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Ex2.xml" ContentType="application/vnd.ms-office.chartex+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charts/chart18.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C:\Users\SHIVA ROY\Desktop\My Projects\Excel Projects\"/>
    </mc:Choice>
  </mc:AlternateContent>
  <xr:revisionPtr revIDLastSave="0" documentId="13_ncr:1_{583F83DF-94E2-462F-BAA9-EB660A6CB5DE}" xr6:coauthVersionLast="47" xr6:coauthVersionMax="47" xr10:uidLastSave="{00000000-0000-0000-0000-000000000000}"/>
  <bookViews>
    <workbookView xWindow="-120" yWindow="-120" windowWidth="20730" windowHeight="11160" firstSheet="1" activeTab="8" xr2:uid="{B0670D88-D243-4E13-91B9-0BD46F59EEA6}"/>
  </bookViews>
  <sheets>
    <sheet name="Combo Chart" sheetId="5" r:id="rId1"/>
    <sheet name="Waterfall chart" sheetId="6" r:id="rId2"/>
    <sheet name="Pie Chart" sheetId="7" r:id="rId3"/>
    <sheet name="Map Chart" sheetId="8" r:id="rId4"/>
    <sheet name="top 5 sales" sheetId="9" r:id="rId5"/>
    <sheet name="KPI" sheetId="10" r:id="rId6"/>
    <sheet name="KPI YOY" sheetId="11" r:id="rId7"/>
    <sheet name="Data" sheetId="1" r:id="rId8"/>
    <sheet name="DASHBOARD" sheetId="12" r:id="rId9"/>
  </sheets>
  <definedNames>
    <definedName name="_xlchart.v1.0" hidden="1">'Waterfall chart'!$A$11:$A$14</definedName>
    <definedName name="_xlchart.v1.1" hidden="1">'Waterfall chart'!$B$10</definedName>
    <definedName name="_xlchart.v1.2" hidden="1">'Waterfall chart'!$B$11:$B$14</definedName>
    <definedName name="_xlchart.v1.3" hidden="1">'Waterfall chart'!$A$11:$A$14</definedName>
    <definedName name="_xlchart.v1.4" hidden="1">'Waterfall chart'!$B$10</definedName>
    <definedName name="_xlchart.v1.5" hidden="1">'Waterfall chart'!$B$11:$B$14</definedName>
    <definedName name="_xlcn.WorksheetConnection_MapChartE3F51" hidden="1">'Map Chart'!$E$3:$F$51</definedName>
    <definedName name="Slicer_Region">#N/A</definedName>
    <definedName name="Slicer_Segment">#N/A</definedName>
    <definedName name="Slicer_Year">#N/A</definedName>
  </definedNames>
  <calcPr calcId="18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ap Chart!$E$3:$F$51"/>
        </x15:modelTables>
      </x15:dataModel>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5" i="8" l="1"/>
  <c r="E6" i="8"/>
  <c r="E7" i="8"/>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4" i="8"/>
  <c r="A14" i="6"/>
  <c r="A12" i="6"/>
  <c r="A13" i="6"/>
  <c r="A11" i="6"/>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D11" i="11"/>
  <c r="H11" i="11"/>
  <c r="E11" i="11"/>
  <c r="F11" i="11"/>
  <c r="G11" i="11"/>
  <c r="I17" i="10"/>
  <c r="F9" i="8"/>
  <c r="F25" i="8"/>
  <c r="F41" i="8"/>
  <c r="F6" i="8"/>
  <c r="F22" i="8"/>
  <c r="F38" i="8"/>
  <c r="F12" i="8"/>
  <c r="F44" i="8"/>
  <c r="F15" i="8"/>
  <c r="F31" i="8"/>
  <c r="F47" i="8"/>
  <c r="F40" i="8"/>
  <c r="B12" i="6"/>
  <c r="B11" i="6"/>
  <c r="E17" i="10"/>
  <c r="F13" i="8"/>
  <c r="F29" i="8"/>
  <c r="F45" i="8"/>
  <c r="F10" i="8"/>
  <c r="F26" i="8"/>
  <c r="F42" i="8"/>
  <c r="F20" i="8"/>
  <c r="F48" i="8"/>
  <c r="F19" i="8"/>
  <c r="F35" i="8"/>
  <c r="F8" i="8"/>
  <c r="F4" i="8"/>
  <c r="O17" i="10"/>
  <c r="B17" i="10"/>
  <c r="F17" i="8"/>
  <c r="F33" i="8"/>
  <c r="F49" i="8"/>
  <c r="F14" i="8"/>
  <c r="F30" i="8"/>
  <c r="F46" i="8"/>
  <c r="F28" i="8"/>
  <c r="F7" i="8"/>
  <c r="F23" i="8"/>
  <c r="F39" i="8"/>
  <c r="F24" i="8"/>
  <c r="B14" i="6"/>
  <c r="L17" i="10"/>
  <c r="F5" i="8"/>
  <c r="F21" i="8"/>
  <c r="F37" i="8"/>
  <c r="F16" i="8"/>
  <c r="F18" i="8"/>
  <c r="F34" i="8"/>
  <c r="F50" i="8"/>
  <c r="F36" i="8"/>
  <c r="F11" i="8"/>
  <c r="F27" i="8"/>
  <c r="F43" i="8"/>
  <c r="F32" i="8"/>
  <c r="B13" i="6"/>
  <c r="D15" i="1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1392AE6-ECBD-4E84-A021-381C860FD27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C480B4B-B7B6-4F2E-8832-225AA19B9E32}" name="WorksheetConnection_Map Chart!$E$3:$F$51" type="102" refreshedVersion="8" minRefreshableVersion="5">
    <extLst>
      <ext xmlns:x15="http://schemas.microsoft.com/office/spreadsheetml/2010/11/main" uri="{DE250136-89BD-433C-8126-D09CA5730AF9}">
        <x15:connection id="Range">
          <x15:rangePr sourceName="_xlcn.WorksheetConnection_MapChartE3F51"/>
        </x15:connection>
      </ext>
    </extLst>
  </connection>
</connections>
</file>

<file path=xl/sharedStrings.xml><?xml version="1.0" encoding="utf-8"?>
<sst xmlns="http://schemas.openxmlformats.org/spreadsheetml/2006/main" count="53176" uniqueCount="7395">
  <si>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</si>
  <si>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</si>
  <si>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</si>
  <si>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</si>
  <si>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</si>
  <si>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</si>
  <si>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</si>
  <si>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</si>
  <si>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</si>
  <si>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</si>
  <si>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</si>
  <si>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</si>
  <si>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</si>
  <si>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</si>
  <si>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</si>
  <si>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</si>
  <si>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</si>
  <si>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</si>
  <si>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</si>
  <si>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</si>
  <si>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</si>
  <si>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</si>
  <si>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</si>
  <si>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</si>
  <si>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</si>
  <si>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</si>
  <si>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</si>
  <si>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</si>
  <si>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</si>
  <si>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</si>
  <si>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</si>
  <si>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</si>
  <si>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</si>
  <si>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</si>
  <si>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</si>
  <si>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</si>
  <si>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</si>
  <si>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</si>
  <si>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</si>
  <si>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</si>
  <si>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</si>
  <si>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</si>
  <si>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</si>
  <si>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</si>
  <si>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</si>
  <si>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</si>
  <si>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</si>
  <si>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</si>
  <si>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</si>
  <si>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</si>
  <si>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</si>
  <si>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</si>
  <si>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</si>
  <si>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</si>
  <si>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</si>
  <si>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</si>
  <si>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</si>
  <si>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</si>
  <si>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</si>
  <si>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</si>
  <si>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</si>
  <si>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</si>
  <si>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</si>
  <si>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</si>
  <si>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</si>
  <si>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</si>
  <si>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</si>
  <si>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</si>
  <si>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</si>
  <si>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</si>
  <si>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</si>
  <si>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</si>
  <si>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</si>
  <si>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</si>
  <si>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</si>
  <si>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</si>
  <si>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</si>
  <si>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</si>
  <si>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</si>
  <si>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</si>
  <si>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</si>
  <si>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</si>
  <si>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</si>
  <si>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</si>
  <si>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</si>
  <si>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</si>
  <si>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</si>
  <si>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</si>
  <si>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</si>
  <si>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</si>
  <si>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</si>
  <si>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</si>
  <si>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</si>
  <si>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</si>
  <si>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</si>
  <si>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</si>
  <si>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</si>
  <si>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</si>
  <si>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</si>
  <si>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</si>
  <si>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</si>
  <si>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</si>
  <si>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</si>
  <si>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</si>
  <si>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</si>
  <si>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</si>
  <si>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</si>
  <si>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</si>
  <si>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</si>
  <si>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</si>
  <si>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</si>
  <si>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</si>
  <si>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</si>
  <si>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</si>
  <si>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West Jordan</t>
  </si>
  <si>
    <t>Utah</t>
  </si>
  <si>
    <t>OFF-ST-10000107</t>
  </si>
  <si>
    <t>Fellowes Super Stor/Drawer</t>
  </si>
  <si>
    <t>ZD-21925</t>
  </si>
  <si>
    <t>Zuschuss Donatelli</t>
  </si>
  <si>
    <t>San Francisco</t>
  </si>
  <si>
    <t>OFF-AR-10003056</t>
  </si>
  <si>
    <t>Newell 341</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</si>
  <si>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</si>
  <si>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</si>
  <si>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</si>
  <si>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</si>
  <si>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</si>
  <si>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</si>
  <si>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</si>
  <si>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</si>
  <si>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</si>
  <si>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</si>
  <si>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</si>
  <si>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</si>
  <si>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</si>
  <si>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</si>
  <si>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</si>
  <si>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</si>
  <si>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</si>
  <si>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</si>
  <si>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</si>
  <si>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</si>
  <si>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</si>
  <si>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</si>
  <si>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</si>
  <si>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</si>
  <si>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</si>
  <si>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Accessories</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</si>
  <si>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</si>
  <si>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</si>
  <si>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</si>
  <si>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</si>
  <si>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</si>
  <si>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</si>
  <si>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</si>
  <si>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</si>
  <si>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</si>
  <si>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</si>
  <si>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</si>
  <si>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</si>
  <si>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</si>
  <si>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</si>
  <si>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</si>
  <si>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</si>
  <si>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</si>
  <si>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</si>
  <si>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</si>
  <si>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</si>
  <si>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</si>
  <si>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</si>
  <si>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</si>
  <si>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</si>
  <si>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</si>
  <si>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</si>
  <si>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</si>
  <si>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</si>
  <si>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</si>
  <si>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</si>
  <si>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</si>
  <si>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</si>
  <si>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</si>
  <si>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</si>
  <si>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</si>
  <si>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</si>
  <si>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</si>
  <si>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</si>
  <si>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</si>
  <si>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CA-2014-120999</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</si>
  <si>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</si>
  <si>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</si>
  <si>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</si>
  <si>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</si>
  <si>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</si>
  <si>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</si>
  <si>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</si>
  <si>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</si>
  <si>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</si>
  <si>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</si>
  <si>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</si>
  <si>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</si>
  <si>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</si>
  <si>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</si>
  <si>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</si>
  <si>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</si>
  <si>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</si>
  <si>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</si>
  <si>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</si>
  <si>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</si>
  <si>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</si>
  <si>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</si>
  <si>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</si>
  <si>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</si>
  <si>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</si>
  <si>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</si>
  <si>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</si>
  <si>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</si>
  <si>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</si>
  <si>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</si>
  <si>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</si>
  <si>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</si>
  <si>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</si>
  <si>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</si>
  <si>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</si>
  <si>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</si>
  <si>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</si>
  <si>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</si>
  <si>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</si>
  <si>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</si>
  <si>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</si>
  <si>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</si>
  <si>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</si>
  <si>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</si>
  <si>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</si>
  <si>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</si>
  <si>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</si>
  <si>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</si>
  <si>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</si>
  <si>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</si>
  <si>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</si>
  <si>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</si>
  <si>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</si>
  <si>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</si>
  <si>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</si>
  <si>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</si>
  <si>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</si>
  <si>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</si>
  <si>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</si>
  <si>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</si>
  <si>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</si>
  <si>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</si>
  <si>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</si>
  <si>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</si>
  <si>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</si>
  <si>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</si>
  <si>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</si>
  <si>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</si>
  <si>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</si>
  <si>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</si>
  <si>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</si>
  <si>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</si>
  <si>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</si>
  <si>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</si>
  <si>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</si>
  <si>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</si>
  <si>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</si>
  <si>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</si>
  <si>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</si>
  <si>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</si>
  <si>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</si>
  <si>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</si>
  <si>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</si>
  <si>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</si>
  <si>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</si>
  <si>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</si>
  <si>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</si>
  <si>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</si>
  <si>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</si>
  <si>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</si>
  <si>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</si>
  <si>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</si>
  <si>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</si>
  <si>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</si>
  <si>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</si>
  <si>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</si>
  <si>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</si>
  <si>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</si>
  <si>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</si>
  <si>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</si>
  <si>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</si>
  <si>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</si>
  <si>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</si>
  <si>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</si>
  <si>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</si>
  <si>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</si>
  <si>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</si>
  <si>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</si>
  <si>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</si>
  <si>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</si>
  <si>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</si>
  <si>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</si>
  <si>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</si>
  <si>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</si>
  <si>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</si>
  <si>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</si>
  <si>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</si>
  <si>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</si>
  <si>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</si>
  <si>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</si>
  <si>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</si>
  <si>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</si>
  <si>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</si>
  <si>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</si>
  <si>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</si>
  <si>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</si>
  <si>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</si>
  <si>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</si>
  <si>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</si>
  <si>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</si>
  <si>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</si>
  <si>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</si>
  <si>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</si>
  <si>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</si>
  <si>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</si>
  <si>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</si>
  <si>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</si>
  <si>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</si>
  <si>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</si>
  <si>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</si>
  <si>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</si>
  <si>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</si>
  <si>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</si>
  <si>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</si>
  <si>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</si>
  <si>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</si>
  <si>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</si>
  <si>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</si>
  <si>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</si>
  <si>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</si>
  <si>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</si>
  <si>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</si>
  <si>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</si>
  <si>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</si>
  <si>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</si>
  <si>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</si>
  <si>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</si>
  <si>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</si>
  <si>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</si>
  <si>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</si>
  <si>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</si>
  <si>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</si>
  <si>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</si>
  <si>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</si>
  <si>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</si>
  <si>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</si>
  <si>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</si>
  <si>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</si>
  <si>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</si>
  <si>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</si>
  <si>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OFF-PA-10000304</t>
  </si>
  <si>
    <t>Xerox 1995</t>
  </si>
  <si>
    <t>KB-16315</t>
  </si>
  <si>
    <t>Karl Braun</t>
  </si>
  <si>
    <t>Minneapolis</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</si>
  <si>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</si>
  <si>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</si>
  <si>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</si>
  <si>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</si>
  <si>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</si>
  <si>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</si>
  <si>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</si>
  <si>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</si>
  <si>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</si>
  <si>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</si>
  <si>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</si>
  <si>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</si>
  <si>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</si>
  <si>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</si>
  <si>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</si>
  <si>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</si>
  <si>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KD-16345</t>
  </si>
  <si>
    <t>Katherine Ducich</t>
  </si>
  <si>
    <t>OFF-BI-10001721</t>
  </si>
  <si>
    <t>Trimflex Flexible Post Binders</t>
  </si>
  <si>
    <t>CA-2013-149223</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</si>
  <si>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</si>
  <si>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</si>
  <si>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</si>
  <si>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</si>
  <si>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</si>
  <si>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</si>
  <si>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</si>
  <si>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</si>
  <si>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</si>
  <si>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</si>
  <si>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</si>
  <si>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</si>
  <si>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</si>
  <si>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</si>
  <si>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</si>
  <si>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</si>
  <si>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</si>
  <si>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</si>
  <si>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</si>
  <si>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</si>
  <si>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</si>
  <si>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</si>
  <si>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</si>
  <si>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</si>
  <si>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</si>
  <si>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</si>
  <si>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</si>
  <si>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</si>
  <si>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</si>
  <si>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</si>
  <si>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</si>
  <si>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</si>
  <si>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</si>
  <si>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</si>
  <si>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</si>
  <si>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</si>
  <si>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</si>
  <si>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</si>
  <si>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</si>
  <si>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TEC-AC-10000844</t>
  </si>
  <si>
    <t>Logitech Gaming G510s - Keyboard</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</si>
  <si>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</si>
  <si>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</si>
  <si>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</si>
  <si>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</si>
  <si>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</si>
  <si>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</si>
  <si>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</si>
  <si>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</si>
  <si>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</si>
  <si>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</si>
  <si>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</si>
  <si>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</si>
  <si>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</si>
  <si>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</si>
  <si>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</si>
  <si>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</si>
  <si>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</si>
  <si>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</si>
  <si>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</si>
  <si>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</si>
  <si>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</si>
  <si>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</si>
  <si>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</si>
  <si>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</si>
  <si>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</si>
  <si>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</si>
  <si>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</si>
  <si>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</si>
  <si>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</si>
  <si>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</si>
  <si>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</si>
  <si>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</si>
  <si>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</si>
  <si>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</si>
  <si>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</si>
  <si>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</si>
  <si>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</si>
  <si>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</si>
  <si>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</si>
  <si>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</si>
  <si>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</si>
  <si>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</si>
  <si>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</si>
  <si>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</si>
  <si>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</si>
  <si>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</si>
  <si>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</si>
  <si>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</si>
  <si>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</si>
  <si>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</si>
  <si>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</si>
  <si>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</si>
  <si>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</si>
  <si>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</si>
  <si>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</si>
  <si>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</si>
  <si>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</si>
  <si>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</si>
  <si>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</si>
  <si>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</si>
  <si>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</si>
  <si>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</si>
  <si>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</si>
  <si>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</si>
  <si>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</si>
  <si>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</si>
  <si>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</si>
  <si>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</si>
  <si>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</si>
  <si>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</si>
  <si>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</si>
  <si>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</si>
  <si>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</si>
  <si>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</si>
  <si>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</si>
  <si>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</si>
  <si>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</si>
  <si>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</si>
  <si>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</si>
  <si>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</si>
  <si>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</si>
  <si>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</si>
  <si>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</si>
  <si>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</si>
  <si>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</si>
  <si>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</si>
  <si>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</si>
  <si>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</si>
  <si>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</si>
  <si>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</si>
  <si>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</si>
  <si>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</si>
  <si>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</si>
  <si>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</si>
  <si>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</si>
  <si>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</si>
  <si>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</si>
  <si>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SH-19975</t>
  </si>
  <si>
    <t>Sally Hughsby</t>
  </si>
  <si>
    <t>OFF-AR-10000940</t>
  </si>
  <si>
    <t>Newell 343</t>
  </si>
  <si>
    <t>OFF-EN-10004030</t>
  </si>
  <si>
    <t>Convenience Packs of Business Envelopes</t>
  </si>
  <si>
    <t>OFF-PA-10004327</t>
  </si>
  <si>
    <t>Xerox 1911</t>
  </si>
  <si>
    <t>Independence</t>
  </si>
  <si>
    <t>Missouri</t>
  </si>
  <si>
    <t>OFF-AP-10001058</t>
  </si>
  <si>
    <t>Sanyo 2.5 Cubic Foot Mid-Size Office Refrigerators</t>
  </si>
  <si>
    <t>CA-2012-110744</t>
  </si>
  <si>
    <t>HA-14920</t>
  </si>
  <si>
    <t>Helen Andreada</t>
  </si>
  <si>
    <t>Pasadena</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</si>
  <si>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</si>
  <si>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</si>
  <si>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</si>
  <si>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</si>
  <si>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</si>
  <si>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</si>
  <si>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</si>
  <si>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</si>
  <si>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</si>
  <si>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</si>
  <si>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</si>
  <si>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</si>
  <si>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</si>
  <si>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</si>
  <si>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</si>
  <si>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</si>
  <si>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</si>
  <si>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</si>
  <si>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</si>
  <si>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</si>
  <si>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</si>
  <si>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</si>
  <si>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</si>
  <si>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</si>
  <si>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</si>
  <si>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</si>
  <si>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</si>
  <si>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</si>
  <si>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</si>
  <si>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OFF-AR-10001547</t>
  </si>
  <si>
    <t>Newell 311</t>
  </si>
  <si>
    <t>CA-2011-104269</t>
  </si>
  <si>
    <t>DB-13060</t>
  </si>
  <si>
    <t>Dave Brooks</t>
  </si>
  <si>
    <t>NP-18670</t>
  </si>
  <si>
    <t>Nora Paige</t>
  </si>
  <si>
    <t>Oklahoma</t>
  </si>
  <si>
    <t>OFF-LA-10002475</t>
  </si>
  <si>
    <t>Avery 519</t>
  </si>
  <si>
    <t>CA-2013-162733</t>
  </si>
  <si>
    <t>TT-21070</t>
  </si>
  <si>
    <t>Ted Trevino</t>
  </si>
  <si>
    <t>OFF-PA-10002751</t>
  </si>
  <si>
    <t>Xerox 1920</t>
  </si>
  <si>
    <t>EM-13960</t>
  </si>
  <si>
    <t>Eric Murdock</t>
  </si>
  <si>
    <t>TEC-AC-10003657</t>
  </si>
  <si>
    <t>Lenovo 17-Key USB Numeric Keypad</t>
  </si>
  <si>
    <t>RD-19900</t>
  </si>
  <si>
    <t>Ruben Dartt</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</si>
  <si>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</si>
  <si>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</si>
  <si>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</si>
  <si>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</si>
  <si>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</si>
  <si>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</si>
  <si>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</si>
  <si>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</si>
  <si>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</si>
  <si>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</si>
  <si>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</si>
  <si>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</si>
  <si>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</si>
  <si>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</si>
  <si>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</si>
  <si>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</si>
  <si>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</si>
  <si>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</si>
  <si>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</si>
  <si>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</si>
  <si>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</si>
  <si>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</si>
  <si>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</si>
  <si>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</si>
  <si>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</si>
  <si>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</si>
  <si>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</si>
  <si>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</si>
  <si>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</si>
  <si>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</si>
  <si>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</si>
  <si>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</si>
  <si>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</si>
  <si>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</si>
  <si>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</si>
  <si>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</si>
  <si>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</si>
  <si>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</si>
  <si>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</si>
  <si>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SJ-20500</t>
  </si>
  <si>
    <t>Shirley Jackson</t>
  </si>
  <si>
    <t>OFF-AP-10002684</t>
  </si>
  <si>
    <t>Acco 7-Outlet Masterpiece Power Center, Wihtout Fax/Phone Line Protection</t>
  </si>
  <si>
    <t>FUR-CH-10004698</t>
  </si>
  <si>
    <t>Padded Folding Chairs, Black, 4/Carton</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</si>
  <si>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</si>
  <si>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</si>
  <si>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</si>
  <si>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</si>
  <si>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</si>
  <si>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</si>
  <si>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</si>
  <si>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</si>
  <si>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</si>
  <si>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</si>
  <si>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</si>
  <si>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</si>
  <si>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</si>
  <si>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</si>
  <si>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</si>
  <si>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</si>
  <si>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</si>
  <si>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</si>
  <si>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</si>
  <si>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</si>
  <si>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</si>
  <si>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</si>
  <si>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</si>
  <si>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</si>
  <si>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</si>
  <si>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</si>
  <si>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</si>
  <si>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</si>
  <si>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</si>
  <si>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</si>
  <si>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</si>
  <si>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</si>
  <si>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</si>
  <si>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</si>
  <si>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</si>
  <si>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</si>
  <si>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</si>
  <si>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</si>
  <si>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</si>
  <si>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</si>
  <si>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</si>
  <si>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</si>
  <si>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</si>
  <si>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</si>
  <si>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</si>
  <si>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</si>
  <si>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</si>
  <si>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</si>
  <si>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</si>
  <si>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</si>
  <si>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</si>
  <si>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</si>
  <si>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</si>
  <si>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</si>
  <si>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</si>
  <si>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</si>
  <si>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</si>
  <si>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</si>
  <si>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</si>
  <si>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</si>
  <si>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</si>
  <si>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</si>
  <si>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</si>
  <si>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</si>
  <si>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</si>
  <si>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</si>
  <si>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</si>
  <si>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</si>
  <si>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MB-17305</t>
  </si>
  <si>
    <t>Maria Bertelson</t>
  </si>
  <si>
    <t>Akron</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</si>
  <si>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</si>
  <si>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</si>
  <si>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</si>
  <si>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</si>
  <si>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</si>
  <si>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</si>
  <si>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</si>
  <si>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</si>
  <si>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</si>
  <si>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</si>
  <si>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</si>
  <si>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</si>
  <si>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</si>
  <si>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</si>
  <si>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</si>
  <si>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</si>
  <si>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</si>
  <si>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</si>
  <si>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</si>
  <si>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</si>
  <si>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</si>
  <si>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</si>
  <si>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</si>
  <si>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</si>
  <si>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</si>
  <si>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</si>
  <si>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</si>
  <si>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</si>
  <si>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</si>
  <si>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</si>
  <si>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</si>
  <si>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</si>
  <si>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</si>
  <si>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</si>
  <si>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</si>
  <si>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</si>
  <si>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</si>
  <si>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</si>
  <si>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</si>
  <si>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</si>
  <si>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</si>
  <si>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</si>
  <si>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</si>
  <si>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</si>
  <si>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</si>
  <si>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</si>
  <si>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</si>
  <si>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</si>
  <si>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</si>
  <si>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</si>
  <si>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</si>
  <si>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</si>
  <si>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</si>
  <si>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</si>
  <si>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</si>
  <si>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</si>
  <si>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</si>
  <si>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</si>
  <si>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</si>
  <si>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</si>
  <si>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</si>
  <si>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</si>
  <si>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</si>
  <si>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</si>
  <si>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</si>
  <si>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</si>
  <si>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</si>
  <si>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</si>
  <si>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</si>
  <si>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</si>
  <si>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</si>
  <si>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</si>
  <si>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</si>
  <si>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</si>
  <si>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</si>
  <si>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</si>
  <si>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</si>
  <si>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</si>
  <si>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</si>
  <si>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</si>
  <si>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</si>
  <si>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</si>
  <si>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</si>
  <si>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</si>
  <si>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</si>
  <si>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</si>
  <si>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</si>
  <si>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</si>
  <si>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</si>
  <si>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</si>
  <si>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</si>
  <si>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</si>
  <si>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</si>
  <si>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</si>
  <si>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</si>
  <si>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</si>
  <si>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</si>
  <si>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</si>
  <si>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</si>
  <si>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</si>
  <si>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</si>
  <si>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</si>
  <si>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</si>
  <si>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</si>
  <si>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</si>
  <si>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</si>
  <si>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</si>
  <si>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</si>
  <si>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</si>
  <si>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</si>
  <si>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</si>
  <si>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</si>
  <si>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</si>
  <si>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</si>
  <si>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</si>
  <si>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</si>
  <si>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</si>
  <si>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</si>
  <si>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</si>
  <si>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</si>
  <si>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</si>
  <si>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</si>
  <si>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</si>
  <si>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</si>
  <si>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</si>
  <si>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</si>
  <si>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</si>
  <si>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</si>
  <si>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</si>
  <si>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</si>
  <si>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</si>
  <si>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</si>
  <si>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</si>
  <si>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</si>
  <si>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</si>
  <si>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</si>
  <si>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</si>
  <si>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</si>
  <si>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</si>
  <si>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</si>
  <si>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</si>
  <si>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</si>
  <si>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</si>
  <si>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</si>
  <si>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</si>
  <si>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</si>
  <si>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</si>
  <si>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</si>
  <si>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</si>
  <si>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</si>
  <si>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</si>
  <si>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</si>
  <si>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</si>
  <si>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</si>
  <si>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</si>
  <si>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</si>
  <si>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</si>
  <si>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</si>
  <si>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</si>
  <si>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</si>
  <si>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</si>
  <si>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</si>
  <si>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SB-20290</t>
  </si>
  <si>
    <t>Sean Braxton</t>
  </si>
  <si>
    <t>CA-2013-125318</t>
  </si>
  <si>
    <t>RC-19825</t>
  </si>
  <si>
    <t>Roy Collins</t>
  </si>
  <si>
    <t>TEC-PH-10001433</t>
  </si>
  <si>
    <t>Cisco Small Business SPA 502G VoIP phone</t>
  </si>
  <si>
    <t>CA-2012-155040</t>
  </si>
  <si>
    <t>AH-10210</t>
  </si>
  <si>
    <t>Alan Hwang</t>
  </si>
  <si>
    <t>Brentwood</t>
  </si>
  <si>
    <t>TEC-AC-10004469</t>
  </si>
  <si>
    <t>Microsoft Sculpt Comfort Mouse</t>
  </si>
  <si>
    <t>CB-12535</t>
  </si>
  <si>
    <t>Claudia Bergmann</t>
  </si>
  <si>
    <t>OFF-AR-10003602</t>
  </si>
  <si>
    <t>Quartet Omega Colored Chalk, 12/Pack</t>
  </si>
  <si>
    <t>US-2014-145366</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</si>
  <si>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</si>
  <si>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</si>
  <si>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</si>
  <si>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</si>
  <si>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</si>
  <si>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</si>
  <si>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</si>
  <si>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</si>
  <si>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</si>
  <si>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</si>
  <si>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</si>
  <si>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</si>
  <si>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</si>
  <si>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</si>
  <si>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</si>
  <si>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</si>
  <si>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</si>
  <si>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</si>
  <si>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</si>
  <si>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</si>
  <si>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</si>
  <si>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</si>
  <si>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</si>
  <si>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</si>
  <si>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</si>
  <si>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</si>
  <si>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OFF-PA-10004470</t>
  </si>
  <si>
    <t>Adams Write n' Stick Phone Message Book, 11" X 5 1/4", 200 Messages</t>
  </si>
  <si>
    <t>OFF-ST-10000876</t>
  </si>
  <si>
    <t>Eldon Simplefile Box Office</t>
  </si>
  <si>
    <t>OFF-LA-10002043</t>
  </si>
  <si>
    <t>Avery 489</t>
  </si>
  <si>
    <t>TEC-PH-10001760</t>
  </si>
  <si>
    <t>Bose SoundLink Bluetooth Speaker</t>
  </si>
  <si>
    <t>CA-2012-130890</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</si>
  <si>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</si>
  <si>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</si>
  <si>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</si>
  <si>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</si>
  <si>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</si>
  <si>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</si>
  <si>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</si>
  <si>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</si>
  <si>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</si>
  <si>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</si>
  <si>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</si>
  <si>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</si>
  <si>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</si>
  <si>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</si>
  <si>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</si>
  <si>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</si>
  <si>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</si>
  <si>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</si>
  <si>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</si>
  <si>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</si>
  <si>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</si>
  <si>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</si>
  <si>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</si>
  <si>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</si>
  <si>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</si>
  <si>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</si>
  <si>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</si>
  <si>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</si>
  <si>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</si>
  <si>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</si>
  <si>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</si>
  <si>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</si>
  <si>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</si>
  <si>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</si>
  <si>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</si>
  <si>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</si>
  <si>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</si>
  <si>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</si>
  <si>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</si>
  <si>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</si>
  <si>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</si>
  <si>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</si>
  <si>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</si>
  <si>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</si>
  <si>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</si>
  <si>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</si>
  <si>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</si>
  <si>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CA-2012-144253</t>
  </si>
  <si>
    <t>AS-10225</t>
  </si>
  <si>
    <t>Alan Schoenberger</t>
  </si>
  <si>
    <t>FUR-FU-10002671</t>
  </si>
  <si>
    <t>Electrix 20W Halogen Replacement Bulb for Zoom-In Desk Lamp</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</si>
  <si>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</si>
  <si>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</si>
  <si>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</si>
  <si>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</si>
  <si>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</si>
  <si>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</si>
  <si>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</si>
  <si>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</si>
  <si>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</si>
  <si>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</si>
  <si>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</si>
  <si>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</si>
  <si>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</si>
  <si>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</si>
  <si>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</si>
  <si>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</si>
  <si>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</si>
  <si>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</si>
  <si>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</si>
  <si>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</si>
  <si>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</si>
  <si>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</si>
  <si>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</si>
  <si>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</si>
  <si>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</si>
  <si>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</si>
  <si>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</si>
  <si>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</si>
  <si>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</si>
  <si>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</si>
  <si>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</si>
  <si>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</si>
  <si>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</si>
  <si>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</si>
  <si>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</si>
  <si>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</si>
  <si>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</si>
  <si>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</si>
  <si>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</si>
  <si>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</si>
  <si>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</si>
  <si>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</si>
  <si>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</si>
  <si>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</si>
  <si>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</si>
  <si>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</si>
  <si>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</si>
  <si>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</si>
  <si>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</si>
  <si>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</si>
  <si>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</si>
  <si>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</si>
  <si>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</si>
  <si>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</si>
  <si>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</si>
  <si>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</si>
  <si>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</si>
  <si>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</si>
  <si>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TEC-AC-10001908</t>
  </si>
  <si>
    <t>Logitech Wireless Headset h800</t>
  </si>
  <si>
    <t>CA-2014-153339</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</si>
  <si>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</si>
  <si>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</si>
  <si>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</si>
  <si>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</si>
  <si>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</si>
  <si>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</si>
  <si>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</si>
  <si>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</si>
  <si>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</si>
  <si>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</si>
  <si>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</si>
  <si>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</si>
  <si>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</si>
  <si>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</si>
  <si>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</si>
  <si>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</si>
  <si>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</si>
  <si>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</si>
  <si>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</si>
  <si>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</si>
  <si>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</si>
  <si>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</si>
  <si>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</si>
  <si>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</si>
  <si>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</si>
  <si>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</si>
  <si>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</si>
  <si>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</si>
  <si>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</si>
  <si>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</si>
  <si>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</si>
  <si>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</si>
  <si>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</si>
  <si>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</si>
  <si>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</si>
  <si>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</si>
  <si>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</si>
  <si>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</si>
  <si>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</si>
  <si>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</si>
  <si>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OFF-FA-10000490</t>
  </si>
  <si>
    <t>OIC Binder Clips, Mini, 1/4" Capacity, Black</t>
  </si>
  <si>
    <t>OFF-AR-10000122</t>
  </si>
  <si>
    <t>Newell 314</t>
  </si>
  <si>
    <t>TEC-PH-10000702</t>
  </si>
  <si>
    <t>Square Credit Card Reader, 4 1/2" x 4 1/2" x 1", White</t>
  </si>
  <si>
    <t>Austin</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</si>
  <si>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</si>
  <si>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</si>
  <si>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</si>
  <si>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</si>
  <si>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</si>
  <si>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</si>
  <si>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</si>
  <si>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</si>
  <si>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</si>
  <si>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</si>
  <si>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</si>
  <si>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</si>
  <si>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</si>
  <si>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</si>
  <si>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</si>
  <si>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</si>
  <si>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</si>
  <si>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</si>
  <si>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</si>
  <si>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</si>
  <si>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</si>
  <si>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</si>
  <si>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</si>
  <si>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</si>
  <si>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</si>
  <si>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</si>
  <si>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</si>
  <si>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</si>
  <si>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</si>
  <si>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CA-2014-155698</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</si>
  <si>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</si>
  <si>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</si>
  <si>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</si>
  <si>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</si>
  <si>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</si>
  <si>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</si>
  <si>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</si>
  <si>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</si>
  <si>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</si>
  <si>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</si>
  <si>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</si>
  <si>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</si>
  <si>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</si>
  <si>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</si>
  <si>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</si>
  <si>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</si>
  <si>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</si>
  <si>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</si>
  <si>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</si>
  <si>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</si>
  <si>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</si>
  <si>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OFF-SU-10001225</t>
  </si>
  <si>
    <t>OFF-ST-10002406</t>
  </si>
  <si>
    <t>Pizazz Global Quick File</t>
  </si>
  <si>
    <t>GT-14755</t>
  </si>
  <si>
    <t>Guy Thornton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</si>
  <si>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</si>
  <si>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</si>
  <si>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</si>
  <si>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</si>
  <si>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</si>
  <si>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</si>
  <si>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</si>
  <si>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</si>
  <si>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</si>
  <si>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</si>
  <si>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</si>
  <si>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</si>
  <si>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</si>
  <si>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</si>
  <si>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</si>
  <si>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</si>
  <si>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</si>
  <si>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</si>
  <si>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</si>
  <si>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</si>
  <si>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</si>
  <si>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</si>
  <si>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</si>
  <si>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</si>
  <si>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</si>
  <si>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</si>
  <si>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</si>
  <si>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</si>
  <si>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</si>
  <si>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</si>
  <si>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</si>
  <si>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</si>
  <si>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</si>
  <si>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</si>
  <si>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</si>
  <si>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</si>
  <si>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</si>
  <si>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</si>
  <si>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</si>
  <si>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</si>
  <si>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</si>
  <si>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</si>
  <si>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</si>
  <si>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</si>
  <si>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</si>
  <si>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</si>
  <si>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</si>
  <si>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</si>
  <si>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</si>
  <si>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</si>
  <si>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</si>
  <si>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</si>
  <si>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NG-18430</t>
  </si>
  <si>
    <t>Nathan Gelder</t>
  </si>
  <si>
    <t>OFF-AR-10004757</t>
  </si>
  <si>
    <t>Crayola Colored Pencils</t>
  </si>
  <si>
    <t>CA-2014-101798</t>
  </si>
  <si>
    <t>MV-18190</t>
  </si>
  <si>
    <t>Mike Vittorini</t>
  </si>
  <si>
    <t>OFF-BI-10000050</t>
  </si>
  <si>
    <t>Angle-D Binders with Locking Rings, Label Holders</t>
  </si>
  <si>
    <t>JG-15115</t>
  </si>
  <si>
    <t>Jack Garza</t>
  </si>
  <si>
    <t>Des Moines</t>
  </si>
  <si>
    <t>TEC-PH-10003012</t>
  </si>
  <si>
    <t>Nortel Meridian M3904 Professional Digital phone</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</si>
  <si>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</si>
  <si>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</si>
  <si>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</si>
  <si>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</si>
  <si>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</si>
  <si>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</si>
  <si>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</si>
  <si>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</si>
  <si>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</si>
  <si>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</si>
  <si>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</si>
  <si>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</si>
  <si>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</si>
  <si>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SS-20140</t>
  </si>
  <si>
    <t>Saphhira Shifley</t>
  </si>
  <si>
    <t>Warwick</t>
  </si>
  <si>
    <t>Rhode Island</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</si>
  <si>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</si>
  <si>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</si>
  <si>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</si>
  <si>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</si>
  <si>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</si>
  <si>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</si>
  <si>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</si>
  <si>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</si>
  <si>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</si>
  <si>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</si>
  <si>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</si>
  <si>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</si>
  <si>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</si>
  <si>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</si>
  <si>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</si>
  <si>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</si>
  <si>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</si>
  <si>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</si>
  <si>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</si>
  <si>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</si>
  <si>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</si>
  <si>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</si>
  <si>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</si>
  <si>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</si>
  <si>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</si>
  <si>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</si>
  <si>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</si>
  <si>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</si>
  <si>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</si>
  <si>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</si>
  <si>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</si>
  <si>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</si>
  <si>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</si>
  <si>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</si>
  <si>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</si>
  <si>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</si>
  <si>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</si>
  <si>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</si>
  <si>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</si>
  <si>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</si>
  <si>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</si>
  <si>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</si>
  <si>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</si>
  <si>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</si>
  <si>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</si>
  <si>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</si>
  <si>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</si>
  <si>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</si>
  <si>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</si>
  <si>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</si>
  <si>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</si>
  <si>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</si>
  <si>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</si>
  <si>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</si>
  <si>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</si>
  <si>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</si>
  <si>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</si>
  <si>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</si>
  <si>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</si>
  <si>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</si>
  <si>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</si>
  <si>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</si>
  <si>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Louisville</t>
  </si>
  <si>
    <t>MP-17965</t>
  </si>
  <si>
    <t>Michael Paige</t>
  </si>
  <si>
    <t>Lawrence</t>
  </si>
  <si>
    <t>OFF-ST-10000918</t>
  </si>
  <si>
    <t>Crate-A-Files</t>
  </si>
  <si>
    <t>NF-18385</t>
  </si>
  <si>
    <t>Natalie Fritzler</t>
  </si>
  <si>
    <t>Mississippi</t>
  </si>
  <si>
    <t>FUR-CH-10000015</t>
  </si>
  <si>
    <t>Hon Multipurpose Stacking Arm Chairs</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</si>
  <si>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</si>
  <si>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</si>
  <si>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</si>
  <si>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</si>
  <si>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</si>
  <si>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</si>
  <si>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</si>
  <si>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</si>
  <si>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</si>
  <si>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</si>
  <si>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</si>
  <si>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</si>
  <si>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</si>
  <si>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</si>
  <si>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</si>
  <si>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RB-19795</t>
  </si>
  <si>
    <t>Ross Baird</t>
  </si>
  <si>
    <t>OFF-BI-10004584</t>
  </si>
  <si>
    <t>GBC ProClick 150 Presentation Binding System</t>
  </si>
  <si>
    <t>OFF-ST-10000617</t>
  </si>
  <si>
    <t>Woodgrain Magazine Files by Perma</t>
  </si>
  <si>
    <t>CA-2013-127369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</si>
  <si>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</si>
  <si>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</si>
  <si>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</si>
  <si>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</si>
  <si>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</si>
  <si>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</si>
  <si>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</si>
  <si>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</si>
  <si>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</si>
  <si>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</si>
  <si>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</si>
  <si>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BB-11545</t>
  </si>
  <si>
    <t>Brenda Bowman</t>
  </si>
  <si>
    <t>OFF-PA-10002230</t>
  </si>
  <si>
    <t>Xerox 1897</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</si>
  <si>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</si>
  <si>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</si>
  <si>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</si>
  <si>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</si>
  <si>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</si>
  <si>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</si>
  <si>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</si>
  <si>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</si>
  <si>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</si>
  <si>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</si>
  <si>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</si>
  <si>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</si>
  <si>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</si>
  <si>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</si>
  <si>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</si>
  <si>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</si>
  <si>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</si>
  <si>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</si>
  <si>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</si>
  <si>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</si>
  <si>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</si>
  <si>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</si>
  <si>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</si>
  <si>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</si>
  <si>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</si>
  <si>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</si>
  <si>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</si>
  <si>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</si>
  <si>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</si>
  <si>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</si>
  <si>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</si>
  <si>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</si>
  <si>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</si>
  <si>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</si>
  <si>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</si>
  <si>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</si>
  <si>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</si>
  <si>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</si>
  <si>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</si>
  <si>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</si>
  <si>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</si>
  <si>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</si>
  <si>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</si>
  <si>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</si>
  <si>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</si>
  <si>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</si>
  <si>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</si>
  <si>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</si>
  <si>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</si>
  <si>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</si>
  <si>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</si>
  <si>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</si>
  <si>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</si>
  <si>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</si>
  <si>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</si>
  <si>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</si>
  <si>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</si>
  <si>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</si>
  <si>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</si>
  <si>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</si>
  <si>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</si>
  <si>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</si>
  <si>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</si>
  <si>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</si>
  <si>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</si>
  <si>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CA-2014-154907</t>
  </si>
  <si>
    <t>Amarillo</t>
  </si>
  <si>
    <t>FUR-BO-10002824</t>
  </si>
  <si>
    <t>Bush Mission Pointe Library</t>
  </si>
  <si>
    <t>OFF-BI-10002194</t>
  </si>
  <si>
    <t>Cardinal Hold-It CD Pocket</t>
  </si>
  <si>
    <t>MH-17785</t>
  </si>
  <si>
    <t>Maya Herman</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</si>
  <si>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</si>
  <si>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</si>
  <si>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</si>
  <si>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</si>
  <si>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</si>
  <si>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</si>
  <si>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</si>
  <si>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</si>
  <si>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</si>
  <si>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</si>
  <si>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</si>
  <si>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</si>
  <si>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</si>
  <si>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</si>
  <si>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</si>
  <si>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</si>
  <si>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</si>
  <si>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</si>
  <si>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</si>
  <si>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</si>
  <si>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</si>
  <si>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</si>
  <si>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</si>
  <si>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</si>
  <si>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</si>
  <si>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</si>
  <si>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</si>
  <si>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</si>
  <si>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</si>
  <si>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</si>
  <si>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</si>
  <si>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</si>
  <si>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</si>
  <si>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</si>
  <si>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</si>
  <si>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</si>
  <si>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</si>
  <si>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</si>
  <si>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</si>
  <si>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</si>
  <si>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</si>
  <si>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</si>
  <si>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</si>
  <si>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</si>
  <si>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</si>
  <si>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</si>
  <si>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</si>
  <si>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</si>
  <si>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</si>
  <si>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</si>
  <si>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</si>
  <si>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</si>
  <si>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</si>
  <si>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</si>
  <si>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</si>
  <si>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OFF-ST-10001809</t>
  </si>
  <si>
    <t>Fellowes Officeware Wire Shelving</t>
  </si>
  <si>
    <t>OFF-EN-10003845</t>
  </si>
  <si>
    <t>Colored Envelopes</t>
  </si>
  <si>
    <t>CA-2013-169166</t>
  </si>
  <si>
    <t>SS-20590</t>
  </si>
  <si>
    <t>Sonia Sunley</t>
  </si>
  <si>
    <t>TEC-AC-10000991</t>
  </si>
  <si>
    <t>Sony Micro Vault Click 8 GB USB 2.0 Flash Drive</t>
  </si>
  <si>
    <t>RO-19780</t>
  </si>
  <si>
    <t>Rose O'Brian</t>
  </si>
  <si>
    <t>MD-17350</t>
  </si>
  <si>
    <t>Maribeth Dona</t>
  </si>
  <si>
    <t>Fayetteville</t>
  </si>
  <si>
    <t>Arkansas</t>
  </si>
  <si>
    <t>OFF-EN-10001434</t>
  </si>
  <si>
    <t>Strathmore #10 Envelopes, Ultimate White</t>
  </si>
  <si>
    <t>OFF-BI-10002498</t>
  </si>
  <si>
    <t>Clear Mylar Reinforcing Strips</t>
  </si>
  <si>
    <t>FUR-FU-10004864</t>
  </si>
  <si>
    <t>Howard Miller 14-1/2" Diameter Chrome Round Wall Clock</t>
  </si>
  <si>
    <t>FUR-FU-10000073</t>
  </si>
  <si>
    <t>Deflect-O Glasstique Clear Desk Accessories</t>
  </si>
  <si>
    <t>MY-17380</t>
  </si>
  <si>
    <t>Maribeth Yedwab</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</si>
  <si>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</si>
  <si>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</si>
  <si>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</si>
  <si>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</si>
  <si>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</si>
  <si>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</si>
  <si>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</si>
  <si>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</si>
  <si>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</si>
  <si>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</si>
  <si>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</si>
  <si>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</si>
  <si>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</si>
  <si>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</si>
  <si>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</si>
  <si>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</si>
  <si>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</si>
  <si>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</si>
  <si>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</si>
  <si>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</si>
  <si>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FUR-FU-10001290</t>
  </si>
  <si>
    <t>Executive Impressions Supervisor Wall Clock</t>
  </si>
  <si>
    <t>TEC-AC-10002399</t>
  </si>
  <si>
    <t>SanDisk Cruzer 32 GB USB Flash Drive</t>
  </si>
  <si>
    <t>BN-11515</t>
  </si>
  <si>
    <t>Bradley Nguyen</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</si>
  <si>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</si>
  <si>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</si>
  <si>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</si>
  <si>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</si>
  <si>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</si>
  <si>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</si>
  <si>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</si>
  <si>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</si>
  <si>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</si>
  <si>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</si>
  <si>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</si>
  <si>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</si>
  <si>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</si>
  <si>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</si>
  <si>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</si>
  <si>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</si>
  <si>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</si>
  <si>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</si>
  <si>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</si>
  <si>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</si>
  <si>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</si>
  <si>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</si>
  <si>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</si>
  <si>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</si>
  <si>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</si>
  <si>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</si>
  <si>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</si>
  <si>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</si>
  <si>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</si>
  <si>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</si>
  <si>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</si>
  <si>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</si>
  <si>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</si>
  <si>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</si>
  <si>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</si>
  <si>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</si>
  <si>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</si>
  <si>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</si>
  <si>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</si>
  <si>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</si>
  <si>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</si>
  <si>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</si>
  <si>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</si>
  <si>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</si>
  <si>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</si>
  <si>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</si>
  <si>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</si>
  <si>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</si>
  <si>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</si>
  <si>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</si>
  <si>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</si>
  <si>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</si>
  <si>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</si>
  <si>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</si>
  <si>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</si>
  <si>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</si>
  <si>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</si>
  <si>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</si>
  <si>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</si>
  <si>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</si>
  <si>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</si>
  <si>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</si>
  <si>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</si>
  <si>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</si>
  <si>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</si>
  <si>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</si>
  <si>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</si>
  <si>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</si>
  <si>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</si>
  <si>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</si>
  <si>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</si>
  <si>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</si>
  <si>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</si>
  <si>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</si>
  <si>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</si>
  <si>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</si>
  <si>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</si>
  <si>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</si>
  <si>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</si>
  <si>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TEC-PH-10002262</t>
  </si>
  <si>
    <t>LG Electronics Tone+ HBS-730 Bluetooth Headset</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</si>
  <si>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</si>
  <si>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</si>
  <si>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</si>
  <si>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</si>
  <si>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</si>
  <si>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</si>
  <si>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</si>
  <si>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</si>
  <si>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</si>
  <si>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OFF-BI-10000404</t>
  </si>
  <si>
    <t>Avery Printable Repositionable Plastic Tabs</t>
  </si>
  <si>
    <t>OFF-PA-10002986</t>
  </si>
  <si>
    <t>Xerox 1898</t>
  </si>
  <si>
    <t>OFF-SU-10001935</t>
  </si>
  <si>
    <t>BD-11320</t>
  </si>
  <si>
    <t>Bill Donatelli</t>
  </si>
  <si>
    <t>FUR-CH-10002024</t>
  </si>
  <si>
    <t>HON 5400 Series Task Chairs for Big and Tall</t>
  </si>
  <si>
    <t>CA-2014-112774</t>
  </si>
  <si>
    <t>FUR-FU-10003039</t>
  </si>
  <si>
    <t>Howard Miller 11-1/2" Diameter Grantwood Wall Clock</t>
  </si>
  <si>
    <t>GT-14710</t>
  </si>
  <si>
    <t>Greg Tran</t>
  </si>
  <si>
    <t>OFF-FA-10004248</t>
  </si>
  <si>
    <t>Advantus T-Pin Paper Clips</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</si>
  <si>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</si>
  <si>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</si>
  <si>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</si>
  <si>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</si>
  <si>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</si>
  <si>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</si>
  <si>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</si>
  <si>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</si>
  <si>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</si>
  <si>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</si>
  <si>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</si>
  <si>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</si>
  <si>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</si>
  <si>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</si>
  <si>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</si>
  <si>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</si>
  <si>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</si>
  <si>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</si>
  <si>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</si>
  <si>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</si>
  <si>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</si>
  <si>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</si>
  <si>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</si>
  <si>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</si>
  <si>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</si>
  <si>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</si>
  <si>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</si>
  <si>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</si>
  <si>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</si>
  <si>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</si>
  <si>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</si>
  <si>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</si>
  <si>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</si>
  <si>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</si>
  <si>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</si>
  <si>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</si>
  <si>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</si>
  <si>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</si>
  <si>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</si>
  <si>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</si>
  <si>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</si>
  <si>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</si>
  <si>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</si>
  <si>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</si>
  <si>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</si>
  <si>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</si>
  <si>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</si>
  <si>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</si>
  <si>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</si>
  <si>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</si>
  <si>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CA-2013-127250</t>
  </si>
  <si>
    <t>SF-20200</t>
  </si>
  <si>
    <t>Sarah Foster</t>
  </si>
  <si>
    <t>Marysville</t>
  </si>
  <si>
    <t>OFF-AR-10003394</t>
  </si>
  <si>
    <t>Newell 332</t>
  </si>
  <si>
    <t>TG-21640</t>
  </si>
  <si>
    <t>Trudy Glocke</t>
  </si>
  <si>
    <t>OFF-SU-10001574</t>
  </si>
  <si>
    <t>Acme Value Line Scissors</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</si>
  <si>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</si>
  <si>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</si>
  <si>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</si>
  <si>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</si>
  <si>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</si>
  <si>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</si>
  <si>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</si>
  <si>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</si>
  <si>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</si>
  <si>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</si>
  <si>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</si>
  <si>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</si>
  <si>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</si>
  <si>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</si>
  <si>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</si>
  <si>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</si>
  <si>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</si>
  <si>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</si>
  <si>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</si>
  <si>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</si>
  <si>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</si>
  <si>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</si>
  <si>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</si>
  <si>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</si>
  <si>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</si>
  <si>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</si>
  <si>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</si>
  <si>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</si>
  <si>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</si>
  <si>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</si>
  <si>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</si>
  <si>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</si>
  <si>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</si>
  <si>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</si>
  <si>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</si>
  <si>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</si>
  <si>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</si>
  <si>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</si>
  <si>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</si>
  <si>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</si>
  <si>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</si>
  <si>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</si>
  <si>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</si>
  <si>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</si>
  <si>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</si>
  <si>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</si>
  <si>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</si>
  <si>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</si>
  <si>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</si>
  <si>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</si>
  <si>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</si>
  <si>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</si>
  <si>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</si>
  <si>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</si>
  <si>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</si>
  <si>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</si>
  <si>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</si>
  <si>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AR-10510</t>
  </si>
  <si>
    <t>Andrew Roberts</t>
  </si>
  <si>
    <t>OFF-BI-10000848</t>
  </si>
  <si>
    <t>Angle-D Ring Binders</t>
  </si>
  <si>
    <t>TEC-PH-10003092</t>
  </si>
  <si>
    <t>Motorola L804</t>
  </si>
  <si>
    <t>NB-18655</t>
  </si>
  <si>
    <t>Nona Balk</t>
  </si>
  <si>
    <t>CA-2013-121223</t>
  </si>
  <si>
    <t>GD-14590</t>
  </si>
  <si>
    <t>Giulietta Dortch</t>
  </si>
  <si>
    <t>OFF-PA-10001204</t>
  </si>
  <si>
    <t>Xerox 1972</t>
  </si>
  <si>
    <t>TEC-PH-10004667</t>
  </si>
  <si>
    <t>Cisco 8x8 Inc. 6753i IP Business Phone System</t>
  </si>
  <si>
    <t>CK-12595</t>
  </si>
  <si>
    <t>Clytie Kelty</t>
  </si>
  <si>
    <t>OFF-BI-10002949</t>
  </si>
  <si>
    <t>Prestige Round Ring Binders</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</si>
  <si>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</si>
  <si>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</si>
  <si>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</si>
  <si>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</si>
  <si>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</si>
  <si>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</si>
  <si>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</si>
  <si>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</si>
  <si>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</si>
  <si>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</si>
  <si>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SF-20965</t>
  </si>
  <si>
    <t>Sylvia Foulston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</si>
  <si>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</si>
  <si>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</si>
  <si>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</si>
  <si>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</si>
  <si>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</si>
  <si>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</si>
  <si>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</si>
  <si>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</si>
  <si>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</si>
  <si>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</si>
  <si>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</si>
  <si>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</si>
  <si>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</si>
  <si>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</si>
  <si>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</si>
  <si>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</si>
  <si>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</si>
  <si>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</si>
  <si>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</si>
  <si>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</si>
  <si>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</si>
  <si>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</si>
  <si>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</si>
  <si>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</si>
  <si>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</si>
  <si>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</si>
  <si>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</si>
  <si>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CA-2012-168004</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</si>
  <si>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</si>
  <si>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</si>
  <si>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</si>
  <si>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</si>
  <si>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</si>
  <si>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</si>
  <si>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</si>
  <si>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</si>
  <si>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</si>
  <si>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</si>
  <si>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</si>
  <si>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</si>
  <si>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</si>
  <si>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</si>
  <si>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FUR-FU-10000732</t>
  </si>
  <si>
    <t>Eldon 200 Class Desk Accessories</t>
  </si>
  <si>
    <t>JL-15835</t>
  </si>
  <si>
    <t>John Lee</t>
  </si>
  <si>
    <t>Mission Viejo</t>
  </si>
  <si>
    <t>OFF-ST-10000585</t>
  </si>
  <si>
    <t>Economy Rollaway Files</t>
  </si>
  <si>
    <t>OFF-LA-10002787</t>
  </si>
  <si>
    <t>Avery 480</t>
  </si>
  <si>
    <t>CA-2014-106103</t>
  </si>
  <si>
    <t>SC-20305</t>
  </si>
  <si>
    <t>Sean Christensen</t>
  </si>
  <si>
    <t>Rochester Hills</t>
  </si>
  <si>
    <t>Plainfield</t>
  </si>
  <si>
    <t>OFF-PA-10001934</t>
  </si>
  <si>
    <t>Xerox 1993</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</si>
  <si>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</si>
  <si>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</si>
  <si>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</si>
  <si>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</si>
  <si>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</si>
  <si>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</si>
  <si>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</si>
  <si>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</si>
  <si>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</si>
  <si>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</si>
  <si>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</si>
  <si>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</si>
  <si>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</si>
  <si>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</si>
  <si>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</si>
  <si>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SR-20740</t>
  </si>
  <si>
    <t>Steven Roelle</t>
  </si>
  <si>
    <t>TEC-AC-10001101</t>
  </si>
  <si>
    <t>Sony 16GB Class 10 Micro SDHC R40 Memory Card</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</si>
  <si>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</si>
  <si>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</si>
  <si>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</si>
  <si>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</si>
  <si>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</si>
  <si>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</si>
  <si>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</si>
  <si>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</si>
  <si>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</si>
  <si>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</si>
  <si>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</si>
  <si>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</si>
  <si>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</si>
  <si>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</si>
  <si>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</si>
  <si>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</si>
  <si>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</si>
  <si>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</si>
  <si>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</si>
  <si>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</si>
  <si>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RP-19390</t>
  </si>
  <si>
    <t>Resi Pölking</t>
  </si>
  <si>
    <t>Cleveland</t>
  </si>
  <si>
    <t>US-2014-106663</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</si>
  <si>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</si>
  <si>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</si>
  <si>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</si>
  <si>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</si>
  <si>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</si>
  <si>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</si>
  <si>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</si>
  <si>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CA-2014-130351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</si>
  <si>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</si>
  <si>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</si>
  <si>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</si>
  <si>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</si>
  <si>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</si>
  <si>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</si>
  <si>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</si>
  <si>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</si>
  <si>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</si>
  <si>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</si>
  <si>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</si>
  <si>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OFF-BI-10004632</t>
  </si>
  <si>
    <t>Ibico Hi-Tech Manual Binding System</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</si>
  <si>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</si>
  <si>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</si>
  <si>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</si>
  <si>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</si>
  <si>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</si>
  <si>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</si>
  <si>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</si>
  <si>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</si>
  <si>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</si>
  <si>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</si>
  <si>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</si>
  <si>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</si>
  <si>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</si>
  <si>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</si>
  <si>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</si>
  <si>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RA-19285</t>
  </si>
  <si>
    <t>Ralph Arnett</t>
  </si>
  <si>
    <t>FUR-BO-10004015</t>
  </si>
  <si>
    <t>Bush Andora Bookcase, Maple/Graphite Gray Finish</t>
  </si>
  <si>
    <t>NP-18325</t>
  </si>
  <si>
    <t>Naresj Patel</t>
  </si>
  <si>
    <t>FUR-FU-10004071</t>
  </si>
  <si>
    <t>Luxo Professional Magnifying Clamp-On Fluorescent Lamps</t>
  </si>
  <si>
    <t>OFF-ST-10002444</t>
  </si>
  <si>
    <t>Recycled Eldon Regeneration Jumbo File</t>
  </si>
  <si>
    <t>AB-10165</t>
  </si>
  <si>
    <t>Alan Barnes</t>
  </si>
  <si>
    <t>OFF-PA-10000743</t>
  </si>
  <si>
    <t>Xerox 1977</t>
  </si>
  <si>
    <t>JO-15550</t>
  </si>
  <si>
    <t>Jesus Ocampo</t>
  </si>
  <si>
    <t>Chester</t>
  </si>
  <si>
    <t>OFF-LA-10002312</t>
  </si>
  <si>
    <t>Avery 490</t>
  </si>
  <si>
    <t>OFF-LA-10003510</t>
  </si>
  <si>
    <t>Avery 4027 File Folder Labels for Dot Matrix Printers, 5000 Labels per Box, White</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</si>
  <si>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</si>
  <si>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</si>
  <si>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</si>
  <si>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</si>
  <si>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</si>
  <si>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</si>
  <si>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</si>
  <si>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</si>
  <si>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</si>
  <si>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</si>
  <si>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</si>
  <si>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</si>
  <si>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</si>
  <si>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</si>
  <si>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</si>
  <si>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</si>
  <si>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</si>
  <si>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</si>
  <si>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</si>
  <si>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</si>
  <si>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</si>
  <si>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</si>
  <si>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</si>
  <si>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</si>
  <si>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</si>
  <si>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</si>
  <si>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</si>
  <si>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</si>
  <si>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</si>
  <si>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</si>
  <si>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</si>
  <si>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</si>
  <si>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</si>
  <si>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RS-19765</t>
  </si>
  <si>
    <t>Roland Schwarz</t>
  </si>
  <si>
    <t>Mount Vernon</t>
  </si>
  <si>
    <t>TEC-AC-10001606</t>
  </si>
  <si>
    <t>Logitech Wireless Performance Mouse MX for PC and Mac</t>
  </si>
  <si>
    <t>CA-2011-153150</t>
  </si>
  <si>
    <t>OFF-BI-10003355</t>
  </si>
  <si>
    <t>Cardinal Holdit Business Card Pockets</t>
  </si>
  <si>
    <t>CA-2011-130092</t>
  </si>
  <si>
    <t>SV-20365</t>
  </si>
  <si>
    <t>Seth Vernon</t>
  </si>
  <si>
    <t>FUR-FU-10002253</t>
  </si>
  <si>
    <t>Howard Miller 13" Diameter Pewter Finish Round Wall Clock</t>
  </si>
  <si>
    <t>CA-2011-104472</t>
  </si>
  <si>
    <t>CK-12325</t>
  </si>
  <si>
    <t>Christine Kargatis</t>
  </si>
  <si>
    <t>RD-19810</t>
  </si>
  <si>
    <t>Ross DeVincentis</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</si>
  <si>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</si>
  <si>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</si>
  <si>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</si>
  <si>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</si>
  <si>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</si>
  <si>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</si>
  <si>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</si>
  <si>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</si>
  <si>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</si>
  <si>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</si>
  <si>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</si>
  <si>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</si>
  <si>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</si>
  <si>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</si>
  <si>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</si>
  <si>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JF-15355</t>
  </si>
  <si>
    <t>Jay Fein</t>
  </si>
  <si>
    <t>OFF-EN-10001141</t>
  </si>
  <si>
    <t>Manila Recycled Extra-Heavyweight Clasp Envelopes, 6" x 9"</t>
  </si>
  <si>
    <t>US-2013-150861</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</si>
  <si>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</si>
  <si>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</si>
  <si>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</si>
  <si>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</si>
  <si>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</si>
  <si>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</si>
  <si>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</si>
  <si>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</si>
  <si>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</si>
  <si>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</si>
  <si>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</si>
  <si>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</si>
  <si>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</si>
  <si>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</si>
  <si>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</si>
  <si>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</si>
  <si>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</si>
  <si>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</si>
  <si>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</si>
  <si>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</si>
  <si>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</si>
  <si>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</si>
  <si>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</si>
  <si>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</si>
  <si>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</si>
  <si>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</si>
  <si>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</si>
  <si>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</si>
  <si>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</si>
  <si>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</si>
  <si>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</si>
  <si>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</si>
  <si>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</si>
  <si>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</si>
  <si>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</si>
  <si>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</si>
  <si>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</si>
  <si>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</si>
  <si>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</si>
  <si>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</si>
  <si>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</si>
  <si>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</si>
  <si>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</si>
  <si>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</si>
  <si>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</si>
  <si>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</si>
  <si>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</si>
  <si>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</si>
  <si>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</si>
  <si>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</si>
  <si>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</si>
  <si>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</si>
  <si>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FUR-TA-10001095</t>
  </si>
  <si>
    <t>Chromcraft Round Conference Tables</t>
  </si>
  <si>
    <t>DC-13285</t>
  </si>
  <si>
    <t>Debra Catini</t>
  </si>
  <si>
    <t>CP-12340</t>
  </si>
  <si>
    <t>Christine Phan</t>
  </si>
  <si>
    <t>BF-11020</t>
  </si>
  <si>
    <t>Barry Französisch</t>
  </si>
  <si>
    <t>CA-2014-126046</t>
  </si>
  <si>
    <t>OFF-LA-10004484</t>
  </si>
  <si>
    <t>Avery 476</t>
  </si>
  <si>
    <t>CA-2012-114923</t>
  </si>
  <si>
    <t>LH-17020</t>
  </si>
  <si>
    <t>Lisa Hazard</t>
  </si>
  <si>
    <t>CS-12250</t>
  </si>
  <si>
    <t>Chris Selesnick</t>
  </si>
  <si>
    <t>OFF-EN-10001532</t>
  </si>
  <si>
    <t>Brown Kraft Recycled Envelopes</t>
  </si>
  <si>
    <t>TEC-AC-10003174</t>
  </si>
  <si>
    <t>Plantronics S12 Corded Telephone Headset System</t>
  </si>
  <si>
    <t>OFF-BI-10004187</t>
  </si>
  <si>
    <t>OFF-ST-10000025</t>
  </si>
  <si>
    <t>Fellowes Stor/Drawer Steel Plus Storage Drawers</t>
  </si>
  <si>
    <t>AJ-10795</t>
  </si>
  <si>
    <t>Anthony Johnson</t>
  </si>
  <si>
    <t>FUR-FU-10004306</t>
  </si>
  <si>
    <t>Electrix Halogen Magnifier Lamp</t>
  </si>
  <si>
    <t>FUR-CH-10003746</t>
  </si>
  <si>
    <t>Hon 4070 Series Pagoda Round Back Stacking Chairs</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</si>
  <si>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</si>
  <si>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</si>
  <si>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</si>
  <si>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</si>
  <si>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</si>
  <si>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</si>
  <si>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</si>
  <si>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</si>
  <si>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</si>
  <si>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</si>
  <si>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</si>
  <si>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</si>
  <si>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</si>
  <si>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</si>
  <si>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</si>
  <si>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</si>
  <si>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</si>
  <si>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</si>
  <si>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</si>
  <si>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</si>
  <si>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</si>
  <si>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</si>
  <si>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</si>
  <si>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</si>
  <si>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</si>
  <si>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</si>
  <si>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CA-2012-154620</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</si>
  <si>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</si>
  <si>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</si>
  <si>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</si>
  <si>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</si>
  <si>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</si>
  <si>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</si>
  <si>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</si>
  <si>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</si>
  <si>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</si>
  <si>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</si>
  <si>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</si>
  <si>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</si>
  <si>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</si>
  <si>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</si>
  <si>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</si>
  <si>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</si>
  <si>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</si>
  <si>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OFF-PA-10000176</t>
  </si>
  <si>
    <t>Xerox 1887</t>
  </si>
  <si>
    <t>OFF-LA-10002271</t>
  </si>
  <si>
    <t>Smead Alpha-Z Color-Coded Second Alphabetical Labels and Starter Set</t>
  </si>
  <si>
    <t>HW-14935</t>
  </si>
  <si>
    <t>Helen Wasserman</t>
  </si>
  <si>
    <t>FUR-FU-10004090</t>
  </si>
  <si>
    <t>Executive Impressions 14" Contract Wall Clock</t>
  </si>
  <si>
    <t>OFF-AP-10000576</t>
  </si>
  <si>
    <t>MC-18130</t>
  </si>
  <si>
    <t>Mike Caudle</t>
  </si>
  <si>
    <t>OFF-PA-10003953</t>
  </si>
  <si>
    <t>Xerox 218</t>
  </si>
  <si>
    <t>GM-14440</t>
  </si>
  <si>
    <t>Gary McGarr</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</si>
  <si>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</si>
  <si>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</si>
  <si>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</si>
  <si>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</si>
  <si>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</si>
  <si>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</si>
  <si>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</si>
  <si>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</si>
  <si>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</si>
  <si>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Edmonds</t>
  </si>
  <si>
    <t>OFF-AR-10003190</t>
  </si>
  <si>
    <t>Newell 32</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</si>
  <si>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</si>
  <si>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</si>
  <si>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</si>
  <si>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</si>
  <si>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</si>
  <si>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</si>
  <si>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</si>
  <si>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</si>
  <si>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</si>
  <si>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</si>
  <si>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</si>
  <si>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</si>
  <si>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</si>
  <si>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</si>
  <si>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</si>
  <si>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</si>
  <si>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TR-21325</t>
  </si>
  <si>
    <t>Toby Ritter</t>
  </si>
  <si>
    <t>TEC-AC-10002402</t>
  </si>
  <si>
    <t>Razer Kraken PRO Over Ear PC and Music Headset</t>
  </si>
  <si>
    <t>US-2011-102071</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</si>
  <si>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</si>
  <si>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</si>
  <si>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</si>
  <si>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</si>
  <si>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</si>
  <si>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</si>
  <si>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</si>
  <si>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</si>
  <si>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</si>
  <si>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</si>
  <si>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</si>
  <si>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</si>
  <si>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</si>
  <si>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TEC-PH-10001557</t>
  </si>
  <si>
    <t>Pyle PMP37LED</t>
  </si>
  <si>
    <t>OFF-AR-10002956</t>
  </si>
  <si>
    <t>Boston 16801 Nautilus Battery Pencil Sharpener</t>
  </si>
  <si>
    <t>OFF-AP-10003266</t>
  </si>
  <si>
    <t>Holmes Replacement Filter for HEPA Air Cleaner, Large Room</t>
  </si>
  <si>
    <t>US-2011-115987</t>
  </si>
  <si>
    <t>OFF-BI-10001071</t>
  </si>
  <si>
    <t>GBC ProClick Punch Binding System</t>
  </si>
  <si>
    <t>US-2014-156083</t>
  </si>
  <si>
    <t>JL-15175</t>
  </si>
  <si>
    <t>James Lanier</t>
  </si>
  <si>
    <t>OFF-PA-10001560</t>
  </si>
  <si>
    <t>Adams Telephone Message Books, 5 1/4” x 11”</t>
  </si>
  <si>
    <t>US-2013-137547</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</si>
  <si>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</si>
  <si>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</si>
  <si>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</si>
  <si>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</si>
  <si>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</si>
  <si>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</si>
  <si>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</si>
  <si>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</si>
  <si>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</si>
  <si>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</si>
  <si>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</si>
  <si>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</si>
  <si>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</si>
  <si>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</si>
  <si>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</si>
  <si>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</si>
  <si>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</si>
  <si>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</si>
  <si>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</si>
  <si>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</si>
  <si>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</si>
  <si>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</si>
  <si>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</si>
  <si>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</si>
  <si>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</si>
  <si>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</si>
  <si>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</si>
  <si>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</si>
  <si>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</si>
  <si>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</si>
  <si>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</si>
  <si>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DP-13105</t>
  </si>
  <si>
    <t>Dave Poirier</t>
  </si>
  <si>
    <t>Salinas</t>
  </si>
  <si>
    <t>OFF-AR-10002335</t>
  </si>
  <si>
    <t>DIXON Oriole Pencils</t>
  </si>
  <si>
    <t>OFF-PA-10001870</t>
  </si>
  <si>
    <t>Xerox 202</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</si>
  <si>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</si>
  <si>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</si>
  <si>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</si>
  <si>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</si>
  <si>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</si>
  <si>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</si>
  <si>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</si>
  <si>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</si>
  <si>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</si>
  <si>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</si>
  <si>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</si>
  <si>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</si>
  <si>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</si>
  <si>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</si>
  <si>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</si>
  <si>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</si>
  <si>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</si>
  <si>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</si>
  <si>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</si>
  <si>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</si>
  <si>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</si>
  <si>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</si>
  <si>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</si>
  <si>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</si>
  <si>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</si>
  <si>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</si>
  <si>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</si>
  <si>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</si>
  <si>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</si>
  <si>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</si>
  <si>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</si>
  <si>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</si>
  <si>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</si>
  <si>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</si>
  <si>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</si>
  <si>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</si>
  <si>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</si>
  <si>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</si>
  <si>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</si>
  <si>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</si>
  <si>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</si>
  <si>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</si>
  <si>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</si>
  <si>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</si>
  <si>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</si>
  <si>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New Hampshire</t>
  </si>
  <si>
    <t>CA-2011-148488</t>
  </si>
  <si>
    <t>SM-20005</t>
  </si>
  <si>
    <t>Sally Matthias</t>
  </si>
  <si>
    <t>TEC-AC-10002049</t>
  </si>
  <si>
    <t>Logitech G19 Programmable Gaming Keyboard</t>
  </si>
  <si>
    <t>AG-10765</t>
  </si>
  <si>
    <t>Anthony Garverick</t>
  </si>
  <si>
    <t>OFF-BI-10003712</t>
  </si>
  <si>
    <t>Acco Pressboard Covers with Storage Hooks, 14 7/8" x 11", Light Blue</t>
  </si>
  <si>
    <t>CA-2014-111689</t>
  </si>
  <si>
    <t>OFF-BI-10003984</t>
  </si>
  <si>
    <t>Lock-Up Easel 'Spel-Binder'</t>
  </si>
  <si>
    <t>CA-2012-129098</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</si>
  <si>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</si>
  <si>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</si>
  <si>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</si>
  <si>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</si>
  <si>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</si>
  <si>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</si>
  <si>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</si>
  <si>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</si>
  <si>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</si>
  <si>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</si>
  <si>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</si>
  <si>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</si>
  <si>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Maryland</t>
  </si>
  <si>
    <t>CA-2011-104976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</si>
  <si>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</si>
  <si>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</si>
  <si>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</si>
  <si>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</si>
  <si>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</si>
  <si>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</si>
  <si>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</si>
  <si>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</si>
  <si>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</si>
  <si>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</si>
  <si>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</si>
  <si>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</si>
  <si>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</si>
  <si>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</si>
  <si>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</si>
  <si>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</si>
  <si>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</si>
  <si>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</si>
  <si>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</si>
  <si>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</si>
  <si>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</si>
  <si>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</si>
  <si>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</si>
  <si>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</si>
  <si>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</si>
  <si>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</si>
  <si>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</si>
  <si>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</si>
  <si>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</si>
  <si>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</si>
  <si>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</si>
  <si>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</si>
  <si>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</si>
  <si>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CA-2013-130477</t>
  </si>
  <si>
    <t>OFF-PA-10002947</t>
  </si>
  <si>
    <t>Xerox 1923</t>
  </si>
  <si>
    <t>OFF-PA-10000019</t>
  </si>
  <si>
    <t>Xerox 1931</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</si>
  <si>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</si>
  <si>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</si>
  <si>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</si>
  <si>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</si>
  <si>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</si>
  <si>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</si>
  <si>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</si>
  <si>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</si>
  <si>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</si>
  <si>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</si>
  <si>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</si>
  <si>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</si>
  <si>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</si>
  <si>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</si>
  <si>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</si>
  <si>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</si>
  <si>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</si>
  <si>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</si>
  <si>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</si>
  <si>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</si>
  <si>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</si>
  <si>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</si>
  <si>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</si>
  <si>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</si>
  <si>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</si>
  <si>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</si>
  <si>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</si>
  <si>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</si>
  <si>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</si>
  <si>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</si>
  <si>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</si>
  <si>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</si>
  <si>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TEC-AC-10004353</t>
  </si>
  <si>
    <t>Hypercom P1300 Pinpad</t>
  </si>
  <si>
    <t>CA-2012-115091</t>
  </si>
  <si>
    <t>JJ-15760</t>
  </si>
  <si>
    <t>Joel Jenkins</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</si>
  <si>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</si>
  <si>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</si>
  <si>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</si>
  <si>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</si>
  <si>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</si>
  <si>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</si>
  <si>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</si>
  <si>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</si>
  <si>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</si>
  <si>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</si>
  <si>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</si>
  <si>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</si>
  <si>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</si>
  <si>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</si>
  <si>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US-2014-111745</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</si>
  <si>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</si>
  <si>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</si>
  <si>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</si>
  <si>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</si>
  <si>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</si>
  <si>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</si>
  <si>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</si>
  <si>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</si>
  <si>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</si>
  <si>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</si>
  <si>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</si>
  <si>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</si>
  <si>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</si>
  <si>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</si>
  <si>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</si>
  <si>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</si>
  <si>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</si>
  <si>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</si>
  <si>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</si>
  <si>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</si>
  <si>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</si>
  <si>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</si>
  <si>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</si>
  <si>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</si>
  <si>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</si>
  <si>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</si>
  <si>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</si>
  <si>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</si>
  <si>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</si>
  <si>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</si>
  <si>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</si>
  <si>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Round Rock</t>
  </si>
  <si>
    <t>CA-2014-119305</t>
  </si>
  <si>
    <t>SW-20275</t>
  </si>
  <si>
    <t>Scott Williamson</t>
  </si>
  <si>
    <t>JA-15970</t>
  </si>
  <si>
    <t>Joseph Airdo</t>
  </si>
  <si>
    <t>OFF-BI-10004465</t>
  </si>
  <si>
    <t>Avery Durable Slant Ring Binders</t>
  </si>
  <si>
    <t>DL-12925</t>
  </si>
  <si>
    <t>Daniel Lacy</t>
  </si>
  <si>
    <t>FUR-FU-10004188</t>
  </si>
  <si>
    <t>Luxo Professional Combination Clamp-On Lamps</t>
  </si>
  <si>
    <t>LW-16990</t>
  </si>
  <si>
    <t>Lindsay Williams</t>
  </si>
  <si>
    <t>TB-21190</t>
  </si>
  <si>
    <t>Thomas Brumley</t>
  </si>
  <si>
    <t>OFF-BI-10000145</t>
  </si>
  <si>
    <t>Zipper Ring Binder Pockets</t>
  </si>
  <si>
    <t>CA-2013-120859</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</si>
  <si>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</si>
  <si>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</si>
  <si>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</si>
  <si>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</si>
  <si>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</si>
  <si>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</si>
  <si>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</si>
  <si>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</si>
  <si>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</si>
  <si>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</si>
  <si>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</si>
  <si>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</si>
  <si>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</si>
  <si>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</si>
  <si>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</si>
  <si>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US-2014-103247</t>
  </si>
  <si>
    <t>US-2014-100209</t>
  </si>
  <si>
    <t>OFF-BI-10002012</t>
  </si>
  <si>
    <t>Wilson Jones Easy Flow II Sheet Lifters</t>
  </si>
  <si>
    <t>CA-2014-159366</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</si>
  <si>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</si>
  <si>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</si>
  <si>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</si>
  <si>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</si>
  <si>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</si>
  <si>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</si>
  <si>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</si>
  <si>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</si>
  <si>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</si>
  <si>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</si>
  <si>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</si>
  <si>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</si>
  <si>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</si>
  <si>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</si>
  <si>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</si>
  <si>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</si>
  <si>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</si>
  <si>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CA-2012-146829</t>
  </si>
  <si>
    <t>TS-21340</t>
  </si>
  <si>
    <t>Toby Swindell</t>
  </si>
  <si>
    <t>OFF-BI-10004022</t>
  </si>
  <si>
    <t>Acco Suede Grain Vinyl Round Ring Binder</t>
  </si>
  <si>
    <t>SL-20155</t>
  </si>
  <si>
    <t>Sara Luxemburg</t>
  </si>
  <si>
    <t>CA-2013-110023</t>
  </si>
  <si>
    <t>OFF-PA-10003625</t>
  </si>
  <si>
    <t>Xerox 1979</t>
  </si>
  <si>
    <t>Virginia Beach</t>
  </si>
  <si>
    <t>OFF-BI-10003925</t>
  </si>
  <si>
    <t>Fellowes PB300 Plastic Comb Binding Machine</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</si>
  <si>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</si>
  <si>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</si>
  <si>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</si>
  <si>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</si>
  <si>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</si>
  <si>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</si>
  <si>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</si>
  <si>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</si>
  <si>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</si>
  <si>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</si>
  <si>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</si>
  <si>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</si>
  <si>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OFF-ST-10000046</t>
  </si>
  <si>
    <t>Fellowes Super Stor/Drawer Files</t>
  </si>
  <si>
    <t>CA-2012-105312</t>
  </si>
  <si>
    <t>MT-17815</t>
  </si>
  <si>
    <t>Meg Tillman</t>
  </si>
  <si>
    <t>OFF-BI-10002049</t>
  </si>
  <si>
    <t>UniKeep View Case Binders</t>
  </si>
  <si>
    <t>CA-2014-135034</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</si>
  <si>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</si>
  <si>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</si>
  <si>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</si>
  <si>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</si>
  <si>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</si>
  <si>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</si>
  <si>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</si>
  <si>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</si>
  <si>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</si>
  <si>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</si>
  <si>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</si>
  <si>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CA-2012-108665</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</si>
  <si>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</si>
  <si>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</si>
  <si>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</si>
  <si>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</si>
  <si>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</si>
  <si>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</si>
  <si>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</si>
  <si>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</si>
  <si>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</si>
  <si>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</si>
  <si>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FUR-CH-10000309</t>
  </si>
  <si>
    <t>Global Comet Stacking Arm Chair</t>
  </si>
  <si>
    <t>OFF-EN-10003072</t>
  </si>
  <si>
    <t>Peel &amp; Seel Envelopes</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</si>
  <si>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</si>
  <si>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</si>
  <si>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</si>
  <si>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</si>
  <si>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</si>
  <si>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</si>
  <si>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</si>
  <si>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</si>
  <si>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</si>
  <si>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</si>
  <si>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</si>
  <si>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</si>
  <si>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</si>
  <si>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</si>
  <si>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</si>
  <si>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</si>
  <si>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</si>
  <si>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</si>
  <si>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AG-10390</t>
  </si>
  <si>
    <t>Allen Goldenen</t>
  </si>
  <si>
    <t>OFF-PA-10000955</t>
  </si>
  <si>
    <t>Southworth 25% Cotton Granite Paper &amp; Envelopes</t>
  </si>
  <si>
    <t>FUR-FU-10003975</t>
  </si>
  <si>
    <t>Eldon Advantage Chair Mats for Low to Medium Pile Carpets</t>
  </si>
  <si>
    <t>JJ-15445</t>
  </si>
  <si>
    <t>Jennifer Jackson</t>
  </si>
  <si>
    <t>OFF-BI-10003707</t>
  </si>
  <si>
    <t>Aluminum Screw Posts</t>
  </si>
  <si>
    <t>OFF-AR-10004790</t>
  </si>
  <si>
    <t>RD-19660</t>
  </si>
  <si>
    <t>Robert Dilbeck</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</si>
  <si>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</si>
  <si>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</si>
  <si>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</si>
  <si>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</si>
  <si>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</si>
  <si>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</si>
  <si>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</si>
  <si>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</si>
  <si>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</si>
  <si>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</si>
  <si>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</si>
  <si>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</si>
  <si>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</si>
  <si>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</si>
  <si>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FUR-CH-10002304</t>
  </si>
  <si>
    <t>Global Stack Chair without Arms, Black</t>
  </si>
  <si>
    <t>CA-2013-169103</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</si>
  <si>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</si>
  <si>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</si>
  <si>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</si>
  <si>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</si>
  <si>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</si>
  <si>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</si>
  <si>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</si>
  <si>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</si>
  <si>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</si>
  <si>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</si>
  <si>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</si>
  <si>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</si>
  <si>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</si>
  <si>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</si>
  <si>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</si>
  <si>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</si>
  <si>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</si>
  <si>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</si>
  <si>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</si>
  <si>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</si>
  <si>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</si>
  <si>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</si>
  <si>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</si>
  <si>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MG-17650</t>
  </si>
  <si>
    <t>Matthew Grinstein</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</si>
  <si>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</si>
  <si>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</si>
  <si>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</si>
  <si>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</si>
  <si>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</si>
  <si>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</si>
  <si>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</si>
  <si>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</si>
  <si>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</si>
  <si>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</si>
  <si>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</si>
  <si>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</si>
  <si>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</si>
  <si>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</si>
  <si>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</si>
  <si>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</si>
  <si>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</si>
  <si>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</si>
  <si>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</si>
  <si>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</si>
  <si>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</si>
  <si>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</si>
  <si>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</si>
  <si>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</si>
  <si>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</si>
  <si>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</si>
  <si>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</si>
  <si>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</si>
  <si>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</si>
  <si>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</si>
  <si>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</si>
  <si>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</si>
  <si>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DW-13540</t>
  </si>
  <si>
    <t>Don Weiss</t>
  </si>
  <si>
    <t>OFF-AP-10002191</t>
  </si>
  <si>
    <t>Belkin 8 Outlet SurgeMaster II Gold Surge Protector</t>
  </si>
  <si>
    <t>BT-11395</t>
  </si>
  <si>
    <t>Bill Tyler</t>
  </si>
  <si>
    <t>OFF-PA-10000349</t>
  </si>
  <si>
    <t>FUR-CH-10002880</t>
  </si>
  <si>
    <t>Global High-Back Leather Tilter, Burgundy</t>
  </si>
  <si>
    <t>US-2013-143819</t>
  </si>
  <si>
    <t>Yonkers</t>
  </si>
  <si>
    <t>OFF-PA-10003127</t>
  </si>
  <si>
    <t>TEC-MA-10003979</t>
  </si>
  <si>
    <t>Ativa V4110MDD Micro-Cut Shredder</t>
  </si>
  <si>
    <t>OFF-PA-10000029</t>
  </si>
  <si>
    <t>Xerox 224</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</si>
  <si>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</si>
  <si>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</si>
  <si>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</si>
  <si>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</si>
  <si>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</si>
  <si>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</si>
  <si>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</si>
  <si>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</si>
  <si>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</si>
  <si>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</si>
  <si>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</si>
  <si>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</si>
  <si>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</si>
  <si>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BT-11485</t>
  </si>
  <si>
    <t>Brad Thomas</t>
  </si>
  <si>
    <t>Clinton</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</si>
  <si>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</si>
  <si>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</si>
  <si>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</si>
  <si>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</si>
  <si>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</si>
  <si>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</si>
  <si>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</si>
  <si>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</si>
  <si>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</si>
  <si>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</si>
  <si>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</si>
  <si>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</si>
  <si>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</si>
  <si>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</si>
  <si>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</si>
  <si>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</si>
  <si>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</si>
  <si>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</si>
  <si>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</si>
  <si>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</si>
  <si>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</si>
  <si>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</si>
  <si>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</si>
  <si>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TEC-PH-10003589</t>
  </si>
  <si>
    <t>invisibleSHIELD by ZAGG Smudge-Free Screen Protector</t>
  </si>
  <si>
    <t>OFF-PA-10004735</t>
  </si>
  <si>
    <t>Xerox 1905</t>
  </si>
  <si>
    <t>Encinitas</t>
  </si>
  <si>
    <t>DL-13495</t>
  </si>
  <si>
    <t>Dionis Lloyd</t>
  </si>
  <si>
    <t>CA-2012-142755</t>
  </si>
  <si>
    <t>CS-12355</t>
  </si>
  <si>
    <t>Christine Sundaresam</t>
  </si>
  <si>
    <t>Roswell</t>
  </si>
  <si>
    <t>OFF-PA-10000141</t>
  </si>
  <si>
    <t>Ampad Evidence Wirebond Steno Books, 6" x 9"</t>
  </si>
  <si>
    <t>Jonesboro</t>
  </si>
  <si>
    <t>OFF-AR-10002375</t>
  </si>
  <si>
    <t>Newell 351</t>
  </si>
  <si>
    <t>OFF-EN-10001539</t>
  </si>
  <si>
    <t>CA-2012-105970</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</si>
  <si>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</si>
  <si>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</si>
  <si>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</si>
  <si>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</si>
  <si>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</si>
  <si>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</si>
  <si>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</si>
  <si>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</si>
  <si>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</si>
  <si>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</si>
  <si>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</si>
  <si>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</si>
  <si>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</si>
  <si>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FH-14275</t>
  </si>
  <si>
    <t>Frank Hawley</t>
  </si>
  <si>
    <t>La Porte</t>
  </si>
  <si>
    <t>OFF-PA-10001763</t>
  </si>
  <si>
    <t>Xerox 1896</t>
  </si>
  <si>
    <t>OFF-BI-10002072</t>
  </si>
  <si>
    <t>Cardinal Slant-D Ring Binders</t>
  </si>
  <si>
    <t>OFF-FA-10001561</t>
  </si>
  <si>
    <t>Stockwell Push Pins</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</si>
  <si>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</si>
  <si>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</si>
  <si>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</si>
  <si>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</si>
  <si>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</si>
  <si>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</si>
  <si>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</si>
  <si>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</si>
  <si>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</si>
  <si>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</si>
  <si>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</si>
  <si>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</si>
  <si>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</si>
  <si>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</si>
  <si>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</si>
  <si>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</si>
  <si>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</si>
  <si>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</si>
  <si>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</si>
  <si>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</si>
  <si>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</si>
  <si>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Harrisonburg</t>
  </si>
  <si>
    <t>FUR-TA-10001932</t>
  </si>
  <si>
    <t>Chromcraft 48" x 96" Racetrack Double Pedestal Table</t>
  </si>
  <si>
    <t>CA-2013-149314</t>
  </si>
  <si>
    <t>FUR-CH-10002126</t>
  </si>
  <si>
    <t>Hon Deluxe Fabric Upholstered Stacking Chairs</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</si>
  <si>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</si>
  <si>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</si>
  <si>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</si>
  <si>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</si>
  <si>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</si>
  <si>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</si>
  <si>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</si>
  <si>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</si>
  <si>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</si>
  <si>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</si>
  <si>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</si>
  <si>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</si>
  <si>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</si>
  <si>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</si>
  <si>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</si>
  <si>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</si>
  <si>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</si>
  <si>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</si>
  <si>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</si>
  <si>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</si>
  <si>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</si>
  <si>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</si>
  <si>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</si>
  <si>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</si>
  <si>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</si>
  <si>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</si>
  <si>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</si>
  <si>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</si>
  <si>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</si>
  <si>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OFF-BI-10003694</t>
  </si>
  <si>
    <t>Avery 3 1/2" Diskette Storage Pages, 10/Pack</t>
  </si>
  <si>
    <t>AT-10435</t>
  </si>
  <si>
    <t>Alyssa Tate</t>
  </si>
  <si>
    <t>OFF-LA-10004425</t>
  </si>
  <si>
    <t>CA-2013-113621</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</si>
  <si>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</si>
  <si>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</si>
  <si>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</si>
  <si>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</si>
  <si>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</si>
  <si>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</si>
  <si>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</si>
  <si>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</si>
  <si>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</si>
  <si>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</si>
  <si>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</si>
  <si>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</si>
  <si>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</si>
  <si>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</si>
  <si>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</si>
  <si>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</si>
  <si>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</si>
  <si>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</si>
  <si>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</si>
  <si>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</si>
  <si>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</si>
  <si>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</si>
  <si>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</si>
  <si>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</si>
  <si>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</si>
  <si>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</si>
  <si>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CA-2013-130946</t>
  </si>
  <si>
    <t>TEC-AC-10001990</t>
  </si>
  <si>
    <t>Kensington Orbit Wireless Mobile Trackball for PC and Mac</t>
  </si>
  <si>
    <t>FUR-CH-10004540</t>
  </si>
  <si>
    <t>Global Chrome Stack Chair</t>
  </si>
  <si>
    <t>OFF-ST-10002292</t>
  </si>
  <si>
    <t>Sauder Facets Collection Locker/File Cabinet, Sky Alder Finish</t>
  </si>
  <si>
    <t>CA-2014-133235</t>
  </si>
  <si>
    <t>LH-16750</t>
  </si>
  <si>
    <t>Larry Hughes</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</si>
  <si>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</si>
  <si>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</si>
  <si>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</si>
  <si>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</si>
  <si>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</si>
  <si>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</si>
  <si>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</si>
  <si>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</si>
  <si>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</si>
  <si>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</si>
  <si>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</si>
  <si>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</si>
  <si>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</si>
  <si>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</si>
  <si>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</si>
  <si>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</si>
  <si>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</si>
  <si>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</si>
  <si>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</si>
  <si>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</si>
  <si>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</si>
  <si>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</si>
  <si>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</si>
  <si>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</si>
  <si>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</si>
  <si>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</si>
  <si>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</si>
  <si>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</si>
  <si>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</si>
  <si>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</si>
  <si>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</si>
  <si>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</si>
  <si>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</si>
  <si>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</si>
  <si>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</si>
  <si>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</si>
  <si>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</si>
  <si>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</si>
  <si>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</si>
  <si>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</si>
  <si>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</si>
  <si>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</si>
  <si>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</si>
  <si>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</si>
  <si>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</si>
  <si>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</si>
  <si>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</si>
  <si>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</si>
  <si>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</si>
  <si>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</si>
  <si>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OFF-BI-10004519</t>
  </si>
  <si>
    <t>GBC DocuBind P100 Manual Binding Machine</t>
  </si>
  <si>
    <t>EJ-14155</t>
  </si>
  <si>
    <t>Eva Jacobs</t>
  </si>
  <si>
    <t>CA-2011-168494</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</si>
  <si>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</si>
  <si>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</si>
  <si>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</si>
  <si>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</si>
  <si>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</si>
  <si>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</si>
  <si>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</si>
  <si>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</si>
  <si>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</si>
  <si>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</si>
  <si>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</si>
  <si>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</si>
  <si>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</si>
  <si>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</si>
  <si>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</si>
  <si>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</si>
  <si>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</si>
  <si>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</si>
  <si>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</si>
  <si>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</si>
  <si>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</si>
  <si>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</si>
  <si>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OFF-ST-10003716</t>
  </si>
  <si>
    <t>Tennsco Double-Tier Lockers</t>
  </si>
  <si>
    <t>TEC-PH-10004586</t>
  </si>
  <si>
    <t>Wilson SignalBoost 841262 DB PRO Amplifier Kit</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</si>
  <si>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</si>
  <si>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</si>
  <si>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</si>
  <si>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</si>
  <si>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</si>
  <si>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</si>
  <si>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</si>
  <si>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</si>
  <si>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</si>
  <si>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</si>
  <si>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</si>
  <si>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</si>
  <si>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</si>
  <si>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</si>
  <si>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CA-2014-100426</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</si>
  <si>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</si>
  <si>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</si>
  <si>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</si>
  <si>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</si>
  <si>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</si>
  <si>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</si>
  <si>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</si>
  <si>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</si>
  <si>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</si>
  <si>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</si>
  <si>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</si>
  <si>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</si>
  <si>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</si>
  <si>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</si>
  <si>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</si>
  <si>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</si>
  <si>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</si>
  <si>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</si>
  <si>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</si>
  <si>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</si>
  <si>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</si>
  <si>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</si>
  <si>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</si>
  <si>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</si>
  <si>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</si>
  <si>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</si>
  <si>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</si>
  <si>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</si>
  <si>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</si>
  <si>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</si>
  <si>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</si>
  <si>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</si>
  <si>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</si>
  <si>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</si>
  <si>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</si>
  <si>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</si>
  <si>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</si>
  <si>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GM-14500</t>
  </si>
  <si>
    <t>Gene McClure</t>
  </si>
  <si>
    <t>Providence</t>
  </si>
  <si>
    <t>CA-2012-124268</t>
  </si>
  <si>
    <t>OFF-AR-10004817</t>
  </si>
  <si>
    <t>Colorific Watercolor Pencils</t>
  </si>
  <si>
    <t>TB-21355</t>
  </si>
  <si>
    <t>Todd Boyes</t>
  </si>
  <si>
    <t>OFF-AR-10001860</t>
  </si>
  <si>
    <t>BIC Liqua Brite Liner</t>
  </si>
  <si>
    <t>CA-2013-163384</t>
  </si>
  <si>
    <t>OFF-BI-10004970</t>
  </si>
  <si>
    <t>ACCOHIDE 3-Ring Binder, Blue, 1"</t>
  </si>
  <si>
    <t>JH-16180</t>
  </si>
  <si>
    <t>Justin Hirsh</t>
  </si>
  <si>
    <t>Pueblo</t>
  </si>
  <si>
    <t>EB-13975</t>
  </si>
  <si>
    <t>Erica Bern</t>
  </si>
  <si>
    <t>GBC Binding covers</t>
  </si>
  <si>
    <t>CA-2013-134425</t>
  </si>
  <si>
    <t>QJ-19255</t>
  </si>
  <si>
    <t>Quincy Jones</t>
  </si>
  <si>
    <t>CA-2012-121391</t>
  </si>
  <si>
    <t>TC-21535</t>
  </si>
  <si>
    <t>Tracy Collins</t>
  </si>
  <si>
    <t>US-2014-126179</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</si>
  <si>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</si>
  <si>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</si>
  <si>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</si>
  <si>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</si>
  <si>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</si>
  <si>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</si>
  <si>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</si>
  <si>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</si>
  <si>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CA-2013-141082</t>
  </si>
  <si>
    <t>OFF-LA-10001404</t>
  </si>
  <si>
    <t>Avery 517</t>
  </si>
  <si>
    <t>OFF-LA-10001474</t>
  </si>
  <si>
    <t>Avery 477</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</si>
  <si>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</si>
  <si>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</si>
  <si>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</si>
  <si>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</si>
  <si>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</si>
  <si>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</si>
  <si>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</si>
  <si>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</si>
  <si>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</si>
  <si>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</si>
  <si>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</si>
  <si>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</si>
  <si>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</si>
  <si>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</si>
  <si>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</si>
  <si>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</si>
  <si>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</si>
  <si>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</si>
  <si>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</si>
  <si>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</si>
  <si>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</si>
  <si>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</si>
  <si>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</si>
  <si>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</si>
  <si>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</si>
  <si>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</si>
  <si>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</si>
  <si>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GZ-14545</t>
  </si>
  <si>
    <t>George Zrebassa</t>
  </si>
  <si>
    <t>CP-12085</t>
  </si>
  <si>
    <t>Cathy Prescott</t>
  </si>
  <si>
    <t>FG-14260</t>
  </si>
  <si>
    <t>Frank Gastineau</t>
  </si>
  <si>
    <t>OFF-AR-10002818</t>
  </si>
  <si>
    <t>Panasonic KP-310 Heavy-Duty Electric Pencil Sharpener</t>
  </si>
  <si>
    <t>LD-17005</t>
  </si>
  <si>
    <t>Lisa DeCherney</t>
  </si>
  <si>
    <t>CA-2014-127705</t>
  </si>
  <si>
    <t>AB-10255</t>
  </si>
  <si>
    <t>Alejandro Ballentine</t>
  </si>
  <si>
    <t>MN-17935</t>
  </si>
  <si>
    <t>Michael Nguyen</t>
  </si>
  <si>
    <t>OFF-AP-10001303</t>
  </si>
  <si>
    <t>Holmes Cool Mist Humidifier for the Whole House with 8-Gallon Output per Day, Extended Life Filter</t>
  </si>
  <si>
    <t>CA-2011-121664</t>
  </si>
  <si>
    <t>Middletown</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</si>
  <si>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</si>
  <si>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</si>
  <si>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</si>
  <si>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</si>
  <si>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</si>
  <si>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</si>
  <si>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</si>
  <si>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</si>
  <si>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</si>
  <si>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</si>
  <si>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</si>
  <si>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</si>
  <si>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</si>
  <si>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</si>
  <si>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</si>
  <si>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</si>
  <si>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</si>
  <si>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Freeport</t>
  </si>
  <si>
    <t>OFF-LA-10000262</t>
  </si>
  <si>
    <t>Avery 494</t>
  </si>
  <si>
    <t>OFF-AR-10003829</t>
  </si>
  <si>
    <t>Newell 35</t>
  </si>
  <si>
    <t>OFF-BI-10001758</t>
  </si>
  <si>
    <t>Wilson Jones 14 Line Acrylic Coated Pressboard Data Binders</t>
  </si>
  <si>
    <t>CA-2011-153976</t>
  </si>
  <si>
    <t>BP-11290</t>
  </si>
  <si>
    <t>Beth Paige</t>
  </si>
  <si>
    <t>OFF-ST-10000649</t>
  </si>
  <si>
    <t>Hanging Personal Folder File</t>
  </si>
  <si>
    <t>CA-2014-162978</t>
  </si>
  <si>
    <t>US-2011-160444</t>
  </si>
  <si>
    <t>CA-2013-145247</t>
  </si>
  <si>
    <t>ND-18370</t>
  </si>
  <si>
    <t>Natalie DeCherney</t>
  </si>
  <si>
    <t>OFF-PA-10003641</t>
  </si>
  <si>
    <t>Xerox 1909</t>
  </si>
  <si>
    <t>KT-16465</t>
  </si>
  <si>
    <t>Kean Takahito</t>
  </si>
  <si>
    <t>FUR-CH-10002961</t>
  </si>
  <si>
    <t>Leather Task Chair, Black</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</si>
  <si>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</si>
  <si>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</si>
  <si>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</si>
  <si>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</si>
  <si>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</si>
  <si>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</si>
  <si>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</si>
  <si>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</si>
  <si>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</si>
  <si>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</si>
  <si>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</si>
  <si>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</si>
  <si>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</si>
  <si>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</si>
  <si>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</si>
  <si>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</si>
  <si>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</si>
  <si>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CA-2014-136672</t>
  </si>
  <si>
    <t>MG-17890</t>
  </si>
  <si>
    <t>Michael Granlund</t>
  </si>
  <si>
    <t>TEC-AC-10004510</t>
  </si>
  <si>
    <t>Logitech Desktop MK120 Mouse and keyboard Combo</t>
  </si>
  <si>
    <t>US-2011-157021</t>
  </si>
  <si>
    <t>OFF-BI-10000042</t>
  </si>
  <si>
    <t>Pressboard Data Binder, Crimson, 12" X 8 1/2"</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</si>
  <si>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</si>
  <si>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</si>
  <si>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</si>
  <si>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</si>
  <si>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</si>
  <si>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</si>
  <si>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</si>
  <si>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</si>
  <si>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</si>
  <si>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</si>
  <si>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</si>
  <si>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</si>
  <si>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</si>
  <si>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</si>
  <si>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</si>
  <si>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</si>
  <si>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</si>
  <si>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</si>
  <si>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</si>
  <si>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</si>
  <si>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</si>
  <si>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</si>
  <si>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</si>
  <si>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</si>
  <si>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</si>
  <si>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</si>
  <si>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</si>
  <si>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</si>
  <si>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</si>
  <si>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</si>
  <si>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</si>
  <si>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</si>
  <si>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</si>
  <si>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</si>
  <si>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</si>
  <si>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</si>
  <si>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</si>
  <si>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</si>
  <si>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</si>
  <si>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</si>
  <si>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CA-2013-159212</t>
  </si>
  <si>
    <t>KM-16375</t>
  </si>
  <si>
    <t>Katherine Murray</t>
  </si>
  <si>
    <t>FUR-TA-10002622</t>
  </si>
  <si>
    <t>Bush Andora Conference Table, Maple/Graphite Gray Finish</t>
  </si>
  <si>
    <t>OFF-PA-10000418</t>
  </si>
  <si>
    <t>Xerox 189</t>
  </si>
  <si>
    <t>US-2011-118486</t>
  </si>
  <si>
    <t>FUR-TA-10001039</t>
  </si>
  <si>
    <t>CA-2013-130407</t>
  </si>
  <si>
    <t>OFF-AR-10002240</t>
  </si>
  <si>
    <t>Panasonic KP-150 Electric Pencil Sharpener</t>
  </si>
  <si>
    <t>AB-10105</t>
  </si>
  <si>
    <t>Adrian Barton</t>
  </si>
  <si>
    <t>CA-2014-105144</t>
  </si>
  <si>
    <t>CA-2013-136329</t>
  </si>
  <si>
    <t>HA-14905</t>
  </si>
  <si>
    <t>Helen Abelman</t>
  </si>
  <si>
    <t>OFF-BI-10002867</t>
  </si>
  <si>
    <t>GBC Recycled Regency Composition Covers</t>
  </si>
  <si>
    <t>BT-11305</t>
  </si>
  <si>
    <t>Beth Thompson</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</si>
  <si>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</si>
  <si>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</si>
  <si>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</si>
  <si>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</si>
  <si>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</si>
  <si>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</si>
  <si>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</si>
  <si>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</si>
  <si>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</si>
  <si>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</si>
  <si>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</si>
  <si>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</si>
  <si>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</si>
  <si>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</si>
  <si>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</si>
  <si>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</si>
  <si>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</si>
  <si>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</si>
  <si>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</si>
  <si>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</si>
  <si>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TEC-AC-10004975</t>
  </si>
  <si>
    <t>Plantronics Audio 995 Wireless Stereo Headset</t>
  </si>
  <si>
    <t>OFF-BI-10004364</t>
  </si>
  <si>
    <t>MM-17920</t>
  </si>
  <si>
    <t>Michael Moore</t>
  </si>
  <si>
    <t>CA-2014-117695</t>
  </si>
  <si>
    <t>PW-19030</t>
  </si>
  <si>
    <t>Pauline Webber</t>
  </si>
  <si>
    <t>CA-2012-166135</t>
  </si>
  <si>
    <t>SC-20440</t>
  </si>
  <si>
    <t>Shaun Chance</t>
  </si>
  <si>
    <t>FUR-CH-10004289</t>
  </si>
  <si>
    <t>Global Super Steno Chair</t>
  </si>
  <si>
    <t>TEC-PH-10002564</t>
  </si>
  <si>
    <t>OtterBox Defender Series Case - Samsung Galaxy S4</t>
  </si>
  <si>
    <t>OFF-BI-10004876</t>
  </si>
  <si>
    <t>Wilson Jones Suede Grain Vinyl Binders</t>
  </si>
  <si>
    <t>CA-2012-145821</t>
  </si>
  <si>
    <t>TEC-PH-10004348</t>
  </si>
  <si>
    <t>OtterBox Defender Series Case - iPhone 5c</t>
  </si>
  <si>
    <t>TS-21085</t>
  </si>
  <si>
    <t>Thais Sissman</t>
  </si>
  <si>
    <t>Mobile</t>
  </si>
  <si>
    <t>OFF-BI-10000666</t>
  </si>
  <si>
    <t>Surelock Post Binders</t>
  </si>
  <si>
    <t>ME-17320</t>
  </si>
  <si>
    <t>Maria Etezadi</t>
  </si>
  <si>
    <t>OFF-BI-10000977</t>
  </si>
  <si>
    <t>Ibico Plastic Spiral Binding Combs</t>
  </si>
  <si>
    <t>FUR-TA-10002530</t>
  </si>
  <si>
    <t>Iceberg OfficeWorks 42" Round Tables</t>
  </si>
  <si>
    <t>New Bedford</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</si>
  <si>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</si>
  <si>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</si>
  <si>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</si>
  <si>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</si>
  <si>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</si>
  <si>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</si>
  <si>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</si>
  <si>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</si>
  <si>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</si>
  <si>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</si>
  <si>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</si>
  <si>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</si>
  <si>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</si>
  <si>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KD-16495</t>
  </si>
  <si>
    <t>Keith Dawkins</t>
  </si>
  <si>
    <t>CA-2011-151708</t>
  </si>
  <si>
    <t>Glendale</t>
  </si>
  <si>
    <t>CA-2014-139199</t>
  </si>
  <si>
    <t>FUR-CH-10000847</t>
  </si>
  <si>
    <t>Global Executive Mid-Back Manager's Chair</t>
  </si>
  <si>
    <t>OFF-PA-10001293</t>
  </si>
  <si>
    <t>Xerox 1946</t>
  </si>
  <si>
    <t>OFF-AR-10000634</t>
  </si>
  <si>
    <t>Newell 320</t>
  </si>
  <si>
    <t>CA-2014-164959</t>
  </si>
  <si>
    <t>KN-16390</t>
  </si>
  <si>
    <t>Katherine Nockton</t>
  </si>
  <si>
    <t>US-2012-105676</t>
  </si>
  <si>
    <t>FUR-FU-10004270</t>
  </si>
  <si>
    <t>Eldon Image Series Desk Accessories, Burgundy</t>
  </si>
  <si>
    <t>NP-18685</t>
  </si>
  <si>
    <t>Nora Pelletier</t>
  </si>
  <si>
    <t>Niagara Falls</t>
  </si>
  <si>
    <t>OFF-LA-10003121</t>
  </si>
  <si>
    <t>Avery 506</t>
  </si>
  <si>
    <t>CS-12505</t>
  </si>
  <si>
    <t>Cindy Stewart</t>
  </si>
  <si>
    <t>Thomasville</t>
  </si>
  <si>
    <t>Westminster</t>
  </si>
  <si>
    <t>US-2013-108455</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</si>
  <si>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</si>
  <si>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</si>
  <si>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</si>
  <si>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</si>
  <si>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</si>
  <si>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</si>
  <si>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</si>
  <si>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</si>
  <si>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</si>
  <si>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</si>
  <si>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</si>
  <si>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</si>
  <si>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</si>
  <si>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CA-2012-140410</t>
  </si>
  <si>
    <t>CM-12655</t>
  </si>
  <si>
    <t>Corinna Mitchell</t>
  </si>
  <si>
    <t>TEC-PH-10003580</t>
  </si>
  <si>
    <t>Cisco IP Phone 7961G-GE VoIP phone</t>
  </si>
  <si>
    <t>TEC-AC-10001109</t>
  </si>
  <si>
    <t>Logitech Trackman Marble Mouse</t>
  </si>
  <si>
    <t>Co-12640</t>
  </si>
  <si>
    <t>Corey-Lock</t>
  </si>
  <si>
    <t>CA-2014-151911</t>
  </si>
  <si>
    <t>TS-21370</t>
  </si>
  <si>
    <t>Todd Sumrall</t>
  </si>
  <si>
    <t>OFF-PA-10001838</t>
  </si>
  <si>
    <t>Adams Telephone Message Book W/Dividers/Space For Phone Numbers, 5 1/4"X8 1/2", 300/Messages</t>
  </si>
  <si>
    <t>JW-15220</t>
  </si>
  <si>
    <t>Jane Waco</t>
  </si>
  <si>
    <t>CA-2014-152485</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</si>
  <si>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</si>
  <si>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</si>
  <si>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</si>
  <si>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</si>
  <si>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</si>
  <si>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</si>
  <si>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</si>
  <si>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</si>
  <si>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</si>
  <si>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CA-2012-153388</t>
  </si>
  <si>
    <t>PC-19000</t>
  </si>
  <si>
    <t>Pauline Chand</t>
  </si>
  <si>
    <t>FUR-TA-10003715</t>
  </si>
  <si>
    <t>Hon 2111 Invitation Series Corner Table</t>
  </si>
  <si>
    <t>AR-10540</t>
  </si>
  <si>
    <t>Andy Reiter</t>
  </si>
  <si>
    <t>CA-2014-108294</t>
  </si>
  <si>
    <t>OFF-BI-10004965</t>
  </si>
  <si>
    <t>Ibico Covers for Plastic or Wire Binding Elements</t>
  </si>
  <si>
    <t>Pomona</t>
  </si>
  <si>
    <t>US-2014-160759</t>
  </si>
  <si>
    <t>AI-10855</t>
  </si>
  <si>
    <t>Arianne Irving</t>
  </si>
  <si>
    <t>CA-2014-148446</t>
  </si>
  <si>
    <t>North Las Vegas</t>
  </si>
  <si>
    <t>CA-2011-111059</t>
  </si>
  <si>
    <t>TB-21400</t>
  </si>
  <si>
    <t>Tom Boeckenhauer</t>
  </si>
  <si>
    <t>CA-2014-116204</t>
  </si>
  <si>
    <t>PL-18925</t>
  </si>
  <si>
    <t>Paul Lucas</t>
  </si>
  <si>
    <t>OFF-AR-10001419</t>
  </si>
  <si>
    <t>Newell 325</t>
  </si>
  <si>
    <t>CA-2012-144806</t>
  </si>
  <si>
    <t>GH-14425</t>
  </si>
  <si>
    <t>Gary Hwang</t>
  </si>
  <si>
    <t>OFF-PA-10002586</t>
  </si>
  <si>
    <t>Xerox 1970</t>
  </si>
  <si>
    <t>OFF-AR-10002221</t>
  </si>
  <si>
    <t>12 Colored Short Pencils</t>
  </si>
  <si>
    <t>FUR-FU-10002456</t>
  </si>
  <si>
    <t>Master Caster Door Stop, Large Neon Orange</t>
  </si>
  <si>
    <t>CA-2012-148432</t>
  </si>
  <si>
    <t>OFF-FA-10004968</t>
  </si>
  <si>
    <t>Rubber Band Ball</t>
  </si>
  <si>
    <t>OFF-PA-10001274</t>
  </si>
  <si>
    <t>Loose Memo Sheets</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</si>
  <si>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</si>
  <si>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</si>
  <si>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</si>
  <si>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</si>
  <si>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</si>
  <si>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</si>
  <si>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</si>
  <si>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</si>
  <si>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</si>
  <si>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</si>
  <si>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</si>
  <si>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</si>
  <si>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</si>
  <si>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JM-15655</t>
  </si>
  <si>
    <t>Jim Mitchum</t>
  </si>
  <si>
    <t>OFF-ST-10000419</t>
  </si>
  <si>
    <t>Rogers Jumbo File, Granite</t>
  </si>
  <si>
    <t>OFF-AP-10001626</t>
  </si>
  <si>
    <t>Commercial WindTunnel Clean Air Upright Vacuum, Replacement Belts, Filtration Bags</t>
  </si>
  <si>
    <t>CL-11890</t>
  </si>
  <si>
    <t>Carl Ludwig</t>
  </si>
  <si>
    <t>Everett</t>
  </si>
  <si>
    <t>CA-2011-166884</t>
  </si>
  <si>
    <t>FUR-FU-10003981</t>
  </si>
  <si>
    <t>CA-2011-107181</t>
  </si>
  <si>
    <t>DB-13270</t>
  </si>
  <si>
    <t>Deborah Brumfield</t>
  </si>
  <si>
    <t>Watertown</t>
  </si>
  <si>
    <t>OFF-ST-10001291</t>
  </si>
  <si>
    <t>Tenex Personal Self-Stacking Standard File Box, Black/Gray</t>
  </si>
  <si>
    <t>CA-2011-134278</t>
  </si>
  <si>
    <t>IG-15085</t>
  </si>
  <si>
    <t>Ivan Gibson</t>
  </si>
  <si>
    <t>CA-2011-130274</t>
  </si>
  <si>
    <t>Appleton</t>
  </si>
  <si>
    <t>OFF-LA-10002195</t>
  </si>
  <si>
    <t>Avery 481</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</si>
  <si>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</si>
  <si>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</si>
  <si>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</si>
  <si>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</si>
  <si>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</si>
  <si>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</si>
  <si>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</si>
  <si>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</si>
  <si>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</si>
  <si>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</si>
  <si>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</si>
  <si>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</si>
  <si>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</si>
  <si>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</si>
  <si>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</si>
  <si>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</si>
  <si>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</si>
  <si>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</si>
  <si>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</si>
  <si>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</si>
  <si>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</si>
  <si>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</si>
  <si>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</si>
  <si>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</si>
  <si>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</si>
  <si>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</si>
  <si>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</si>
  <si>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</si>
  <si>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</si>
  <si>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</si>
  <si>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</si>
  <si>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AW-10840</t>
  </si>
  <si>
    <t>Anthony Witt</t>
  </si>
  <si>
    <t>Allen</t>
  </si>
  <si>
    <t>TEC-AC-10003038</t>
  </si>
  <si>
    <t>Kingston Digital DataTraveler 16GB USB 2.0</t>
  </si>
  <si>
    <t>OFF-BI-10000088</t>
  </si>
  <si>
    <t>GBC Imprintable Covers</t>
  </si>
  <si>
    <t>US-2014-152002</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</si>
  <si>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</si>
  <si>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</si>
  <si>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</si>
  <si>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</si>
  <si>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</si>
  <si>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</si>
  <si>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</si>
  <si>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</si>
  <si>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</si>
  <si>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</si>
  <si>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</si>
  <si>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</si>
  <si>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</si>
  <si>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</si>
  <si>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</si>
  <si>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CA-2012-131338</t>
  </si>
  <si>
    <t>OFF-PA-10001357</t>
  </si>
  <si>
    <t>Xerox 1886</t>
  </si>
  <si>
    <t>OFF-FA-10000992</t>
  </si>
  <si>
    <t>Acco Clips to Go Binder Clips, 24 Clips in Two Sizes</t>
  </si>
  <si>
    <t>MY-18295</t>
  </si>
  <si>
    <t>Muhammed Yedwab</t>
  </si>
  <si>
    <t>OFF-AR-10001221</t>
  </si>
  <si>
    <t>Dixon Ticonderoga Erasable Colored Pencil Set, 12-Color</t>
  </si>
  <si>
    <t>RD-19480</t>
  </si>
  <si>
    <t>Rick Duston</t>
  </si>
  <si>
    <t>OFF-PA-10004519</t>
  </si>
  <si>
    <t>Spiral Phone Message Books with Labels by Adams</t>
  </si>
  <si>
    <t>DP-13390</t>
  </si>
  <si>
    <t>Dennis Pardue</t>
  </si>
  <si>
    <t>FUR-BO-10000362</t>
  </si>
  <si>
    <t>Sauder Inglewood Library Bookcases</t>
  </si>
  <si>
    <t>CA-2014-149181</t>
  </si>
  <si>
    <t>Carrollton</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</si>
  <si>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</si>
  <si>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</si>
  <si>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</si>
  <si>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</si>
  <si>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</si>
  <si>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</si>
  <si>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</si>
  <si>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</si>
  <si>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</si>
  <si>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</si>
  <si>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</si>
  <si>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</si>
  <si>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</si>
  <si>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</si>
  <si>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</si>
  <si>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</si>
  <si>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</si>
  <si>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</si>
  <si>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</si>
  <si>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</si>
  <si>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</si>
  <si>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</si>
  <si>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</si>
  <si>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</si>
  <si>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</si>
  <si>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</si>
  <si>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</si>
  <si>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</si>
  <si>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</si>
  <si>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</si>
  <si>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</si>
  <si>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</si>
  <si>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</si>
  <si>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</si>
  <si>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</si>
  <si>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</si>
  <si>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</si>
  <si>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</si>
  <si>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</si>
  <si>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</si>
  <si>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</si>
  <si>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</si>
  <si>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</si>
  <si>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CA-2013-106530</t>
  </si>
  <si>
    <t>OFF-ST-10002011</t>
  </si>
  <si>
    <t>Smead Adjustable Mobile File Trolley with Lockable Top</t>
  </si>
  <si>
    <t>NW-18400</t>
  </si>
  <si>
    <t>Natalie Webber</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</si>
  <si>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</si>
  <si>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</si>
  <si>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</si>
  <si>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</si>
  <si>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</si>
  <si>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</si>
  <si>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</si>
  <si>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</si>
  <si>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</si>
  <si>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</si>
  <si>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</si>
  <si>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</si>
  <si>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</si>
  <si>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CA-2012-105221</t>
  </si>
  <si>
    <t>OFF-FA-10001135</t>
  </si>
  <si>
    <t>Brites Rubber Bands, 1 1/2 oz. Box</t>
  </si>
  <si>
    <t>OFF-BI-10004224</t>
  </si>
  <si>
    <t>Catalog Binders with Expanding Posts</t>
  </si>
  <si>
    <t>OFF-PA-10004475</t>
  </si>
  <si>
    <t>Xerox 1940</t>
  </si>
  <si>
    <t>CD-12280</t>
  </si>
  <si>
    <t>Christina DeMoss</t>
  </si>
  <si>
    <t>OFF-FA-10000611</t>
  </si>
  <si>
    <t>Binder Clips by OIC</t>
  </si>
  <si>
    <t>OFF-BI-10001116</t>
  </si>
  <si>
    <t>Wilson Jones 1" Hanging DublLock Ring Binders</t>
  </si>
  <si>
    <t>CA-2011-127159</t>
  </si>
  <si>
    <t>TH-21100</t>
  </si>
  <si>
    <t>Thea Hendricks</t>
  </si>
  <si>
    <t>TEC-PH-10004922</t>
  </si>
  <si>
    <t>RCA Visys Integrated PBX 8-Line Router</t>
  </si>
  <si>
    <t>MM-18055</t>
  </si>
  <si>
    <t>Michelle Moray</t>
  </si>
  <si>
    <t>CA-2014-144526</t>
  </si>
  <si>
    <t>OFF-BI-10002353</t>
  </si>
  <si>
    <t>GBC VeloBind Cover Sets</t>
  </si>
  <si>
    <t>NS-18505</t>
  </si>
  <si>
    <t>Neola Schneider</t>
  </si>
  <si>
    <t>OFF-FA-10002676</t>
  </si>
  <si>
    <t>Colored Push Pins</t>
  </si>
  <si>
    <t>TEC-AC-10003023</t>
  </si>
  <si>
    <t>Logitech G105 Gaming Keyboard</t>
  </si>
  <si>
    <t>OFF-PA-10000167</t>
  </si>
  <si>
    <t>Xerox 1925</t>
  </si>
  <si>
    <t>US-2012-157154</t>
  </si>
  <si>
    <t>TEC-PH-10002185</t>
  </si>
  <si>
    <t>QVS USB Car Charger 2-Port 2.1Amp for iPod/iPhone/iPad/iPad 2/iPad 3</t>
  </si>
  <si>
    <t>CA-2014-111647</t>
  </si>
  <si>
    <t>Plano</t>
  </si>
  <si>
    <t>CA-2012-150560</t>
  </si>
  <si>
    <t>SW-20455</t>
  </si>
  <si>
    <t>Shaun Weien</t>
  </si>
  <si>
    <t>Suffolk</t>
  </si>
  <si>
    <t>EB-13930</t>
  </si>
  <si>
    <t>Eric Barreto</t>
  </si>
  <si>
    <t>CA-2011-122882</t>
  </si>
  <si>
    <t>FUR-FU-10000758</t>
  </si>
  <si>
    <t>DAX Natural Wood-Tone Poster Frame</t>
  </si>
  <si>
    <t>TEC-MA-10004679</t>
  </si>
  <si>
    <t>StarTech.com 10/100 VDSL2 Ethernet Extender Kit</t>
  </si>
  <si>
    <t>PS-18760</t>
  </si>
  <si>
    <t>Pamela Stobb</t>
  </si>
  <si>
    <t>CA-2013-147585</t>
  </si>
  <si>
    <t>OFF-AP-10002495</t>
  </si>
  <si>
    <t>Acco Smartsocket Table Surge Protector, 6 Color-Coded Adapter Outlets</t>
  </si>
  <si>
    <t>CA-2014-143798</t>
  </si>
  <si>
    <t>CA-2014-129833</t>
  </si>
  <si>
    <t>HF-14995</t>
  </si>
  <si>
    <t>Herbert Flentye</t>
  </si>
  <si>
    <t>Indianapolis</t>
  </si>
  <si>
    <t>TEC-AC-10002006</t>
  </si>
  <si>
    <t>Memorex Micro Travel Drive 16 GB</t>
  </si>
  <si>
    <t>OFF-LA-10002381</t>
  </si>
  <si>
    <t>Avery 497</t>
  </si>
  <si>
    <t>CA-2011-135657</t>
  </si>
  <si>
    <t>CA-2011-139857</t>
  </si>
  <si>
    <t>CD-12790</t>
  </si>
  <si>
    <t>Cynthia Delaney</t>
  </si>
  <si>
    <t>OFF-FA-10001843</t>
  </si>
  <si>
    <t>CA-2013-106306</t>
  </si>
  <si>
    <t>JK-15205</t>
  </si>
  <si>
    <t>Jamie Kunitz</t>
  </si>
  <si>
    <t>OFF-PA-10003424</t>
  </si>
  <si>
    <t>"While you Were Out" Message Book, One Form per Page</t>
  </si>
  <si>
    <t>OFF-PA-10004405</t>
  </si>
  <si>
    <t>Rediform Voice Mail Log Books</t>
  </si>
  <si>
    <t>US-2014-124968</t>
  </si>
  <si>
    <t>CA-2014-104003</t>
  </si>
  <si>
    <t>FUR-BO-10003965</t>
  </si>
  <si>
    <t>O'Sullivan Manor Hill 2-Door Library in Brianna Oak</t>
  </si>
  <si>
    <t>CA-2013-154788</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</si>
  <si>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</si>
  <si>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</si>
  <si>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</si>
  <si>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</si>
  <si>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</si>
  <si>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</si>
  <si>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</si>
  <si>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</si>
  <si>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</si>
  <si>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</si>
  <si>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</si>
  <si>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</si>
  <si>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</si>
  <si>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</si>
  <si>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</si>
  <si>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</si>
  <si>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CA-2013-106894</t>
  </si>
  <si>
    <t>US-2013-131149</t>
  </si>
  <si>
    <t>OFF-AP-10002082</t>
  </si>
  <si>
    <t>Holmes HEPA Air Purifier</t>
  </si>
  <si>
    <t>CA-2012-130204</t>
  </si>
  <si>
    <t>TEC-AC-10003590</t>
  </si>
  <si>
    <t>TRENDnet 56K USB 2.0 Phone, Internet and Fax Modem</t>
  </si>
  <si>
    <t>CA-2011-110527</t>
  </si>
  <si>
    <t>ED-13885</t>
  </si>
  <si>
    <t>Emily Ducich</t>
  </si>
  <si>
    <t>CA-2011-133270</t>
  </si>
  <si>
    <t>OFF-PA-10004947</t>
  </si>
  <si>
    <t>DA-13450</t>
  </si>
  <si>
    <t>Dianna Arnett</t>
  </si>
  <si>
    <t>FUR-TA-10004607</t>
  </si>
  <si>
    <t>Hon 2111 Invitation Series Straight Table</t>
  </si>
  <si>
    <t>JW-15955</t>
  </si>
  <si>
    <t>Joni Wasserman</t>
  </si>
  <si>
    <t>CA-2014-116715</t>
  </si>
  <si>
    <t>OFF-PA-10003893</t>
  </si>
  <si>
    <t>Xerox 1962</t>
  </si>
  <si>
    <t>CA-2012-135622</t>
  </si>
  <si>
    <t>TEC-PH-10001817</t>
  </si>
  <si>
    <t>Wilson Electronics DB Pro Signal Booster</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</si>
  <si>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</si>
  <si>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</si>
  <si>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</si>
  <si>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</si>
  <si>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</si>
  <si>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</si>
  <si>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</si>
  <si>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</si>
  <si>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</si>
  <si>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</si>
  <si>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</si>
  <si>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</si>
  <si>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</si>
  <si>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</si>
  <si>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</si>
  <si>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</si>
  <si>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</si>
  <si>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</si>
  <si>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CC-12685</t>
  </si>
  <si>
    <t>Craig Carroll</t>
  </si>
  <si>
    <t>Greensboro</t>
  </si>
  <si>
    <t>CA-2014-146024</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</si>
  <si>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</si>
  <si>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</si>
  <si>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</si>
  <si>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</si>
  <si>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</si>
  <si>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</si>
  <si>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</si>
  <si>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</si>
  <si>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</si>
  <si>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CA-2013-124667</t>
  </si>
  <si>
    <t>CA-2012-111094</t>
  </si>
  <si>
    <t>OFF-PA-10001609</t>
  </si>
  <si>
    <t>Tops Wirebound Message Log Books</t>
  </si>
  <si>
    <t>JE-15610</t>
  </si>
  <si>
    <t>Jim Epp</t>
  </si>
  <si>
    <t>TEC-PH-10001615</t>
  </si>
  <si>
    <t>AT&amp;T CL82213</t>
  </si>
  <si>
    <t>RP-19855</t>
  </si>
  <si>
    <t>Roy Phan</t>
  </si>
  <si>
    <t>Kenosha</t>
  </si>
  <si>
    <t>TEC-AC-10004568</t>
  </si>
  <si>
    <t>Maxell LTO Ultrium - 800 GB</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</si>
  <si>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</si>
  <si>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</si>
  <si>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</si>
  <si>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</si>
  <si>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</si>
  <si>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</si>
  <si>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</si>
  <si>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</si>
  <si>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</si>
  <si>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</si>
  <si>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</si>
  <si>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</si>
  <si>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</si>
  <si>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TEC-PH-10000455</t>
  </si>
  <si>
    <t>GE 30522EE2</t>
  </si>
  <si>
    <t>CA-2013-100965</t>
  </si>
  <si>
    <t>CA-2013-121034</t>
  </si>
  <si>
    <t>JF-15565</t>
  </si>
  <si>
    <t>Jill Fjeld</t>
  </si>
  <si>
    <t>OFF-PA-10001994</t>
  </si>
  <si>
    <t>Ink Jet Note and Greeting Cards, 8-1/2" x 5-1/2" Card Size</t>
  </si>
  <si>
    <t>TEC-AC-10002926</t>
  </si>
  <si>
    <t>Logitech Wireless Marathon Mouse M705</t>
  </si>
  <si>
    <t>CA-2013-164938</t>
  </si>
  <si>
    <t>PB-19210</t>
  </si>
  <si>
    <t>Phillip Breyer</t>
  </si>
  <si>
    <t>Tulsa</t>
  </si>
  <si>
    <t>TEC-PH-10004897</t>
  </si>
  <si>
    <t>Mediabridge Sport Armband iPhone 5s</t>
  </si>
  <si>
    <t>FUR-FU-10001196</t>
  </si>
  <si>
    <t>DAX Cubicle Frames - 8x10</t>
  </si>
  <si>
    <t>CA-2011-132612</t>
  </si>
  <si>
    <t>BT-11680</t>
  </si>
  <si>
    <t>Brian Thompson</t>
  </si>
  <si>
    <t>CA-2012-164833</t>
  </si>
  <si>
    <t>OFF-LA-10000443</t>
  </si>
  <si>
    <t>Avery 501</t>
  </si>
  <si>
    <t>OFF-LA-10001771</t>
  </si>
  <si>
    <t>Avery 513</t>
  </si>
  <si>
    <t>JL-15235</t>
  </si>
  <si>
    <t>Janet Lee</t>
  </si>
  <si>
    <t>OFF-AP-10001394</t>
  </si>
  <si>
    <t>Harmony Air Purifier</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</si>
  <si>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</si>
  <si>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</si>
  <si>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</si>
  <si>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</si>
  <si>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</si>
  <si>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</si>
  <si>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</si>
  <si>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</si>
  <si>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</si>
  <si>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CA-2013-109344</t>
  </si>
  <si>
    <t>CH-12070</t>
  </si>
  <si>
    <t>Cathy Hwang</t>
  </si>
  <si>
    <t>Raleigh</t>
  </si>
  <si>
    <t>TEC-PH-10002624</t>
  </si>
  <si>
    <t>Samsung Galaxy S4 Mini</t>
  </si>
  <si>
    <t>ND-18460</t>
  </si>
  <si>
    <t>Neil Ducich</t>
  </si>
  <si>
    <t>TEC-PH-10002885</t>
  </si>
  <si>
    <t>Apple iPhone 5</t>
  </si>
  <si>
    <t>TEC-PH-10000895</t>
  </si>
  <si>
    <t>Polycom VVX 310 VoIP phone</t>
  </si>
  <si>
    <t>CA-2012-131422</t>
  </si>
  <si>
    <t>CA-2014-162691</t>
  </si>
  <si>
    <t>TEC-MA-10000488</t>
  </si>
  <si>
    <t>Bady BDG101FRU Card Printer</t>
  </si>
  <si>
    <t>OFF-PA-10003729</t>
  </si>
  <si>
    <t>Xerox 1998</t>
  </si>
  <si>
    <t>Meriden</t>
  </si>
  <si>
    <t>CA-2011-117345</t>
  </si>
  <si>
    <t>BF-10975</t>
  </si>
  <si>
    <t>Barbara Fisher</t>
  </si>
  <si>
    <t>OFF-AP-10001005</t>
  </si>
  <si>
    <t>Honeywell Quietcare HEPA Air Cleaner</t>
  </si>
  <si>
    <t>KH-16330</t>
  </si>
  <si>
    <t>Katharine Harms</t>
  </si>
  <si>
    <t>Bowling Green</t>
  </si>
  <si>
    <t>FUR-CH-10000988</t>
  </si>
  <si>
    <t>Hon Olson Stacker Stools</t>
  </si>
  <si>
    <t>CA-2012-135391</t>
  </si>
  <si>
    <t>FUR-FU-10001986</t>
  </si>
  <si>
    <t>Dana Fluorescent Magnifying Lamp, White, 36"</t>
  </si>
  <si>
    <t>GW-14605</t>
  </si>
  <si>
    <t>Giulietta Weimer</t>
  </si>
  <si>
    <t>FUR-FU-10004973</t>
  </si>
  <si>
    <t>Flat Face Poster Frame</t>
  </si>
  <si>
    <t>CA-2014-128370</t>
  </si>
  <si>
    <t>OFF-ST-10000464</t>
  </si>
  <si>
    <t>Multi-Use Personal File Cart and Caster Set, Three Stacking Bins</t>
  </si>
  <si>
    <t>OFF-PA-10000528</t>
  </si>
  <si>
    <t>Xerox 1981</t>
  </si>
  <si>
    <t>OFF-AR-10003631</t>
  </si>
  <si>
    <t>OFF-BI-10002133</t>
  </si>
  <si>
    <t>Wilson Jones Elliptical Ring 3 1/2" Capacity Binders, 800 sheets</t>
  </si>
  <si>
    <t>CA-2012-121608</t>
  </si>
  <si>
    <t>TEC-PH-10004959</t>
  </si>
  <si>
    <t>Classic Ivory Antique Telephone ZL1810</t>
  </si>
  <si>
    <t>CA-2011-151078</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</si>
  <si>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</si>
  <si>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</si>
  <si>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</si>
  <si>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</si>
  <si>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</si>
  <si>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</si>
  <si>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</si>
  <si>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</si>
  <si>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</si>
  <si>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</si>
  <si>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Spokane</t>
  </si>
  <si>
    <t>CA-2011-147914</t>
  </si>
  <si>
    <t>US-2013-112977</t>
  </si>
  <si>
    <t>JC-15775</t>
  </si>
  <si>
    <t>John Castell</t>
  </si>
  <si>
    <t>CA-2012-109512</t>
  </si>
  <si>
    <t>OFF-EN-10002621</t>
  </si>
  <si>
    <t>FUR-FU-10001889</t>
  </si>
  <si>
    <t>Ultra Door Pull Handle</t>
  </si>
  <si>
    <t>OFF-AR-10003723</t>
  </si>
  <si>
    <t>Avery Hi-Liter Fluorescent Desk Style Markers</t>
  </si>
  <si>
    <t>Medford</t>
  </si>
  <si>
    <t>OFF-PA-10000241</t>
  </si>
  <si>
    <t>IBM Multi-Purpose Copy Paper, 8 1/2 x 11", Case</t>
  </si>
  <si>
    <t>US-2014-108063</t>
  </si>
  <si>
    <t>AS-10090</t>
  </si>
  <si>
    <t>Adam Shillingsburg</t>
  </si>
  <si>
    <t>Charlottesville</t>
  </si>
  <si>
    <t>OFF-AR-10001446</t>
  </si>
  <si>
    <t>Newell 309</t>
  </si>
  <si>
    <t>CA-2014-141789</t>
  </si>
  <si>
    <t>AC-10450</t>
  </si>
  <si>
    <t>Amy Cox</t>
  </si>
  <si>
    <t>OFF-BI-10001359</t>
  </si>
  <si>
    <t>GBC DocuBind TL300 Electric Binding System</t>
  </si>
  <si>
    <t>FUR-CH-10000155</t>
  </si>
  <si>
    <t>Global Comet Stacking Armless Chair</t>
  </si>
  <si>
    <t>MD-17860</t>
  </si>
  <si>
    <t>Michael Dominguez</t>
  </si>
  <si>
    <t>Apopka</t>
  </si>
  <si>
    <t>OFF-BI-10001757</t>
  </si>
  <si>
    <t>Pressboard Hanging Data Binders for Unburst Sheets</t>
  </si>
  <si>
    <t>CA-2012-157959</t>
  </si>
  <si>
    <t>FUR-FU-10004093</t>
  </si>
  <si>
    <t>Hand-Finished Solid Wood Document Frame</t>
  </si>
  <si>
    <t>DB-13660</t>
  </si>
  <si>
    <t>Duane Benoit</t>
  </si>
  <si>
    <t>FUR-FU-10001037</t>
  </si>
  <si>
    <t>DAX Charcoal/Nickel-Tone Document Frame, 5 x 7</t>
  </si>
  <si>
    <t>CA-2014-121503</t>
  </si>
  <si>
    <t>OFF-PA-10001878</t>
  </si>
  <si>
    <t>Xerox 1891</t>
  </si>
  <si>
    <t>TEC-MA-10003674</t>
  </si>
  <si>
    <t>Hewlett-Packard Deskjet 5550 Printer</t>
  </si>
  <si>
    <t>EH-13990</t>
  </si>
  <si>
    <t>Erica Hackney</t>
  </si>
  <si>
    <t>CA-2014-124597</t>
  </si>
  <si>
    <t>OFF-LA-10003190</t>
  </si>
  <si>
    <t>Avery 474</t>
  </si>
  <si>
    <t>CA-2012-105634</t>
  </si>
  <si>
    <t>TEC-PH-10001809</t>
  </si>
  <si>
    <t>Panasonic KX T7736-B Digital phone</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</si>
  <si>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</si>
  <si>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</si>
  <si>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</si>
  <si>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</si>
  <si>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</si>
  <si>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</si>
  <si>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</si>
  <si>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</si>
  <si>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</si>
  <si>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</si>
  <si>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</si>
  <si>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</si>
  <si>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</si>
  <si>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</si>
  <si>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</si>
  <si>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</si>
  <si>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</si>
  <si>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</si>
  <si>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</si>
  <si>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OFF-PA-10001972</t>
  </si>
  <si>
    <t>Xerox 214</t>
  </si>
  <si>
    <t>TEC-PH-10002483</t>
  </si>
  <si>
    <t>Motorola Moto X</t>
  </si>
  <si>
    <t>CA-2014-161200</t>
  </si>
  <si>
    <t>FUR-BO-10000468</t>
  </si>
  <si>
    <t>O'Sullivan 2-Shelf Heavy-Duty Bookcases</t>
  </si>
  <si>
    <t>TEC-AC-10001284</t>
  </si>
  <si>
    <t>Enermax Briskie RF Wireless Keyboard and Mouse Combo</t>
  </si>
  <si>
    <t>CA-2013-112109</t>
  </si>
  <si>
    <t>JE-15715</t>
  </si>
  <si>
    <t>Joe Elijah</t>
  </si>
  <si>
    <t>Broomfield</t>
  </si>
  <si>
    <t>OFF-BI-10002082</t>
  </si>
  <si>
    <t>GBC Twin Loop Wire Binding Elements</t>
  </si>
  <si>
    <t>OFF-ST-10001505</t>
  </si>
  <si>
    <t>Perma STOR-ALL Hanging File Box, 13 1/8"W x 12 1/4"D x 10 1/2"H</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</si>
  <si>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</si>
  <si>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</si>
  <si>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</si>
  <si>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</si>
  <si>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</si>
  <si>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</si>
  <si>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</si>
  <si>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</si>
  <si>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</si>
  <si>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</si>
  <si>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</si>
  <si>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</si>
  <si>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</si>
  <si>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</si>
  <si>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</si>
  <si>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</si>
  <si>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</si>
  <si>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</si>
  <si>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</si>
  <si>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CA-2014-140242</t>
  </si>
  <si>
    <t>JD-16015</t>
  </si>
  <si>
    <t>Joy Daniels</t>
  </si>
  <si>
    <t>OFF-BI-10001249</t>
  </si>
  <si>
    <t>Avery Heavy-Duty EZD View Binder with Locking Rings</t>
  </si>
  <si>
    <t>TEC-AC-10002718</t>
  </si>
  <si>
    <t>Belkin Standard 104 key USB Keyboard</t>
  </si>
  <si>
    <t>FUR-CH-10003774</t>
  </si>
  <si>
    <t>Global Wood Trimmed Manager's Task Chair, Khaki</t>
  </si>
  <si>
    <t>CA-2012-109939</t>
  </si>
  <si>
    <t>OFF-AR-10000127</t>
  </si>
  <si>
    <t>Newell 321</t>
  </si>
  <si>
    <t>CA-2011-122749</t>
  </si>
  <si>
    <t>Oklahoma City</t>
  </si>
  <si>
    <t>TEC-PH-10003811</t>
  </si>
  <si>
    <t>Jabra Supreme Plus Driver Edition Headset</t>
  </si>
  <si>
    <t>CB-12415</t>
  </si>
  <si>
    <t>Christy Brittain</t>
  </si>
  <si>
    <t>CA-2012-127509</t>
  </si>
  <si>
    <t>OFF-BI-10002393</t>
  </si>
  <si>
    <t>Binder Posts</t>
  </si>
  <si>
    <t>FUR-TA-10002855</t>
  </si>
  <si>
    <t>Bevis Round Conference Table Top &amp; Single Column Base</t>
  </si>
  <si>
    <t>OFF-EN-10000781</t>
  </si>
  <si>
    <t>OFF-PA-10002160</t>
  </si>
  <si>
    <t>Xerox 1978</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</si>
  <si>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</si>
  <si>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</si>
  <si>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</si>
  <si>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</si>
  <si>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</si>
  <si>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</si>
  <si>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</si>
  <si>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</si>
  <si>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</si>
  <si>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</si>
  <si>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</si>
  <si>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</si>
  <si>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US-2014-143028</t>
  </si>
  <si>
    <t>Lubbock</t>
  </si>
  <si>
    <t>CA-2014-165386</t>
  </si>
  <si>
    <t>FUR-BO-10003034</t>
  </si>
  <si>
    <t>O'Sullivan Elevations Bookcase, Cherry Finish</t>
  </si>
  <si>
    <t>Johnson City</t>
  </si>
  <si>
    <t>CA-2012-155761</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</si>
  <si>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</si>
  <si>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</si>
  <si>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</si>
  <si>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</si>
  <si>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</si>
  <si>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</si>
  <si>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</si>
  <si>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</si>
  <si>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</si>
  <si>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</si>
  <si>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</si>
  <si>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CA-2013-113516</t>
  </si>
  <si>
    <t>OFF-ST-10001172</t>
  </si>
  <si>
    <t>Tennsco Lockers, Sand</t>
  </si>
  <si>
    <t>CA-2013-128923</t>
  </si>
  <si>
    <t>CT-11995</t>
  </si>
  <si>
    <t>Carol Triggs</t>
  </si>
  <si>
    <t>CA-2012-104493</t>
  </si>
  <si>
    <t>OFF-BI-10004817</t>
  </si>
  <si>
    <t>GBC Personal VeloBind Strips</t>
  </si>
  <si>
    <t>MC-17590</t>
  </si>
  <si>
    <t>Matt Collister</t>
  </si>
  <si>
    <t>CA-2012-142237</t>
  </si>
  <si>
    <t>FUR-CH-10003833</t>
  </si>
  <si>
    <t>Novimex Fabric Task Chair</t>
  </si>
  <si>
    <t>FUR-FU-10003142</t>
  </si>
  <si>
    <t>Master Big Foot Doorstop, Beige</t>
  </si>
  <si>
    <t>CA-2013-136434</t>
  </si>
  <si>
    <t>TEC-AC-10001114</t>
  </si>
  <si>
    <t>Microsoft Wireless Mobile Mouse 4000</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</si>
  <si>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</si>
  <si>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</si>
  <si>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</si>
  <si>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</si>
  <si>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</si>
  <si>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</si>
  <si>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</si>
  <si>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</si>
  <si>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</si>
  <si>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</si>
  <si>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</si>
  <si>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</si>
  <si>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</si>
  <si>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</si>
  <si>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</si>
  <si>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</si>
  <si>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TC-20980</t>
  </si>
  <si>
    <t>Tamara Chand</t>
  </si>
  <si>
    <t>CA-2014-122504</t>
  </si>
  <si>
    <t>TEC-AC-10003289</t>
  </si>
  <si>
    <t>Anker Ultra-Slim Mini Bluetooth 3.0 Wireless Keyboard</t>
  </si>
  <si>
    <t>TEC-PH-10002468</t>
  </si>
  <si>
    <t>Plantronics CS 50-USB - headset - Convertible, Monaural</t>
  </si>
  <si>
    <t>CA-2011-131051</t>
  </si>
  <si>
    <t>BF-11080</t>
  </si>
  <si>
    <t>Bart Folk</t>
  </si>
  <si>
    <t>OFF-PA-10001295</t>
  </si>
  <si>
    <t>Computer Printout Paper with Letter-Trim Perforations</t>
  </si>
  <si>
    <t>OFF-LA-10000248</t>
  </si>
  <si>
    <t>Avery 52</t>
  </si>
  <si>
    <t>Rancho Cucamonga</t>
  </si>
  <si>
    <t>MM-17260</t>
  </si>
  <si>
    <t>Magdelene Morse</t>
  </si>
  <si>
    <t>Moorhead</t>
  </si>
  <si>
    <t>OFF-BI-10001718</t>
  </si>
  <si>
    <t>GBC DocuBind P50 Personal Binding Machine</t>
  </si>
  <si>
    <t>OFF-AR-10004602</t>
  </si>
  <si>
    <t>Boston KS Multi-Size Manual Pencil Sharpener</t>
  </si>
  <si>
    <t>CA-2014-124401</t>
  </si>
  <si>
    <t>US-2011-140116</t>
  </si>
  <si>
    <t>OFF-ST-10000078</t>
  </si>
  <si>
    <t>Tennsco 6- and 18-Compartment Lockers</t>
  </si>
  <si>
    <t>AH-10120</t>
  </si>
  <si>
    <t>Adrian Hane</t>
  </si>
  <si>
    <t>Xerox 1888</t>
  </si>
  <si>
    <t>BW-11200</t>
  </si>
  <si>
    <t>Ben Wallace</t>
  </si>
  <si>
    <t>TEC-PH-10001578</t>
  </si>
  <si>
    <t>Polycom SoundStation2 EX Conference phone</t>
  </si>
  <si>
    <t>OFF-ST-10003638</t>
  </si>
  <si>
    <t>Mobile Personal File Cube</t>
  </si>
  <si>
    <t>FUR-BO-10002213</t>
  </si>
  <si>
    <t>CA-2012-159786</t>
  </si>
  <si>
    <t>SW-20245</t>
  </si>
  <si>
    <t>Scot Wooten</t>
  </si>
  <si>
    <t>Stockton</t>
  </si>
  <si>
    <t>US-2014-168690</t>
  </si>
  <si>
    <t>Ormond Beach</t>
  </si>
  <si>
    <t>CA-2014-158246</t>
  </si>
  <si>
    <t>Sunnyvale</t>
  </si>
  <si>
    <t>CA-2014-144862</t>
  </si>
  <si>
    <t>OFF-EN-10003040</t>
  </si>
  <si>
    <t>Quality Park Security Envelopes</t>
  </si>
  <si>
    <t>TEC-PH-10000923</t>
  </si>
  <si>
    <t>Belkin SportFit Armband For iPhone 5s/5c, Fuchsia</t>
  </si>
  <si>
    <t>CA-2012-134859</t>
  </si>
  <si>
    <t>FUR-FU-10003623</t>
  </si>
  <si>
    <t>DataProducts Ampli Magnifier Task Lamp, Black,</t>
  </si>
  <si>
    <t>RF-19345</t>
  </si>
  <si>
    <t>Randy Ferguson</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</si>
  <si>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</si>
  <si>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</si>
  <si>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</si>
  <si>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</si>
  <si>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</si>
  <si>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</si>
  <si>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</si>
  <si>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</si>
  <si>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</si>
  <si>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</si>
  <si>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</si>
  <si>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</si>
  <si>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CA-2011-159520</t>
  </si>
  <si>
    <t>OFF-SU-10001664</t>
  </si>
  <si>
    <t>Acme Office Executive Series Stainless Steel Trimmers</t>
  </si>
  <si>
    <t>FUR-TA-10003238</t>
  </si>
  <si>
    <t>Chromcraft Bull-Nose Wood 48" x 96" Rectangular Conference Tables</t>
  </si>
  <si>
    <t>CA-2013-155481</t>
  </si>
  <si>
    <t>York</t>
  </si>
  <si>
    <t>CA-2011-141607</t>
  </si>
  <si>
    <t>CA-2014-102771</t>
  </si>
  <si>
    <t>TEC-PH-10001536</t>
  </si>
  <si>
    <t>Spigen Samsung Galaxy S5 Case Wallet</t>
  </si>
  <si>
    <t>AF-10870</t>
  </si>
  <si>
    <t>Art Ferguson</t>
  </si>
  <si>
    <t>RB-19435</t>
  </si>
  <si>
    <t>Richard Bierner</t>
  </si>
  <si>
    <t>Saint Louis</t>
  </si>
  <si>
    <t>US-2013-120460</t>
  </si>
  <si>
    <t>CA-2013-159737</t>
  </si>
  <si>
    <t>CA-2013-101938</t>
  </si>
  <si>
    <t>OFF-AR-10003696</t>
  </si>
  <si>
    <t>Panasonic KP-350BK Electric Pencil Sharpener with Auto Stop</t>
  </si>
  <si>
    <t>KF-16285</t>
  </si>
  <si>
    <t>Karen Ferguson</t>
  </si>
  <si>
    <t>Manteca</t>
  </si>
  <si>
    <t>JH-15820</t>
  </si>
  <si>
    <t>John Huston</t>
  </si>
  <si>
    <t>San Angelo</t>
  </si>
  <si>
    <t>CA-2011-152296</t>
  </si>
  <si>
    <t>IL-15100</t>
  </si>
  <si>
    <t>Ivan Liston</t>
  </si>
  <si>
    <t>OFF-BI-10004506</t>
  </si>
  <si>
    <t>Wilson Jones data.warehouse D-Ring Binders with DublLock</t>
  </si>
  <si>
    <t>PB-18805</t>
  </si>
  <si>
    <t>Patrick Bzostek</t>
  </si>
  <si>
    <t>Salt Lake City</t>
  </si>
  <si>
    <t>CA-2013-128818</t>
  </si>
  <si>
    <t>FUR-CH-10002084</t>
  </si>
  <si>
    <t>Hon Mobius Operator's Chair</t>
  </si>
  <si>
    <t>CA-2014-124576</t>
  </si>
  <si>
    <t>RH-19600</t>
  </si>
  <si>
    <t>Rob Haberlin</t>
  </si>
  <si>
    <t>CA-2014-143063</t>
  </si>
  <si>
    <t>OFF-AP-10000692</t>
  </si>
  <si>
    <t>Fellowes Mighty 8 Compact Surge Protector</t>
  </si>
  <si>
    <t>CA-2013-128412</t>
  </si>
  <si>
    <t>OFF-AP-10000252</t>
  </si>
  <si>
    <t>Harmony HEPA Quiet Air Purifiers</t>
  </si>
  <si>
    <t>CA-2013-136483</t>
  </si>
  <si>
    <t>Knoxville</t>
  </si>
  <si>
    <t>US-2011-165659</t>
  </si>
  <si>
    <t>Little Rock</t>
  </si>
  <si>
    <t>CA-2012-138002</t>
  </si>
  <si>
    <t>FUR-FU-10004748</t>
  </si>
  <si>
    <t>Howard Miller 16" Diameter Gallery Wall Clock</t>
  </si>
  <si>
    <t>CA-2013-164350</t>
  </si>
  <si>
    <t>OFF-AR-10000538</t>
  </si>
  <si>
    <t>Boston Model 1800 Electric Pencil Sharpener, Gray</t>
  </si>
  <si>
    <t>AW-10930</t>
  </si>
  <si>
    <t>Arthur Wiediger</t>
  </si>
  <si>
    <t>ML-17410</t>
  </si>
  <si>
    <t>Maris LaWare</t>
  </si>
  <si>
    <t>TEC-PH-10001079</t>
  </si>
  <si>
    <t>Polycom SoundPoint Pro SE-225 Corded phone</t>
  </si>
  <si>
    <t>OFF-AP-10003842</t>
  </si>
  <si>
    <t>Euro-Pro Shark Turbo Vacuum</t>
  </si>
  <si>
    <t>CA-2014-129378</t>
  </si>
  <si>
    <t>FUR-CH-10000553</t>
  </si>
  <si>
    <t>Metal Folding Chairs, Beige, 4/Carton</t>
  </si>
  <si>
    <t>DB-13555</t>
  </si>
  <si>
    <t>Dorothy Badders</t>
  </si>
  <si>
    <t>OFF-AR-10003469</t>
  </si>
  <si>
    <t>Nontoxic Chalk</t>
  </si>
  <si>
    <t>MH-17620</t>
  </si>
  <si>
    <t>Matt Hagelstein</t>
  </si>
  <si>
    <t>CA-2012-131884</t>
  </si>
  <si>
    <t>DK-13375</t>
  </si>
  <si>
    <t>Dennis Kane</t>
  </si>
  <si>
    <t>Marion</t>
  </si>
  <si>
    <t>CA-2014-121909</t>
  </si>
  <si>
    <t>OFF-PA-10003790</t>
  </si>
  <si>
    <t>Xerox 1991</t>
  </si>
  <si>
    <t>BT-11440</t>
  </si>
  <si>
    <t>Bobby Trafton</t>
  </si>
  <si>
    <t>CA-2013-139157</t>
  </si>
  <si>
    <t>OFF-AP-10002765</t>
  </si>
  <si>
    <t>Fellowes Advanced Computer Series Surge Protectors</t>
  </si>
  <si>
    <t>DB-13405</t>
  </si>
  <si>
    <t>Denny Blanton</t>
  </si>
  <si>
    <t>CA-2014-132122</t>
  </si>
  <si>
    <t>OFF-ST-10003692</t>
  </si>
  <si>
    <t>Recycled Steel Personal File for Hanging File Folders</t>
  </si>
  <si>
    <t>CA-2014-104066</t>
  </si>
  <si>
    <t>Vermont</t>
  </si>
  <si>
    <t>OFF-AR-10000817</t>
  </si>
  <si>
    <t>Manco Dry-Lighter Erasable Highlighter</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</si>
  <si>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</si>
  <si>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</si>
  <si>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</si>
  <si>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</si>
  <si>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</si>
  <si>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</si>
  <si>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</si>
  <si>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</si>
  <si>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</si>
  <si>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</si>
  <si>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</si>
  <si>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</si>
  <si>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Xerox 22</t>
  </si>
  <si>
    <t>Bangor</t>
  </si>
  <si>
    <t>Maine</t>
  </si>
  <si>
    <t>OFF-PA-10001776</t>
  </si>
  <si>
    <t>Wirebound Message Books, Four 2 3/4" x 5" Forms per Page, 600 Sets per Book</t>
  </si>
  <si>
    <t>CA-2012-117611</t>
  </si>
  <si>
    <t>MZ-17335</t>
  </si>
  <si>
    <t>Maria Zettner</t>
  </si>
  <si>
    <t>MW-18220</t>
  </si>
  <si>
    <t>Mitch Webber</t>
  </si>
  <si>
    <t>CA-2014-122994</t>
  </si>
  <si>
    <t>MV-17485</t>
  </si>
  <si>
    <t>Mark Van Huff</t>
  </si>
  <si>
    <t>TEC-AC-10004145</t>
  </si>
  <si>
    <t>Logitech diNovo Edge Keyboard</t>
  </si>
  <si>
    <t>SM-20320</t>
  </si>
  <si>
    <t>Sean Miller</t>
  </si>
  <si>
    <t>TP-21415</t>
  </si>
  <si>
    <t>Tom Prescott</t>
  </si>
  <si>
    <t>OFF-PA-10002787</t>
  </si>
  <si>
    <t>Xerox 227</t>
  </si>
  <si>
    <t>CA-2014-164917</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</si>
  <si>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</si>
  <si>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</si>
  <si>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</si>
  <si>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</si>
  <si>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</si>
  <si>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</si>
  <si>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</si>
  <si>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</si>
  <si>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</si>
  <si>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</si>
  <si>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Southaven</t>
  </si>
  <si>
    <t>JK-15625</t>
  </si>
  <si>
    <t>Jim Karlsson</t>
  </si>
  <si>
    <t>CA-2013-132143</t>
  </si>
  <si>
    <t>CA-2012-153108</t>
  </si>
  <si>
    <t>New Castle</t>
  </si>
  <si>
    <t>OFF-AP-10002222</t>
  </si>
  <si>
    <t>CA-2013-112676</t>
  </si>
  <si>
    <t>PJ-18835</t>
  </si>
  <si>
    <t>Patrick Jones</t>
  </si>
  <si>
    <t>OFF-PA-10003971</t>
  </si>
  <si>
    <t>Xerox 1965</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</si>
  <si>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</si>
  <si>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</si>
  <si>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</si>
  <si>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</si>
  <si>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</si>
  <si>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</si>
  <si>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</si>
  <si>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</si>
  <si>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</si>
  <si>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</si>
  <si>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</si>
  <si>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CA-2012-130995</t>
  </si>
  <si>
    <t>CA-2012-113145</t>
  </si>
  <si>
    <t>TEC-PH-10001527</t>
  </si>
  <si>
    <t>Plantronics MX500i Earset</t>
  </si>
  <si>
    <t>Midland</t>
  </si>
  <si>
    <t>CA-2012-160794</t>
  </si>
  <si>
    <t>CA-2014-116225</t>
  </si>
  <si>
    <t>SV-20935</t>
  </si>
  <si>
    <t>Susan Vittorini</t>
  </si>
  <si>
    <t>US-2014-120418</t>
  </si>
  <si>
    <t>BC-11125</t>
  </si>
  <si>
    <t>Becky Castell</t>
  </si>
  <si>
    <t>EM-13825</t>
  </si>
  <si>
    <t>Elizabeth Moffitt</t>
  </si>
  <si>
    <t>South Dakota</t>
  </si>
  <si>
    <t>TEC-AC-10003095</t>
  </si>
  <si>
    <t>Logitech G35 7.1-Channel Surround Sound Headset</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</si>
  <si>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</si>
  <si>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</si>
  <si>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</si>
  <si>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</si>
  <si>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</si>
  <si>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</si>
  <si>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</si>
  <si>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</si>
  <si>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</si>
  <si>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</si>
  <si>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</si>
  <si>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</si>
  <si>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</si>
  <si>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</si>
  <si>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CA-2014-152695</t>
  </si>
  <si>
    <t>OFF-AP-10000026</t>
  </si>
  <si>
    <t>Tripp Lite Isotel 6 Outlet Surge Protector with Fax/Modem Protection</t>
  </si>
  <si>
    <t>OFF-PA-10003936</t>
  </si>
  <si>
    <t>Xerox 1994</t>
  </si>
  <si>
    <t>CA-2013-137736</t>
  </si>
  <si>
    <t>FUR-FU-10002501</t>
  </si>
  <si>
    <t>Nu-Dell Executive Frame</t>
  </si>
  <si>
    <t>OFF-AP-10001205</t>
  </si>
  <si>
    <t>Belkin 5 Outlet SurgeMaster Power Centers</t>
  </si>
  <si>
    <t>OFF-BI-10004141</t>
  </si>
  <si>
    <t>Insertable Tab Indexes For Data Binders</t>
  </si>
  <si>
    <t>CA-2014-109701</t>
  </si>
  <si>
    <t>OFF-BI-10000632</t>
  </si>
  <si>
    <t>Satellite Sectional Post Binders</t>
  </si>
  <si>
    <t>SC-20260</t>
  </si>
  <si>
    <t>Scott Cohen</t>
  </si>
  <si>
    <t>TEC-AC-10004864</t>
  </si>
  <si>
    <t>Memorex Micro Travel Drive 32 GB</t>
  </si>
  <si>
    <t>OFF-BI-10001553</t>
  </si>
  <si>
    <t>SpineVue Locking Slant-D Ring Binders by Cardinal</t>
  </si>
  <si>
    <t>OFF-AP-10004540</t>
  </si>
  <si>
    <t>Eureka The Boss Lite 10-Amp Upright Vacuum, Blue</t>
  </si>
  <si>
    <t>Sacramento</t>
  </si>
  <si>
    <t>FUR-CH-10001714</t>
  </si>
  <si>
    <t>Global Leather &amp; Oak Executive Chair, Burgundy</t>
  </si>
  <si>
    <t>CA-2014-123659</t>
  </si>
  <si>
    <t>FUR-FU-10002298</t>
  </si>
  <si>
    <t>Rubbermaid ClusterMat Chairmats, Mat Size- 66" x 60", Lip 20" x 11" -90 Degree Angle</t>
  </si>
  <si>
    <t>CA-2014-155152</t>
  </si>
  <si>
    <t>CA-2013-159940</t>
  </si>
  <si>
    <t>OFF-FA-10000936</t>
  </si>
  <si>
    <t>Acco Hot Clips Clips to Go</t>
  </si>
  <si>
    <t>CA-2012-148628</t>
  </si>
  <si>
    <t>Thousand Oaks</t>
  </si>
  <si>
    <t>CA-2013-118052</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</si>
  <si>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</si>
  <si>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</si>
  <si>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</si>
  <si>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</si>
  <si>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</si>
  <si>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</si>
  <si>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</si>
  <si>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</si>
  <si>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</si>
  <si>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</si>
  <si>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</si>
  <si>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</si>
  <si>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</si>
  <si>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</si>
  <si>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</si>
  <si>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</si>
  <si>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</si>
  <si>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</si>
  <si>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</si>
  <si>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</si>
  <si>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</si>
  <si>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</si>
  <si>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</si>
  <si>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</si>
  <si>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</si>
  <si>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Malden</t>
  </si>
  <si>
    <t>CA-2014-147361</t>
  </si>
  <si>
    <t>CA-2014-145877</t>
  </si>
  <si>
    <t>FUR-BO-10000780</t>
  </si>
  <si>
    <t>O'Sullivan Plantations 2-Door Library in Landvery Oak</t>
  </si>
  <si>
    <t>CA-2014-108574</t>
  </si>
  <si>
    <t>TM-21010</t>
  </si>
  <si>
    <t>Tamara Manning</t>
  </si>
  <si>
    <t>TEC-PH-10003072</t>
  </si>
  <si>
    <t>Panasonic KX-TG9541B DECT 6.0 Digital 2-Line Expandable Cordless Phone With Digital Answering System</t>
  </si>
  <si>
    <t>CA-2011-162684</t>
  </si>
  <si>
    <t>CA-2012-142041</t>
  </si>
  <si>
    <t>EM-13810</t>
  </si>
  <si>
    <t>Eleni McCrary</t>
  </si>
  <si>
    <t>CA-2011-151295</t>
  </si>
  <si>
    <t>CA-2012-146087</t>
  </si>
  <si>
    <t>Holyoke</t>
  </si>
  <si>
    <t>ML-18040</t>
  </si>
  <si>
    <t>Michelle Lonsdale</t>
  </si>
  <si>
    <t>Albuquerque</t>
  </si>
  <si>
    <t>CA-2014-159597</t>
  </si>
  <si>
    <t>Coachella</t>
  </si>
  <si>
    <t>TEC-AC-10004171</t>
  </si>
  <si>
    <t>Razer Kraken 7.1 Surround Sound Over Ear USB Gaming Headset</t>
  </si>
  <si>
    <t>CR-12580</t>
  </si>
  <si>
    <t>Clay Rozendal</t>
  </si>
  <si>
    <t>Elmhurst</t>
  </si>
  <si>
    <t>CA-2013-169922</t>
  </si>
  <si>
    <t>OFF-BI-10003784</t>
  </si>
  <si>
    <t>Computer Printout Index Tabs</t>
  </si>
  <si>
    <t>OFF-BI-10001617</t>
  </si>
  <si>
    <t>GBC Wire Binding Combs</t>
  </si>
  <si>
    <t>AZ-10750</t>
  </si>
  <si>
    <t>Annie Zypern</t>
  </si>
  <si>
    <t>OFF-AP-10003057</t>
  </si>
  <si>
    <t>Honeywell Enviracaire Portable HEPA Air Cleaner for 16' x 20' Room</t>
  </si>
  <si>
    <t>CA-2014-140053</t>
  </si>
  <si>
    <t>PW-19240</t>
  </si>
  <si>
    <t>Pierre Wener</t>
  </si>
  <si>
    <t>FUR-TA-10000849</t>
  </si>
  <si>
    <t>Bevis Rectangular Conference Tables</t>
  </si>
  <si>
    <t>OFF-EN-10002973</t>
  </si>
  <si>
    <t>Ampad #10 Peel &amp; Seel Holiday Envelopes</t>
  </si>
  <si>
    <t>CA-2013-119165</t>
  </si>
  <si>
    <t>North Charleston</t>
  </si>
  <si>
    <t>CA-2013-140207</t>
  </si>
  <si>
    <t>OFF-BI-10003963</t>
  </si>
  <si>
    <t>Cardinal Holdit Data Disk Pockets</t>
  </si>
  <si>
    <t>OFF-LA-10000081</t>
  </si>
  <si>
    <t>Avery 496</t>
  </si>
  <si>
    <t>CA-2012-142419</t>
  </si>
  <si>
    <t>SC-20380</t>
  </si>
  <si>
    <t>Shahid Collister</t>
  </si>
  <si>
    <t>CA-2014-148691</t>
  </si>
  <si>
    <t>CA-2014-128755</t>
  </si>
  <si>
    <t>Newport News</t>
  </si>
  <si>
    <t>OFF-PA-10000726</t>
  </si>
  <si>
    <t>Black Print Carbonless Snap-Off Rapid Letter, 8 1/2" x 7"</t>
  </si>
  <si>
    <t>OFF-PA-10004983</t>
  </si>
  <si>
    <t>Xerox 23</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</si>
  <si>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</si>
  <si>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</si>
  <si>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</si>
  <si>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</si>
  <si>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</si>
  <si>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</si>
  <si>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</si>
  <si>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</si>
  <si>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</si>
  <si>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</si>
  <si>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</si>
  <si>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</si>
  <si>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</si>
  <si>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</si>
  <si>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</si>
  <si>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</si>
  <si>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</si>
  <si>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</si>
  <si>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</si>
  <si>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</si>
  <si>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</si>
  <si>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</si>
  <si>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</si>
  <si>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</si>
  <si>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</si>
  <si>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</si>
  <si>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</si>
  <si>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JM-15865</t>
  </si>
  <si>
    <t>John Murray</t>
  </si>
  <si>
    <t>CA-2013-146206</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</si>
  <si>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</si>
  <si>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</si>
  <si>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</si>
  <si>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</si>
  <si>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</si>
  <si>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</si>
  <si>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</si>
  <si>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</si>
  <si>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</si>
  <si>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</si>
  <si>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</si>
  <si>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CA-2012-120397</t>
  </si>
  <si>
    <t>OFF-AP-10001293</t>
  </si>
  <si>
    <t>Belkin 8 Outlet Surge Protector</t>
  </si>
  <si>
    <t>CA-2014-163902</t>
  </si>
  <si>
    <t>TEC-PH-10000675</t>
  </si>
  <si>
    <t>Panasonic KX TS3282B Corded phone</t>
  </si>
  <si>
    <t>OFF-ST-10003470</t>
  </si>
  <si>
    <t>Tennsco Snap-Together Open Shelving Units, Starter Sets and Add-On Units</t>
  </si>
  <si>
    <t>CA-2014-155089</t>
  </si>
  <si>
    <t>DB-12910</t>
  </si>
  <si>
    <t>Daniel Byrd</t>
  </si>
  <si>
    <t>CA-2013-124506</t>
  </si>
  <si>
    <t>CA-2011-106572</t>
  </si>
  <si>
    <t>CA-2014-123134</t>
  </si>
  <si>
    <t>OFF-LA-10004559</t>
  </si>
  <si>
    <t>Avery 49</t>
  </si>
  <si>
    <t>OFF-AP-10002651</t>
  </si>
  <si>
    <t>Hoover Upright Vacuum With Dirt Cup</t>
  </si>
  <si>
    <t>CA-2012-124541</t>
  </si>
  <si>
    <t>TT-21220</t>
  </si>
  <si>
    <t>Thomas Thornton</t>
  </si>
  <si>
    <t>TEC-AC-10002550</t>
  </si>
  <si>
    <t>Maxell 4.7GB DVD-RW 3/Pack</t>
  </si>
  <si>
    <t>OFF-BI-10000829</t>
  </si>
  <si>
    <t>CA-2012-143238</t>
  </si>
  <si>
    <t>LO-17170</t>
  </si>
  <si>
    <t>Lori Olson</t>
  </si>
  <si>
    <t>La Quinta</t>
  </si>
  <si>
    <t>TEC-PH-10002555</t>
  </si>
  <si>
    <t>Nortel Meridian M5316 Digital phone</t>
  </si>
  <si>
    <t>CA-2013-144792</t>
  </si>
  <si>
    <t>KD-16615</t>
  </si>
  <si>
    <t>Ken Dana</t>
  </si>
  <si>
    <t>US-2013-114174</t>
  </si>
  <si>
    <t>FUR-BO-10003450</t>
  </si>
  <si>
    <t>Bush Westfield Collection Bookcases, Dark Cherry Finish</t>
  </si>
  <si>
    <t>FUR-FU-10004665</t>
  </si>
  <si>
    <t>3M Polarizing Task Lamp with Clamp Arm, Light Gray</t>
  </si>
  <si>
    <t>Tallahassee</t>
  </si>
  <si>
    <t>TEC-PH-10000369</t>
  </si>
  <si>
    <t>HTC One Mini</t>
  </si>
  <si>
    <t>US-2013-126844</t>
  </si>
  <si>
    <t>FUR-FU-10004909</t>
  </si>
  <si>
    <t>Contemporary Wood/Metal Frame</t>
  </si>
  <si>
    <t>FUR-BO-10004357</t>
  </si>
  <si>
    <t>O'Sullivan Living Dimensions 3-Shelf Bookcases</t>
  </si>
  <si>
    <t>Nashville</t>
  </si>
  <si>
    <t>BD-11635</t>
  </si>
  <si>
    <t>Brian Derr</t>
  </si>
  <si>
    <t>CA-2014-123967</t>
  </si>
  <si>
    <t>Bellingham</t>
  </si>
  <si>
    <t>OFF-BI-10001308</t>
  </si>
  <si>
    <t>GBC Standard Plastic Binding Systems' Combs</t>
  </si>
  <si>
    <t>CA-2014-148929</t>
  </si>
  <si>
    <t>Woodstock</t>
  </si>
  <si>
    <t>CM-12235</t>
  </si>
  <si>
    <t>Chris McAfee</t>
  </si>
  <si>
    <t>CA-2014-145128</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</si>
  <si>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</si>
  <si>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</si>
  <si>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</si>
  <si>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</si>
  <si>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</si>
  <si>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</si>
  <si>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</si>
  <si>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</si>
  <si>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</si>
  <si>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</si>
  <si>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</si>
  <si>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</si>
  <si>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</si>
  <si>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</si>
  <si>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</si>
  <si>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</si>
  <si>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</si>
  <si>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</si>
  <si>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Plantronics Calisto P620-M USB Wireless Speakerphone System</t>
  </si>
  <si>
    <t>OFF-PA-10001752</t>
  </si>
  <si>
    <t>Hammermill CopyPlus Copy Paper (20Lb. and 84 Bright)</t>
  </si>
  <si>
    <t>CA-2013-165848</t>
  </si>
  <si>
    <t>EN-13780</t>
  </si>
  <si>
    <t>Edward Nazzal</t>
  </si>
  <si>
    <t>TEC-MA-10003356</t>
  </si>
  <si>
    <t>Panasonic KX MC6040 Color Laser Multifunction Printer</t>
  </si>
  <si>
    <t>KN-16450</t>
  </si>
  <si>
    <t>Kean Nguyen</t>
  </si>
  <si>
    <t>CA-2013-154053</t>
  </si>
  <si>
    <t>OFF-AR-10003727</t>
  </si>
  <si>
    <t>Berol Giant Pencil Sharpener</t>
  </si>
  <si>
    <t>TEC-AC-10001635</t>
  </si>
  <si>
    <t>KeyTronic KT400U2 - Keyboard - Black</t>
  </si>
  <si>
    <t>BO-11350</t>
  </si>
  <si>
    <t>Bill Overfelt</t>
  </si>
  <si>
    <t>AG-10300</t>
  </si>
  <si>
    <t>Aleksandra Gannaway</t>
  </si>
  <si>
    <t>CA-2014-147942</t>
  </si>
  <si>
    <t>OFF-LA-10003663</t>
  </si>
  <si>
    <t>Avery 498</t>
  </si>
  <si>
    <t>CA-2011-164861</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</si>
  <si>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</si>
  <si>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</si>
  <si>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</si>
  <si>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</si>
  <si>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</si>
  <si>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</si>
  <si>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</si>
  <si>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</si>
  <si>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</si>
  <si>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</si>
  <si>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CA-2012-168186</t>
  </si>
  <si>
    <t>FUR-CH-10002017</t>
  </si>
  <si>
    <t>SAFCO Optional Arm Kit for Workspace Cribbage Stacking Chair</t>
  </si>
  <si>
    <t>CA-2012-116750</t>
  </si>
  <si>
    <t>FUR-FU-10003829</t>
  </si>
  <si>
    <t>Stackable Trays</t>
  </si>
  <si>
    <t>TT-21265</t>
  </si>
  <si>
    <t>Tim Taslimi</t>
  </si>
  <si>
    <t>SB-20170</t>
  </si>
  <si>
    <t>Sarah Bern</t>
  </si>
  <si>
    <t>OFF-AR-10004691</t>
  </si>
  <si>
    <t>Boston 1730 StandUp Electric Pencil Sharpener</t>
  </si>
  <si>
    <t>Hot Springs</t>
  </si>
  <si>
    <t>CA-2011-131002</t>
  </si>
  <si>
    <t>Executive Impressions 13" Clairmont Wall Clock</t>
  </si>
  <si>
    <t>OFF-BI-10000948</t>
  </si>
  <si>
    <t>GBC Laser Imprintable Binding System Covers, Desert Sand</t>
  </si>
  <si>
    <t>OFF-PA-10000223</t>
  </si>
  <si>
    <t>Xerox 2000</t>
  </si>
  <si>
    <t>OFF-PA-10000062</t>
  </si>
  <si>
    <t>Green Bar Computer Printout Paper</t>
  </si>
  <si>
    <t>OFF-BI-10004233</t>
  </si>
  <si>
    <t>GBC Pre-Punched Binding Paper, Plastic, White, 8-1/2" x 11"</t>
  </si>
  <si>
    <t>TEC-PH-10002834</t>
  </si>
  <si>
    <t>Google Nexus 5</t>
  </si>
  <si>
    <t>CA-2013-164784</t>
  </si>
  <si>
    <t>CA-2013-111794</t>
  </si>
  <si>
    <t>HG-15025</t>
  </si>
  <si>
    <t>Hunter Glantz</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</si>
  <si>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</si>
  <si>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</si>
  <si>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</si>
  <si>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</si>
  <si>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</si>
  <si>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</si>
  <si>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</si>
  <si>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</si>
  <si>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</si>
  <si>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</si>
  <si>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</si>
  <si>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</si>
  <si>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SV-20785</t>
  </si>
  <si>
    <t>Stewart Visinsky</t>
  </si>
  <si>
    <t>OFF-BI-10001196</t>
  </si>
  <si>
    <t>Avery Flip-Chart Easel Binder, Black</t>
  </si>
  <si>
    <t>TEC-PH-10003601</t>
  </si>
  <si>
    <t>Ativa D5772 2-Line 5.8GHz Digital Expandable Corded/Cordless Phone System with Answering &amp; Caller ID/Call Waiting, Black/Silver</t>
  </si>
  <si>
    <t>CA-2013-133123</t>
  </si>
  <si>
    <t>US-2013-128195</t>
  </si>
  <si>
    <t>OFF-BI-10002003</t>
  </si>
  <si>
    <t>Ibico Presentation Index for Binding Systems</t>
  </si>
  <si>
    <t>CA-2012-153220</t>
  </si>
  <si>
    <t>OFF-PA-10003016</t>
  </si>
  <si>
    <t>Adams "While You Were Out" Message Pads</t>
  </si>
  <si>
    <t>CA-2014-156412</t>
  </si>
  <si>
    <t>OFF-PA-10002246</t>
  </si>
  <si>
    <t>Wirebound Four 2-3/4 x 5 Forms per Page, 400 Sets per Book</t>
  </si>
  <si>
    <t>TEC-PH-10002890</t>
  </si>
  <si>
    <t>AT&amp;T 17929 Lendline Telephone</t>
  </si>
  <si>
    <t>CA-2013-161662</t>
  </si>
  <si>
    <t>BE-11410</t>
  </si>
  <si>
    <t>Bobby Elias</t>
  </si>
  <si>
    <t>OFF-AR-10003183</t>
  </si>
  <si>
    <t>Avery Fluorescent Highlighter Four-Color Set</t>
  </si>
  <si>
    <t>OFF-PA-10002319</t>
  </si>
  <si>
    <t>Xerox 1944</t>
  </si>
  <si>
    <t>CA-2014-156818</t>
  </si>
  <si>
    <t>OFF-PA-10001815</t>
  </si>
  <si>
    <t>Xerox 1885</t>
  </si>
  <si>
    <t>FUR-FU-10001876</t>
  </si>
  <si>
    <t>Computer Room Manger, 14"</t>
  </si>
  <si>
    <t>US-2012-120572</t>
  </si>
  <si>
    <t>CA-2014-132430</t>
  </si>
  <si>
    <t>AT&amp;T CL2909</t>
  </si>
  <si>
    <t>CA-2012-103723</t>
  </si>
  <si>
    <t>CA-2011-127187</t>
  </si>
  <si>
    <t>TEC-PH-10000673</t>
  </si>
  <si>
    <t>Plantronics Voyager Pro HD - Bluetooth Headset</t>
  </si>
  <si>
    <t>CA-2011-100006</t>
  </si>
  <si>
    <t>TEC-PH-10002075</t>
  </si>
  <si>
    <t>AT&amp;T EL51110 DECT</t>
  </si>
  <si>
    <t>CA-2011-110030</t>
  </si>
  <si>
    <t>CA-2011-121286</t>
  </si>
  <si>
    <t>CA-2011-153479</t>
  </si>
  <si>
    <t>DF-13135</t>
  </si>
  <si>
    <t>David Flashing</t>
  </si>
  <si>
    <t>CA-2014-149888</t>
  </si>
  <si>
    <t>FH-14350</t>
  </si>
  <si>
    <t>Fred Harton</t>
  </si>
  <si>
    <t>CA-2011-107594</t>
  </si>
  <si>
    <t>Las Cruces</t>
  </si>
  <si>
    <t>TEC-PH-10003691</t>
  </si>
  <si>
    <t>BlackBerry Q10</t>
  </si>
  <si>
    <t>OFF-SU-10000157</t>
  </si>
  <si>
    <t>Compact Automatic Electric Letter Opener</t>
  </si>
  <si>
    <t>TEC-AC-10004227</t>
  </si>
  <si>
    <t>SanDisk Ultra 16 GB MicroSDHC Class 10 Memory Card</t>
  </si>
  <si>
    <t>CA-2011-149244</t>
  </si>
  <si>
    <t>MS-17530</t>
  </si>
  <si>
    <t>MaryBeth Skach</t>
  </si>
  <si>
    <t>CA-2014-163321</t>
  </si>
  <si>
    <t>CA-2011-155887</t>
  </si>
  <si>
    <t>Frisco</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</si>
  <si>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</si>
  <si>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</si>
  <si>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</si>
  <si>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</si>
  <si>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</si>
  <si>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</si>
  <si>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</si>
  <si>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</si>
  <si>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</si>
  <si>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</si>
  <si>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GA-14515</t>
  </si>
  <si>
    <t>George Ashbrook</t>
  </si>
  <si>
    <t>CA-2013-127775</t>
  </si>
  <si>
    <t>CA-2013-146171</t>
  </si>
  <si>
    <t>JP-16135</t>
  </si>
  <si>
    <t>Julie Prescott</t>
  </si>
  <si>
    <t>Dp-13240</t>
  </si>
  <si>
    <t>Dean percer</t>
  </si>
  <si>
    <t>OFF-BI-10003166</t>
  </si>
  <si>
    <t>GBC Plasticlear Binding Covers</t>
  </si>
  <si>
    <t>OFF-ST-10004835</t>
  </si>
  <si>
    <t>Plastic Stacking Crates &amp; Casters</t>
  </si>
  <si>
    <t>OFF-AP-10000159</t>
  </si>
  <si>
    <t>Belkin F9M820V08 8 Outlet Surge</t>
  </si>
  <si>
    <t>US-2012-122140</t>
  </si>
  <si>
    <t>MO-17950</t>
  </si>
  <si>
    <t>Michael Oakman</t>
  </si>
  <si>
    <t>OFF-AP-10001242</t>
  </si>
  <si>
    <t>APC 7 Outlet Network SurgeArrest Surge Protector</t>
  </si>
  <si>
    <t>CA-2013-163986</t>
  </si>
  <si>
    <t>Waukesha</t>
  </si>
  <si>
    <t>CA-2014-158967</t>
  </si>
  <si>
    <t>CA-2014-143455</t>
  </si>
  <si>
    <t>Bakersfield</t>
  </si>
  <si>
    <t>CA-2014-108322</t>
  </si>
  <si>
    <t>Pompano Beach</t>
  </si>
  <si>
    <t>TEC-AC-10003433</t>
  </si>
  <si>
    <t>Maxell 4.7GB DVD+R 5/Pack</t>
  </si>
  <si>
    <t>CA-2014-167668</t>
  </si>
  <si>
    <t>CA-2013-139878</t>
  </si>
  <si>
    <t>US-2013-106677</t>
  </si>
  <si>
    <t>TEC-PH-10003187</t>
  </si>
  <si>
    <t>Anker Astro Mini 3000mAh Ultra-Compact Portable Charger</t>
  </si>
  <si>
    <t>CA-2013-116974</t>
  </si>
  <si>
    <t>OFF-FA-10002763</t>
  </si>
  <si>
    <t>Advantus Map Pennant Flags and Round Head Tacks</t>
  </si>
  <si>
    <t>US-2011-117744</t>
  </si>
  <si>
    <t>Corpus Christi</t>
  </si>
  <si>
    <t>CA-2011-154599</t>
  </si>
  <si>
    <t>Redondo Beach</t>
  </si>
  <si>
    <t>US-2012-110163</t>
  </si>
  <si>
    <t>CA-2014-143329</t>
  </si>
  <si>
    <t>DL-13330</t>
  </si>
  <si>
    <t>Denise Leinenbach</t>
  </si>
  <si>
    <t>CA-2012-159380</t>
  </si>
  <si>
    <t>OFF-PA-10004239</t>
  </si>
  <si>
    <t>Xerox 1953</t>
  </si>
  <si>
    <t>CA-2012-122623</t>
  </si>
  <si>
    <t>MH-18025</t>
  </si>
  <si>
    <t>Michelle Huthwaite</t>
  </si>
  <si>
    <t>FUR-FU-10001185</t>
  </si>
  <si>
    <t>Advantus Employee of the Month Certificate Frame, 11 x 13-1/2</t>
  </si>
  <si>
    <t>CA-2012-104626</t>
  </si>
  <si>
    <t>DR-12940</t>
  </si>
  <si>
    <t>Daniel Raglin</t>
  </si>
  <si>
    <t>CA-2013-160500</t>
  </si>
  <si>
    <t>DM-13015</t>
  </si>
  <si>
    <t>Darrin Martin</t>
  </si>
  <si>
    <t>CA-2014-100202</t>
  </si>
  <si>
    <t>OFF-PA-10003270</t>
  </si>
  <si>
    <t>Xerox 1954</t>
  </si>
  <si>
    <t>OFF-PA-10002421</t>
  </si>
  <si>
    <t>Embossed Ink Jet Note Cards</t>
  </si>
  <si>
    <t>OFF-PA-10002923</t>
  </si>
  <si>
    <t>Xerox 1942</t>
  </si>
  <si>
    <t>CA-2011-148915</t>
  </si>
  <si>
    <t>OFF-ST-10001128</t>
  </si>
  <si>
    <t>Carina Mini System Audio Rack, Model AR050B</t>
  </si>
  <si>
    <t>CA-11965</t>
  </si>
  <si>
    <t>Carol Adams</t>
  </si>
  <si>
    <t>CA-2014-110842</t>
  </si>
  <si>
    <t>OFF-PA-10000520</t>
  </si>
  <si>
    <t>Xerox 201</t>
  </si>
  <si>
    <t>CA-2013-147368</t>
  </si>
  <si>
    <t>US-2012-104185</t>
  </si>
  <si>
    <t>US-2014-135062</t>
  </si>
  <si>
    <t>CA-2014-152093</t>
  </si>
  <si>
    <t>CA-2014-157854</t>
  </si>
  <si>
    <t>DM-13345</t>
  </si>
  <si>
    <t>Denise Monton</t>
  </si>
  <si>
    <t>FUR-FU-10003832</t>
  </si>
  <si>
    <t>Eldon Expressions Punched Metal &amp; Wood Desk Accessories, Black &amp; Cherry</t>
  </si>
  <si>
    <t>US-2013-128293</t>
  </si>
  <si>
    <t>VF-21715</t>
  </si>
  <si>
    <t>Vicky Freymann</t>
  </si>
  <si>
    <t>FUR-FU-10000409</t>
  </si>
  <si>
    <t>GE 4 Foot Flourescent Tube, 40 Watt</t>
  </si>
  <si>
    <t>CC-12370</t>
  </si>
  <si>
    <t>Christopher Conant</t>
  </si>
  <si>
    <t>Orlando</t>
  </si>
  <si>
    <t>OFF-SU-10000946</t>
  </si>
  <si>
    <t>CA-2013-115588</t>
  </si>
  <si>
    <t>BF-11275</t>
  </si>
  <si>
    <t>Beth Fritzler</t>
  </si>
  <si>
    <t>Orange</t>
  </si>
  <si>
    <t>CA-2013-130799</t>
  </si>
  <si>
    <t>CA-2014-164049</t>
  </si>
  <si>
    <t>OFF-PA-10000791</t>
  </si>
  <si>
    <t>Wirebound Message Books, Four 2 3/4 x 5 Forms per Page, 200 Sets per Book</t>
  </si>
  <si>
    <t>HG-14845</t>
  </si>
  <si>
    <t>Harry Greene</t>
  </si>
  <si>
    <t>Lake Charles</t>
  </si>
  <si>
    <t>FUR-FU-10000771</t>
  </si>
  <si>
    <t>Eldon 200 Class Desk Accessories, Smoke</t>
  </si>
  <si>
    <t>US-2013-164630</t>
  </si>
  <si>
    <t>CA-2012-166464</t>
  </si>
  <si>
    <t>CA-2014-124898</t>
  </si>
  <si>
    <t>OFF-ST-10002615</t>
  </si>
  <si>
    <t>Dual Level, Single-Width Filing Carts</t>
  </si>
  <si>
    <t>CA-2014-121615</t>
  </si>
  <si>
    <t>OFF-PA-10000327</t>
  </si>
  <si>
    <t>Xerox 1971</t>
  </si>
  <si>
    <t>CA-2012-118444</t>
  </si>
  <si>
    <t>Hempstead</t>
  </si>
  <si>
    <t>OFF-EN-10003286</t>
  </si>
  <si>
    <t>OFF-AR-10003772</t>
  </si>
  <si>
    <t>Boston 16750 Black Compact Battery Pencil Sharpener</t>
  </si>
  <si>
    <t>CA-2012-134747</t>
  </si>
  <si>
    <t>Noblesville</t>
  </si>
  <si>
    <t>OFF-AR-10003338</t>
  </si>
  <si>
    <t>Eberhard Faber 3 1/2" Golf Pencils</t>
  </si>
  <si>
    <t>CA-2011-157721</t>
  </si>
  <si>
    <t>FUR-FU-10002116</t>
  </si>
  <si>
    <t>Tenex Carpeted, Granite-Look or Clear Contemporary Contour Shape Chair Mats</t>
  </si>
  <si>
    <t>CA-2014-128629</t>
  </si>
  <si>
    <t>BP-11155</t>
  </si>
  <si>
    <t>Becky Pak</t>
  </si>
  <si>
    <t>CA-2014-158106</t>
  </si>
  <si>
    <t>Apple Valley</t>
  </si>
  <si>
    <t>CA-2012-168564</t>
  </si>
  <si>
    <t>US-2013-169040</t>
  </si>
  <si>
    <t>FUR-CH-10000422</t>
  </si>
  <si>
    <t>Global Highback Leather Tilter in Burgundy</t>
  </si>
  <si>
    <t>FUR-FU-10002685</t>
  </si>
  <si>
    <t>Executive Impressions 13-1/2" Indoor/Outdoor Wall Clock</t>
  </si>
  <si>
    <t>CA-2013-166443</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</si>
  <si>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</si>
  <si>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</si>
  <si>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</si>
  <si>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</si>
  <si>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</si>
  <si>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</si>
  <si>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</si>
  <si>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</si>
  <si>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</si>
  <si>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</si>
  <si>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</si>
  <si>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</si>
  <si>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</si>
  <si>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</si>
  <si>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CA-2014-168900</t>
  </si>
  <si>
    <t>AY-10555</t>
  </si>
  <si>
    <t>Andy Yotov</t>
  </si>
  <si>
    <t>FUR-FU-10002445</t>
  </si>
  <si>
    <t>DAX Two-Tone Rosewood/Black Document Frame, Desktop, 5 x 7</t>
  </si>
  <si>
    <t>CA-2014-167941</t>
  </si>
  <si>
    <t>CA-2012-137512</t>
  </si>
  <si>
    <t>OFF-PA-10000213</t>
  </si>
  <si>
    <t>Xerox 198</t>
  </si>
  <si>
    <t>CA-2014-139773</t>
  </si>
  <si>
    <t>FUR-CH-10001797</t>
  </si>
  <si>
    <t>Safco Chair Connectors, 6/Carton</t>
  </si>
  <si>
    <t>CA-2014-134607</t>
  </si>
  <si>
    <t>CA-2012-139850</t>
  </si>
  <si>
    <t>GB-14575</t>
  </si>
  <si>
    <t>Giulietta Baptist</t>
  </si>
  <si>
    <t>OFF-PA-10003848</t>
  </si>
  <si>
    <t>Xerox 1997</t>
  </si>
  <si>
    <t>CA-2011-131310</t>
  </si>
  <si>
    <t>US-2011-112872</t>
  </si>
  <si>
    <t>JB-16045</t>
  </si>
  <si>
    <t>Julia Barnett</t>
  </si>
  <si>
    <t>CA-2013-134376</t>
  </si>
  <si>
    <t>CA-2014-147291</t>
  </si>
  <si>
    <t>CA-2013-112893</t>
  </si>
  <si>
    <t>VariCap6 Expandable Binder</t>
  </si>
  <si>
    <t>FUR-FU-10000550</t>
  </si>
  <si>
    <t>Stacking Trays by OIC</t>
  </si>
  <si>
    <t>CA-2012-130610</t>
  </si>
  <si>
    <t>Sterling Heights</t>
  </si>
  <si>
    <t>OFF-BI-10003655</t>
  </si>
  <si>
    <t>Durable Pressboard Binders</t>
  </si>
  <si>
    <t>CA-2013-131499</t>
  </si>
  <si>
    <t>MG-17875</t>
  </si>
  <si>
    <t>Michael Grace</t>
  </si>
  <si>
    <t>OFF-AP-10003779</t>
  </si>
  <si>
    <t>Kensington 7 Outlet MasterPiece Power Center with Fax/Phone Line Protection</t>
  </si>
  <si>
    <t>Eau Claire</t>
  </si>
  <si>
    <t>CA-2013-124772</t>
  </si>
  <si>
    <t>SR-20425</t>
  </si>
  <si>
    <t>Sharelle Roach</t>
  </si>
  <si>
    <t>CA-2012-123568</t>
  </si>
  <si>
    <t>OFF-FA-10002701</t>
  </si>
  <si>
    <t>Alliance Rubber Bands</t>
  </si>
  <si>
    <t>JB-16000</t>
  </si>
  <si>
    <t>Joy Bell-</t>
  </si>
  <si>
    <t>CA-2012-164441</t>
  </si>
  <si>
    <t>OFF-BI-10002799</t>
  </si>
  <si>
    <t>SlimView Poly Binder, 3/8"</t>
  </si>
  <si>
    <t>Gresham</t>
  </si>
  <si>
    <t>DM-12955</t>
  </si>
  <si>
    <t>Dario Medina</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</si>
  <si>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</si>
  <si>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</si>
  <si>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</si>
  <si>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</si>
  <si>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</si>
  <si>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</si>
  <si>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</si>
  <si>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</si>
  <si>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</si>
  <si>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</si>
  <si>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</si>
  <si>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</si>
  <si>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</si>
  <si>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CA-2014-125290</t>
  </si>
  <si>
    <t>OFF-AR-10001216</t>
  </si>
  <si>
    <t>Newell 339</t>
  </si>
  <si>
    <t>CA-2014-121419</t>
  </si>
  <si>
    <t>TC-21475</t>
  </si>
  <si>
    <t>Tony Chapman</t>
  </si>
  <si>
    <t>US-2014-148054</t>
  </si>
  <si>
    <t>Meridian</t>
  </si>
  <si>
    <t>Idaho</t>
  </si>
  <si>
    <t>FUR-FU-10003247</t>
  </si>
  <si>
    <t>36X48 HARDFLOOR CHAIRMAT</t>
  </si>
  <si>
    <t>CA-2013-128517</t>
  </si>
  <si>
    <t>SW-20350</t>
  </si>
  <si>
    <t>Sean Wendt</t>
  </si>
  <si>
    <t>FUR-TA-10003837</t>
  </si>
  <si>
    <t>Anderson Hickey Conga Table Tops &amp; Accessories</t>
  </si>
  <si>
    <t>CA-2013-144554</t>
  </si>
  <si>
    <t>CA-2014-127621</t>
  </si>
  <si>
    <t>RE-19450</t>
  </si>
  <si>
    <t>Richard Eichhorn</t>
  </si>
  <si>
    <t>TEC-PH-10002350</t>
  </si>
  <si>
    <t>Apple EarPods with Remote and Mic</t>
  </si>
  <si>
    <t>BF-11215</t>
  </si>
  <si>
    <t>Benjamin Farhat</t>
  </si>
  <si>
    <t>TEC-AC-10004001</t>
  </si>
  <si>
    <t>Logitech Wireless Headset H600 Over-The-Head Design</t>
  </si>
  <si>
    <t>OFF-PA-10001534</t>
  </si>
  <si>
    <t>Xerox 230</t>
  </si>
  <si>
    <t>US-2014-120089</t>
  </si>
  <si>
    <t>CA-2013-125206</t>
  </si>
  <si>
    <t>CA-2012-126137</t>
  </si>
  <si>
    <t>CA-2014-101182</t>
  </si>
  <si>
    <t>KB-16405</t>
  </si>
  <si>
    <t>Katrina Bavinger</t>
  </si>
  <si>
    <t>CA-2014-118773</t>
  </si>
  <si>
    <t>US-2014-159205</t>
  </si>
  <si>
    <t>TEC-PH-10000526</t>
  </si>
  <si>
    <t>Vtech CS6719</t>
  </si>
  <si>
    <t>CA-2013-112123</t>
  </si>
  <si>
    <t>OFF-PA-10001977</t>
  </si>
  <si>
    <t>Xerox 194</t>
  </si>
  <si>
    <t>JG-15310</t>
  </si>
  <si>
    <t>Jason Gross</t>
  </si>
  <si>
    <t>FUR-BO-10003660</t>
  </si>
  <si>
    <t>Bush Cubix Collection Bookcases, Fully Assembled</t>
  </si>
  <si>
    <t>CA-2013-124562</t>
  </si>
  <si>
    <t>OFF-BI-10001267</t>
  </si>
  <si>
    <t>Universal Recycled Hanging Pressboard Report Binders, Letter Size</t>
  </si>
  <si>
    <t>EC-14050</t>
  </si>
  <si>
    <t>Erin Creighton</t>
  </si>
  <si>
    <t>CA-2014-127460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</si>
  <si>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</si>
  <si>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</si>
  <si>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</si>
  <si>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</si>
  <si>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</si>
  <si>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</si>
  <si>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</si>
  <si>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</si>
  <si>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</si>
  <si>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</si>
  <si>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</si>
  <si>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</si>
  <si>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JP-15460</t>
  </si>
  <si>
    <t>Jennifer Patt</t>
  </si>
  <si>
    <t>US-2011-122959</t>
  </si>
  <si>
    <t>US-2013-148110</t>
  </si>
  <si>
    <t>CA-2014-131828</t>
  </si>
  <si>
    <t>CS-11845</t>
  </si>
  <si>
    <t>Cari Sayre</t>
  </si>
  <si>
    <t>FUR-CH-10004495</t>
  </si>
  <si>
    <t>Global Leather and Oak Executive Chair, Black</t>
  </si>
  <si>
    <t>CA-2013-120558</t>
  </si>
  <si>
    <t>TEC-MA-10000418</t>
  </si>
  <si>
    <t>Cubify CubeX 3D Printer Double Head Print</t>
  </si>
  <si>
    <t>OFF-BI-10004600</t>
  </si>
  <si>
    <t>Ibico Ibimaster 300 Manual Binding System</t>
  </si>
  <si>
    <t>CA-2011-128986</t>
  </si>
  <si>
    <t>GH-14410</t>
  </si>
  <si>
    <t>Gary Hansen</t>
  </si>
  <si>
    <t>US-2011-150924</t>
  </si>
  <si>
    <t>PT-19090</t>
  </si>
  <si>
    <t>Pete Takahito</t>
  </si>
  <si>
    <t>OFF-BI-10004040</t>
  </si>
  <si>
    <t>Wilson Jones Impact Binders</t>
  </si>
  <si>
    <t>OFF-AR-10001615</t>
  </si>
  <si>
    <t>Newell 34</t>
  </si>
  <si>
    <t>TEC-PH-10001299</t>
  </si>
  <si>
    <t>Polycom CX300 Desktop Phone USB VoIP phone</t>
  </si>
  <si>
    <t>CA-2014-157483</t>
  </si>
  <si>
    <t>OFF-AR-10004260</t>
  </si>
  <si>
    <t>Boston 1799 Powerhouse Electric Pencil Sharpener</t>
  </si>
  <si>
    <t>CA-2014-122280</t>
  </si>
  <si>
    <t>CA-2014-105235</t>
  </si>
  <si>
    <t>CA-2014-152912</t>
  </si>
  <si>
    <t>CA-2011-123498</t>
  </si>
  <si>
    <t>OFF-EN-10004773</t>
  </si>
  <si>
    <t>OFF-BI-10001787</t>
  </si>
  <si>
    <t>Wilson Jones Four-Pocket Poly Binders</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</si>
  <si>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</si>
  <si>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</si>
  <si>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</si>
  <si>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</si>
  <si>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</si>
  <si>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</si>
  <si>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</si>
  <si>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</si>
  <si>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</si>
  <si>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</si>
  <si>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</si>
  <si>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CA-2012-149384</t>
  </si>
  <si>
    <t>CA-2011-131527</t>
  </si>
  <si>
    <t>TEC-PH-10001644</t>
  </si>
  <si>
    <t>BlueLounge Milo Smartphone Stand, White/Metallic</t>
  </si>
  <si>
    <t>CA-2011-158372</t>
  </si>
  <si>
    <t>OFF-LA-10000407</t>
  </si>
  <si>
    <t>Avery White Multi-Purpose Labels</t>
  </si>
  <si>
    <t>CA-2013-108882</t>
  </si>
  <si>
    <t>TEC-AC-10000420</t>
  </si>
  <si>
    <t>Logitech G500s Laser Gaming Mouse with Adjustable Weight Tuning</t>
  </si>
  <si>
    <t>Pearland</t>
  </si>
  <si>
    <t>CA-2014-150189</t>
  </si>
  <si>
    <t>San Mateo</t>
  </si>
  <si>
    <t>CA-2014-104640</t>
  </si>
  <si>
    <t>US-2012-137008</t>
  </si>
  <si>
    <t>CA-2011-108189</t>
  </si>
  <si>
    <t>OFF-EN-10004846</t>
  </si>
  <si>
    <t>Letter or Legal Size Expandable Poly String Tie Envelopes</t>
  </si>
  <si>
    <t>OFF-SU-10003567</t>
  </si>
  <si>
    <t>Stiletto Hand Letter Openers</t>
  </si>
  <si>
    <t>CA-2011-154641</t>
  </si>
  <si>
    <t>CA-2014-131625</t>
  </si>
  <si>
    <t>OFF-ST-10002301</t>
  </si>
  <si>
    <t>Tennsco Commercial Shelving</t>
  </si>
  <si>
    <t>CA-2013-146836</t>
  </si>
  <si>
    <t>CC-12475</t>
  </si>
  <si>
    <t>Cindy Chapman</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</si>
  <si>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</si>
  <si>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</si>
  <si>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</si>
  <si>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</si>
  <si>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</si>
  <si>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</si>
  <si>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</si>
  <si>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</si>
  <si>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</si>
  <si>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</si>
  <si>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</si>
  <si>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</si>
  <si>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</si>
  <si>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</si>
  <si>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Grand Rapids</t>
  </si>
  <si>
    <t>BG-11740</t>
  </si>
  <si>
    <t>Bruce Geld</t>
  </si>
  <si>
    <t>CA-2013-155474</t>
  </si>
  <si>
    <t>CA-2012-155453</t>
  </si>
  <si>
    <t>US-2013-161844</t>
  </si>
  <si>
    <t>LB-16795</t>
  </si>
  <si>
    <t>Laurel Beltran</t>
  </si>
  <si>
    <t>CM-11815</t>
  </si>
  <si>
    <t>Candace McMahon</t>
  </si>
  <si>
    <t>OFF-PA-10004609</t>
  </si>
  <si>
    <t>Xerox 221</t>
  </si>
  <si>
    <t>CA-2013-122518</t>
  </si>
  <si>
    <t>US-2011-126571</t>
  </si>
  <si>
    <t>EH-14185</t>
  </si>
  <si>
    <t>Evan Henry</t>
  </si>
  <si>
    <t>TEC-PH-10003171</t>
  </si>
  <si>
    <t>Plantronics Encore H101 Dual Earpieces Headset</t>
  </si>
  <si>
    <t>Visalia</t>
  </si>
  <si>
    <t>CA-2012-146038</t>
  </si>
  <si>
    <t>CA-2014-133865</t>
  </si>
  <si>
    <t>CA-2014-116358</t>
  </si>
  <si>
    <t>Overland Park</t>
  </si>
  <si>
    <t>CA-2011-102988</t>
  </si>
  <si>
    <t>CA-2011-103702</t>
  </si>
  <si>
    <t>TEC-AC-10003399</t>
  </si>
  <si>
    <t>Memorex Mini Travel Drive 64 GB USB 2.0 Flash Drive</t>
  </si>
  <si>
    <t>CA-2014-113418</t>
  </si>
  <si>
    <t>TEC-MA-10002428</t>
  </si>
  <si>
    <t>Fellowes Powershred HS-440 4-Sheet High Security Shredder</t>
  </si>
  <si>
    <t>TEC-PH-10001128</t>
  </si>
  <si>
    <t>Motorola Droid Maxx</t>
  </si>
  <si>
    <t>CA-2012-144386</t>
  </si>
  <si>
    <t>CA-2014-161739</t>
  </si>
  <si>
    <t>CA-2012-165057</t>
  </si>
  <si>
    <t>TS-21505</t>
  </si>
  <si>
    <t>Tony Sayre</t>
  </si>
  <si>
    <t>CA-2011-165309</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</si>
  <si>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</si>
  <si>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</si>
  <si>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</si>
  <si>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</si>
  <si>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</si>
  <si>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</si>
  <si>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</si>
  <si>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</si>
  <si>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</si>
  <si>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</si>
  <si>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</si>
  <si>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</si>
  <si>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CA-2014-154732</t>
  </si>
  <si>
    <t>FUR-BO-10002916</t>
  </si>
  <si>
    <t>Rush Hierlooms Collection 1" Thick Stackable Bookcases</t>
  </si>
  <si>
    <t>CA-2014-100335</t>
  </si>
  <si>
    <t>CA-2013-139234</t>
  </si>
  <si>
    <t>US-2012-142020</t>
  </si>
  <si>
    <t>FUR-FU-10000672</t>
  </si>
  <si>
    <t>Executive Impressions 10" Spectator Wall Clock</t>
  </si>
  <si>
    <t>Revere</t>
  </si>
  <si>
    <t>CA-2011-115161</t>
  </si>
  <si>
    <t>LC-17050</t>
  </si>
  <si>
    <t>Liz Carlisle</t>
  </si>
  <si>
    <t>CA-2011-165379</t>
  </si>
  <si>
    <t>FUR-BO-10002598</t>
  </si>
  <si>
    <t>Hon Metal Bookcases, Putty</t>
  </si>
  <si>
    <t>CA-2012-161718</t>
  </si>
  <si>
    <t>CA-2013-100671</t>
  </si>
  <si>
    <t>CS-12490</t>
  </si>
  <si>
    <t>Cindy Schnelling</t>
  </si>
  <si>
    <t>Conroe</t>
  </si>
  <si>
    <t>Tenex Personal Filing Tote With Secure Closure Lid, Black/Frost</t>
  </si>
  <si>
    <t>OFF-PA-10004610</t>
  </si>
  <si>
    <t>Xerox 1900</t>
  </si>
  <si>
    <t>FUR-FU-10000320</t>
  </si>
  <si>
    <t>OIC Stacking Trays</t>
  </si>
  <si>
    <t>CA-2012-130659</t>
  </si>
  <si>
    <t>FUR-CH-10003535</t>
  </si>
  <si>
    <t>Global Armless Task Chair, Royal Blue</t>
  </si>
  <si>
    <t>CA-2014-148404</t>
  </si>
  <si>
    <t>CA-2011-166471</t>
  </si>
  <si>
    <t>US-2014-131583</t>
  </si>
  <si>
    <t>US-2014-148362</t>
  </si>
  <si>
    <t>CA-2012-129700</t>
  </si>
  <si>
    <t>Tinley Park</t>
  </si>
  <si>
    <t>US-2014-150847</t>
  </si>
  <si>
    <t>CA-2013-116540</t>
  </si>
  <si>
    <t>CA-2012-150791</t>
  </si>
  <si>
    <t>Dubuque</t>
  </si>
  <si>
    <t>US-2014-111024</t>
  </si>
  <si>
    <t>OFF-PA-10000174</t>
  </si>
  <si>
    <t>Message Book, Wirebound, Four 5 1/2" X 4" Forms/Pg., 200 Dupl. Sets/Book</t>
  </si>
  <si>
    <t>CA-2014-148264</t>
  </si>
  <si>
    <t>FUR-FU-10002703</t>
  </si>
  <si>
    <t>Tenex Traditional Chairmats for Hard Floors, Average Lip, 36" x 48"</t>
  </si>
  <si>
    <t>CA-2014-131212</t>
  </si>
  <si>
    <t>CA-2011-158337</t>
  </si>
  <si>
    <t>JO-15145</t>
  </si>
  <si>
    <t>Jack O'Briant</t>
  </si>
  <si>
    <t>CA-2012-131779</t>
  </si>
  <si>
    <t>CA-2013-158869</t>
  </si>
  <si>
    <t>AH-10690</t>
  </si>
  <si>
    <t>Anna Häberlin</t>
  </si>
  <si>
    <t>CA-2014-102554</t>
  </si>
  <si>
    <t>CA-2013-162614</t>
  </si>
  <si>
    <t>CA-2011-168592</t>
  </si>
  <si>
    <t>TEC-PH-10002415</t>
  </si>
  <si>
    <t>Polycom VoiceStation 500 Conference phone</t>
  </si>
  <si>
    <t>CA-2012-153626</t>
  </si>
  <si>
    <t>OFF-AR-10000657</t>
  </si>
  <si>
    <t>Binney &amp; Smith inkTank Desk Highlighter, Chisel Tip, Yellow, 12/Box</t>
  </si>
  <si>
    <t>OFF-PA-10004996</t>
  </si>
  <si>
    <t>Speediset Carbonless Redi-Letter 7" x 8 1/2"</t>
  </si>
  <si>
    <t>CA-2014-114258</t>
  </si>
  <si>
    <t>CA-2014-128699</t>
  </si>
  <si>
    <t>US-2012-147242</t>
  </si>
  <si>
    <t>CA-2012-100888</t>
  </si>
  <si>
    <t>MH-17455</t>
  </si>
  <si>
    <t>Mark Hamilton</t>
  </si>
  <si>
    <t>US-2013-150035</t>
  </si>
  <si>
    <t>CA-2014-111815</t>
  </si>
  <si>
    <t>Dearborn Heights</t>
  </si>
  <si>
    <t>CA-2013-131289</t>
  </si>
  <si>
    <t>OFF-PA-10003363</t>
  </si>
  <si>
    <t>Xerox 204</t>
  </si>
  <si>
    <t>CA-2011-124023</t>
  </si>
  <si>
    <t>US-2013-134761</t>
  </si>
  <si>
    <t>Hickory</t>
  </si>
  <si>
    <t>CA-2014-120705</t>
  </si>
  <si>
    <t>CA-2012-157322</t>
  </si>
  <si>
    <t>Carol Stream</t>
  </si>
  <si>
    <t>TEC-AC-10002305</t>
  </si>
  <si>
    <t>KeyTronic E03601U1 - Keyboard - Beige</t>
  </si>
  <si>
    <t>TEC-AC-10000990</t>
  </si>
  <si>
    <t>Imation Bio 2GB USB Flash Drive Imation Corp</t>
  </si>
  <si>
    <t>CA-2013-107328</t>
  </si>
  <si>
    <t>CA-2014-125115</t>
  </si>
  <si>
    <t>RD-19930</t>
  </si>
  <si>
    <t>Russell D'Ascenzo</t>
  </si>
  <si>
    <t>SC-20020</t>
  </si>
  <si>
    <t>Sam Craven</t>
  </si>
  <si>
    <t>FUR-BO-10001608</t>
  </si>
  <si>
    <t>Hon Metal Bookcases, Black</t>
  </si>
  <si>
    <t>CA-2014-140326</t>
  </si>
  <si>
    <t>FUR-BO-10000112</t>
  </si>
  <si>
    <t>Bush Birmingham Collection Bookcase, Dark Cherry</t>
  </si>
  <si>
    <t>US-2013-113649</t>
  </si>
  <si>
    <t>CA-2012-168767</t>
  </si>
  <si>
    <t>CA-2013-137673</t>
  </si>
  <si>
    <t>CA-2014-148922</t>
  </si>
  <si>
    <t>SU-20665</t>
  </si>
  <si>
    <t>Stephanie Ulpright</t>
  </si>
  <si>
    <t>OFF-BI-10003476</t>
  </si>
  <si>
    <t>Avery Metallic Poly Binders</t>
  </si>
  <si>
    <t>CA-2011-158771</t>
  </si>
  <si>
    <t>OFF-AP-10001947</t>
  </si>
  <si>
    <t>Acco 6 Outlet Guardian Premium Plus Surge Suppressor</t>
  </si>
  <si>
    <t>OFF-LA-10001982</t>
  </si>
  <si>
    <t>Smead Alpha-Z Color-Coded Name Labels First Letter Starter Set</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</si>
  <si>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</si>
  <si>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</si>
  <si>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</si>
  <si>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</si>
  <si>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</si>
  <si>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</si>
  <si>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</si>
  <si>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</si>
  <si>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</si>
  <si>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</si>
  <si>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</si>
  <si>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</si>
  <si>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</si>
  <si>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</si>
  <si>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FC-14335</t>
  </si>
  <si>
    <t>Fred Chung</t>
  </si>
  <si>
    <t>CA-2014-117023</t>
  </si>
  <si>
    <t>OFF-AR-10004062</t>
  </si>
  <si>
    <t>CA-2013-103163</t>
  </si>
  <si>
    <t>OFF-ST-10000321</t>
  </si>
  <si>
    <t>Akro Stacking Bins</t>
  </si>
  <si>
    <t>CA-2014-117807</t>
  </si>
  <si>
    <t>CA-2012-121650</t>
  </si>
  <si>
    <t>Avery Hi-Liter Comfort Grip Fluorescent Highlighter, Yellow Ink</t>
  </si>
  <si>
    <t>CA-2014-161823</t>
  </si>
  <si>
    <t>CA-2013-108434</t>
  </si>
  <si>
    <t>CA-2013-164154</t>
  </si>
  <si>
    <t>CA-2014-148012</t>
  </si>
  <si>
    <t>CA-2011-102869</t>
  </si>
  <si>
    <t>TEC-AC-10002134</t>
  </si>
  <si>
    <t>Rosewill 107 Normal Keys USB Wired Standard Keyboard</t>
  </si>
  <si>
    <t>NC-18535</t>
  </si>
  <si>
    <t>Nick Crebassa</t>
  </si>
  <si>
    <t>CA-2012-110093</t>
  </si>
  <si>
    <t>CA-2013-154536</t>
  </si>
  <si>
    <t>CA-2014-141929</t>
  </si>
  <si>
    <t>CA-2011-169726</t>
  </si>
  <si>
    <t>CA-2014-132178</t>
  </si>
  <si>
    <t>DB-12970</t>
  </si>
  <si>
    <t>Darren Budd</t>
  </si>
  <si>
    <t>CA-2013-145177</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</si>
  <si>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</si>
  <si>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</si>
  <si>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</si>
  <si>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</si>
  <si>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</si>
  <si>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</si>
  <si>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</si>
  <si>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</si>
  <si>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</si>
  <si>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</si>
  <si>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</si>
  <si>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</si>
  <si>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CA-2014-109960</t>
  </si>
  <si>
    <t>TEC-AC-10004859</t>
  </si>
  <si>
    <t>Maxell Pro 80 Minute CD-R, 10/Pack</t>
  </si>
  <si>
    <t>CA-2014-133004</t>
  </si>
  <si>
    <t>CA-2014-158036</t>
  </si>
  <si>
    <t>TEC-AC-10002558</t>
  </si>
  <si>
    <t>Imation Swivel Flash Drive USB flash drive - 8 GB</t>
  </si>
  <si>
    <t>CA-2012-128083</t>
  </si>
  <si>
    <t>Plantation</t>
  </si>
  <si>
    <t>FUR-FU-10001731</t>
  </si>
  <si>
    <t>Acrylic Self-Standing Desk Frames</t>
  </si>
  <si>
    <t>OFF-SU-10004782</t>
  </si>
  <si>
    <t>Elite 5" Scissors</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</si>
  <si>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</si>
  <si>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</si>
  <si>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</si>
  <si>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</si>
  <si>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</si>
  <si>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</si>
  <si>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</si>
  <si>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</si>
  <si>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</si>
  <si>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</si>
  <si>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</si>
  <si>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</si>
  <si>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</si>
  <si>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</si>
  <si>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</si>
  <si>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</si>
  <si>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CA-2014-140760</t>
  </si>
  <si>
    <t>TEC-CO-10001571</t>
  </si>
  <si>
    <t>Sharp 1540cs Digital Laser Copier</t>
  </si>
  <si>
    <t>FUR-FU-10003026</t>
  </si>
  <si>
    <t>Eldon Regeneration Recycled Desk Accessories, Black</t>
  </si>
  <si>
    <t>CA-2013-126543</t>
  </si>
  <si>
    <t>MF-17665</t>
  </si>
  <si>
    <t>Maureen Fritzler</t>
  </si>
  <si>
    <t>CA-2011-135608</t>
  </si>
  <si>
    <t>CA-2014-127264</t>
  </si>
  <si>
    <t>CA-2013-165169</t>
  </si>
  <si>
    <t>CA-2014-168193</t>
  </si>
  <si>
    <t>RM-19750</t>
  </si>
  <si>
    <t>Roland Murray</t>
  </si>
  <si>
    <t>VM-21835</t>
  </si>
  <si>
    <t>Vivian Mathis</t>
  </si>
  <si>
    <t>CA-2013-133340</t>
  </si>
  <si>
    <t>CA-2013-116799</t>
  </si>
  <si>
    <t>Odessa</t>
  </si>
  <si>
    <t>FUR-CH-10004983</t>
  </si>
  <si>
    <t>Office Star - Mid Back Dual function Ergonomic High Back Chair with 2-Way Adjustable Arms</t>
  </si>
  <si>
    <t>CA-2013-111283</t>
  </si>
  <si>
    <t>CA-2012-103205</t>
  </si>
  <si>
    <t>CA-2011-115357</t>
  </si>
  <si>
    <t>US-2011-102715</t>
  </si>
  <si>
    <t>OFF-FA-10001332</t>
  </si>
  <si>
    <t>Acco Banker's Clasps, 5 3/4"-Long</t>
  </si>
  <si>
    <t>TEC-AC-10001874</t>
  </si>
  <si>
    <t>Logitech Wireless Anywhere Mouse MX for PC and Mac</t>
  </si>
  <si>
    <t>CA-2012-107937</t>
  </si>
  <si>
    <t>Chula Vista</t>
  </si>
  <si>
    <t>US-2014-148768</t>
  </si>
  <si>
    <t>CA-2012-135314</t>
  </si>
  <si>
    <t>CA-2014-125752</t>
  </si>
  <si>
    <t>OFF-BI-10000494</t>
  </si>
  <si>
    <t>Acco Economy Flexible Poly Round Ring Binder</t>
  </si>
  <si>
    <t>CA-2013-144218</t>
  </si>
  <si>
    <t>CA-2013-169971</t>
  </si>
  <si>
    <t>CA-2011-107139</t>
  </si>
  <si>
    <t>EJ-13720</t>
  </si>
  <si>
    <t>Ed Jacobs</t>
  </si>
  <si>
    <t>FUR-TA-10003469</t>
  </si>
  <si>
    <t>Balt Split Level Computer Training Table</t>
  </si>
  <si>
    <t>OFF-AR-10003179</t>
  </si>
  <si>
    <t>Dixon Ticonderoga Core-Lock Colored Pencils</t>
  </si>
  <si>
    <t>CA-2014-147760</t>
  </si>
  <si>
    <t>NC-18415</t>
  </si>
  <si>
    <t>Nathan Cano</t>
  </si>
  <si>
    <t>CA-2012-113628</t>
  </si>
  <si>
    <t>FUR-CH-10003298</t>
  </si>
  <si>
    <t>Office Star - Contemporary Task Swivel chair with Loop Arms, Charcoal</t>
  </si>
  <si>
    <t>CA-2014-147753</t>
  </si>
  <si>
    <t>OFF-LA-10003537</t>
  </si>
  <si>
    <t>Avery 515</t>
  </si>
  <si>
    <t>CA-2012-103961</t>
  </si>
  <si>
    <t>CA-2013-152471</t>
  </si>
  <si>
    <t>CA-2014-141873</t>
  </si>
  <si>
    <t>OFF-PA-10000069</t>
  </si>
  <si>
    <t>TOPS 4 x 6 Fluorescent Color Memo Sheets, 500 Sheets per Pack</t>
  </si>
  <si>
    <t>CA-2011-132801</t>
  </si>
  <si>
    <t>CA-2014-141733</t>
  </si>
  <si>
    <t>LS-17230</t>
  </si>
  <si>
    <t>Lycoris Saunders</t>
  </si>
  <si>
    <t>CA-2011-100363</t>
  </si>
  <si>
    <t>OFF-PA-10004733</t>
  </si>
  <si>
    <t>Things To Do Today Spiral Book</t>
  </si>
  <si>
    <t>US-2011-109162</t>
  </si>
  <si>
    <t>KE-16420</t>
  </si>
  <si>
    <t>Katrina Edelman</t>
  </si>
  <si>
    <t>OFF-SU-10002301</t>
  </si>
  <si>
    <t>Serrated Blade or Curved Handle Hand Letter Openers</t>
  </si>
  <si>
    <t>OFF-BI-10004318</t>
  </si>
  <si>
    <t>Ibico EB-19 Dual Function Manual Binding System</t>
  </si>
  <si>
    <t>CA-2012-142377</t>
  </si>
  <si>
    <t>DH-13675</t>
  </si>
  <si>
    <t>Duane Huffman</t>
  </si>
  <si>
    <t>US-2014-131849</t>
  </si>
  <si>
    <t>FUR-FU-10004164</t>
  </si>
  <si>
    <t>Eldon 300 Class Desk Accessories, Black</t>
  </si>
  <si>
    <t>Thornton</t>
  </si>
  <si>
    <t>TEC-AC-10001539</t>
  </si>
  <si>
    <t>Logitech G430 Surround Sound Gaming Headset with Dolby 7.1 Technology</t>
  </si>
  <si>
    <t>TEC-PH-10002789</t>
  </si>
  <si>
    <t>LG Exalt</t>
  </si>
  <si>
    <t>CA-2011-135755</t>
  </si>
  <si>
    <t>OFF-BI-10004828</t>
  </si>
  <si>
    <t>GBC Poly Designer Binding Covers</t>
  </si>
  <si>
    <t>OFF-AR-10001770</t>
  </si>
  <si>
    <t>Economy #2 Pencils</t>
  </si>
  <si>
    <t>CA-2013-136231</t>
  </si>
  <si>
    <t>CA-2011-151001</t>
  </si>
  <si>
    <t>PF-19120</t>
  </si>
  <si>
    <t>Peter Fuller</t>
  </si>
  <si>
    <t>FUR-FU-10002396</t>
  </si>
  <si>
    <t>DAX Copper Panel Document Frame, 5 x 7 Size</t>
  </si>
  <si>
    <t>CA-2011-152849</t>
  </si>
  <si>
    <t>CA-2013-167759</t>
  </si>
  <si>
    <t>CA-2011-100895</t>
  </si>
  <si>
    <t>US-2013-144547</t>
  </si>
  <si>
    <t>CA-2014-110212</t>
  </si>
  <si>
    <t>Texarkana</t>
  </si>
  <si>
    <t>TEC-AC-10002331</t>
  </si>
  <si>
    <t>Maxell 74 Minute CDR, 10/Pack</t>
  </si>
  <si>
    <t>CA-2014-134285</t>
  </si>
  <si>
    <t>CA-2014-102267</t>
  </si>
  <si>
    <t>Edinburg</t>
  </si>
  <si>
    <t>CA-2014-157980</t>
  </si>
  <si>
    <t>CA-2012-121097</t>
  </si>
  <si>
    <t>Baytown</t>
  </si>
  <si>
    <t>US-2012-119312</t>
  </si>
  <si>
    <t>CA-2012-167010</t>
  </si>
  <si>
    <t>VT-21700</t>
  </si>
  <si>
    <t>Valerie Takahito</t>
  </si>
  <si>
    <t>FUR-BO-10004218</t>
  </si>
  <si>
    <t>Bush Heritage Pine Collection 5-Shelf Bookcase, Albany Pine Finish, *Special Order</t>
  </si>
  <si>
    <t>CA-2014-126788</t>
  </si>
  <si>
    <t>TEC-PH-10001619</t>
  </si>
  <si>
    <t>LG G3</t>
  </si>
  <si>
    <t>OFF-PA-10000246</t>
  </si>
  <si>
    <t>Riverleaf Stik-Withit Designer Note Cubes</t>
  </si>
  <si>
    <t>US-2012-148817</t>
  </si>
  <si>
    <t>OFF-AR-10004165</t>
  </si>
  <si>
    <t>Binney &amp; Smith inkTank Erasable Pocket Highlighter, Chisel Tip, Yellow</t>
  </si>
  <si>
    <t>CA-2014-123001</t>
  </si>
  <si>
    <t>US-2013-143448</t>
  </si>
  <si>
    <t>Greenwood</t>
  </si>
  <si>
    <t>MG-17695</t>
  </si>
  <si>
    <t>Maureen Gnade</t>
  </si>
  <si>
    <t>US-2013-151862</t>
  </si>
  <si>
    <t>TEC-PH-10003535</t>
  </si>
  <si>
    <t>RCA ViSYS 25423RE1 Corded phone</t>
  </si>
  <si>
    <t>CA-2011-133228</t>
  </si>
  <si>
    <t>FUR-FU-10001085</t>
  </si>
  <si>
    <t>3M Polarizing Light Filter Sleeves</t>
  </si>
  <si>
    <t>OFF-AR-10003481</t>
  </si>
  <si>
    <t>Newell 348</t>
  </si>
  <si>
    <t>CA-2011-164910</t>
  </si>
  <si>
    <t>CA-2013-149902</t>
  </si>
  <si>
    <t>US-2012-163685</t>
  </si>
  <si>
    <t>OFF-PA-10002606</t>
  </si>
  <si>
    <t>Xerox 1928</t>
  </si>
  <si>
    <t>FUR-FU-10003731</t>
  </si>
  <si>
    <t>Eldon Expressions Wood and Plastic Desk Accessories, Oak</t>
  </si>
  <si>
    <t>CA-2014-101308</t>
  </si>
  <si>
    <t>CA-2013-135265</t>
  </si>
  <si>
    <t>CA-2014-112333</t>
  </si>
  <si>
    <t>OFF-AP-10001962</t>
  </si>
  <si>
    <t>Black &amp; Decker Filter for Double Action Dustbuster Cordless Vac BLDV7210</t>
  </si>
  <si>
    <t>CS-12175</t>
  </si>
  <si>
    <t>Charles Sheldon</t>
  </si>
  <si>
    <t>FUR-FU-10003798</t>
  </si>
  <si>
    <t>Ultra Door Kickplate, 8"H x 34"W</t>
  </si>
  <si>
    <t>CA-2011-137589</t>
  </si>
  <si>
    <t>CA-2012-161998</t>
  </si>
  <si>
    <t>CA-2012-105627</t>
  </si>
  <si>
    <t>DK-12895</t>
  </si>
  <si>
    <t>Dana Kaydos</t>
  </si>
  <si>
    <t>OFF-AR-10002704</t>
  </si>
  <si>
    <t>Boston 1900 Electric Pencil Sharpener</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</si>
  <si>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</si>
  <si>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</si>
  <si>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</si>
  <si>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</si>
  <si>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</si>
  <si>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</si>
  <si>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</si>
  <si>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</si>
  <si>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</si>
  <si>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</si>
  <si>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</si>
  <si>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CA-2014-144463</t>
  </si>
  <si>
    <t>FUR-FU-10001215</t>
  </si>
  <si>
    <t>Howard Miller 11-1/2" Diameter Brentwood Wall Clock</t>
  </si>
  <si>
    <t>OFF-PA-10002499</t>
  </si>
  <si>
    <t>Xerox 1890</t>
  </si>
  <si>
    <t>AA-10645</t>
  </si>
  <si>
    <t>Anna Andreadi</t>
  </si>
  <si>
    <t>TEC-PH-10003215</t>
  </si>
  <si>
    <t>Jackery Bar Premium Fast-charging Portable Charger</t>
  </si>
  <si>
    <t>CA-2014-139311</t>
  </si>
  <si>
    <t>Bedford</t>
  </si>
  <si>
    <t>CA-2012-136378</t>
  </si>
  <si>
    <t>OFF-LA-10002945</t>
  </si>
  <si>
    <t>Permanent Self-Adhesive File Folder Labels for Typewriters, 1 1/8 x 3 1/2, White</t>
  </si>
  <si>
    <t>CA-2013-129196</t>
  </si>
  <si>
    <t>US-2013-122182</t>
  </si>
  <si>
    <t>OFF-AR-10002766</t>
  </si>
  <si>
    <t>CA-2011-102673</t>
  </si>
  <si>
    <t>TEC-PH-10004434</t>
  </si>
  <si>
    <t>Cisco IP Phone 7961G VoIP phone - Dark gray</t>
  </si>
  <si>
    <t>CA-2012-156104</t>
  </si>
  <si>
    <t>Broken Arrow</t>
  </si>
  <si>
    <t>CA-2014-163692</t>
  </si>
  <si>
    <t>CA-2013-111913</t>
  </si>
  <si>
    <t>CA-2013-161473</t>
  </si>
  <si>
    <t>OFF-BI-10001120</t>
  </si>
  <si>
    <t>Ibico EPK-21 Electric Binding System</t>
  </si>
  <si>
    <t>US-2014-155999</t>
  </si>
  <si>
    <t>DD-13570</t>
  </si>
  <si>
    <t>Dorothy Dickinson</t>
  </si>
  <si>
    <t>CA-2012-105599</t>
  </si>
  <si>
    <t>CA-2012-116687</t>
  </si>
  <si>
    <t>CA-2014-117394</t>
  </si>
  <si>
    <t>TEC-AC-10000199</t>
  </si>
  <si>
    <t>Kingston Digital DataTraveler 8GB USB 2.0</t>
  </si>
  <si>
    <t>CA-2014-133823</t>
  </si>
  <si>
    <t>CA-2011-127523</t>
  </si>
  <si>
    <t>CA-2014-156769</t>
  </si>
  <si>
    <t>TEC-MA-10001127</t>
  </si>
  <si>
    <t>HP Designjet T520 Inkjet Large Format Printer - 24" Color</t>
  </si>
  <si>
    <t>CA-2012-111703</t>
  </si>
  <si>
    <t>Hollywood</t>
  </si>
  <si>
    <t>CA-2011-128839</t>
  </si>
  <si>
    <t>CA-2014-105914</t>
  </si>
  <si>
    <t>CA-2014-127313</t>
  </si>
  <si>
    <t>Wichita</t>
  </si>
  <si>
    <t>OFF-AR-10001227</t>
  </si>
  <si>
    <t>Newell 338</t>
  </si>
  <si>
    <t>CA-2014-100160</t>
  </si>
  <si>
    <t>CA-2012-101091</t>
  </si>
  <si>
    <t>CA-2011-126907</t>
  </si>
  <si>
    <t>AH-10465</t>
  </si>
  <si>
    <t>Amy Hunt</t>
  </si>
  <si>
    <t>TP-21565</t>
  </si>
  <si>
    <t>Tracy Poddar</t>
  </si>
  <si>
    <t>CA-2012-160213</t>
  </si>
  <si>
    <t>CA-2011-157924</t>
  </si>
  <si>
    <t>FUR-CH-10000229</t>
  </si>
  <si>
    <t>Global Enterprise Series Seating High-Back Swivel/Tilt Chairs</t>
  </si>
  <si>
    <t>CA-2013-152163</t>
  </si>
  <si>
    <t>CA-2011-128846</t>
  </si>
  <si>
    <t>US-2014-119039</t>
  </si>
  <si>
    <t>CA-2014-128426</t>
  </si>
  <si>
    <t>US-2014-136868</t>
  </si>
  <si>
    <t>CR-12820</t>
  </si>
  <si>
    <t>Cyra Reiten</t>
  </si>
  <si>
    <t>CA-2013-143749</t>
  </si>
  <si>
    <t>FUR-BO-10002853</t>
  </si>
  <si>
    <t>O'Sullivan 5-Shelf Heavy-Duty Bookcases</t>
  </si>
  <si>
    <t>SG-20890</t>
  </si>
  <si>
    <t>Susan Gilcrest</t>
  </si>
  <si>
    <t>CA-2012-129392</t>
  </si>
  <si>
    <t>OFF-PA-10004248</t>
  </si>
  <si>
    <t>Xerox 1990</t>
  </si>
  <si>
    <t>Boise</t>
  </si>
  <si>
    <t>CA-2013-124233</t>
  </si>
  <si>
    <t>US-2013-161683</t>
  </si>
  <si>
    <t>CA-2012-143105</t>
  </si>
  <si>
    <t>Cranston</t>
  </si>
  <si>
    <t>CA-2014-109715</t>
  </si>
  <si>
    <t>AH-10585</t>
  </si>
  <si>
    <t>Angele Hood</t>
  </si>
  <si>
    <t>CA-2011-166457</t>
  </si>
  <si>
    <t>OFF-PA-10001363</t>
  </si>
  <si>
    <t>Xerox 1933</t>
  </si>
  <si>
    <t>CA-2013-164637</t>
  </si>
  <si>
    <t>OFF-BI-10003876</t>
  </si>
  <si>
    <t>Green Canvas Binder for 8-1/2" x 14" Sheets</t>
  </si>
  <si>
    <t>CA-2014-149881</t>
  </si>
  <si>
    <t>FUR-BO-10003894</t>
  </si>
  <si>
    <t>Safco Value Mate Steel Bookcase, Baked Enamel Finish on Steel, Black</t>
  </si>
  <si>
    <t>CA-2014-134565</t>
  </si>
  <si>
    <t>TEC-MA-10001570</t>
  </si>
  <si>
    <t>Cisco Desktop Collaboration Experience DX650 IP Video Phone</t>
  </si>
  <si>
    <t>CA-2013-108644</t>
  </si>
  <si>
    <t>CA-2014-120327</t>
  </si>
  <si>
    <t>CA-2012-154970</t>
  </si>
  <si>
    <t>CA-2014-100223</t>
  </si>
  <si>
    <t>OFF-PA-10000232</t>
  </si>
  <si>
    <t>Xerox 1975</t>
  </si>
  <si>
    <t>NF-18475</t>
  </si>
  <si>
    <t>Neil Französisch</t>
  </si>
  <si>
    <t>OFF-AR-10001972</t>
  </si>
  <si>
    <t>Newell 323</t>
  </si>
  <si>
    <t>OFF-AR-10004587</t>
  </si>
  <si>
    <t>Boston 1827 Commercial Additional Cutter, Drive Gear &amp; Gear Rack for 1606</t>
  </si>
  <si>
    <t>CA-2013-159142</t>
  </si>
  <si>
    <t>CA-2013-157336</t>
  </si>
  <si>
    <t>BS-11365</t>
  </si>
  <si>
    <t>Bill Shonely</t>
  </si>
  <si>
    <t>CA-2012-101924</t>
  </si>
  <si>
    <t>CA-2014-158344</t>
  </si>
  <si>
    <t>CA-2014-110429</t>
  </si>
  <si>
    <t>OFF-BI-10000216</t>
  </si>
  <si>
    <t>Mead 1st Gear 2" Zipper Binder, Asst. Colors</t>
  </si>
  <si>
    <t>US-2013-131611</t>
  </si>
  <si>
    <t>CA-2012-123456</t>
  </si>
  <si>
    <t>TEC-MA-10001047</t>
  </si>
  <si>
    <t>3D Systems Cube Printer, 2nd Generation, Magenta</t>
  </si>
  <si>
    <t>OFF-LA-10003720</t>
  </si>
  <si>
    <t>Avery 487</t>
  </si>
  <si>
    <t>CA-2014-102407</t>
  </si>
  <si>
    <t>CA-2014-130967</t>
  </si>
  <si>
    <t>CA-2014-169124</t>
  </si>
  <si>
    <t>Citrus Heights</t>
  </si>
  <si>
    <t>CA-2014-117261</t>
  </si>
  <si>
    <t>CA-2013-121601</t>
  </si>
  <si>
    <t>The Colony</t>
  </si>
  <si>
    <t>CA-2011-125829</t>
  </si>
  <si>
    <t>TEC-MA-10003246</t>
  </si>
  <si>
    <t>Hewlett-Packard Deskjet D4360 Printer</t>
  </si>
  <si>
    <t>CA-2011-123127</t>
  </si>
  <si>
    <t>US-2014-136189</t>
  </si>
  <si>
    <t>FUR-FU-10000175</t>
  </si>
  <si>
    <t>DAX Wood Document Frame.</t>
  </si>
  <si>
    <t>CA-2014-118360</t>
  </si>
  <si>
    <t>CA-2014-149853</t>
  </si>
  <si>
    <t>OFF-PA-10000556</t>
  </si>
  <si>
    <t>Xerox 208</t>
  </si>
  <si>
    <t>CA-2014-107909</t>
  </si>
  <si>
    <t>RD-19720</t>
  </si>
  <si>
    <t>Roger Demir</t>
  </si>
  <si>
    <t>TEC-AC-10003237</t>
  </si>
  <si>
    <t>Memorex Micro Travel Drive 4 GB</t>
  </si>
  <si>
    <t>FUR-FU-10004053</t>
  </si>
  <si>
    <t>DAX Two-Tone Silver Metal Document Frame</t>
  </si>
  <si>
    <t>US-2014-100482</t>
  </si>
  <si>
    <t>CA-2014-107748</t>
  </si>
  <si>
    <t>AG-10330</t>
  </si>
  <si>
    <t>Alex Grayson</t>
  </si>
  <si>
    <t>CA-2012-155600</t>
  </si>
  <si>
    <t>CA-2014-162565</t>
  </si>
  <si>
    <t>OFF-PA-10000565</t>
  </si>
  <si>
    <t>CA-2014-117044</t>
  </si>
  <si>
    <t>US-2013-165078</t>
  </si>
  <si>
    <t>OFF-LA-10000414</t>
  </si>
  <si>
    <t>Avery 503</t>
  </si>
  <si>
    <t>OFF-AP-10002998</t>
  </si>
  <si>
    <t>Holmes 99% HEPA Air Purifier</t>
  </si>
  <si>
    <t>FUR-BO-10004690</t>
  </si>
  <si>
    <t>O'Sullivan Cherrywood Estates Traditional Barrister Bookcase</t>
  </si>
  <si>
    <t>CA-2013-108868</t>
  </si>
  <si>
    <t>US-2011-138758</t>
  </si>
  <si>
    <t>OFF-AR-10002445</t>
  </si>
  <si>
    <t>SANFORD Major Accent Highlighters</t>
  </si>
  <si>
    <t>CA-2011-127936</t>
  </si>
  <si>
    <t>CA-2012-164336</t>
  </si>
  <si>
    <t>US-2011-154879</t>
  </si>
  <si>
    <t>CA-2014-112900</t>
  </si>
  <si>
    <t>CA-2011-117016</t>
  </si>
  <si>
    <t>Margate</t>
  </si>
  <si>
    <t>Sandy Springs</t>
  </si>
  <si>
    <t>FUR-BO-10003546</t>
  </si>
  <si>
    <t>Hon 4-Shelf Metal Bookcases</t>
  </si>
  <si>
    <t>CA-2013-168893</t>
  </si>
  <si>
    <t>FUR-TA-10003392</t>
  </si>
  <si>
    <t>Global Adaptabilities Conference Tables</t>
  </si>
  <si>
    <t>CA-2013-163398</t>
  </si>
  <si>
    <t>OFF-AR-10003217</t>
  </si>
  <si>
    <t>Newell 316</t>
  </si>
  <si>
    <t>OFF-ST-10001932</t>
  </si>
  <si>
    <t>Fellowes Staxonsteel Drawer Files</t>
  </si>
  <si>
    <t>OFF-AR-10001761</t>
  </si>
  <si>
    <t>Avery Hi-Liter Smear-Safe Highlighters</t>
  </si>
  <si>
    <t>CA-2013-147137</t>
  </si>
  <si>
    <t>OFF-EN-10003567</t>
  </si>
  <si>
    <t>Inter-Office Recycled Envelopes, Brown Kraft, Button-String,10" x 13" , 100/Box</t>
  </si>
  <si>
    <t>US-2012-146745</t>
  </si>
  <si>
    <t>CA-2014-115175</t>
  </si>
  <si>
    <t>OFF-PA-10003022</t>
  </si>
  <si>
    <t>Xerox 1992</t>
  </si>
  <si>
    <t>CA-2012-163895</t>
  </si>
  <si>
    <t>CA-2014-156895</t>
  </si>
  <si>
    <t>FUR-TA-10004442</t>
  </si>
  <si>
    <t>Riverside Furniture Stanwyck Manor Table Series</t>
  </si>
  <si>
    <t>OFF-ST-10000129</t>
  </si>
  <si>
    <t>Fellowes Recycled Storage Drawers</t>
  </si>
  <si>
    <t>CA-2013-109365</t>
  </si>
  <si>
    <t>OFF-PA-10001725</t>
  </si>
  <si>
    <t>Xerox 1892</t>
  </si>
  <si>
    <t>CA-2012-162621</t>
  </si>
  <si>
    <t>CA-2011-150798</t>
  </si>
  <si>
    <t>CA-2014-155075</t>
  </si>
  <si>
    <t>CA-2013-124814</t>
  </si>
  <si>
    <t>TEC-PH-10000213</t>
  </si>
  <si>
    <t>Seidio BD2-HK3IPH5-BK DILEX Case and Holster Combo for Apple iPhone 5/5s - Black</t>
  </si>
  <si>
    <t>VS-21820</t>
  </si>
  <si>
    <t>Vivek Sundaresam</t>
  </si>
  <si>
    <t>CA-2013-119935</t>
  </si>
  <si>
    <t>CA-2013-118969</t>
  </si>
  <si>
    <t>CA-2013-145240</t>
  </si>
  <si>
    <t>Hampton</t>
  </si>
  <si>
    <t>CA-2014-107167</t>
  </si>
  <si>
    <t>OFF-ST-10003805</t>
  </si>
  <si>
    <t>24 Capacity Maxi Data Binder Racks, Pearl</t>
  </si>
  <si>
    <t>CA-2011-107454</t>
  </si>
  <si>
    <t>Rome</t>
  </si>
  <si>
    <t>OFF-PA-10004353</t>
  </si>
  <si>
    <t>Southworth 25% Cotton Premium Laser Paper and Envelopes</t>
  </si>
  <si>
    <t>CA-2014-152856</t>
  </si>
  <si>
    <t>CA-2011-140403</t>
  </si>
  <si>
    <t>CA-2014-138464</t>
  </si>
  <si>
    <t>CA-2012-126557</t>
  </si>
  <si>
    <t>US-2014-107636</t>
  </si>
  <si>
    <t>OFF-LA-10003388</t>
  </si>
  <si>
    <t>Avery 5</t>
  </si>
  <si>
    <t>CA-2011-110219</t>
  </si>
  <si>
    <t>CA-2012-118871</t>
  </si>
  <si>
    <t>TEC-PH-10000193</t>
  </si>
  <si>
    <t>Jensen SMPS-640 - speaker phone</t>
  </si>
  <si>
    <t>FUR-FU-10002111</t>
  </si>
  <si>
    <t>Master Caster Door Stop, Large Brown</t>
  </si>
  <si>
    <t>CA-2011-101175</t>
  </si>
  <si>
    <t>US-2014-149510</t>
  </si>
  <si>
    <t>CA-2012-111990</t>
  </si>
  <si>
    <t>OFF-ST-10000885</t>
  </si>
  <si>
    <t>Fellowes Desktop Hanging File Manager</t>
  </si>
  <si>
    <t>US-2011-121734</t>
  </si>
  <si>
    <t>Lewiston</t>
  </si>
  <si>
    <t>CA-2012-110947</t>
  </si>
  <si>
    <t>OFF-PA-10002709</t>
  </si>
  <si>
    <t>Xerox 1956</t>
  </si>
  <si>
    <t>Hattiesburg</t>
  </si>
  <si>
    <t>CA-2013-121993</t>
  </si>
  <si>
    <t>TS-21430</t>
  </si>
  <si>
    <t>Tom Stivers</t>
  </si>
  <si>
    <t>US-2014-163790</t>
  </si>
  <si>
    <t>Danville</t>
  </si>
  <si>
    <t>OFF-BI-10003718</t>
  </si>
  <si>
    <t>GBC Therma-A-Bind 250T Electric Binding System</t>
  </si>
  <si>
    <t>FUR-FU-10002508</t>
  </si>
  <si>
    <t>Document Clip Frames</t>
  </si>
  <si>
    <t>OFF-AP-10004052</t>
  </si>
  <si>
    <t>Hoover Replacement Belts For Soft Guard &amp; Commercial Ltweight Upright Vacs, 2/Pk</t>
  </si>
  <si>
    <t>CA-2013-140564</t>
  </si>
  <si>
    <t>US-2014-141852</t>
  </si>
  <si>
    <t>US-2014-165953</t>
  </si>
  <si>
    <t>CA-2013-144540</t>
  </si>
  <si>
    <t>CA-2012-159863</t>
  </si>
  <si>
    <t>CA-2012-161214</t>
  </si>
  <si>
    <t>CA-2014-147228</t>
  </si>
  <si>
    <t>CA-2014-168396</t>
  </si>
  <si>
    <t>FUR-BO-10003893</t>
  </si>
  <si>
    <t>Sauder Camden County Collection Library</t>
  </si>
  <si>
    <t>CA-2013-102162</t>
  </si>
  <si>
    <t>TEC-CO-10001943</t>
  </si>
  <si>
    <t>Canon PC-428 Personal Copier</t>
  </si>
  <si>
    <t>CA-2012-147501</t>
  </si>
  <si>
    <t>DB-13360</t>
  </si>
  <si>
    <t>Dennis Bolton</t>
  </si>
  <si>
    <t>CA-2014-150987</t>
  </si>
  <si>
    <t>CA-2011-160738</t>
  </si>
  <si>
    <t>CA-2012-112130</t>
  </si>
  <si>
    <t>TEC-AC-10001542</t>
  </si>
  <si>
    <t>SanDisk Cruzer 16 GB USB Flash Drive</t>
  </si>
  <si>
    <t>CA-2013-116547</t>
  </si>
  <si>
    <t>US-2014-133200</t>
  </si>
  <si>
    <t>CA-2013-133550</t>
  </si>
  <si>
    <t>TEC-AC-10004877</t>
  </si>
  <si>
    <t>Imation 30456 USB Flash Drive 8GB</t>
  </si>
  <si>
    <t>CA-2013-127698</t>
  </si>
  <si>
    <t>CA-2014-140298</t>
  </si>
  <si>
    <t>Waterbury</t>
  </si>
  <si>
    <t>US-2012-122910</t>
  </si>
  <si>
    <t>CA-2014-143126</t>
  </si>
  <si>
    <t>CA-2012-129042</t>
  </si>
  <si>
    <t>CA-2012-109736</t>
  </si>
  <si>
    <t>CA-2011-106229</t>
  </si>
  <si>
    <t>NR-18550</t>
  </si>
  <si>
    <t>Nick Radford</t>
  </si>
  <si>
    <t>US-2014-135230</t>
  </si>
  <si>
    <t>Athens</t>
  </si>
  <si>
    <t>CA-2013-131968</t>
  </si>
  <si>
    <t>CA-2011-123323</t>
  </si>
  <si>
    <t>TEC-AC-10000487</t>
  </si>
  <si>
    <t>SanDisk Cruzer 4 GB USB Flash Drive</t>
  </si>
  <si>
    <t>CA-2013-120530</t>
  </si>
  <si>
    <t>CA-2014-168123</t>
  </si>
  <si>
    <t>CA-2013-120005</t>
  </si>
  <si>
    <t>CA-2013-127649</t>
  </si>
  <si>
    <t>CA-2013-159989</t>
  </si>
  <si>
    <t>US-2012-167220</t>
  </si>
  <si>
    <t>TEC-AC-10002018</t>
  </si>
  <si>
    <t>AmazonBasics 3-Button USB Wired Mouse</t>
  </si>
  <si>
    <t>CA-2014-126354</t>
  </si>
  <si>
    <t>OFF-PA-10004381</t>
  </si>
  <si>
    <t>14-7/8 x 11 Blue Bar Computer Printout Paper</t>
  </si>
  <si>
    <t>US-2014-144582</t>
  </si>
  <si>
    <t>CA-2011-121573</t>
  </si>
  <si>
    <t>OFF-EN-10001453</t>
  </si>
  <si>
    <t>Tyvek Interoffice Envelopes, 9 1/2" x 12 1/2", 100/Box</t>
  </si>
  <si>
    <t>CA-2012-123155</t>
  </si>
  <si>
    <t>CA-2014-158883</t>
  </si>
  <si>
    <t>CS-11860</t>
  </si>
  <si>
    <t>Cari Schnelling</t>
  </si>
  <si>
    <t>OFF-SU-10001212</t>
  </si>
  <si>
    <t>Kleencut Forged Office Shears by Acme United Corporation</t>
  </si>
  <si>
    <t>CA-2014-132346</t>
  </si>
  <si>
    <t>CA-2011-150301</t>
  </si>
  <si>
    <t>CA-2011-159310</t>
  </si>
  <si>
    <t>OFF-BI-10000201</t>
  </si>
  <si>
    <t>Avery Triangle Shaped Sheet Lifters, Black, 2/Pack</t>
  </si>
  <si>
    <t>CA-2012-104346</t>
  </si>
  <si>
    <t>TEC-AC-10004396</t>
  </si>
  <si>
    <t>Logitech Keyboard K120</t>
  </si>
  <si>
    <t>Xerox 1932</t>
  </si>
  <si>
    <t>MF-18250</t>
  </si>
  <si>
    <t>Monica Federle</t>
  </si>
  <si>
    <t>Marietta</t>
  </si>
  <si>
    <t>OFF-AR-10002467</t>
  </si>
  <si>
    <t>Dixon Ticonderoga Pencils</t>
  </si>
  <si>
    <t>CA-2013-111696</t>
  </si>
  <si>
    <t>CA-2014-117436</t>
  </si>
  <si>
    <t>LW-17125</t>
  </si>
  <si>
    <t>Liz Willingham</t>
  </si>
  <si>
    <t>CA-2012-140025</t>
  </si>
  <si>
    <t>CA-2013-134222</t>
  </si>
  <si>
    <t>Yuma</t>
  </si>
  <si>
    <t>CA-2011-152562</t>
  </si>
  <si>
    <t>CA-2011-120278</t>
  </si>
  <si>
    <t>Wausau</t>
  </si>
  <si>
    <t>CA-2014-167661</t>
  </si>
  <si>
    <t>CA-2014-106831</t>
  </si>
  <si>
    <t>US-2013-139388</t>
  </si>
  <si>
    <t>US-2011-128685</t>
  </si>
  <si>
    <t>CA-2011-107818</t>
  </si>
  <si>
    <t>Pasco</t>
  </si>
  <si>
    <t>CA-2011-113320</t>
  </si>
  <si>
    <t>FUR-FU-10004845</t>
  </si>
  <si>
    <t>Deflect-o EconoMat Nonstudded, No Bevel Mat</t>
  </si>
  <si>
    <t>Oak Park</t>
  </si>
  <si>
    <t>CA-2011-138940</t>
  </si>
  <si>
    <t>CA-2013-125164</t>
  </si>
  <si>
    <t>OFF-FA-10000840</t>
  </si>
  <si>
    <t>OIC Thumb-Tacks</t>
  </si>
  <si>
    <t>CA-2011-132864</t>
  </si>
  <si>
    <t>US-2011-155817</t>
  </si>
  <si>
    <t>CA-2014-143567</t>
  </si>
  <si>
    <t>CA-2014-104080</t>
  </si>
  <si>
    <t>OFF-AR-10001231</t>
  </si>
  <si>
    <t>Sanford EarthWrite Recycled Pencils, Medium Soft, #2</t>
  </si>
  <si>
    <t>CA-2014-110884</t>
  </si>
  <si>
    <t>US-2011-161613</t>
  </si>
  <si>
    <t>CA-2014-163125</t>
  </si>
  <si>
    <t>League City</t>
  </si>
  <si>
    <t>FUR-CH-10001802</t>
  </si>
  <si>
    <t>Hon Every-Day Chair Series Swivel Task Chairs</t>
  </si>
  <si>
    <t>CA-2013-160304</t>
  </si>
  <si>
    <t>Gaithersburg</t>
  </si>
  <si>
    <t>CA-2014-126438</t>
  </si>
  <si>
    <t>AR-10345</t>
  </si>
  <si>
    <t>Alex Russell</t>
  </si>
  <si>
    <t>CA-2014-143245</t>
  </si>
  <si>
    <t>US-2011-138828</t>
  </si>
  <si>
    <t>KS-16300</t>
  </si>
  <si>
    <t>Karen Seio</t>
  </si>
  <si>
    <t>Lehi</t>
  </si>
  <si>
    <t>CA-2014-150931</t>
  </si>
  <si>
    <t>Tuscaloosa</t>
  </si>
  <si>
    <t>CA-2012-156482</t>
  </si>
  <si>
    <t>CA-2013-151372</t>
  </si>
  <si>
    <t>CA-2011-102085</t>
  </si>
  <si>
    <t>CA-2012-144190</t>
  </si>
  <si>
    <t>CA-2014-117926</t>
  </si>
  <si>
    <t>OFF-AP-10002670</t>
  </si>
  <si>
    <t>Belkin 8-Outlet Premiere SurgeMaster II Surge Protectors</t>
  </si>
  <si>
    <t>CA-2011-160262</t>
  </si>
  <si>
    <t>CA-2011-156587</t>
  </si>
  <si>
    <t>AB-10015</t>
  </si>
  <si>
    <t>Aaron Bergman</t>
  </si>
  <si>
    <t>CA-2012-122406</t>
  </si>
  <si>
    <t>US-2013-153815</t>
  </si>
  <si>
    <t>CA-2013-164896</t>
  </si>
  <si>
    <t>CA-2012-165050</t>
  </si>
  <si>
    <t>US-2013-131114</t>
  </si>
  <si>
    <t>CA-2013-109925</t>
  </si>
  <si>
    <t>CA-2012-160696</t>
  </si>
  <si>
    <t>CA-2011-125171</t>
  </si>
  <si>
    <t>CA-2014-107321</t>
  </si>
  <si>
    <t>US-2014-122714</t>
  </si>
  <si>
    <t>CA-2011-132227</t>
  </si>
  <si>
    <t>CA-2014-155824</t>
  </si>
  <si>
    <t>OFF-AP-10000390</t>
  </si>
  <si>
    <t>Euro Pro Shark Stick Mini Vacuum</t>
  </si>
  <si>
    <t>OFF-PA-10002764</t>
  </si>
  <si>
    <t>CA-2014-159688</t>
  </si>
  <si>
    <t>CA-2013-155033</t>
  </si>
  <si>
    <t>OFF-PA-10000143</t>
  </si>
  <si>
    <t>Astroparche Fine Business Paper</t>
  </si>
  <si>
    <t>CA-2012-158659</t>
  </si>
  <si>
    <t>CA-2012-169796</t>
  </si>
  <si>
    <t>TEC-MA-10000045</t>
  </si>
  <si>
    <t>Zebra ZM400 Thermal Label Printer</t>
  </si>
  <si>
    <t>CA-2012-102876</t>
  </si>
  <si>
    <t>LR-17035</t>
  </si>
  <si>
    <t>Lisa Ryan</t>
  </si>
  <si>
    <t>US-2014-139647</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</si>
  <si>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</si>
  <si>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</si>
  <si>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</si>
  <si>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</si>
  <si>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</si>
  <si>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</si>
  <si>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</si>
  <si>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</si>
  <si>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</si>
  <si>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</si>
  <si>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CA-2011-151792</t>
  </si>
  <si>
    <t>CA-2012-103954</t>
  </si>
  <si>
    <t>CA-2011-169803</t>
  </si>
  <si>
    <t>CA-2012-136469</t>
  </si>
  <si>
    <t>CA-2013-158694</t>
  </si>
  <si>
    <t>CA-2012-134922</t>
  </si>
  <si>
    <t>CA-2012-141243</t>
  </si>
  <si>
    <t>CA-2012-162166</t>
  </si>
  <si>
    <t>Moreno Valley</t>
  </si>
  <si>
    <t>CA-2013-120796</t>
  </si>
  <si>
    <t>CA-2013-109722</t>
  </si>
  <si>
    <t>Georgetown</t>
  </si>
  <si>
    <t>CA-2012-136798</t>
  </si>
  <si>
    <t>CA-2014-142090</t>
  </si>
  <si>
    <t>CA-2011-124478</t>
  </si>
  <si>
    <t>CA-2012-145485</t>
  </si>
  <si>
    <t>CA-2014-143217</t>
  </si>
  <si>
    <t>CA-2013-155138</t>
  </si>
  <si>
    <t>JM-15580</t>
  </si>
  <si>
    <t>Jill Matthias</t>
  </si>
  <si>
    <t>CA-2013-108350</t>
  </si>
  <si>
    <t>CA-2012-109001</t>
  </si>
  <si>
    <t>TEC-PH-10000562</t>
  </si>
  <si>
    <t>Samsung Convoy 3</t>
  </si>
  <si>
    <t>CA-2014-132738</t>
  </si>
  <si>
    <t>Loveland</t>
  </si>
  <si>
    <t>US-2011-140452</t>
  </si>
  <si>
    <t>CA-2012-141936</t>
  </si>
  <si>
    <t>OFF-LA-10004178</t>
  </si>
  <si>
    <t>Avery 491</t>
  </si>
  <si>
    <t>CA-2014-154137</t>
  </si>
  <si>
    <t>CA-2011-149538</t>
  </si>
  <si>
    <t>OFF-PA-10003797</t>
  </si>
  <si>
    <t>Xerox 209</t>
  </si>
  <si>
    <t>CA-2012-154886</t>
  </si>
  <si>
    <t>CA-2013-111213</t>
  </si>
  <si>
    <t>CA-2014-161333</t>
  </si>
  <si>
    <t>Chandler</t>
  </si>
  <si>
    <t>CA-2014-125101</t>
  </si>
  <si>
    <t>US-2012-124219</t>
  </si>
  <si>
    <t>Kirkwood</t>
  </si>
  <si>
    <t>CA-2014-163006</t>
  </si>
  <si>
    <t>CA-2012-161627</t>
  </si>
  <si>
    <t>CA-2011-121006</t>
  </si>
  <si>
    <t>CA-2012-107741</t>
  </si>
  <si>
    <t>Waco</t>
  </si>
  <si>
    <t>CA-2013-148908</t>
  </si>
  <si>
    <t>CA-2012-134719</t>
  </si>
  <si>
    <t>US-2014-141943</t>
  </si>
  <si>
    <t>OFF-EN-10003448</t>
  </si>
  <si>
    <t>Peel &amp; Seel Recycled Catalog Envelopes, Brown</t>
  </si>
  <si>
    <t>CA-2011-159709</t>
  </si>
  <si>
    <t>CA-2013-103982</t>
  </si>
  <si>
    <t>CA-2012-102015</t>
  </si>
  <si>
    <t>CA-2012-156755</t>
  </si>
  <si>
    <t>CA-2012-130876</t>
  </si>
  <si>
    <t>US-2014-159562</t>
  </si>
  <si>
    <t>CA-2014-167080</t>
  </si>
  <si>
    <t>CA-2014-145653</t>
  </si>
  <si>
    <t>OFF-AP-10000938</t>
  </si>
  <si>
    <t>Avanti 1.7 Cu. Ft. Refrigerator</t>
  </si>
  <si>
    <t>CA-2013-116561</t>
  </si>
  <si>
    <t>OFF-SU-10004737</t>
  </si>
  <si>
    <t>Acme Design Stainless Steel Bent Scissors</t>
  </si>
  <si>
    <t>CA-2014-146367</t>
  </si>
  <si>
    <t>CA-2013-156265</t>
  </si>
  <si>
    <t>FUR-TA-10001691</t>
  </si>
  <si>
    <t>Barricks Non-Folding Utility Table with Steel Legs, Laminate Tops</t>
  </si>
  <si>
    <t>US-2014-110989</t>
  </si>
  <si>
    <t>US-2011-131982</t>
  </si>
  <si>
    <t>CA-2012-125185</t>
  </si>
  <si>
    <t>Bethlehem</t>
  </si>
  <si>
    <t>CA-2013-130078</t>
  </si>
  <si>
    <t>US-2014-114034</t>
  </si>
  <si>
    <t>US-2014-115595</t>
  </si>
  <si>
    <t>CA-2011-105165</t>
  </si>
  <si>
    <t>CA-2014-147452</t>
  </si>
  <si>
    <t>TEC-MA-10003173</t>
  </si>
  <si>
    <t>Hewlett-Packard 300S Scientific Calculator</t>
  </si>
  <si>
    <t>CA-2014-144484</t>
  </si>
  <si>
    <t>CA-2012-162887</t>
  </si>
  <si>
    <t>CA-2011-159681</t>
  </si>
  <si>
    <t>US-2014-104094</t>
  </si>
  <si>
    <t>CA-2014-152709</t>
  </si>
  <si>
    <t>CA-2012-105158</t>
  </si>
  <si>
    <t>CA-2014-105991</t>
  </si>
  <si>
    <t>US-2014-136784</t>
  </si>
  <si>
    <t>CA-2011-146283</t>
  </si>
  <si>
    <t>OFF-LA-10000305</t>
  </si>
  <si>
    <t>Avery 495</t>
  </si>
  <si>
    <t>CA-2014-142174</t>
  </si>
  <si>
    <t>TEC-PH-10002583</t>
  </si>
  <si>
    <t>iOttie HLCRIO102 Car Mount</t>
  </si>
  <si>
    <t>CA-2014-137876</t>
  </si>
  <si>
    <t>CA-2013-154060</t>
  </si>
  <si>
    <t>US-2014-162558</t>
  </si>
  <si>
    <t>Eldon 500 Class Desk Accessories</t>
  </si>
  <si>
    <t>CA-2012-119508</t>
  </si>
  <si>
    <t>CA-2011-130813</t>
  </si>
  <si>
    <t>CA-2012-120320</t>
  </si>
  <si>
    <t>CA-2013-123120</t>
  </si>
  <si>
    <t>CA-2012-146486</t>
  </si>
  <si>
    <t>CA-2012-112053</t>
  </si>
  <si>
    <t>CA-2012-149811</t>
  </si>
  <si>
    <t>Woodbury</t>
  </si>
  <si>
    <t>US-2014-103814</t>
  </si>
  <si>
    <t>CA-2013-123932</t>
  </si>
  <si>
    <t>US-2013-101616</t>
  </si>
  <si>
    <t>CA-2011-150490</t>
  </si>
  <si>
    <t>CA-2014-100951</t>
  </si>
  <si>
    <t>CA-2014-158071</t>
  </si>
  <si>
    <t>CA-2014-147403</t>
  </si>
  <si>
    <t>OFF-PA-10003302</t>
  </si>
  <si>
    <t>Xerox 1906</t>
  </si>
  <si>
    <t>US-2014-136721</t>
  </si>
  <si>
    <t>CA-2011-125542</t>
  </si>
  <si>
    <t>CA-2013-149195</t>
  </si>
  <si>
    <t>DM-13525</t>
  </si>
  <si>
    <t>Don Miller</t>
  </si>
  <si>
    <t>CA-2014-163874</t>
  </si>
  <si>
    <t>CA-2013-117681</t>
  </si>
  <si>
    <t>CA-2014-108854</t>
  </si>
  <si>
    <t>Standard Line “While You Were Out” Hardbound Telephone Message Book</t>
  </si>
  <si>
    <t>CA-2013-153157</t>
  </si>
  <si>
    <t>CA-2011-132542</t>
  </si>
  <si>
    <t>OFF-BI-10004099</t>
  </si>
  <si>
    <t>GBC VeloBinder Strips</t>
  </si>
  <si>
    <t>US-2013-151827</t>
  </si>
  <si>
    <t>CA-2014-103009</t>
  </si>
  <si>
    <t>OFF-PA-10001215</t>
  </si>
  <si>
    <t>Xerox 1963</t>
  </si>
  <si>
    <t>CA-2013-153598</t>
  </si>
  <si>
    <t>TEC-AC-10003870</t>
  </si>
  <si>
    <t>Logitech Z-906 Speaker sys - home theater - 5.1-CH</t>
  </si>
  <si>
    <t>MH-17290</t>
  </si>
  <si>
    <t>Marc Harrigan</t>
  </si>
  <si>
    <t>CA-2013-113096</t>
  </si>
  <si>
    <t>CA-2011-136861</t>
  </si>
  <si>
    <t>FC-14245</t>
  </si>
  <si>
    <t>Frank Carlisle</t>
  </si>
  <si>
    <t>OFF-AP-10000275</t>
  </si>
  <si>
    <t>Sanyo Counter Height Refrigerator with Crisper, 3.6 Cubic Foot, Stainless Steel/Black</t>
  </si>
  <si>
    <t>CA-2011-103317</t>
  </si>
  <si>
    <t>FUR-FU-10003192</t>
  </si>
  <si>
    <t>Luxo Adjustable Task Clamp Lamp</t>
  </si>
  <si>
    <t>CA-2013-167115</t>
  </si>
  <si>
    <t>CA-2014-155929</t>
  </si>
  <si>
    <t>OFF-PA-10000859</t>
  </si>
  <si>
    <t>Unpadded Memo Slips</t>
  </si>
  <si>
    <t>US-2011-119081</t>
  </si>
  <si>
    <t>CA-2014-116680</t>
  </si>
  <si>
    <t>FUR-TA-10001771</t>
  </si>
  <si>
    <t>Bush Cubix Conference Tables, Fully Assembled</t>
  </si>
  <si>
    <t>CA-2013-122448</t>
  </si>
  <si>
    <t>CA-2014-105487</t>
  </si>
  <si>
    <t>CA-2011-107573</t>
  </si>
  <si>
    <t>CA-2014-134495</t>
  </si>
  <si>
    <t>CA-2012-113523</t>
  </si>
  <si>
    <t>CA-2014-127782</t>
  </si>
  <si>
    <t>TH-21115</t>
  </si>
  <si>
    <t>Thea Hudgings</t>
  </si>
  <si>
    <t>US-2013-162026</t>
  </si>
  <si>
    <t>CA-2013-150000</t>
  </si>
  <si>
    <t>CA-2012-168529</t>
  </si>
  <si>
    <t>CA-2014-117667</t>
  </si>
  <si>
    <t>CA-2013-110982</t>
  </si>
  <si>
    <t>CA-2013-147123</t>
  </si>
  <si>
    <t>CA-2014-154501</t>
  </si>
  <si>
    <t>Santa Barbara</t>
  </si>
  <si>
    <t>CA-2012-142055</t>
  </si>
  <si>
    <t>CA-2014-136609</t>
  </si>
  <si>
    <t>Cedar Hill</t>
  </si>
  <si>
    <t>CA-2014-160885</t>
  </si>
  <si>
    <t>JK-16090</t>
  </si>
  <si>
    <t>Juliana Krohn</t>
  </si>
  <si>
    <t>US-2013-167472</t>
  </si>
  <si>
    <t>FUR-TA-10001086</t>
  </si>
  <si>
    <t>SAFCO PlanMaster Boards, 60w x 37-1/2d, White Melamine</t>
  </si>
  <si>
    <t>CA-2014-151008</t>
  </si>
  <si>
    <t>Draper</t>
  </si>
  <si>
    <t>US-2011-159618</t>
  </si>
  <si>
    <t>CA-2014-116113</t>
  </si>
  <si>
    <t>US-2012-114741</t>
  </si>
  <si>
    <t>OFF-PA-10000048</t>
  </si>
  <si>
    <t>Xerox 20</t>
  </si>
  <si>
    <t>CA-2014-133263</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</si>
  <si>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</si>
  <si>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</si>
  <si>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</si>
  <si>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</si>
  <si>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</si>
  <si>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</si>
  <si>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</si>
  <si>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CA-2014-137498</t>
  </si>
  <si>
    <t>CA-2014-163818</t>
  </si>
  <si>
    <t>CA-2013-161158</t>
  </si>
  <si>
    <t>CA-2014-105333</t>
  </si>
  <si>
    <t>OFF-ST-10002182</t>
  </si>
  <si>
    <t>Iris 3-Drawer Stacking Bin, Black</t>
  </si>
  <si>
    <t>TEC-PH-10001468</t>
  </si>
  <si>
    <t>Panasonic Business Telephones KX-T7736</t>
  </si>
  <si>
    <t>CA-2013-115224</t>
  </si>
  <si>
    <t>CA-2011-108903</t>
  </si>
  <si>
    <t>OFF-AR-10004010</t>
  </si>
  <si>
    <t>Hunt Boston Vacuum Mount KS Pencil Sharpener</t>
  </si>
  <si>
    <t>CA-2012-142475</t>
  </si>
  <si>
    <t>CA-2012-168634</t>
  </si>
  <si>
    <t>CA-2014-117198</t>
  </si>
  <si>
    <t>BG-11035</t>
  </si>
  <si>
    <t>Barry Gonzalez</t>
  </si>
  <si>
    <t>CA-2012-145828</t>
  </si>
  <si>
    <t>CA-2013-147431</t>
  </si>
  <si>
    <t>OFF-ST-10003994</t>
  </si>
  <si>
    <t>Belkin 19" Center-Weighted Shelf, Gray</t>
  </si>
  <si>
    <t>CA-2014-125745</t>
  </si>
  <si>
    <t>FUR-CH-10001545</t>
  </si>
  <si>
    <t>Hon Comfortask Task/Swivel Chairs</t>
  </si>
  <si>
    <t>CA-2011-127614</t>
  </si>
  <si>
    <t>CA-2012-134943</t>
  </si>
  <si>
    <t>Ann Arbor</t>
  </si>
  <si>
    <t>CA-2014-123022</t>
  </si>
  <si>
    <t>La Mesa</t>
  </si>
  <si>
    <t>FUR-FU-10004245</t>
  </si>
  <si>
    <t>Career Cubicle Clock, 8 1/4", Black</t>
  </si>
  <si>
    <t>CA-2014-106355</t>
  </si>
  <si>
    <t>CA-2013-127985</t>
  </si>
  <si>
    <t>CA-2012-104241</t>
  </si>
  <si>
    <t>CA-2014-168179</t>
  </si>
  <si>
    <t>CA-2014-109099</t>
  </si>
  <si>
    <t>US-2011-134187</t>
  </si>
  <si>
    <t>OFF-AR-10000914</t>
  </si>
  <si>
    <t>Boston 16765 Mini Stand Up Battery Pencil Sharpener</t>
  </si>
  <si>
    <t>CA-2013-142405</t>
  </si>
  <si>
    <t>CA-2012-141012</t>
  </si>
  <si>
    <t>Pocatello</t>
  </si>
  <si>
    <t>Holland</t>
  </si>
  <si>
    <t>CA-2011-164315</t>
  </si>
  <si>
    <t>CA-2012-131072</t>
  </si>
  <si>
    <t>US-2012-138093</t>
  </si>
  <si>
    <t>CA-2013-126165</t>
  </si>
  <si>
    <t>CA-2013-143441</t>
  </si>
  <si>
    <t>CA-2014-148320</t>
  </si>
  <si>
    <t>CA-2011-155593</t>
  </si>
  <si>
    <t>US-2012-160857</t>
  </si>
  <si>
    <t>CA-2014-115805</t>
  </si>
  <si>
    <t>US-2011-143707</t>
  </si>
  <si>
    <t>CA-2012-124107</t>
  </si>
  <si>
    <t>CA-2012-110548</t>
  </si>
  <si>
    <t>CA-2014-117324</t>
  </si>
  <si>
    <t>Milford</t>
  </si>
  <si>
    <t>CA-2014-156139</t>
  </si>
  <si>
    <t>CA-2013-113733</t>
  </si>
  <si>
    <t>Buffalo Grove</t>
  </si>
  <si>
    <t>OFF-LA-10003498</t>
  </si>
  <si>
    <t>Avery 475</t>
  </si>
  <si>
    <t>CA-2013-118514</t>
  </si>
  <si>
    <t>CA-2012-119634</t>
  </si>
  <si>
    <t>BW-11065</t>
  </si>
  <si>
    <t>Barry Weirich</t>
  </si>
  <si>
    <t>Lake Forest</t>
  </si>
  <si>
    <t>CA-2012-162047</t>
  </si>
  <si>
    <t>CA-2012-117772</t>
  </si>
  <si>
    <t>US-2011-126340</t>
  </si>
  <si>
    <t>Redding</t>
  </si>
  <si>
    <t>CA-2013-149685</t>
  </si>
  <si>
    <t>CA-2014-126396</t>
  </si>
  <si>
    <t>CA-2013-117408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</si>
  <si>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</si>
  <si>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</si>
  <si>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</si>
  <si>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</si>
  <si>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</si>
  <si>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</si>
  <si>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</si>
  <si>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</si>
  <si>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</si>
  <si>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</si>
  <si>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</si>
  <si>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</si>
  <si>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CA-2011-123225</t>
  </si>
  <si>
    <t>CA-2013-149783</t>
  </si>
  <si>
    <t>CA-2013-125017</t>
  </si>
  <si>
    <t>FUR-FU-10000747</t>
  </si>
  <si>
    <t>Tenex B1-RE Series Chair Mats for Low Pile Carpets</t>
  </si>
  <si>
    <t>CA-2012-150196</t>
  </si>
  <si>
    <t>Utica</t>
  </si>
  <si>
    <t>CA-2011-115056</t>
  </si>
  <si>
    <t>CA-2014-161067</t>
  </si>
  <si>
    <t>CA-2013-122063</t>
  </si>
  <si>
    <t>CA-2012-101868</t>
  </si>
  <si>
    <t>DO-13645</t>
  </si>
  <si>
    <t>Doug O'Connell</t>
  </si>
  <si>
    <t>OFF-ST-10000636</t>
  </si>
  <si>
    <t>Rogers Profile Extra Capacity Storage Tub</t>
  </si>
  <si>
    <t>CA-2012-121783</t>
  </si>
  <si>
    <t>US-2011-138835</t>
  </si>
  <si>
    <t>CA-2012-112214</t>
  </si>
  <si>
    <t>US-2014-153255</t>
  </si>
  <si>
    <t>CA-2012-108119</t>
  </si>
  <si>
    <t>Conway</t>
  </si>
  <si>
    <t>CA-2013-101525</t>
  </si>
  <si>
    <t>OFF-PA-10001497</t>
  </si>
  <si>
    <t>Xerox 1914</t>
  </si>
  <si>
    <t>US-2011-117968</t>
  </si>
  <si>
    <t>CA-2013-158211</t>
  </si>
  <si>
    <t>CA-2013-152247</t>
  </si>
  <si>
    <t>Cheyenne</t>
  </si>
  <si>
    <t>Wyoming</t>
  </si>
  <si>
    <t>CA-2014-133095</t>
  </si>
  <si>
    <t>CA-2012-130554</t>
  </si>
  <si>
    <t>CA-2013-133319</t>
  </si>
  <si>
    <t>CA-2014-151596</t>
  </si>
  <si>
    <t>BP-11050</t>
  </si>
  <si>
    <t>Barry Pond</t>
  </si>
  <si>
    <t>CA-2012-147879</t>
  </si>
  <si>
    <t>Owensboro</t>
  </si>
  <si>
    <t>OFF-PA-10001952</t>
  </si>
  <si>
    <t>Xerox 1902</t>
  </si>
  <si>
    <t>CA-2014-159954</t>
  </si>
  <si>
    <t>CA-2014-100825</t>
  </si>
  <si>
    <t>CA-2011-168305</t>
  </si>
  <si>
    <t>CA-2013-167682</t>
  </si>
  <si>
    <t>US-2014-153948</t>
  </si>
  <si>
    <t>US-2013-113985</t>
  </si>
  <si>
    <t>OFF-SU-10004661</t>
  </si>
  <si>
    <t>Acme Titanium Bonded Scissors</t>
  </si>
  <si>
    <t>CA-2014-150420</t>
  </si>
  <si>
    <t>US-2011-118997</t>
  </si>
  <si>
    <t>CA-2011-114314</t>
  </si>
  <si>
    <t>US-2014-169551</t>
  </si>
  <si>
    <t>CA-2013-103107</t>
  </si>
  <si>
    <t>CA-2013-151092</t>
  </si>
  <si>
    <t>CA-2014-161046</t>
  </si>
  <si>
    <t>Ibico Recycled Linen-Style Covers</t>
  </si>
  <si>
    <t>OFF-PA-10001826</t>
  </si>
  <si>
    <t>Xerox 207</t>
  </si>
  <si>
    <t>CA-2011-155796</t>
  </si>
  <si>
    <t>CA-2014-150602</t>
  </si>
  <si>
    <t>CA-2011-140732</t>
  </si>
  <si>
    <t>CA-2014-115105</t>
  </si>
  <si>
    <t>CA-2013-135636</t>
  </si>
  <si>
    <t>CA-2011-117765</t>
  </si>
  <si>
    <t>CA-2013-162187</t>
  </si>
  <si>
    <t>US-2011-112991</t>
  </si>
  <si>
    <t>Caldwell</t>
  </si>
  <si>
    <t>CA-2014-107244</t>
  </si>
  <si>
    <t>CA-2012-100657</t>
  </si>
  <si>
    <t>CA-2014-129581</t>
  </si>
  <si>
    <t>CA-2014-129028</t>
  </si>
  <si>
    <t>CA-2013-159016</t>
  </si>
  <si>
    <t>CA-2011-102652</t>
  </si>
  <si>
    <t>CA-2011-152422</t>
  </si>
  <si>
    <t>US-2014-152492</t>
  </si>
  <si>
    <t>Nashua</t>
  </si>
  <si>
    <t>CA-2013-131205</t>
  </si>
  <si>
    <t>CA-2013-117912</t>
  </si>
  <si>
    <t>CA-2012-113215</t>
  </si>
  <si>
    <t>CA-2013-154662</t>
  </si>
  <si>
    <t>CA-2012-105571</t>
  </si>
  <si>
    <t>TS-21655</t>
  </si>
  <si>
    <t>Trudy Schmidt</t>
  </si>
  <si>
    <t>CA-2011-107524</t>
  </si>
  <si>
    <t>CA-2012-134201</t>
  </si>
  <si>
    <t>CA-2012-119942</t>
  </si>
  <si>
    <t>TEC-MA-10003176</t>
  </si>
  <si>
    <t>Okidata B400 Printer</t>
  </si>
  <si>
    <t>CA-2013-151561</t>
  </si>
  <si>
    <t>CA-2014-154676</t>
  </si>
  <si>
    <t>CA-2013-150007</t>
  </si>
  <si>
    <t>CA-2014-152660</t>
  </si>
  <si>
    <t>CA-2014-145772</t>
  </si>
  <si>
    <t>OFF-PA-10001593</t>
  </si>
  <si>
    <t>Xerox 1947</t>
  </si>
  <si>
    <t>CA-2013-124100</t>
  </si>
  <si>
    <t>CA-2013-146766</t>
  </si>
  <si>
    <t>US-2013-142251</t>
  </si>
  <si>
    <t>CA-2014-121083</t>
  </si>
  <si>
    <t>US-2013-106600</t>
  </si>
  <si>
    <t>CA-2014-139437</t>
  </si>
  <si>
    <t>CA-2013-104150</t>
  </si>
  <si>
    <t>TEC-AC-10004803</t>
  </si>
  <si>
    <t>Sony Micro Vault Click 4 GB USB 2.0 Flash Drive</t>
  </si>
  <si>
    <t>CA-2013-161025</t>
  </si>
  <si>
    <t>MH-17440</t>
  </si>
  <si>
    <t>Mark Haberlin</t>
  </si>
  <si>
    <t>US-2011-106299</t>
  </si>
  <si>
    <t>OFF-PA-10001801</t>
  </si>
  <si>
    <t>Xerox 193</t>
  </si>
  <si>
    <t>CA-2013-143609</t>
  </si>
  <si>
    <t>CA-2012-138331</t>
  </si>
  <si>
    <t>CA-2014-157903</t>
  </si>
  <si>
    <t>Des Plaines</t>
  </si>
  <si>
    <t>CA-2014-145660</t>
  </si>
  <si>
    <t>Longview</t>
  </si>
  <si>
    <t>CA-2011-128538</t>
  </si>
  <si>
    <t>Hendersonville</t>
  </si>
  <si>
    <t>CA-2012-133445</t>
  </si>
  <si>
    <t>CA-2011-148782</t>
  </si>
  <si>
    <t>CA-2014-127656</t>
  </si>
  <si>
    <t>Waterloo</t>
  </si>
  <si>
    <t>US-2014-142188</t>
  </si>
  <si>
    <t>TEC-PH-10000127</t>
  </si>
  <si>
    <t>iOttie XL Car Mount</t>
  </si>
  <si>
    <t>CA-2012-134075</t>
  </si>
  <si>
    <t>CA-2011-101147</t>
  </si>
  <si>
    <t>CA-2011-165806</t>
  </si>
  <si>
    <t>CA-2012-151624</t>
  </si>
  <si>
    <t>CA-2014-139444</t>
  </si>
  <si>
    <t>CA-2012-133977</t>
  </si>
  <si>
    <t>CA-2014-141425</t>
  </si>
  <si>
    <t>CA-2012-162607</t>
  </si>
  <si>
    <t>CA-2014-160724</t>
  </si>
  <si>
    <t>US-2013-115952</t>
  </si>
  <si>
    <t>CA-2011-146731</t>
  </si>
  <si>
    <t>CA-2012-115392</t>
  </si>
  <si>
    <t>Cambridge</t>
  </si>
  <si>
    <t>CA-2014-102379</t>
  </si>
  <si>
    <t>CA-2014-149706</t>
  </si>
  <si>
    <t>Palatine</t>
  </si>
  <si>
    <t>TEC-AC-10004595</t>
  </si>
  <si>
    <t>First Data TMFD35 PIN Pad</t>
  </si>
  <si>
    <t>CA-2011-100090</t>
  </si>
  <si>
    <t>CA-2014-143756</t>
  </si>
  <si>
    <t>CA-2014-107314</t>
  </si>
  <si>
    <t>FUR-FU-10003489</t>
  </si>
  <si>
    <t>Contemporary Borderless Frame</t>
  </si>
  <si>
    <t>US-2011-161305</t>
  </si>
  <si>
    <t>CA-2014-107552</t>
  </si>
  <si>
    <t>CA-2013-163328</t>
  </si>
  <si>
    <t>Eugene</t>
  </si>
  <si>
    <t>CA-2011-112837</t>
  </si>
  <si>
    <t>Oxnard</t>
  </si>
  <si>
    <t>CA-2011-141299</t>
  </si>
  <si>
    <t>CA-2011-133305</t>
  </si>
  <si>
    <t>CA-2014-143112</t>
  </si>
  <si>
    <t>US-2014-105830</t>
  </si>
  <si>
    <t>CA-2012-146255</t>
  </si>
  <si>
    <t>CA-2012-104486</t>
  </si>
  <si>
    <t>CA-2014-161557</t>
  </si>
  <si>
    <t>CA-2014-161130</t>
  </si>
  <si>
    <t>US-2012-109015</t>
  </si>
  <si>
    <t>CA-2011-110611</t>
  </si>
  <si>
    <t>CA-2012-115693</t>
  </si>
  <si>
    <t>TEC-MA-10002073</t>
  </si>
  <si>
    <t>3D Systems Cube Printer, 2nd Generation, White</t>
  </si>
  <si>
    <t>CA-2014-144848</t>
  </si>
  <si>
    <t>TEC-PH-10004006</t>
  </si>
  <si>
    <t>Panasonic KX - TS880B Telephone</t>
  </si>
  <si>
    <t>CA-2013-103919</t>
  </si>
  <si>
    <t>CA-2014-143035</t>
  </si>
  <si>
    <t>CA-2013-163216</t>
  </si>
  <si>
    <t>CA-2014-150623</t>
  </si>
  <si>
    <t>US-2011-163797</t>
  </si>
  <si>
    <t>CA-2012-147529</t>
  </si>
  <si>
    <t>OFF-BI-10000279</t>
  </si>
  <si>
    <t>Acco Recycled 2" Capacity Laser Printer Hanging Data Binders</t>
  </si>
  <si>
    <t>CA-2014-131632</t>
  </si>
  <si>
    <t>CA-2014-151981</t>
  </si>
  <si>
    <t>CA-2014-154074</t>
  </si>
  <si>
    <t>CA-2014-142671</t>
  </si>
  <si>
    <t>CA-2013-111976</t>
  </si>
  <si>
    <t>CA-2013-140130</t>
  </si>
  <si>
    <t>OFF-BI-10004308</t>
  </si>
  <si>
    <t>Avery Legal 4-Ring Binder</t>
  </si>
  <si>
    <t>TEC-PH-10004080</t>
  </si>
  <si>
    <t>Avaya 5410 Digital phone</t>
  </si>
  <si>
    <t>CA-2011-165764</t>
  </si>
  <si>
    <t>CA-2011-166891</t>
  </si>
  <si>
    <t>CA-2012-151785</t>
  </si>
  <si>
    <t>US-2014-119816</t>
  </si>
  <si>
    <t>CA-2012-125710</t>
  </si>
  <si>
    <t>CA-2014-161102</t>
  </si>
  <si>
    <t>CA-2011-110065</t>
  </si>
  <si>
    <t>CA-2013-163804</t>
  </si>
  <si>
    <t>CA-2011-151897</t>
  </si>
  <si>
    <t>CA-2014-140872</t>
  </si>
  <si>
    <t>CA-2014-113908</t>
  </si>
  <si>
    <t>CA-2011-129147</t>
  </si>
  <si>
    <t>US-2013-128909</t>
  </si>
  <si>
    <t>CA-2014-167640</t>
  </si>
  <si>
    <t>OFF-PA-10001260</t>
  </si>
  <si>
    <t>TOPS Money Receipt Book, Consecutively Numbered in Red,</t>
  </si>
  <si>
    <t>CA-2013-129308</t>
  </si>
  <si>
    <t>OFF-ST-10004946</t>
  </si>
  <si>
    <t>Desktop 3-Pocket Hot File</t>
  </si>
  <si>
    <t>US-2014-107384</t>
  </si>
  <si>
    <t>CA-2011-113880</t>
  </si>
  <si>
    <t>CA-2012-126739</t>
  </si>
  <si>
    <t>CA-2012-166947</t>
  </si>
  <si>
    <t>CA-2014-144680</t>
  </si>
  <si>
    <t>CA-2011-166086</t>
  </si>
  <si>
    <t>CA-2014-131282</t>
  </si>
  <si>
    <t>CA-2013-161543</t>
  </si>
  <si>
    <t>CA-2014-123085</t>
  </si>
  <si>
    <t>CA-2012-153752</t>
  </si>
  <si>
    <t>CA-2013-148516</t>
  </si>
  <si>
    <t>CA-2012-146290</t>
  </si>
  <si>
    <t>CA-2011-169257</t>
  </si>
  <si>
    <t>CA-2011-154095</t>
  </si>
  <si>
    <t>US-2012-118906</t>
  </si>
  <si>
    <t>CA-2011-130449</t>
  </si>
  <si>
    <t>VP-21760</t>
  </si>
  <si>
    <t>Victoria Pisteka</t>
  </si>
  <si>
    <t>Texas City</t>
  </si>
  <si>
    <t>CA-2012-125696</t>
  </si>
  <si>
    <t>Wilson</t>
  </si>
  <si>
    <t>US-2013-146857</t>
  </si>
  <si>
    <t>CA-2014-144498</t>
  </si>
  <si>
    <t>CA-2014-128328</t>
  </si>
  <si>
    <t>US-2012-156496</t>
  </si>
  <si>
    <t>US-2014-124779</t>
  </si>
  <si>
    <t>CA-2012-129322</t>
  </si>
  <si>
    <t>CA-2012-153794</t>
  </si>
  <si>
    <t>CA-2012-135510</t>
  </si>
  <si>
    <t>FUR-FU-10000820</t>
  </si>
  <si>
    <t>Tensor Brushed Steel Torchiere Floor Lamp</t>
  </si>
  <si>
    <t>TEC-MA-10002930</t>
  </si>
  <si>
    <t>Ricoh - Ink Collector Unit for GX3000 Series Printers</t>
  </si>
  <si>
    <t>CA-2011-150329</t>
  </si>
  <si>
    <t>CA-2014-145037</t>
  </si>
  <si>
    <t>CA-2014-154466</t>
  </si>
  <si>
    <t>CA-2011-109134</t>
  </si>
  <si>
    <t>CA-2014-140494</t>
  </si>
  <si>
    <t>CA-2014-104108</t>
  </si>
  <si>
    <t>US-2014-165869</t>
  </si>
  <si>
    <t>CA-2014-160899</t>
  </si>
  <si>
    <t>CA-2014-144225</t>
  </si>
  <si>
    <t>US-2013-155103</t>
  </si>
  <si>
    <t>CA-2013-112277</t>
  </si>
  <si>
    <t>CA-2013-149503</t>
  </si>
  <si>
    <t>CA-2013-134789</t>
  </si>
  <si>
    <t>US-2014-166394</t>
  </si>
  <si>
    <t>CA-2014-145443</t>
  </si>
  <si>
    <t>CA-2013-165827</t>
  </si>
  <si>
    <t>CA-2011-120096</t>
  </si>
  <si>
    <t>CA-2013-123358</t>
  </si>
  <si>
    <t>US-2014-101784</t>
  </si>
  <si>
    <t>CA-2014-100230</t>
  </si>
  <si>
    <t>CA-2014-165715</t>
  </si>
  <si>
    <t>CA-2013-144764</t>
  </si>
  <si>
    <t>TEC-MA-10003230</t>
  </si>
  <si>
    <t>Okidata C610n Printer</t>
  </si>
  <si>
    <t>CA-2011-109302</t>
  </si>
  <si>
    <t>CA-2014-139402</t>
  </si>
  <si>
    <t>CA-2013-119018</t>
  </si>
  <si>
    <t>OFF-PA-10000295</t>
  </si>
  <si>
    <t>Xerox 229</t>
  </si>
  <si>
    <t>US-2013-152373</t>
  </si>
  <si>
    <t>US-2013-147711</t>
  </si>
  <si>
    <t>OFF-SU-10004884</t>
  </si>
  <si>
    <t>Acme Galleria Hot Forged Steel Scissors with Colored Handles</t>
  </si>
  <si>
    <t>CA-2012-161445</t>
  </si>
  <si>
    <t>IM-15055</t>
  </si>
  <si>
    <t>Ionia McGrath</t>
  </si>
  <si>
    <t>CA-2013-162348</t>
  </si>
  <si>
    <t>FUR-FU-10002240</t>
  </si>
  <si>
    <t>Nu-Dell EZ-Mount Plastic Wall Frames</t>
  </si>
  <si>
    <t>CA-2011-152233</t>
  </si>
  <si>
    <t>FUR-FU-10001057</t>
  </si>
  <si>
    <t>Tensor Track Tree Floor Lamp</t>
  </si>
  <si>
    <t>US-2014-115609</t>
  </si>
  <si>
    <t>CA-2013-118689</t>
  </si>
  <si>
    <t>CA-2012-112522</t>
  </si>
  <si>
    <t>CA-2013-153101</t>
  </si>
  <si>
    <t>CA-2012-116260</t>
  </si>
  <si>
    <t>CA-2014-107517</t>
  </si>
  <si>
    <t>CA-2012-166338</t>
  </si>
  <si>
    <t>FUR-CH-10002073</t>
  </si>
  <si>
    <t>Hon Olson Stacker Chairs</t>
  </si>
  <si>
    <t>CA-2011-147543</t>
  </si>
  <si>
    <t>El Cajon</t>
  </si>
  <si>
    <t>US-2013-159093</t>
  </si>
  <si>
    <t>US-2013-100461</t>
  </si>
  <si>
    <t>CA-2014-138618</t>
  </si>
  <si>
    <t>CA-2013-145009</t>
  </si>
  <si>
    <t>US-2013-121013</t>
  </si>
  <si>
    <t>CA-2012-137113</t>
  </si>
  <si>
    <t>CA-2014-123036</t>
  </si>
  <si>
    <t>CA-2012-140557</t>
  </si>
  <si>
    <t>CA-2014-111220</t>
  </si>
  <si>
    <t>OFF-AP-10003278</t>
  </si>
  <si>
    <t>Belkin 7-Outlet SurgeMaster Home Series</t>
  </si>
  <si>
    <t>US-2014-149006</t>
  </si>
  <si>
    <t>US-2014-135503</t>
  </si>
  <si>
    <t>CA-2014-168942</t>
  </si>
  <si>
    <t>US-2014-128398</t>
  </si>
  <si>
    <t>CA-2012-104115</t>
  </si>
  <si>
    <t>West Palm Beach</t>
  </si>
  <si>
    <t>CA-2014-109211</t>
  </si>
  <si>
    <t>CA-2014-137365</t>
  </si>
  <si>
    <t>CA-2013-129847</t>
  </si>
  <si>
    <t>FUR-FU-10000277</t>
  </si>
  <si>
    <t>Deflect-o DuraMat Antistatic Studded Beveled Mat for Medium Pile Carpeting</t>
  </si>
  <si>
    <t>CA-2013-125094</t>
  </si>
  <si>
    <t>TEC-AC-10004420</t>
  </si>
  <si>
    <t>Cherry 142-key Programmable Keyboard</t>
  </si>
  <si>
    <t>TEC-PH-10004094</t>
  </si>
  <si>
    <t>Motorola L703CM</t>
  </si>
  <si>
    <t>CA-2013-106243</t>
  </si>
  <si>
    <t>CA-2012-126466</t>
  </si>
  <si>
    <t>CA-2012-129917</t>
  </si>
  <si>
    <t>CA-2014-162096</t>
  </si>
  <si>
    <t>CA-2013-163937</t>
  </si>
  <si>
    <t>CA-2011-146990</t>
  </si>
  <si>
    <t>CA-2013-116526</t>
  </si>
  <si>
    <t>CA-2014-158561</t>
  </si>
  <si>
    <t>CA-2014-165099</t>
  </si>
  <si>
    <t>Abilene</t>
  </si>
  <si>
    <t>OFF-AP-10001634</t>
  </si>
  <si>
    <t>Hoover Commercial Lightweight Upright Vacuum</t>
  </si>
  <si>
    <t>CA-2012-109386</t>
  </si>
  <si>
    <t>CA-2012-141740</t>
  </si>
  <si>
    <t>CA-2014-141201</t>
  </si>
  <si>
    <t>CA-2011-114790</t>
  </si>
  <si>
    <t>OFF-PA-10001837</t>
  </si>
  <si>
    <t>Xerox 1976</t>
  </si>
  <si>
    <t>US-2014-101840</t>
  </si>
  <si>
    <t>CA-2013-145548</t>
  </si>
  <si>
    <t>CA-2014-119494</t>
  </si>
  <si>
    <t>CA-2011-124618</t>
  </si>
  <si>
    <t>CA-2013-160136</t>
  </si>
  <si>
    <t>CA-2011-150581</t>
  </si>
  <si>
    <t>CA-2013-165330</t>
  </si>
  <si>
    <t>OFF-BI-10002897</t>
  </si>
  <si>
    <t>Black Avery Memo-Size 3-Ring Binder, 5 1/2" x 8 1/2"</t>
  </si>
  <si>
    <t>CA-2012-132633</t>
  </si>
  <si>
    <t>CA-2014-127712</t>
  </si>
  <si>
    <t>CA-2014-169474</t>
  </si>
  <si>
    <t>CA-2011-106726</t>
  </si>
  <si>
    <t>CA-2011-141901</t>
  </si>
  <si>
    <t>CA-2013-164490</t>
  </si>
  <si>
    <t>CA-2013-106950</t>
  </si>
  <si>
    <t>US-2014-143175</t>
  </si>
  <si>
    <t>CA-2012-119480</t>
  </si>
  <si>
    <t>US-2012-153374</t>
  </si>
  <si>
    <t>CA-2014-144596</t>
  </si>
  <si>
    <t>CA-2013-144337</t>
  </si>
  <si>
    <t>CA-2014-147410</t>
  </si>
  <si>
    <t>US-2013-102239</t>
  </si>
  <si>
    <t>CA-2014-166926</t>
  </si>
  <si>
    <t>CA-2012-128013</t>
  </si>
  <si>
    <t>CA-2014-128783</t>
  </si>
  <si>
    <t>Saint Charles</t>
  </si>
  <si>
    <t>US-2014-141558</t>
  </si>
  <si>
    <t>CA-2011-137911</t>
  </si>
  <si>
    <t>CA-2012-106208</t>
  </si>
  <si>
    <t>CA-2011-138709</t>
  </si>
  <si>
    <t>US-2014-168613</t>
  </si>
  <si>
    <t>CA-2014-133067</t>
  </si>
  <si>
    <t>CA-2011-106054</t>
  </si>
  <si>
    <t>CA-2014-150609</t>
  </si>
  <si>
    <t>CA-2013-116918</t>
  </si>
  <si>
    <t>CA-2013-110492</t>
  </si>
  <si>
    <t>US-2012-156797</t>
  </si>
  <si>
    <t>FUR-FU-10003806</t>
  </si>
  <si>
    <t>Tenex Chairmat w/ Average Lip, 45" x 53"</t>
  </si>
  <si>
    <t>CA-2012-136658</t>
  </si>
  <si>
    <t>CA-2014-137414</t>
  </si>
  <si>
    <t>CA-2013-143476</t>
  </si>
  <si>
    <t>US-2013-119046</t>
  </si>
  <si>
    <t>CA-2012-150770</t>
  </si>
  <si>
    <t>CA-2014-154760</t>
  </si>
  <si>
    <t>CA-2014-113075</t>
  </si>
  <si>
    <t>CA-2013-137337</t>
  </si>
  <si>
    <t>CA-2011-138737</t>
  </si>
  <si>
    <t>CA-2013-164924</t>
  </si>
  <si>
    <t>TEC-MA-10000904</t>
  </si>
  <si>
    <t>Brother MFC-9340CDW LED All-In-One Printer, Copier Scanner</t>
  </si>
  <si>
    <t>CA-2014-145807</t>
  </si>
  <si>
    <t>US-2011-127978</t>
  </si>
  <si>
    <t>CA-2012-158491</t>
  </si>
  <si>
    <t>CA-2014-137001</t>
  </si>
  <si>
    <t>US-2013-150357</t>
  </si>
  <si>
    <t>CA-2011-120670</t>
  </si>
  <si>
    <t>CA-2014-169439</t>
  </si>
  <si>
    <t>CA-2011-158281</t>
  </si>
  <si>
    <t>CA-2014-109183</t>
  </si>
  <si>
    <t>TEC-MA-10001856</t>
  </si>
  <si>
    <t>CA-2011-111899</t>
  </si>
  <si>
    <t>CA-2012-101126</t>
  </si>
  <si>
    <t>US-2014-117450</t>
  </si>
  <si>
    <t>CA-2013-144092</t>
  </si>
  <si>
    <t>CA-2014-112172</t>
  </si>
  <si>
    <t>CA-2012-121699</t>
  </si>
  <si>
    <t>CA-2012-162761</t>
  </si>
  <si>
    <t>CA-2014-115322</t>
  </si>
  <si>
    <t>Hillsboro</t>
  </si>
  <si>
    <t>CA-2014-167626</t>
  </si>
  <si>
    <t>US-2014-126053</t>
  </si>
  <si>
    <t>US-2014-128447</t>
  </si>
  <si>
    <t>CA-2012-125563</t>
  </si>
  <si>
    <t>CA-2014-168389</t>
  </si>
  <si>
    <t>CA-2011-130421</t>
  </si>
  <si>
    <t>CA-2014-141138</t>
  </si>
  <si>
    <t>Modesto</t>
  </si>
  <si>
    <t>CA-2014-154102</t>
  </si>
  <si>
    <t>CA-2013-114748</t>
  </si>
  <si>
    <t>CA-2012-110345</t>
  </si>
  <si>
    <t>Garden City</t>
  </si>
  <si>
    <t>US-2014-123862</t>
  </si>
  <si>
    <t>US-2014-145597</t>
  </si>
  <si>
    <t>CA-2014-160031</t>
  </si>
  <si>
    <t>CA-2014-147844</t>
  </si>
  <si>
    <t>CA-2011-124807</t>
  </si>
  <si>
    <t>CA-2013-110009</t>
  </si>
  <si>
    <t>CA-2014-168172</t>
  </si>
  <si>
    <t>CA-2011-121769</t>
  </si>
  <si>
    <t>OFF-ST-10003641</t>
  </si>
  <si>
    <t>Space Solutions Industrial Galvanized Steel Shelving.</t>
  </si>
  <si>
    <t>CA-2014-135069</t>
  </si>
  <si>
    <t>CA-2011-161249</t>
  </si>
  <si>
    <t>US-2014-163657</t>
  </si>
  <si>
    <t>CA-2011-109932</t>
  </si>
  <si>
    <t>CA-2014-127474</t>
  </si>
  <si>
    <t>CA-2014-115448</t>
  </si>
  <si>
    <t>US-2012-136987</t>
  </si>
  <si>
    <t>CA-2013-103709</t>
  </si>
  <si>
    <t>CA-2014-148985</t>
  </si>
  <si>
    <t>CA-2013-139997</t>
  </si>
  <si>
    <t>CA-2013-109652</t>
  </si>
  <si>
    <t>CA-2011-167199</t>
  </si>
  <si>
    <t>CA-2013-124583</t>
  </si>
  <si>
    <t>CA-2014-157196</t>
  </si>
  <si>
    <t>CA-2012-108672</t>
  </si>
  <si>
    <t>US-2014-160836</t>
  </si>
  <si>
    <t>US-2014-106579</t>
  </si>
  <si>
    <t>CA-2011-115889</t>
  </si>
  <si>
    <t>US-2014-167920</t>
  </si>
  <si>
    <t>CA-2013-162383</t>
  </si>
  <si>
    <t>CA-2011-125731</t>
  </si>
  <si>
    <t>Longmont</t>
  </si>
  <si>
    <t>US-2014-160143</t>
  </si>
  <si>
    <t>CA-2014-103415</t>
  </si>
  <si>
    <t>US-2014-112347</t>
  </si>
  <si>
    <t>CA-2011-103492</t>
  </si>
  <si>
    <t>CM-12715</t>
  </si>
  <si>
    <t>Craig Molinari</t>
  </si>
  <si>
    <t>CA-2013-136595</t>
  </si>
  <si>
    <t>CA-2011-114181</t>
  </si>
  <si>
    <t>US-2011-137155</t>
  </si>
  <si>
    <t>US-2013-104815</t>
  </si>
  <si>
    <t>CA-2014-157672</t>
  </si>
  <si>
    <t>CA-2011-133830</t>
  </si>
  <si>
    <t>CA-2012-129532</t>
  </si>
  <si>
    <t>CA-2011-134726</t>
  </si>
  <si>
    <t>CA-2013-158778</t>
  </si>
  <si>
    <t>CA-2013-152520</t>
  </si>
  <si>
    <t>CA-2014-163209</t>
  </si>
  <si>
    <t>US-2012-130491</t>
  </si>
  <si>
    <t>CA-2013-144309</t>
  </si>
  <si>
    <t>CA-2014-104885</t>
  </si>
  <si>
    <t>US-2013-157490</t>
  </si>
  <si>
    <t>TEC-MA-10001695</t>
  </si>
  <si>
    <t>Zebra GK420t Direct Thermal/Thermal Transfer Printer</t>
  </si>
  <si>
    <t>CA-2012-161452</t>
  </si>
  <si>
    <t>US-2011-115196</t>
  </si>
  <si>
    <t>CA-2014-110821</t>
  </si>
  <si>
    <t>FW-14395</t>
  </si>
  <si>
    <t>Fred Wasserman</t>
  </si>
  <si>
    <t>CA-2014-146493</t>
  </si>
  <si>
    <t>CA-2011-105417</t>
  </si>
  <si>
    <t>US-2013-140158</t>
  </si>
  <si>
    <t>FUR-FU-10002506</t>
  </si>
  <si>
    <t>Tensor "Hersey Kiss" Styled Floor Lamp</t>
  </si>
  <si>
    <t>CA-2014-133487</t>
  </si>
  <si>
    <t>CA-2011-142951</t>
  </si>
  <si>
    <t>CA-2014-107958</t>
  </si>
  <si>
    <t>US-2012-142811</t>
  </si>
  <si>
    <t>CA-2011-150203</t>
  </si>
  <si>
    <t>US-2014-101518</t>
  </si>
  <si>
    <t>CA-2012-149636</t>
  </si>
  <si>
    <t>US-2014-146213</t>
  </si>
  <si>
    <t>CA-2012-108588</t>
  </si>
  <si>
    <t>OFF-AP-10000027</t>
  </si>
  <si>
    <t>Hoover Commercial SteamVac</t>
  </si>
  <si>
    <t>CA-2012-139374</t>
  </si>
  <si>
    <t>CA-2014-143294</t>
  </si>
  <si>
    <t>CA-2011-155390</t>
  </si>
  <si>
    <t>CA-2014-123071</t>
  </si>
  <si>
    <t>CA-2012-103093</t>
  </si>
  <si>
    <t>CA-2013-155978</t>
  </si>
  <si>
    <t>CA-2012-132136</t>
  </si>
  <si>
    <t>CA-2013-162236</t>
  </si>
  <si>
    <t>CA-2012-127481</t>
  </si>
  <si>
    <t>CA-2012-112711</t>
  </si>
  <si>
    <t>US-2012-145121</t>
  </si>
  <si>
    <t>CA-2014-157413</t>
  </si>
  <si>
    <t>US-2013-137295</t>
  </si>
  <si>
    <t>US-2014-109316</t>
  </si>
  <si>
    <t>CA-2014-152436</t>
  </si>
  <si>
    <t>CA-2012-127327</t>
  </si>
  <si>
    <t>CA-2014-117114</t>
  </si>
  <si>
    <t>CA-2013-112382</t>
  </si>
  <si>
    <t>CA-2013-104311</t>
  </si>
  <si>
    <t>CA-2011-169649</t>
  </si>
  <si>
    <t>CA-2014-135587</t>
  </si>
  <si>
    <t>CA-2014-152261</t>
  </si>
  <si>
    <t>CA-2012-142993</t>
  </si>
  <si>
    <t>OFF-PA-10001846</t>
  </si>
  <si>
    <t>Xerox 1899</t>
  </si>
  <si>
    <t>US-2014-166233</t>
  </si>
  <si>
    <t>CA-2013-101672</t>
  </si>
  <si>
    <t>CA-2014-168403</t>
  </si>
  <si>
    <t>CA-2012-148705</t>
  </si>
  <si>
    <t>CA-2014-118017</t>
  </si>
  <si>
    <t>CA-2012-126669</t>
  </si>
  <si>
    <t>CA-2013-149762</t>
  </si>
  <si>
    <t>Morgan Hill</t>
  </si>
  <si>
    <t>CA-2014-100783</t>
  </si>
  <si>
    <t>CA-2012-152513</t>
  </si>
  <si>
    <t>CA-2011-131009</t>
  </si>
  <si>
    <t>CA-2011-138359</t>
  </si>
  <si>
    <t>CA-2014-131807</t>
  </si>
  <si>
    <t>CA-2013-157707</t>
  </si>
  <si>
    <t>FUR-BO-10001567</t>
  </si>
  <si>
    <t>Bush Westfield Collection Bookcases, Dark Cherry Finish, Fully Assembled</t>
  </si>
  <si>
    <t>CA-2011-103800</t>
  </si>
  <si>
    <t>CA-2011-113383</t>
  </si>
  <si>
    <t>Clifton</t>
  </si>
  <si>
    <t>US-2014-105998</t>
  </si>
  <si>
    <t>US-2011-148194</t>
  </si>
  <si>
    <t>US-2012-151407</t>
  </si>
  <si>
    <t>CA-2012-110870</t>
  </si>
  <si>
    <t>CA-2011-143210</t>
  </si>
  <si>
    <t>CA-2013-139808</t>
  </si>
  <si>
    <t>US-2011-131870</t>
  </si>
  <si>
    <t>CA-2014-167227</t>
  </si>
  <si>
    <t>CA-2012-132465</t>
  </si>
  <si>
    <t>CA-2013-158806</t>
  </si>
  <si>
    <t>CA-2014-169012</t>
  </si>
  <si>
    <t>CA-2014-109393</t>
  </si>
  <si>
    <t>US-2014-133081</t>
  </si>
  <si>
    <t>FUR-FU-10001379</t>
  </si>
  <si>
    <t>Executive Impressions 16-1/2" Circular Wall Clock</t>
  </si>
  <si>
    <t>CA-2014-130834</t>
  </si>
  <si>
    <t>CA-2013-168543</t>
  </si>
  <si>
    <t>CA-2013-132997</t>
  </si>
  <si>
    <t>CA-2014-151750</t>
  </si>
  <si>
    <t>LC-16960</t>
  </si>
  <si>
    <t>Lindsay Castell</t>
  </si>
  <si>
    <t>CA-2012-107020</t>
  </si>
  <si>
    <t>US-2012-117492</t>
  </si>
  <si>
    <t>CA-2011-101392</t>
  </si>
  <si>
    <t>CA-2012-127502</t>
  </si>
  <si>
    <t>CA-2014-143658</t>
  </si>
  <si>
    <t>CA-2013-169663</t>
  </si>
  <si>
    <t>TEC-MA-10000984</t>
  </si>
  <si>
    <t>Okidata MB760 Printer</t>
  </si>
  <si>
    <t>OFF-AR-10000937</t>
  </si>
  <si>
    <t>Dixon Ticonderoga Core-Lock Colored Pencils, 48-Color Set</t>
  </si>
  <si>
    <t>US-2014-167570</t>
  </si>
  <si>
    <t>CA-2013-130393</t>
  </si>
  <si>
    <t>CA-2014-144820</t>
  </si>
  <si>
    <t>US-2014-113201</t>
  </si>
  <si>
    <t>CA-2013-116722</t>
  </si>
  <si>
    <t>CA-2011-138128</t>
  </si>
  <si>
    <t>US-2014-150070</t>
  </si>
  <si>
    <t>CA-2012-137064</t>
  </si>
  <si>
    <t>CA-2012-131352</t>
  </si>
  <si>
    <t>CA-2011-103219</t>
  </si>
  <si>
    <t>CA-2013-100993</t>
  </si>
  <si>
    <t>US-2014-146822</t>
  </si>
  <si>
    <t>CA-2013-131296</t>
  </si>
  <si>
    <t>CA-2013-120803</t>
  </si>
  <si>
    <t>CA-2012-168207</t>
  </si>
  <si>
    <t>CA-2013-144148</t>
  </si>
  <si>
    <t>CA-2014-107174</t>
  </si>
  <si>
    <t>CA-2011-114125</t>
  </si>
  <si>
    <t>HE-14800</t>
  </si>
  <si>
    <t>Harold Engle</t>
  </si>
  <si>
    <t>CA-2013-166429</t>
  </si>
  <si>
    <t>CA-2012-112767</t>
  </si>
  <si>
    <t>CA-2013-127194</t>
  </si>
  <si>
    <t>CA-2012-140375</t>
  </si>
  <si>
    <t>CA-2012-136700</t>
  </si>
  <si>
    <t>CA-2014-102736</t>
  </si>
  <si>
    <t>CA-2012-114811</t>
  </si>
  <si>
    <t>CA-2014-128769</t>
  </si>
  <si>
    <t>CA-2013-116337</t>
  </si>
  <si>
    <t>FUR-FU-10002030</t>
  </si>
  <si>
    <t>Executive Impressions 14" Contract Wall Clock with Quartz Movement</t>
  </si>
  <si>
    <t>CA-2011-120775</t>
  </si>
  <si>
    <t>OFF-FA-10000254</t>
  </si>
  <si>
    <t>Sterling Rubber Bands by Alliance</t>
  </si>
  <si>
    <t>CA-2014-104136</t>
  </si>
  <si>
    <t>CA-2013-123050</t>
  </si>
  <si>
    <t>CA-2013-162355</t>
  </si>
  <si>
    <t>CA-2014-102204</t>
  </si>
  <si>
    <t>CA-2011-109855</t>
  </si>
  <si>
    <t>CA-2011-109897</t>
  </si>
  <si>
    <t>CA-2012-129217</t>
  </si>
  <si>
    <t>CA-2013-133816</t>
  </si>
  <si>
    <t>CA-2012-140221</t>
  </si>
  <si>
    <t>CA-2014-164112</t>
  </si>
  <si>
    <t>CA-2014-134810</t>
  </si>
  <si>
    <t>CA-2011-156244</t>
  </si>
  <si>
    <t>CA-2012-106362</t>
  </si>
  <si>
    <t>US-2014-168802</t>
  </si>
  <si>
    <t>US-2012-158911</t>
  </si>
  <si>
    <t>US-2011-103338</t>
  </si>
  <si>
    <t>CA-2014-135419</t>
  </si>
  <si>
    <t>CA-2013-128671</t>
  </si>
  <si>
    <t>CA-2011-168312</t>
  </si>
  <si>
    <t>CA-2011-161508</t>
  </si>
  <si>
    <t>CA-2014-130904</t>
  </si>
  <si>
    <t>CA-2012-142937</t>
  </si>
  <si>
    <t>CA-2014-144456</t>
  </si>
  <si>
    <t>CA-2014-118577</t>
  </si>
  <si>
    <t>CA-2014-113572</t>
  </si>
  <si>
    <t>TEC-AC-10002370</t>
  </si>
  <si>
    <t>Maxell CD-R Discs</t>
  </si>
  <si>
    <t>CA-2013-153269</t>
  </si>
  <si>
    <t>Andover</t>
  </si>
  <si>
    <t>CA-2013-101469</t>
  </si>
  <si>
    <t>OFF-AR-10003986</t>
  </si>
  <si>
    <t>Avery Hi-Liter Pen Style Six-Color Fluorescent Set</t>
  </si>
  <si>
    <t>CA-2014-141481</t>
  </si>
  <si>
    <t>CA-2014-132199</t>
  </si>
  <si>
    <t>CA-2011-110555</t>
  </si>
  <si>
    <t>CA-2014-147207</t>
  </si>
  <si>
    <t>CA-2011-109918</t>
  </si>
  <si>
    <t>OFF-SU-10004290</t>
  </si>
  <si>
    <t>Acme Design Line 8" Stainless Steel Bent Scissors w/Champagne Handles, 3-1/8" Cut</t>
  </si>
  <si>
    <t>CA-2013-118745</t>
  </si>
  <si>
    <t>CA-2013-152940</t>
  </si>
  <si>
    <t>CA-2012-158701</t>
  </si>
  <si>
    <t>CA-2012-162964</t>
  </si>
  <si>
    <t>CA-2011-103527</t>
  </si>
  <si>
    <t>CA-2013-163048</t>
  </si>
  <si>
    <t>CA-2014-137582</t>
  </si>
  <si>
    <t>CA-2011-139423</t>
  </si>
  <si>
    <t>CA-2014-153227</t>
  </si>
  <si>
    <t>CA-2013-142594</t>
  </si>
  <si>
    <t>US-2011-120236</t>
  </si>
  <si>
    <t>CA-2014-120061</t>
  </si>
  <si>
    <t>CA-2012-110814</t>
  </si>
  <si>
    <t>CA-2013-154067</t>
  </si>
  <si>
    <t>CA-2014-140480</t>
  </si>
  <si>
    <t>CA-2012-134082</t>
  </si>
  <si>
    <t>CA-2013-159765</t>
  </si>
  <si>
    <t>CA-2014-132290</t>
  </si>
  <si>
    <t>CA-2014-107265</t>
  </si>
  <si>
    <t>CA-2014-118199</t>
  </si>
  <si>
    <t>CA-2012-128356</t>
  </si>
  <si>
    <t>CA-2014-155621</t>
  </si>
  <si>
    <t>CA-2012-112823</t>
  </si>
  <si>
    <t>CA-2013-158302</t>
  </si>
  <si>
    <t>CA-2014-145779</t>
  </si>
  <si>
    <t>US-2013-155173</t>
  </si>
  <si>
    <t>CA-2012-169537</t>
  </si>
  <si>
    <t>CA-2012-144043</t>
  </si>
  <si>
    <t>CA-2012-116512</t>
  </si>
  <si>
    <t>CA-2012-101000</t>
  </si>
  <si>
    <t>US-2013-164196</t>
  </si>
  <si>
    <t>CA-2014-169404</t>
  </si>
  <si>
    <t>US-2014-118535</t>
  </si>
  <si>
    <t>CA-2013-158841</t>
  </si>
  <si>
    <t>CA-2014-106824</t>
  </si>
  <si>
    <t>CA-2013-143154</t>
  </si>
  <si>
    <t>CA-2011-169061</t>
  </si>
  <si>
    <t>CA-2013-109400</t>
  </si>
  <si>
    <t>CA-2013-130400</t>
  </si>
  <si>
    <t>CA-2012-135853</t>
  </si>
  <si>
    <t>CA-2013-144645</t>
  </si>
  <si>
    <t>CA-2014-141614</t>
  </si>
  <si>
    <t>CA-2013-132899</t>
  </si>
  <si>
    <t>CA-2014-149720</t>
  </si>
  <si>
    <t>CA-2014-118003</t>
  </si>
  <si>
    <t>CA-2013-141887</t>
  </si>
  <si>
    <t>US-2013-160206</t>
  </si>
  <si>
    <t>CA-2014-137624</t>
  </si>
  <si>
    <t>CA-2013-156748</t>
  </si>
  <si>
    <t>CA-2012-157343</t>
  </si>
  <si>
    <t>HD-14785</t>
  </si>
  <si>
    <t>Harold Dahlen</t>
  </si>
  <si>
    <t>CA-2014-147354</t>
  </si>
  <si>
    <t>CA-2011-137575</t>
  </si>
  <si>
    <t>CA-2012-149566</t>
  </si>
  <si>
    <t>CA-2012-126186</t>
  </si>
  <si>
    <t>CA-2013-102092</t>
  </si>
  <si>
    <t>CA-2013-123540</t>
  </si>
  <si>
    <t>US-2014-108315</t>
  </si>
  <si>
    <t>Sanford</t>
  </si>
  <si>
    <t>US-2013-136581</t>
  </si>
  <si>
    <t>CA-2013-162390</t>
  </si>
  <si>
    <t>CA-2013-162222</t>
  </si>
  <si>
    <t>CA-2014-106747</t>
  </si>
  <si>
    <t>CA-2011-104808</t>
  </si>
  <si>
    <t>US-2014-132927</t>
  </si>
  <si>
    <t>CA-2014-162012</t>
  </si>
  <si>
    <t>CA-2014-159667</t>
  </si>
  <si>
    <t>CA-2011-111934</t>
  </si>
  <si>
    <t>US-2013-116365</t>
  </si>
  <si>
    <t>CA-2011-151946</t>
  </si>
  <si>
    <t>CA-2013-138233</t>
  </si>
  <si>
    <t>CA-2013-165918</t>
  </si>
  <si>
    <t>CA-2014-117513</t>
  </si>
  <si>
    <t>CA-2014-132437</t>
  </si>
  <si>
    <t>US-2014-119319</t>
  </si>
  <si>
    <t>CA-2012-156118</t>
  </si>
  <si>
    <t>CA-2012-164084</t>
  </si>
  <si>
    <t>CA-2014-147767</t>
  </si>
  <si>
    <t>CA-2012-108259</t>
  </si>
  <si>
    <t>US-2012-131842</t>
  </si>
  <si>
    <t>CA-2013-153185</t>
  </si>
  <si>
    <t>CA-2012-131856</t>
  </si>
  <si>
    <t>Mansfield</t>
  </si>
  <si>
    <t>CA-2013-112739</t>
  </si>
  <si>
    <t>CA-2013-143805</t>
  </si>
  <si>
    <t>CA-2011-133634</t>
  </si>
  <si>
    <t>CA-2012-133494</t>
  </si>
  <si>
    <t>US-2011-132745</t>
  </si>
  <si>
    <t>CA-2011-146815</t>
  </si>
  <si>
    <t>CA-2011-105648</t>
  </si>
  <si>
    <t>US-2012-145422</t>
  </si>
  <si>
    <t>CA-2014-136623</t>
  </si>
  <si>
    <t>US-2011-169390</t>
  </si>
  <si>
    <t>CA-2013-168774</t>
  </si>
  <si>
    <t>CA-2014-161592</t>
  </si>
  <si>
    <t>US-2014-131961</t>
  </si>
  <si>
    <t>CA-2012-113222</t>
  </si>
  <si>
    <t>US-2012-144771</t>
  </si>
  <si>
    <t>CA-2014-128076</t>
  </si>
  <si>
    <t>CA-2013-105662</t>
  </si>
  <si>
    <t>OFF-PA-10001001</t>
  </si>
  <si>
    <t>Snap-A-Way Black Print Carbonless Speed Message, No Reply Area, Duplicate</t>
  </si>
  <si>
    <t>CA-2014-152198</t>
  </si>
  <si>
    <t>CA-2012-151722</t>
  </si>
  <si>
    <t>CA-2013-163636</t>
  </si>
  <si>
    <t>CA-2013-102813</t>
  </si>
  <si>
    <t>CA-2012-133585</t>
  </si>
  <si>
    <t>CA-2012-169572</t>
  </si>
  <si>
    <t>CA-2013-106397</t>
  </si>
  <si>
    <t>US-2013-150140</t>
  </si>
  <si>
    <t>CA-2011-116666</t>
  </si>
  <si>
    <t>CA-2013-140935</t>
  </si>
  <si>
    <t>US-2013-140172</t>
  </si>
  <si>
    <t>CA-2014-100622</t>
  </si>
  <si>
    <t>US-2011-157847</t>
  </si>
  <si>
    <t>CA-2012-115168</t>
  </si>
  <si>
    <t>CA-2011-109680</t>
  </si>
  <si>
    <t>CA-2011-153808</t>
  </si>
  <si>
    <t>US-2013-112396</t>
  </si>
  <si>
    <t>CA-2012-140718</t>
  </si>
  <si>
    <t>CA-2011-119977</t>
  </si>
  <si>
    <t>CA-2012-125934</t>
  </si>
  <si>
    <t>CA-2013-158260</t>
  </si>
  <si>
    <t>CA-2014-101805</t>
  </si>
  <si>
    <t>US-2011-105137</t>
  </si>
  <si>
    <t>TEC-MA-10002694</t>
  </si>
  <si>
    <t>Hewlett-Packard Deskjet F4180 All-in-One Color Ink-jet - Printer / copier / scanner</t>
  </si>
  <si>
    <t>CA-2013-135594</t>
  </si>
  <si>
    <t>CA-2014-103968</t>
  </si>
  <si>
    <t>CA-2012-111038</t>
  </si>
  <si>
    <t>CA-2011-124723</t>
  </si>
  <si>
    <t>CA-2012-163237</t>
  </si>
  <si>
    <t>CA-2013-150483</t>
  </si>
  <si>
    <t>US-2013-126431</t>
  </si>
  <si>
    <t>CA-2014-102610</t>
  </si>
  <si>
    <t>US-2013-144057</t>
  </si>
  <si>
    <t>CA-2011-160276</t>
  </si>
  <si>
    <t>CA-2013-145709</t>
  </si>
  <si>
    <t>Coral Gables</t>
  </si>
  <si>
    <t>CA-2014-133928</t>
  </si>
  <si>
    <t>CA-2013-159023</t>
  </si>
  <si>
    <t>TEC-MA-10003337</t>
  </si>
  <si>
    <t>Okidata B401 Printer</t>
  </si>
  <si>
    <t>CA-2014-111717</t>
  </si>
  <si>
    <t>CA-2011-154592</t>
  </si>
  <si>
    <t>CA-2011-156790</t>
  </si>
  <si>
    <t>CA-2013-157280</t>
  </si>
  <si>
    <t>CA-2014-106691</t>
  </si>
  <si>
    <t>CA-2013-134180</t>
  </si>
  <si>
    <t>CA-2014-157469</t>
  </si>
  <si>
    <t>CA-2011-119529</t>
  </si>
  <si>
    <t>CA-2011-108182</t>
  </si>
  <si>
    <t>Romeoville</t>
  </si>
  <si>
    <t>CA-2013-110898</t>
  </si>
  <si>
    <t>CA-2012-123092</t>
  </si>
  <si>
    <t>US-2014-139577</t>
  </si>
  <si>
    <t>US-2014-116491</t>
  </si>
  <si>
    <t>CA-2011-103807</t>
  </si>
  <si>
    <t>CA-2012-102855</t>
  </si>
  <si>
    <t>CA-2014-128041</t>
  </si>
  <si>
    <t>CA-2011-152268</t>
  </si>
  <si>
    <t>CA-2012-148873</t>
  </si>
  <si>
    <t>CA-2012-166492</t>
  </si>
  <si>
    <t>CA-2013-168830</t>
  </si>
  <si>
    <t>CA-2012-128993</t>
  </si>
  <si>
    <t>CA-2012-160227</t>
  </si>
  <si>
    <t>CA-2013-150077</t>
  </si>
  <si>
    <t>CA-2013-106278</t>
  </si>
  <si>
    <t>CA-2014-147550</t>
  </si>
  <si>
    <t>CA-2012-136105</t>
  </si>
  <si>
    <t>CA-2013-142524</t>
  </si>
  <si>
    <t>US-2012-136259</t>
  </si>
  <si>
    <t>US-2011-124625</t>
  </si>
  <si>
    <t>CA-2014-166898</t>
  </si>
  <si>
    <t>CA-2014-169005</t>
  </si>
  <si>
    <t>CA-2012-104038</t>
  </si>
  <si>
    <t>CA-2013-126102</t>
  </si>
  <si>
    <t>US-2012-132836</t>
  </si>
  <si>
    <t>US-2011-158365</t>
  </si>
  <si>
    <t>CA-2012-163181</t>
  </si>
  <si>
    <t>CA-2013-135461</t>
  </si>
  <si>
    <t>US-2013-155971</t>
  </si>
  <si>
    <t>OFF-PA-10000210</t>
  </si>
  <si>
    <t>Xerox Blank Computer Paper</t>
  </si>
  <si>
    <t>US-2014-147655</t>
  </si>
  <si>
    <t>CA-2011-123400</t>
  </si>
  <si>
    <t>CA-2011-106971</t>
  </si>
  <si>
    <t>CA-2014-123029</t>
  </si>
  <si>
    <t>CA-2013-139409</t>
  </si>
  <si>
    <t>US-2011-157070</t>
  </si>
  <si>
    <t>CA-2013-132990</t>
  </si>
  <si>
    <t>CA-2011-134215</t>
  </si>
  <si>
    <t>CA-2013-118934</t>
  </si>
  <si>
    <t>CA-2013-160108</t>
  </si>
  <si>
    <t>CA-2012-164007</t>
  </si>
  <si>
    <t>US-2013-155768</t>
  </si>
  <si>
    <t>CA-2014-156776</t>
  </si>
  <si>
    <t>FUR-CH-10002317</t>
  </si>
  <si>
    <t>Global Enterprise Series Seating Low-Back Swivel/Tilt Chairs</t>
  </si>
  <si>
    <t>CA-2012-141810</t>
  </si>
  <si>
    <t>CA-2011-103310</t>
  </si>
  <si>
    <t>CA-2013-104689</t>
  </si>
  <si>
    <t>CA-2014-140781</t>
  </si>
  <si>
    <t>CA-2014-141747</t>
  </si>
  <si>
    <t>CA-2014-142776</t>
  </si>
  <si>
    <t>RS-19870</t>
  </si>
  <si>
    <t>Roy Skaria</t>
  </si>
  <si>
    <t>CA-2011-144071</t>
  </si>
  <si>
    <t>US-2014-120908</t>
  </si>
  <si>
    <t>OFF-LA-10004677</t>
  </si>
  <si>
    <t>Self-Adhesive Address Labels for Typewriters with Dispenser Box</t>
  </si>
  <si>
    <t>CA-2014-121160</t>
  </si>
  <si>
    <t>Bryan</t>
  </si>
  <si>
    <t>CA-2011-153619</t>
  </si>
  <si>
    <t>CA-2013-126732</t>
  </si>
  <si>
    <t>CA-2014-138156</t>
  </si>
  <si>
    <t>CA-2011-113271</t>
  </si>
  <si>
    <t>CA-2013-127761</t>
  </si>
  <si>
    <t>CA-2013-105354</t>
  </si>
  <si>
    <t>CA-2014-155712</t>
  </si>
  <si>
    <t>CA-2011-168368</t>
  </si>
  <si>
    <t>CA-2014-167976</t>
  </si>
  <si>
    <t>Aberdeen</t>
  </si>
  <si>
    <t>CA-2014-111388</t>
  </si>
  <si>
    <t>CA-2012-124499</t>
  </si>
  <si>
    <t>CA-2011-125759</t>
  </si>
  <si>
    <t>CA-2014-146983</t>
  </si>
  <si>
    <t>US-2011-134054</t>
  </si>
  <si>
    <t>CA-2014-122539</t>
  </si>
  <si>
    <t>US-2014-152898</t>
  </si>
  <si>
    <t>CA-2014-102218</t>
  </si>
  <si>
    <t>US-2014-165456</t>
  </si>
  <si>
    <t>CA-2014-124114</t>
  </si>
  <si>
    <t>CA-2014-148642</t>
  </si>
  <si>
    <t>CA-2012-111948</t>
  </si>
  <si>
    <t>CA-2013-161907</t>
  </si>
  <si>
    <t>FUR-CH-10002780</t>
  </si>
  <si>
    <t>Office Star - Task Chair with Contemporary Loop Arms</t>
  </si>
  <si>
    <t>US-2013-111563</t>
  </si>
  <si>
    <t>US-2014-130687</t>
  </si>
  <si>
    <t>US-2012-153283</t>
  </si>
  <si>
    <t>CA-2014-127726</t>
  </si>
  <si>
    <t>CA-2014-110198</t>
  </si>
  <si>
    <t>CA-2012-110324</t>
  </si>
  <si>
    <t>CA-2011-108147</t>
  </si>
  <si>
    <t>CA-2013-154998</t>
  </si>
  <si>
    <t>CA-2014-113460</t>
  </si>
  <si>
    <t>CA-2014-102820</t>
  </si>
  <si>
    <t>CA-2013-149671</t>
  </si>
  <si>
    <t>CA-2013-117625</t>
  </si>
  <si>
    <t>OFF-EN-10001535</t>
  </si>
  <si>
    <t>Grip Seal Envelopes</t>
  </si>
  <si>
    <t>CA-2014-100433</t>
  </si>
  <si>
    <t>CA-2013-103128</t>
  </si>
  <si>
    <t>SC-20845</t>
  </si>
  <si>
    <t>Sung Chung</t>
  </si>
  <si>
    <t>Arlington Heights</t>
  </si>
  <si>
    <t>US-2014-110149</t>
  </si>
  <si>
    <t>CA-2013-108959</t>
  </si>
  <si>
    <t>CA-2014-152926</t>
  </si>
  <si>
    <t>CA-2011-116246</t>
  </si>
  <si>
    <t>CA-2011-152100</t>
  </si>
  <si>
    <t>CA-2014-126144</t>
  </si>
  <si>
    <t>US-2011-154655</t>
  </si>
  <si>
    <t>CA-2014-165904</t>
  </si>
  <si>
    <t>CA-2012-104052</t>
  </si>
  <si>
    <t>CA-2011-140032</t>
  </si>
  <si>
    <t>CA-2014-145506</t>
  </si>
  <si>
    <t>CA-2011-138240</t>
  </si>
  <si>
    <t>CA-2014-102925</t>
  </si>
  <si>
    <t>CA-2011-126193</t>
  </si>
  <si>
    <t>Oswego</t>
  </si>
  <si>
    <t>CA-2014-150504</t>
  </si>
  <si>
    <t>CA-2013-164770</t>
  </si>
  <si>
    <t>US-2014-125213</t>
  </si>
  <si>
    <t>CA-2012-156566</t>
  </si>
  <si>
    <t>US-2013-102232</t>
  </si>
  <si>
    <t>CA-2014-111738</t>
  </si>
  <si>
    <t>CA-2014-163188</t>
  </si>
  <si>
    <t>CA-2013-105207</t>
  </si>
  <si>
    <t>CA-2014-118213</t>
  </si>
  <si>
    <t>CA-2011-149104</t>
  </si>
  <si>
    <t>CA-2013-105263</t>
  </si>
  <si>
    <t>US-2014-104451</t>
  </si>
  <si>
    <t>CA-2013-101189</t>
  </si>
  <si>
    <t>CA-2014-156958</t>
  </si>
  <si>
    <t>CA-2014-111759</t>
  </si>
  <si>
    <t>US-2014-169488</t>
  </si>
  <si>
    <t>CA-2012-135727</t>
  </si>
  <si>
    <t>CA-2012-135251</t>
  </si>
  <si>
    <t>CA-2012-160864</t>
  </si>
  <si>
    <t>CA-2012-147690</t>
  </si>
  <si>
    <t>CA-2012-156853</t>
  </si>
  <si>
    <t>CA-2013-129280</t>
  </si>
  <si>
    <t>SM-20905</t>
  </si>
  <si>
    <t>Susan MacKendrick</t>
  </si>
  <si>
    <t>TEC-MA-10003589</t>
  </si>
  <si>
    <t>Cisco 8961 IP Phone Charcoal</t>
  </si>
  <si>
    <t>CA-2012-161242</t>
  </si>
  <si>
    <t>CA-2014-104388</t>
  </si>
  <si>
    <t>CA-2013-107475</t>
  </si>
  <si>
    <t>CA-2011-119172</t>
  </si>
  <si>
    <t>CA-2014-107797</t>
  </si>
  <si>
    <t>CA-2013-117604</t>
  </si>
  <si>
    <t>CA-2012-138625</t>
  </si>
  <si>
    <t>OFF-AP-10003099</t>
  </si>
  <si>
    <t>Eureka Hand Vacuum, Bagless</t>
  </si>
  <si>
    <t>US-2014-122672</t>
  </si>
  <si>
    <t>CA-2014-117128</t>
  </si>
  <si>
    <t>CA-2011-128524</t>
  </si>
  <si>
    <t>CA-2013-168844</t>
  </si>
  <si>
    <t>CA-2011-104563</t>
  </si>
  <si>
    <t>US-2014-107979</t>
  </si>
  <si>
    <t>CA-2013-160717</t>
  </si>
  <si>
    <t>CA-2014-132619</t>
  </si>
  <si>
    <t>US-2012-120957</t>
  </si>
  <si>
    <t>CA-2014-145275</t>
  </si>
  <si>
    <t>CA-2013-137393</t>
  </si>
  <si>
    <t>CA-2014-118668</t>
  </si>
  <si>
    <t>US-2014-130603</t>
  </si>
  <si>
    <t>CA-2014-140536</t>
  </si>
  <si>
    <t>US-2013-151260</t>
  </si>
  <si>
    <t>CA-2011-144281</t>
  </si>
  <si>
    <t>CA-2013-122511</t>
  </si>
  <si>
    <t>CA-2014-147032</t>
  </si>
  <si>
    <t>CA-2011-114251</t>
  </si>
  <si>
    <t>CA-2013-116379</t>
  </si>
  <si>
    <t>CA-2012-117898</t>
  </si>
  <si>
    <t>CA-2014-167395</t>
  </si>
  <si>
    <t>CA-2012-117086</t>
  </si>
  <si>
    <t>US-2011-140914</t>
  </si>
  <si>
    <t>CA-2013-158358</t>
  </si>
  <si>
    <t>CA-2013-113390</t>
  </si>
  <si>
    <t>US-2013-158680</t>
  </si>
  <si>
    <t>CA-2013-146913</t>
  </si>
  <si>
    <t>CA-2014-159135</t>
  </si>
  <si>
    <t>Springdale</t>
  </si>
  <si>
    <t>CA-2014-101959</t>
  </si>
  <si>
    <t>CA-2014-102659</t>
  </si>
  <si>
    <t>CA-2014-142328</t>
  </si>
  <si>
    <t>CA-2013-104983</t>
  </si>
  <si>
    <t>CA-2012-155635</t>
  </si>
  <si>
    <t>US-2011-114377</t>
  </si>
  <si>
    <t>CA-2012-128608</t>
  </si>
  <si>
    <t>Lodi</t>
  </si>
  <si>
    <t>US-2011-139640</t>
  </si>
  <si>
    <t>CA-2012-162201</t>
  </si>
  <si>
    <t>CA-2013-126627</t>
  </si>
  <si>
    <t>CA-2011-163867</t>
  </si>
  <si>
    <t>CA-2014-169327</t>
  </si>
  <si>
    <t>CA-2011-142979</t>
  </si>
  <si>
    <t>CA-2013-158155</t>
  </si>
  <si>
    <t>CA-2011-120950</t>
  </si>
  <si>
    <t>CA-2011-114195</t>
  </si>
  <si>
    <t>Mason</t>
  </si>
  <si>
    <t>CA-2014-146269</t>
  </si>
  <si>
    <t>CA-2013-100587</t>
  </si>
  <si>
    <t>CA-2011-153927</t>
  </si>
  <si>
    <t>CA-2011-112291</t>
  </si>
  <si>
    <t>CA-2012-127544</t>
  </si>
  <si>
    <t>CA-2013-112830</t>
  </si>
  <si>
    <t>CA-2011-122609</t>
  </si>
  <si>
    <t>US-2011-157231</t>
  </si>
  <si>
    <t>CA-2012-132388</t>
  </si>
  <si>
    <t>US-2014-162124</t>
  </si>
  <si>
    <t>CA-2013-129630</t>
  </si>
  <si>
    <t>CA-2011-166555</t>
  </si>
  <si>
    <t>CA-2013-114405</t>
  </si>
  <si>
    <t>OFF-ST-10001627</t>
  </si>
  <si>
    <t>Eldon Jumbo ProFile Portable File Boxes Graphite/Black</t>
  </si>
  <si>
    <t>CA-2013-164889</t>
  </si>
  <si>
    <t>CA-2012-145415</t>
  </si>
  <si>
    <t>CA-2011-111157</t>
  </si>
  <si>
    <t>CA-2014-121559</t>
  </si>
  <si>
    <t>US-2011-143287</t>
  </si>
  <si>
    <t>CA-2014-137421</t>
  </si>
  <si>
    <t>CA-2013-146374</t>
  </si>
  <si>
    <t>CA-2014-153871</t>
  </si>
  <si>
    <t>CA-2013-130225</t>
  </si>
  <si>
    <t>US-2013-103674</t>
  </si>
  <si>
    <t>US-2012-151435</t>
  </si>
  <si>
    <t>CA-2014-163566</t>
  </si>
  <si>
    <t>CA-2014-119914</t>
  </si>
  <si>
    <t>Row Labels</t>
  </si>
  <si>
    <t>Sum of Profit</t>
  </si>
  <si>
    <t>Grand Total</t>
  </si>
  <si>
    <t>Sum of Sales</t>
  </si>
  <si>
    <t>Sum of Quantity</t>
  </si>
  <si>
    <t>6-13-2013</t>
  </si>
  <si>
    <t>4-16-2014</t>
  </si>
  <si>
    <t>7-17-2014</t>
  </si>
  <si>
    <t>9-17-2012</t>
  </si>
  <si>
    <t>6-18-2013</t>
  </si>
  <si>
    <t>9-15-2014</t>
  </si>
  <si>
    <t>11-14-2014</t>
  </si>
  <si>
    <t>9-18-2013</t>
  </si>
  <si>
    <t>6-18-2014</t>
  </si>
  <si>
    <t>11-13-2012</t>
  </si>
  <si>
    <t>10-15-2012</t>
  </si>
  <si>
    <t>10-14-2013</t>
  </si>
  <si>
    <t>3-14-2013</t>
  </si>
  <si>
    <t>11-17-2013</t>
  </si>
  <si>
    <t>9-14-2011</t>
  </si>
  <si>
    <t>12-15-2012</t>
  </si>
  <si>
    <t>7-17-2013</t>
  </si>
  <si>
    <t>12-18-2014</t>
  </si>
  <si>
    <t>9-13-2011</t>
  </si>
  <si>
    <t>11-13-2014</t>
  </si>
  <si>
    <t>9-19-2011</t>
  </si>
  <si>
    <t>9-17-2014</t>
  </si>
  <si>
    <t>10-14-2014</t>
  </si>
  <si>
    <t>9-13-2013</t>
  </si>
  <si>
    <t>4-13-2011</t>
  </si>
  <si>
    <t>6-16-2014</t>
  </si>
  <si>
    <t>4-16-2011</t>
  </si>
  <si>
    <t>4-15-2013</t>
  </si>
  <si>
    <t>4-16-2013</t>
  </si>
  <si>
    <t>9-16-2014</t>
  </si>
  <si>
    <t>12-14-2013</t>
  </si>
  <si>
    <t>2-13-2011</t>
  </si>
  <si>
    <t>1-17-2012</t>
  </si>
  <si>
    <t>12-17-2013</t>
  </si>
  <si>
    <t>7-13-2013</t>
  </si>
  <si>
    <t>7-15-2013</t>
  </si>
  <si>
    <t>11-15-2012</t>
  </si>
  <si>
    <t>9-18-2012</t>
  </si>
  <si>
    <t>3-15-2011</t>
  </si>
  <si>
    <t>11-15-2014</t>
  </si>
  <si>
    <t>8-16-2013</t>
  </si>
  <si>
    <t>5-14-2012</t>
  </si>
  <si>
    <t>2-13-2013</t>
  </si>
  <si>
    <t>12-16-2013</t>
  </si>
  <si>
    <t>1-14-2011</t>
  </si>
  <si>
    <t>5-14-2011</t>
  </si>
  <si>
    <t>3-18-2014</t>
  </si>
  <si>
    <t>3-13-2013</t>
  </si>
  <si>
    <t>10-13-2011</t>
  </si>
  <si>
    <t>9-16-2013</t>
  </si>
  <si>
    <t>10-13-2012</t>
  </si>
  <si>
    <t>1-17-2013</t>
  </si>
  <si>
    <t>9-17-2011</t>
  </si>
  <si>
    <t>10-15-2014</t>
  </si>
  <si>
    <t>6-15-2011</t>
  </si>
  <si>
    <t>4-15-2014</t>
  </si>
  <si>
    <t>12-13-2012</t>
  </si>
  <si>
    <t>11-14-2013</t>
  </si>
  <si>
    <t>6-16-2012</t>
  </si>
  <si>
    <t>6-13-2012</t>
  </si>
  <si>
    <t>10-13-2014</t>
  </si>
  <si>
    <t>4-16-2012</t>
  </si>
  <si>
    <t>11-13-2013</t>
  </si>
  <si>
    <t>8-13-2013</t>
  </si>
  <si>
    <t>6-15-2013</t>
  </si>
  <si>
    <t>12-19-2014</t>
  </si>
  <si>
    <t>4-13-2013</t>
  </si>
  <si>
    <t>9-15-2012</t>
  </si>
  <si>
    <t>2-15-2013</t>
  </si>
  <si>
    <t>5-17-2013</t>
  </si>
  <si>
    <t>3-17-2011</t>
  </si>
  <si>
    <t>9-14-2012</t>
  </si>
  <si>
    <t>4-13-2014</t>
  </si>
  <si>
    <t>6-14-2014</t>
  </si>
  <si>
    <t>6-13-2014</t>
  </si>
  <si>
    <t>5-16-2012</t>
  </si>
  <si>
    <t>10-15-2013</t>
  </si>
  <si>
    <t>12-17-2011</t>
  </si>
  <si>
    <t>9-13-2014</t>
  </si>
  <si>
    <t>4-17-2014</t>
  </si>
  <si>
    <t>10-17-2014</t>
  </si>
  <si>
    <t>12-15-2011</t>
  </si>
  <si>
    <t>5-13-2013</t>
  </si>
  <si>
    <t>3-16-2013</t>
  </si>
  <si>
    <t>11-19-2014</t>
  </si>
  <si>
    <t>8-16-2011</t>
  </si>
  <si>
    <t>3-15-2013</t>
  </si>
  <si>
    <t>7-13-2012</t>
  </si>
  <si>
    <t>8-14-2013</t>
  </si>
  <si>
    <t>5-18-2011</t>
  </si>
  <si>
    <t>6-13-2011</t>
  </si>
  <si>
    <t>5-13-2014</t>
  </si>
  <si>
    <t>3-14-2011</t>
  </si>
  <si>
    <t>11-16-2013</t>
  </si>
  <si>
    <t>1-16-2011</t>
  </si>
  <si>
    <t>3-17-2014</t>
  </si>
  <si>
    <t>12-14-2011</t>
  </si>
  <si>
    <t>12-14-2012</t>
  </si>
  <si>
    <t>11-15-2011</t>
  </si>
  <si>
    <t>3-13-2012</t>
  </si>
  <si>
    <t>7-16-2014</t>
  </si>
  <si>
    <t>11-17-2011</t>
  </si>
  <si>
    <t>5-16-2013</t>
  </si>
  <si>
    <t>7-18-2011</t>
  </si>
  <si>
    <t>11-17-2014</t>
  </si>
  <si>
    <t>5-15-2013</t>
  </si>
  <si>
    <t>3-14-2014</t>
  </si>
  <si>
    <t>10-16-2013</t>
  </si>
  <si>
    <t>7-14-2011</t>
  </si>
  <si>
    <t>11-14-2011</t>
  </si>
  <si>
    <t>11-15-2013</t>
  </si>
  <si>
    <t>9-18-2014</t>
  </si>
  <si>
    <t>11-18-2014</t>
  </si>
  <si>
    <t>11-14-2012</t>
  </si>
  <si>
    <t>5-14-2014</t>
  </si>
  <si>
    <t>11-18-2011</t>
  </si>
  <si>
    <t>7-18-2014</t>
  </si>
  <si>
    <t>8-16-2014</t>
  </si>
  <si>
    <t>12-13-2011</t>
  </si>
  <si>
    <t>6-16-2011</t>
  </si>
  <si>
    <t>8-16-2012</t>
  </si>
  <si>
    <t>9-15-2013</t>
  </si>
  <si>
    <t>3-17-2012</t>
  </si>
  <si>
    <t>12-16-2011</t>
  </si>
  <si>
    <t>8-15-2012</t>
  </si>
  <si>
    <t>4-18-2013</t>
  </si>
  <si>
    <t>8-17-2013</t>
  </si>
  <si>
    <t>10-15-2011</t>
  </si>
  <si>
    <t>2-14-2014</t>
  </si>
  <si>
    <t>4-17-2012</t>
  </si>
  <si>
    <t>7-17-2012</t>
  </si>
  <si>
    <t>8-13-2014</t>
  </si>
  <si>
    <t>8-14-2014</t>
  </si>
  <si>
    <t>1-15-2013</t>
  </si>
  <si>
    <t>12-15-2014</t>
  </si>
  <si>
    <t>12-17-2014</t>
  </si>
  <si>
    <t>5-17-2011</t>
  </si>
  <si>
    <t>3-13-2014</t>
  </si>
  <si>
    <t>7-15-2011</t>
  </si>
  <si>
    <t>8-15-2011</t>
  </si>
  <si>
    <t>8-13-2012</t>
  </si>
  <si>
    <t>10-17-2012</t>
  </si>
  <si>
    <t>3-16-2011</t>
  </si>
  <si>
    <t>12-15-2013</t>
  </si>
  <si>
    <t>4-18-2011</t>
  </si>
  <si>
    <t>6-14-2013</t>
  </si>
  <si>
    <t>11-19-2012</t>
  </si>
  <si>
    <t>12-18-2013</t>
  </si>
  <si>
    <t>11-16-2011</t>
  </si>
  <si>
    <t>6-15-2012</t>
  </si>
  <si>
    <t>7-19-2014</t>
  </si>
  <si>
    <t>12-16-2014</t>
  </si>
  <si>
    <t>12-13-2013</t>
  </si>
  <si>
    <t>11-16-2014</t>
  </si>
  <si>
    <t>5-17-2014</t>
  </si>
  <si>
    <t>4-17-2013</t>
  </si>
  <si>
    <t>6-17-2013</t>
  </si>
  <si>
    <t>5-17-2012</t>
  </si>
  <si>
    <t>2-14-2012</t>
  </si>
  <si>
    <t>7-13-2011</t>
  </si>
  <si>
    <t>12-17-2012</t>
  </si>
  <si>
    <t>7-14-2014</t>
  </si>
  <si>
    <t>1-13-2012</t>
  </si>
  <si>
    <t>10-14-2011</t>
  </si>
  <si>
    <t>11-18-2013</t>
  </si>
  <si>
    <t>9-13-2012</t>
  </si>
  <si>
    <t>6-14-2011</t>
  </si>
  <si>
    <t>8-15-2013</t>
  </si>
  <si>
    <t>5-15-2012</t>
  </si>
  <si>
    <t>7-18-2012</t>
  </si>
  <si>
    <t>10-16-2011</t>
  </si>
  <si>
    <t>6-16-2013</t>
  </si>
  <si>
    <t>10-18-2012</t>
  </si>
  <si>
    <t>12-14-2014</t>
  </si>
  <si>
    <t>9-16-2011</t>
  </si>
  <si>
    <t>1-15-2011</t>
  </si>
  <si>
    <t>9-15-2011</t>
  </si>
  <si>
    <t>1-14-2014</t>
  </si>
  <si>
    <t>2-16-2012</t>
  </si>
  <si>
    <t>12-16-2012</t>
  </si>
  <si>
    <t>10-17-2011</t>
  </si>
  <si>
    <t>9-17-2013</t>
  </si>
  <si>
    <t>5-13-2012</t>
  </si>
  <si>
    <t>8-17-2014</t>
  </si>
  <si>
    <t>9-14-2013</t>
  </si>
  <si>
    <t>2-16-2011</t>
  </si>
  <si>
    <t>7-15-2014</t>
  </si>
  <si>
    <t>4-15-2011</t>
  </si>
  <si>
    <t>9-14-2014</t>
  </si>
  <si>
    <t>4-14-2013</t>
  </si>
  <si>
    <t>2-14-2013</t>
  </si>
  <si>
    <t>5-16-2011</t>
  </si>
  <si>
    <t>7-14-2012</t>
  </si>
  <si>
    <t>3-15-2014</t>
  </si>
  <si>
    <t>7-13-2014</t>
  </si>
  <si>
    <t>5-18-2012</t>
  </si>
  <si>
    <t>9-16-2012</t>
  </si>
  <si>
    <t>4-14-2012</t>
  </si>
  <si>
    <t>5-15-2011</t>
  </si>
  <si>
    <t>3-17-2013</t>
  </si>
  <si>
    <t>10-14-2012</t>
  </si>
  <si>
    <t>2-13-2012</t>
  </si>
  <si>
    <t>7-17-2011</t>
  </si>
  <si>
    <t>4-17-2011</t>
  </si>
  <si>
    <t>12-13-2014</t>
  </si>
  <si>
    <t>4-15-2012</t>
  </si>
  <si>
    <t>1-13-2013</t>
  </si>
  <si>
    <t>7-16-2011</t>
  </si>
  <si>
    <t>7-14-2013</t>
  </si>
  <si>
    <t>8-14-2011</t>
  </si>
  <si>
    <t>2-15-2014</t>
  </si>
  <si>
    <t>3-18-2012</t>
  </si>
  <si>
    <t>5-14-2013</t>
  </si>
  <si>
    <t>1-15-2012</t>
  </si>
  <si>
    <t>1-13-2011</t>
  </si>
  <si>
    <t>4-19-2014</t>
  </si>
  <si>
    <t>5-18-2014</t>
  </si>
  <si>
    <t>11-18-2012</t>
  </si>
  <si>
    <t>6-17-2012</t>
  </si>
  <si>
    <t>8-14-2012</t>
  </si>
  <si>
    <t>8-13-2011</t>
  </si>
  <si>
    <t>6-15-2014</t>
  </si>
  <si>
    <t>3-16-2014</t>
  </si>
  <si>
    <t>10-13-2013</t>
  </si>
  <si>
    <t>1-18-2012</t>
  </si>
  <si>
    <t>11-13-2011</t>
  </si>
  <si>
    <t>3-13-2011</t>
  </si>
  <si>
    <t>2-13-2014</t>
  </si>
  <si>
    <t>2-16-2014</t>
  </si>
  <si>
    <t>Month Name</t>
  </si>
  <si>
    <t>Jan</t>
  </si>
  <si>
    <t>Feb</t>
  </si>
  <si>
    <t>Mar</t>
  </si>
  <si>
    <t>Apr</t>
  </si>
  <si>
    <t>May</t>
  </si>
  <si>
    <t>Jun</t>
  </si>
  <si>
    <t>Jul</t>
  </si>
  <si>
    <t>Aug</t>
  </si>
  <si>
    <t>Sep</t>
  </si>
  <si>
    <t>Oct</t>
  </si>
  <si>
    <t>Nov</t>
  </si>
  <si>
    <t>Dec</t>
  </si>
  <si>
    <t>Count of Order ID</t>
  </si>
  <si>
    <t>Sum of Profit Margin</t>
  </si>
  <si>
    <t>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</si>
</sst>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 0.00,\ &quot;K&quot;"/>
    <numFmt numFmtId="165" formatCode="_-[$$-409]* #,##0.00_ ;_-[$$-409]* \-#,##0.00\ ;_-[$$-409]* &quot;-&quot;??_ ;_-@_ "/>
    <numFmt numFmtId="166" formatCode="&quot;#&quot;\ 0"/>
    <numFmt numFmtId="167" formatCode="[Green]General;[Red]0.00%;0.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2"/>
      <color theme="1"/>
      <name val="Calibri"/>
      <family val="2"/>
      <scheme val="minor"/>
    </font>
    <font>
      <b/>
      <sz val="11"/>
      <color theme="1"/>
      <name val="Calibri"/>
      <family val="2"/>
    </font>
  </fonts>
  <fills count="4">
    <fill>
      <patternFill patternType="none"/>
    </fill>
    <fill>
      <patternFill patternType="gray125"/>
    </fill>
    <fill>
      <patternFill patternType="solid">
        <fgColor rgb="FF5B9BD5"/>
        <bgColor indexed="64"/>
      </patternFill>
    </fill>
    <fill>
      <patternFill patternType="solid">
        <fgColor rgb="FFDEEAF6"/>
        <bgColor indexed="64"/>
      </patternFill>
    </fill>
  </fills>
  <borders count="6">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style="medium">
        <color rgb="FFCCCCCC"/>
      </right>
      <top style="medium">
        <color rgb="FFCCCCCC"/>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9">
    <xf numFmtId="0" fontId="0" fillId="0" borderId="0" xfId="0"/>
    <xf numFmtId="14" fontId="0" fillId="0" borderId="0" xfId="0" applyNumberFormat="1"/>
    <xf numFmtId="0" fontId="0" fillId="3" borderId="1" xfId="0" applyFill="1" applyBorder="1" applyAlignment="1">
      <alignment horizontal="right"/>
    </xf>
    <xf numFmtId="0" fontId="0" fillId="3" borderId="1" xfId="0" applyFill="1" applyBorder="1" applyAlignment="1"/>
    <xf numFmtId="14" fontId="0" fillId="3" borderId="1" xfId="0" applyNumberFormat="1" applyFill="1" applyBorder="1" applyAlignment="1">
      <alignment horizontal="right"/>
    </xf>
    <xf numFmtId="0" fontId="0" fillId="3" borderId="2" xfId="0" applyFill="1" applyBorder="1" applyAlignment="1">
      <alignment horizontal="right"/>
    </xf>
    <xf numFmtId="0" fontId="3" fillId="2" borderId="3" xfId="0" applyFont="1" applyFill="1" applyBorder="1" applyAlignment="1"/>
    <xf numFmtId="0" fontId="3" fillId="2" borderId="4" xfId="0" applyFont="1" applyFill="1" applyBorder="1" applyAlignment="1"/>
    <xf numFmtId="0" fontId="0" fillId="3" borderId="5" xfId="0" applyFill="1" applyBorder="1" applyAlignment="1"/>
    <xf numFmtId="0" fontId="0" fillId="3" borderId="5" xfId="0" applyFill="1" applyBorder="1" applyAlignment="1">
      <alignment horizontal="right"/>
    </xf>
    <xf numFmtId="14" fontId="0" fillId="3" borderId="5" xfId="0" applyNumberFormat="1" applyFill="1" applyBorder="1" applyAlignment="1">
      <alignment horizontal="right"/>
    </xf>
    <xf numFmtId="0" fontId="0" fillId="0" borderId="0" xfId="0" pivotButton="1"/>
    <xf numFmtId="0" fontId="0" fillId="0" borderId="0" xfId="0" applyAlignment="1">
      <alignment horizontal="left"/>
    </xf>
    <xf numFmtId="14" fontId="0" fillId="0" borderId="0" xfId="0" applyNumberFormat="1" applyAlignment="1">
      <alignment horizontal="left"/>
    </xf>
    <xf numFmtId="14" fontId="3" fillId="2" borderId="4" xfId="0" applyNumberFormat="1" applyFont="1" applyFill="1" applyBorder="1" applyAlignment="1"/>
    <xf numFmtId="0" fontId="0" fillId="0" borderId="0" xfId="0" applyNumberFormat="1"/>
    <xf numFmtId="14" fontId="0" fillId="3" borderId="4" xfId="0" applyNumberFormat="1" applyFill="1" applyBorder="1" applyAlignment="1">
      <alignment horizontal="right"/>
    </xf>
    <xf numFmtId="0" fontId="0" fillId="3" borderId="4" xfId="0" applyFill="1" applyBorder="1" applyAlignment="1"/>
    <xf numFmtId="0" fontId="0" fillId="3" borderId="4" xfId="0" applyFill="1" applyBorder="1" applyAlignment="1">
      <alignment horizontal="right"/>
    </xf>
    <xf numFmtId="164" fontId="0" fillId="0" borderId="0" xfId="0" applyNumberFormat="1"/>
    <xf numFmtId="10" fontId="0" fillId="0" borderId="0" xfId="0" applyNumberFormat="1"/>
    <xf numFmtId="165" fontId="0" fillId="0" borderId="0" xfId="0" applyNumberFormat="1"/>
    <xf numFmtId="165" fontId="0" fillId="0" borderId="0" xfId="1" applyNumberFormat="1" applyFont="1"/>
    <xf numFmtId="166" fontId="0" fillId="0" borderId="0" xfId="0" applyNumberFormat="1"/>
    <xf numFmtId="10" fontId="0" fillId="0" borderId="0" xfId="2" applyNumberFormat="1" applyFont="1"/>
    <xf numFmtId="167" fontId="0" fillId="0" borderId="0" xfId="0" applyNumberFormat="1"/>
    <xf numFmtId="9" fontId="2" fillId="0" borderId="0" xfId="2" applyFont="1"/>
    <xf numFmtId="9" fontId="4" fillId="0" borderId="0" xfId="2" applyFont="1" applyAlignment="1">
      <alignment horizontal="center"/>
    </xf>
    <xf numFmtId="9" fontId="0" fillId="0" borderId="0" xfId="0" applyNumberFormat="1"/>
  </cellXfs>
  <cellStyles count="3">
    <cellStyle name="Currency" xfId="1" builtinId="4"/>
    <cellStyle name="Normal" xfId="0" builtinId="0"/>
    <cellStyle name="Percent" xfId="2" builtinId="5"/>
  </cellStyles>
  <dxfs count="46">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dd/mm/yyyy"/>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numFmt numFmtId="19" formatCode="dd/mm/yyyy"/>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border>
    </dxf>
    <dxf>
      <numFmt numFmtId="19" formatCode="dd/mm/yyyy"/>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general" vertical="bottom" textRotation="0" wrapText="0"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ill>
        <patternFill patternType="solid">
          <fgColor indexed="64"/>
          <bgColor rgb="FFDEEAF6"/>
        </patternFill>
      </fill>
      <alignment horizontal="right" vertical="bottom" textRotation="0" wrapText="0" indent="0" justifyLastLine="0" shrinkToFit="0" readingOrder="0"/>
      <border diagonalUp="0" diagonalDown="0">
        <left/>
        <right style="medium">
          <color rgb="FFCCCCCC"/>
        </right>
        <top style="medium">
          <color rgb="FFCCCCCC"/>
        </top>
        <bottom style="medium">
          <color rgb="FFCCCCCC"/>
        </bottom>
        <vertical/>
        <horizontal/>
      </border>
    </dxf>
    <dxf>
      <border outline="0">
        <top style="medium">
          <color rgb="FFCCCCCC"/>
        </top>
      </border>
    </dxf>
    <dxf>
      <border outline="0">
        <left style="medium">
          <color rgb="FFCCCCCC"/>
        </left>
        <right style="medium">
          <color rgb="FFCCCCCC"/>
        </right>
        <top style="medium">
          <color rgb="FFCCCCCC"/>
        </top>
        <bottom style="medium">
          <color rgb="FFCCCCCC"/>
        </bottom>
      </border>
    </dxf>
    <dxf>
      <fill>
        <patternFill patternType="solid">
          <fgColor indexed="64"/>
          <bgColor rgb="FFDEEAF6"/>
        </patternFill>
      </fill>
      <alignment horizontal="right" vertical="bottom" textRotation="0" wrapText="0"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5B9BD5"/>
        </patternFill>
      </fill>
      <alignment horizontal="general" vertical="bottom" textRotation="0" wrapText="0" indent="0" justifyLastLine="0" shrinkToFit="0" readingOrder="0"/>
      <border diagonalUp="0" diagonalDown="0" outline="0">
        <left style="medium">
          <color rgb="FFCCCCCC"/>
        </left>
        <right style="medium">
          <color rgb="FFCCCCCC"/>
        </right>
        <top/>
        <bottom/>
      </border>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ont>
        <b/>
        <color theme="1"/>
      </font>
      <border>
        <bottom style="thin">
          <color theme="0" tint="-0.34998626667073579"/>
        </bottom>
        <vertical/>
        <horizontal/>
      </border>
    </dxf>
    <dxf>
      <font>
        <sz val="8"/>
        <color theme="1"/>
        <name val="Calibri"/>
        <family val="2"/>
        <scheme val="minor"/>
      </font>
      <fill>
        <patternFill>
          <bgColor theme="2" tint="-0.499984740745262"/>
        </patternFill>
      </fill>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1" defaultTableStyle="TableStyleMedium2" defaultPivotStyle="PivotStyleLight16">
    <tableStyle name="AB" pivot="0" table="0" count="10" xr9:uid="{D31879D7-F6F7-42FF-93E8-7F0454700D6A}">
      <tableStyleElement type="wholeTable" dxfId="45"/>
      <tableStyleElement type="headerRow" dxfId="44"/>
    </tableStyle>
  </tableStyles>
  <colors>
    <mruColors>
      <color rgb="FFF78221"/>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report.xlsx]Combo Chart!PivotTable5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10292.504000000001</c:v>
                </c:pt>
                <c:pt idx="1">
                  <c:v>35583.27499999998</c:v>
                </c:pt>
                <c:pt idx="2">
                  <c:v>36858.261000000006</c:v>
                </c:pt>
                <c:pt idx="3">
                  <c:v>24358.232999999982</c:v>
                </c:pt>
                <c:pt idx="4">
                  <c:v>24279.685999999994</c:v>
                </c:pt>
                <c:pt idx="5">
                  <c:v>19659.302800000005</c:v>
                </c:pt>
                <c:pt idx="6">
                  <c:v>16330.899000000003</c:v>
                </c:pt>
                <c:pt idx="7">
                  <c:v>18954.194999999996</c:v>
                </c:pt>
                <c:pt idx="8">
                  <c:v>21792.564599999994</c:v>
                </c:pt>
                <c:pt idx="9">
                  <c:v>9099.5360000000001</c:v>
                </c:pt>
                <c:pt idx="10">
                  <c:v>22681.277999999991</c:v>
                </c:pt>
                <c:pt idx="11">
                  <c:v>21624.474000000002</c:v>
                </c:pt>
              </c:numCache>
            </c:numRef>
          </c:val>
          <c:extLst>
            <c:ext xmlns:c16="http://schemas.microsoft.com/office/drawing/2014/chart" uri="{C3380CC4-5D6E-409C-BE32-E72D297353CC}">
              <c16:uniqueId val="{00000000-C5AA-4BB3-988F-D62D29948CA2}"/>
            </c:ext>
          </c:extLst>
        </c:ser>
        <c:dLbls>
          <c:showLegendKey val="0"/>
          <c:showVal val="0"/>
          <c:showCatName val="0"/>
          <c:showSerName val="0"/>
          <c:showPercent val="0"/>
          <c:showBubbleSize val="0"/>
        </c:dLbls>
        <c:gapWidth val="219"/>
        <c:overlap val="-27"/>
        <c:axId val="671637984"/>
        <c:axId val="671638312"/>
      </c:barChart>
      <c:lineChart>
        <c:grouping val="stacke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1209.3423000000003</c:v>
                </c:pt>
                <c:pt idx="1">
                  <c:v>9853.4933999999921</c:v>
                </c:pt>
                <c:pt idx="2">
                  <c:v>11643.672399999998</c:v>
                </c:pt>
                <c:pt idx="3">
                  <c:v>979.15309999999999</c:v>
                </c:pt>
                <c:pt idx="4">
                  <c:v>5727.9683000000023</c:v>
                </c:pt>
                <c:pt idx="5">
                  <c:v>2440.1681000000003</c:v>
                </c:pt>
                <c:pt idx="6">
                  <c:v>1532.1440999999993</c:v>
                </c:pt>
                <c:pt idx="7">
                  <c:v>4278.3323999999984</c:v>
                </c:pt>
                <c:pt idx="8">
                  <c:v>-589.14439999999922</c:v>
                </c:pt>
                <c:pt idx="9">
                  <c:v>1262.5531000000001</c:v>
                </c:pt>
                <c:pt idx="10">
                  <c:v>2392.7398000000003</c:v>
                </c:pt>
                <c:pt idx="11">
                  <c:v>2936.6684000000005</c:v>
                </c:pt>
              </c:numCache>
            </c:numRef>
          </c:val>
          <c:smooth val="0"/>
          <c:extLst>
            <c:ext xmlns:c16="http://schemas.microsoft.com/office/drawing/2014/chart" uri="{C3380CC4-5D6E-409C-BE32-E72D297353CC}">
              <c16:uniqueId val="{00000001-C5AA-4BB3-988F-D62D29948CA2}"/>
            </c:ext>
          </c:extLst>
        </c:ser>
        <c:dLbls>
          <c:showLegendKey val="0"/>
          <c:showVal val="0"/>
          <c:showCatName val="0"/>
          <c:showSerName val="0"/>
          <c:showPercent val="0"/>
          <c:showBubbleSize val="0"/>
        </c:dLbls>
        <c:marker val="1"/>
        <c:smooth val="0"/>
        <c:axId val="673306440"/>
        <c:axId val="673308080"/>
      </c:lineChart>
      <c:catAx>
        <c:axId val="671637984"/>
        <c:scaling>
          <c:orientation val="minMax"/>
        </c:scaling>
        <c:delete val="0"/>
        <c:axPos val="b"/>
        <c:title>
          <c:tx>
            <c:rich>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r>
                  <a:rPr lang="en-IN"/>
                  <a:t>Month</a:t>
                </a:r>
              </a:p>
            </c:rich>
          </c:tx>
          <c:overlay val="0"/>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671638312"/>
        <c:crosses val="autoZero"/>
        <c:auto val="1"/>
        <c:lblAlgn val="ctr"/>
        <c:lblOffset val="100"/>
        <c:noMultiLvlLbl val="0"/>
      </c:catAx>
      <c:valAx>
        <c:axId val="671638312"/>
        <c:scaling>
          <c:orientation val="minMax"/>
        </c:scaling>
        <c:delete val="0"/>
        <c:axPos val="l"/>
        <c:title>
          <c:tx>
            <c:rich>
              <a:bodyPr rot="-5400000" spcFirstLastPara="1" vertOverflow="ellipsis" vert="horz" wrap="square" anchor="ctr" anchorCtr="1"/>
              <a:lstStyle/>
              <a:p>
                <a:pPr>
                  <a:defRPr sz="1050" b="1" i="0" u="none" strike="noStrike" kern="1200" baseline="0">
                    <a:solidFill>
                      <a:schemeClr val="dk1"/>
                    </a:solidFill>
                    <a:latin typeface="+mn-lt"/>
                    <a:ea typeface="+mn-ea"/>
                    <a:cs typeface="+mn-cs"/>
                  </a:defRPr>
                </a:pPr>
                <a:r>
                  <a:rPr lang="en-IN"/>
                  <a:t>Sales</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671637984"/>
        <c:crosses val="autoZero"/>
        <c:crossBetween val="between"/>
      </c:valAx>
      <c:valAx>
        <c:axId val="673308080"/>
        <c:scaling>
          <c:orientation val="minMax"/>
        </c:scaling>
        <c:delete val="0"/>
        <c:axPos val="r"/>
        <c:title>
          <c:tx>
            <c:rich>
              <a:bodyPr rot="-5400000" spcFirstLastPara="1" vertOverflow="ellipsis" vert="horz" wrap="square" anchor="ctr" anchorCtr="1"/>
              <a:lstStyle/>
              <a:p>
                <a:pPr>
                  <a:defRPr sz="1050" b="1" i="0" u="none" strike="noStrike" kern="1200" baseline="0">
                    <a:solidFill>
                      <a:schemeClr val="dk1"/>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title>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crossAx val="673306440"/>
        <c:crosses val="max"/>
        <c:crossBetween val="between"/>
      </c:valAx>
      <c:catAx>
        <c:axId val="673306440"/>
        <c:scaling>
          <c:orientation val="minMax"/>
        </c:scaling>
        <c:delete val="1"/>
        <c:axPos val="b"/>
        <c:numFmt formatCode="General" sourceLinked="1"/>
        <c:majorTickMark val="out"/>
        <c:minorTickMark val="none"/>
        <c:tickLblPos val="nextTo"/>
        <c:crossAx val="673308080"/>
        <c:crosses val="autoZero"/>
        <c:auto val="1"/>
        <c:lblAlgn val="ctr"/>
        <c:lblOffset val="100"/>
        <c:noMultiLvlLbl val="0"/>
      </c:catAx>
      <c:spPr>
        <a:noFill/>
        <a:ln>
          <a:noFill/>
        </a:ln>
        <a:effectLst/>
      </c:spPr>
    </c:plotArea>
    <c:legend>
      <c:legendPos val="r"/>
      <c:layout>
        <c:manualLayout>
          <c:xMode val="edge"/>
          <c:yMode val="edge"/>
          <c:x val="0.74066601049868774"/>
          <c:y val="0.33013086905803435"/>
          <c:w val="0.24266732283464568"/>
          <c:h val="0.17307159521726453"/>
        </c:manualLayout>
      </c:layout>
      <c:overlay val="0"/>
      <c:spPr>
        <a:noFill/>
        <a:ln>
          <a:noFill/>
        </a:ln>
        <a:effectLst/>
      </c:spPr>
      <c:txPr>
        <a:bodyPr rot="0" spcFirstLastPara="1" vertOverflow="ellipsis" vert="horz" wrap="square" anchor="ctr" anchorCtr="1"/>
        <a:lstStyle/>
        <a:p>
          <a:pPr>
            <a:defRPr sz="1050" b="1"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2"/>
      </a:solidFill>
      <a:prstDash val="solid"/>
      <a:miter lim="800000"/>
    </a:ln>
    <a:effectLst/>
  </c:spPr>
  <c:txPr>
    <a:bodyPr/>
    <a:lstStyle/>
    <a:p>
      <a:pPr>
        <a:defRPr sz="1050" b="1">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report.xlsx]Pie Chart!PivotTable7</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oftEdge rad="0"/>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spPr>
              <a:solidFill>
                <a:schemeClr val="accent1"/>
              </a:solidFill>
              <a:ln w="19050">
                <a:solidFill>
                  <a:schemeClr val="lt1"/>
                </a:solidFill>
              </a:ln>
              <a:effectLst>
                <a:softEdge rad="0"/>
              </a:effectLst>
            </c:spPr>
            <c:extLst>
              <c:ext xmlns:c16="http://schemas.microsoft.com/office/drawing/2014/chart" uri="{C3380CC4-5D6E-409C-BE32-E72D297353CC}">
                <c16:uniqueId val="{00000002-1217-4C92-89CF-FD46F182D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E00-4E7A-AD05-B55931078F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E00-4E7A-AD05-B55931078FE6}"/>
              </c:ext>
            </c:extLst>
          </c:dPt>
          <c:dLbls>
            <c:spPr>
              <a:noFill/>
              <a:ln>
                <a:noFill/>
              </a:ln>
              <a:effectLst/>
            </c:spPr>
            <c:txPr>
              <a:bodyPr rot="0" spcFirstLastPara="1" vertOverflow="ellipsis" vert="horz" wrap="square" anchor="ctr" anchorCtr="1"/>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0.29437807938239741</c:v>
                </c:pt>
                <c:pt idx="1">
                  <c:v>0.25968242190545537</c:v>
                </c:pt>
                <c:pt idx="2">
                  <c:v>0.44593949871214728</c:v>
                </c:pt>
              </c:numCache>
            </c:numRef>
          </c:val>
          <c:extLst>
            <c:ext xmlns:c16="http://schemas.microsoft.com/office/drawing/2014/chart" uri="{C3380CC4-5D6E-409C-BE32-E72D297353CC}">
              <c16:uniqueId val="{00000000-1217-4C92-89CF-FD46F182D6DA}"/>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r"/>
      <c:layout>
        <c:manualLayout>
          <c:xMode val="edge"/>
          <c:yMode val="edge"/>
          <c:x val="0.62204943132108481"/>
          <c:y val="0.3567428550597842"/>
          <c:w val="0.23906167979002624"/>
          <c:h val="0.26799540682414696"/>
        </c:manualLayout>
      </c:layout>
      <c:overlay val="0"/>
      <c:spPr>
        <a:noFill/>
        <a:ln>
          <a:noFill/>
        </a:ln>
        <a:effectLst/>
      </c:spPr>
      <c:txPr>
        <a:bodyPr rot="0" spcFirstLastPara="1" vertOverflow="ellipsis" vert="horz" wrap="square" anchor="ctr" anchorCtr="1"/>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b="1"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0" i="0" u="none" strike="noStrike" kern="1200"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defRPr>
          </a:pPr>
          <a:endParaRPr lang="en-US"/>
        </a:p>
      </c:txPr>
    </c:title>
    <c:autoTitleDeleted val="0"/>
    <c:plotArea>
      <c:layout/>
      <c:barChart>
        <c:barDir val="bar"/>
        <c:grouping val="clustered"/>
        <c:varyColors val="0"/>
        <c:ser>
          <c:idx val="0"/>
          <c:order val="0"/>
          <c:tx>
            <c:strRef>
              <c:f>'Map Chart'!$F$3</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'Map Chart'!$E$4:$E$51</c:f>
              <c:strCache>
                <c:ptCount val="47"/>
                <c:pt idx="0">
                  <c:v>California</c:v>
                </c:pt>
                <c:pt idx="1">
                  <c:v>New York</c:v>
                </c:pt>
                <c:pt idx="2">
                  <c:v>Indiana</c:v>
                </c:pt>
                <c:pt idx="3">
                  <c:v>Texas</c:v>
                </c:pt>
                <c:pt idx="4">
                  <c:v>Virginia</c:v>
                </c:pt>
                <c:pt idx="5">
                  <c:v>Pennsylvania</c:v>
                </c:pt>
                <c:pt idx="6">
                  <c:v>Rhode Island</c:v>
                </c:pt>
                <c:pt idx="7">
                  <c:v>North Carolina</c:v>
                </c:pt>
                <c:pt idx="8">
                  <c:v>Washington</c:v>
                </c:pt>
                <c:pt idx="9">
                  <c:v>Wisconsin</c:v>
                </c:pt>
                <c:pt idx="10">
                  <c:v>Ohio</c:v>
                </c:pt>
                <c:pt idx="11">
                  <c:v>Georgia</c:v>
                </c:pt>
                <c:pt idx="12">
                  <c:v>Florida</c:v>
                </c:pt>
                <c:pt idx="13">
                  <c:v>Illinois</c:v>
                </c:pt>
                <c:pt idx="14">
                  <c:v>Kentucky</c:v>
                </c:pt>
                <c:pt idx="15">
                  <c:v>Michigan</c:v>
                </c:pt>
                <c:pt idx="16">
                  <c:v>Oklahoma</c:v>
                </c:pt>
                <c:pt idx="17">
                  <c:v>Massachusetts</c:v>
                </c:pt>
                <c:pt idx="18">
                  <c:v>Colorado</c:v>
                </c:pt>
                <c:pt idx="19">
                  <c:v>Oregon</c:v>
                </c:pt>
                <c:pt idx="20">
                  <c:v>Delaware</c:v>
                </c:pt>
                <c:pt idx="21">
                  <c:v>Nevada</c:v>
                </c:pt>
                <c:pt idx="22">
                  <c:v>Wyoming</c:v>
                </c:pt>
                <c:pt idx="23">
                  <c:v>Utah</c:v>
                </c:pt>
                <c:pt idx="24">
                  <c:v>Maryland</c:v>
                </c:pt>
                <c:pt idx="25">
                  <c:v>Minnesota</c:v>
                </c:pt>
                <c:pt idx="26">
                  <c:v>Vermont</c:v>
                </c:pt>
                <c:pt idx="27">
                  <c:v>Arkansas</c:v>
                </c:pt>
                <c:pt idx="28">
                  <c:v>Tennessee</c:v>
                </c:pt>
                <c:pt idx="29">
                  <c:v>Connecticut</c:v>
                </c:pt>
                <c:pt idx="30">
                  <c:v>Arizona</c:v>
                </c:pt>
                <c:pt idx="31">
                  <c:v>Iowa</c:v>
                </c:pt>
                <c:pt idx="32">
                  <c:v>Missouri</c:v>
                </c:pt>
                <c:pt idx="33">
                  <c:v>Kansas</c:v>
                </c:pt>
                <c:pt idx="34">
                  <c:v>New Jersey</c:v>
                </c:pt>
                <c:pt idx="35">
                  <c:v>Alabama</c:v>
                </c:pt>
                <c:pt idx="36">
                  <c:v>New Hampshire</c:v>
                </c:pt>
                <c:pt idx="37">
                  <c:v>Louisiana</c:v>
                </c:pt>
                <c:pt idx="38">
                  <c:v>South Carolina</c:v>
                </c:pt>
                <c:pt idx="39">
                  <c:v>Nebraska</c:v>
                </c:pt>
                <c:pt idx="40">
                  <c:v>District of Columbia</c:v>
                </c:pt>
                <c:pt idx="41">
                  <c:v>Mississippi</c:v>
                </c:pt>
                <c:pt idx="42">
                  <c:v>Grand Total</c:v>
                </c:pt>
                <c:pt idx="43">
                  <c:v>0</c:v>
                </c:pt>
                <c:pt idx="44">
                  <c:v>0</c:v>
                </c:pt>
                <c:pt idx="45">
                  <c:v>0</c:v>
                </c:pt>
                <c:pt idx="46">
                  <c:v>0</c:v>
                </c:pt>
              </c:strCache>
            </c:strRef>
          </c:cat>
          <c:val>
            <c:numRef>
              <c:f>'Map Chart'!$F$4:$F$51</c:f>
              <c:numCache>
                <c:formatCode>\$\ 0.00,\ "K"</c:formatCode>
                <c:ptCount val="48"/>
                <c:pt idx="0">
                  <c:v>60166.470000000008</c:v>
                </c:pt>
                <c:pt idx="1">
                  <c:v>37511.784</c:v>
                </c:pt>
                <c:pt idx="2">
                  <c:v>23972.240000000002</c:v>
                </c:pt>
                <c:pt idx="3">
                  <c:v>23311.842400000001</c:v>
                </c:pt>
                <c:pt idx="4">
                  <c:v>17302.79</c:v>
                </c:pt>
                <c:pt idx="5">
                  <c:v>8977.226999999999</c:v>
                </c:pt>
                <c:pt idx="6">
                  <c:v>8344.14</c:v>
                </c:pt>
                <c:pt idx="7">
                  <c:v>7914.3559999999998</c:v>
                </c:pt>
                <c:pt idx="8">
                  <c:v>7303.1220000000012</c:v>
                </c:pt>
                <c:pt idx="9">
                  <c:v>6948.0700000000006</c:v>
                </c:pt>
                <c:pt idx="10">
                  <c:v>5930.8060000000023</c:v>
                </c:pt>
                <c:pt idx="11">
                  <c:v>5724.3399999999992</c:v>
                </c:pt>
                <c:pt idx="12">
                  <c:v>5422.2</c:v>
                </c:pt>
                <c:pt idx="13">
                  <c:v>4823.8480000000009</c:v>
                </c:pt>
                <c:pt idx="14">
                  <c:v>4622.3099999999995</c:v>
                </c:pt>
                <c:pt idx="15">
                  <c:v>4491.9529999999995</c:v>
                </c:pt>
                <c:pt idx="16">
                  <c:v>3414.91</c:v>
                </c:pt>
                <c:pt idx="17">
                  <c:v>3169.1690000000008</c:v>
                </c:pt>
                <c:pt idx="18">
                  <c:v>2743.8160000000003</c:v>
                </c:pt>
                <c:pt idx="19">
                  <c:v>2053.1010000000001</c:v>
                </c:pt>
                <c:pt idx="20">
                  <c:v>1820.7600000000002</c:v>
                </c:pt>
                <c:pt idx="21">
                  <c:v>1691.6080000000002</c:v>
                </c:pt>
                <c:pt idx="22">
                  <c:v>1603.136</c:v>
                </c:pt>
                <c:pt idx="23">
                  <c:v>1558.89</c:v>
                </c:pt>
                <c:pt idx="24">
                  <c:v>1519.182</c:v>
                </c:pt>
                <c:pt idx="25">
                  <c:v>1508.54</c:v>
                </c:pt>
                <c:pt idx="26">
                  <c:v>1294.75</c:v>
                </c:pt>
                <c:pt idx="27">
                  <c:v>1274.73</c:v>
                </c:pt>
                <c:pt idx="28">
                  <c:v>1119.086</c:v>
                </c:pt>
                <c:pt idx="29">
                  <c:v>1087.9100000000001</c:v>
                </c:pt>
                <c:pt idx="30">
                  <c:v>622.96600000000001</c:v>
                </c:pt>
                <c:pt idx="31">
                  <c:v>497.43999999999994</c:v>
                </c:pt>
                <c:pt idx="32">
                  <c:v>470.25</c:v>
                </c:pt>
                <c:pt idx="33">
                  <c:v>332.69</c:v>
                </c:pt>
                <c:pt idx="34">
                  <c:v>296.90600000000001</c:v>
                </c:pt>
                <c:pt idx="35">
                  <c:v>197.05</c:v>
                </c:pt>
                <c:pt idx="36">
                  <c:v>159.97999999999999</c:v>
                </c:pt>
                <c:pt idx="37">
                  <c:v>87.28</c:v>
                </c:pt>
                <c:pt idx="38">
                  <c:v>85.500000000000014</c:v>
                </c:pt>
                <c:pt idx="39">
                  <c:v>79.800000000000011</c:v>
                </c:pt>
                <c:pt idx="40">
                  <c:v>33.92</c:v>
                </c:pt>
                <c:pt idx="41">
                  <c:v>23.34</c:v>
                </c:pt>
                <c:pt idx="42">
                  <c:v>0</c:v>
                </c:pt>
                <c:pt idx="43">
                  <c:v>0</c:v>
                </c:pt>
                <c:pt idx="44">
                  <c:v>0</c:v>
                </c:pt>
                <c:pt idx="45">
                  <c:v>0</c:v>
                </c:pt>
                <c:pt idx="46">
                  <c:v>0</c:v>
                </c:pt>
              </c:numCache>
            </c:numRef>
          </c:val>
          <c:extLst>
            <c:ext xmlns:c16="http://schemas.microsoft.com/office/drawing/2014/chart" uri="{C3380CC4-5D6E-409C-BE32-E72D297353CC}">
              <c16:uniqueId val="{00000000-3617-4CE1-A016-9162F49D2F31}"/>
            </c:ext>
          </c:extLst>
        </c:ser>
        <c:dLbls>
          <c:showLegendKey val="0"/>
          <c:showVal val="0"/>
          <c:showCatName val="0"/>
          <c:showSerName val="0"/>
          <c:showPercent val="0"/>
          <c:showBubbleSize val="0"/>
        </c:dLbls>
        <c:gapWidth val="115"/>
        <c:overlap val="-20"/>
        <c:axId val="1057893160"/>
        <c:axId val="1057894472"/>
      </c:barChart>
      <c:catAx>
        <c:axId val="10578931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defRPr>
            </a:pPr>
            <a:endParaRPr lang="en-US"/>
          </a:p>
        </c:txPr>
        <c:crossAx val="1057894472"/>
        <c:crosses val="autoZero"/>
        <c:auto val="1"/>
        <c:lblAlgn val="ctr"/>
        <c:lblOffset val="100"/>
        <c:noMultiLvlLbl val="0"/>
      </c:catAx>
      <c:valAx>
        <c:axId val="1057894472"/>
        <c:scaling>
          <c:orientation val="minMax"/>
        </c:scaling>
        <c:delete val="0"/>
        <c:axPos val="b"/>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defRPr>
            </a:pPr>
            <a:endParaRPr lang="en-US"/>
          </a:p>
        </c:txPr>
        <c:crossAx val="1057893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b="0" cap="none" spc="0">
          <a:ln w="10160">
            <a:solidFill>
              <a:schemeClr val="accent5"/>
            </a:solidFill>
            <a:prstDash val="solid"/>
          </a:ln>
          <a:solidFill>
            <a:srgbClr val="FFFFFF"/>
          </a:solidFill>
          <a:effectLst>
            <a:outerShdw blurRad="38100" dist="22860" dir="5400000" algn="tl" rotWithShape="0">
              <a:srgbClr val="000000">
                <a:alpha val="30000"/>
              </a:srgbClr>
            </a:outerShdw>
          </a:effectLst>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report.xlsx]top 5 sales!PivotTable18</c:name>
    <c:fmtId val="1"/>
  </c:pivotSource>
  <c:chart>
    <c:autoTitleDeleted val="1"/>
    <c:pivotFmts>
      <c:pivotFmt>
        <c:idx val="0"/>
        <c:spPr>
          <a:solidFill>
            <a:srgbClr val="92D050"/>
          </a:solidFill>
          <a:ln>
            <a:noFill/>
          </a:ln>
          <a:effectLst/>
        </c:spPr>
        <c:marker>
          <c:symbol val="none"/>
        </c:marker>
        <c:dLbl>
          <c:idx val="0"/>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spPr>
          <a:solidFill>
            <a:srgbClr val="92D050"/>
          </a:solidFill>
          <a:ln>
            <a:noFill/>
          </a:ln>
          <a:effectLst/>
        </c:spPr>
        <c:dLbl>
          <c:idx val="0"/>
          <c:layout>
            <c:manualLayout>
              <c:x val="-2.7777777777777779E-3"/>
              <c:y val="-0.41203703703703703"/>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2"/>
        <c:spPr>
          <a:solidFill>
            <a:srgbClr val="92D050"/>
          </a:solidFill>
          <a:ln>
            <a:noFill/>
          </a:ln>
          <a:effectLst/>
        </c:spPr>
        <c:dLbl>
          <c:idx val="0"/>
          <c:layout>
            <c:manualLayout>
              <c:x val="-5.5555555555555558E-3"/>
              <c:y val="-0.31018518518518517"/>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3"/>
        <c:spPr>
          <a:solidFill>
            <a:srgbClr val="92D050"/>
          </a:solidFill>
          <a:ln>
            <a:noFill/>
          </a:ln>
          <a:effectLst/>
        </c:spPr>
      </c:pivotFmt>
      <c:pivotFmt>
        <c:idx val="4"/>
        <c:spPr>
          <a:solidFill>
            <a:srgbClr val="92D050"/>
          </a:solidFill>
          <a:ln>
            <a:noFill/>
          </a:ln>
          <a:effectLst/>
        </c:spPr>
        <c:dLbl>
          <c:idx val="0"/>
          <c:layout>
            <c:manualLayout>
              <c:x val="-5.5555555555555558E-3"/>
              <c:y val="-0.31018518518518517"/>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5"/>
        <c:spPr>
          <a:solidFill>
            <a:srgbClr val="92D050"/>
          </a:solidFill>
          <a:ln>
            <a:noFill/>
          </a:ln>
          <a:effectLst/>
        </c:spPr>
      </c:pivotFmt>
      <c:pivotFmt>
        <c:idx val="6"/>
        <c:spPr>
          <a:solidFill>
            <a:srgbClr val="92D050"/>
          </a:solidFill>
          <a:ln>
            <a:noFill/>
          </a:ln>
          <a:effectLst/>
        </c:spPr>
        <c:dLbl>
          <c:idx val="0"/>
          <c:layout>
            <c:manualLayout>
              <c:x val="0"/>
              <c:y val="-0.44444444444444442"/>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s>
    <c:plotArea>
      <c:layout/>
      <c:barChart>
        <c:barDir val="col"/>
        <c:grouping val="stacked"/>
        <c:varyColors val="0"/>
        <c:ser>
          <c:idx val="0"/>
          <c:order val="0"/>
          <c:tx>
            <c:strRef>
              <c:f>'top 5 sales'!$B$3</c:f>
              <c:strCache>
                <c:ptCount val="1"/>
                <c:pt idx="0">
                  <c:v>Total</c:v>
                </c:pt>
              </c:strCache>
            </c:strRef>
          </c:tx>
          <c:spPr>
            <a:solidFill>
              <a:srgbClr val="92D050"/>
            </a:solidFill>
            <a:ln>
              <a:noFill/>
            </a:ln>
            <a:effectLst/>
          </c:spPr>
          <c:invertIfNegative val="0"/>
          <c:dPt>
            <c:idx val="2"/>
            <c:invertIfNegative val="0"/>
            <c:bubble3D val="0"/>
            <c:extLst>
              <c:ext xmlns:c16="http://schemas.microsoft.com/office/drawing/2014/chart" uri="{C3380CC4-5D6E-409C-BE32-E72D297353CC}">
                <c16:uniqueId val="{00000004-C79C-41EC-BE5C-6F71989D5374}"/>
              </c:ext>
            </c:extLst>
          </c:dPt>
          <c:dPt>
            <c:idx val="4"/>
            <c:invertIfNegative val="0"/>
            <c:bubble3D val="0"/>
            <c:extLst>
              <c:ext xmlns:c16="http://schemas.microsoft.com/office/drawing/2014/chart" uri="{C3380CC4-5D6E-409C-BE32-E72D297353CC}">
                <c16:uniqueId val="{00000002-C79C-41EC-BE5C-6F71989D5374}"/>
              </c:ext>
            </c:extLst>
          </c:dPt>
          <c:dLbls>
            <c:dLbl>
              <c:idx val="2"/>
              <c:layout>
                <c:manualLayout>
                  <c:x val="-5.5555555555555558E-3"/>
                  <c:y val="-0.310185185185185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79C-41EC-BE5C-6F71989D5374}"/>
                </c:ext>
              </c:extLst>
            </c:dLbl>
            <c:dLbl>
              <c:idx val="3"/>
              <c:layout>
                <c:manualLayout>
                  <c:x val="0"/>
                  <c:y val="-0.444444444444444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9C-41EC-BE5C-6F71989D5374}"/>
                </c:ext>
              </c:extLst>
            </c:dLbl>
            <c:dLbl>
              <c:idx val="4"/>
              <c:layout>
                <c:manualLayout>
                  <c:x val="-2.7777777777777779E-3"/>
                  <c:y val="-0.41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9C-41EC-BE5C-6F71989D5374}"/>
                </c:ext>
              </c:extLst>
            </c:dLbl>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'top 5 sales'!$A$4:$A$9</c:f>
              <c:strCache>
                <c:ptCount val="5"/>
                <c:pt idx="0">
                  <c:v>Tables</c:v>
                </c:pt>
                <c:pt idx="1">
                  <c:v>Machines</c:v>
                </c:pt>
                <c:pt idx="2">
                  <c:v>Chairs</c:v>
                </c:pt>
                <c:pt idx="3">
                  <c:v>Copiers</c:v>
                </c:pt>
                <c:pt idx="4">
                  <c:v>Phones</c:v>
                </c:pt>
              </c:strCache>
            </c:strRef>
          </c:cat>
          <c:val>
            <c:numRef>
              <c:f>'top 5 sales'!$B$4:$B$9</c:f>
              <c:numCache>
                <c:formatCode>\$\ 0.00,\ "K"</c:formatCode>
                <c:ptCount val="5"/>
                <c:pt idx="0">
                  <c:v>26103.5</c:v>
                </c:pt>
                <c:pt idx="1">
                  <c:v>27678.418999999998</c:v>
                </c:pt>
                <c:pt idx="2">
                  <c:v>28224.765999999992</c:v>
                </c:pt>
                <c:pt idx="3">
                  <c:v>35239.557999999997</c:v>
                </c:pt>
                <c:pt idx="4">
                  <c:v>37857.381999999983</c:v>
                </c:pt>
              </c:numCache>
            </c:numRef>
          </c:val>
          <c:extLst>
            <c:ext xmlns:c16="http://schemas.microsoft.com/office/drawing/2014/chart" uri="{C3380CC4-5D6E-409C-BE32-E72D297353CC}">
              <c16:uniqueId val="{00000000-C79C-41EC-BE5C-6F71989D5374}"/>
            </c:ext>
          </c:extLst>
        </c:ser>
        <c:dLbls>
          <c:dLblPos val="ctr"/>
          <c:showLegendKey val="0"/>
          <c:showVal val="1"/>
          <c:showCatName val="0"/>
          <c:showSerName val="0"/>
          <c:showPercent val="0"/>
          <c:showBubbleSize val="0"/>
        </c:dLbls>
        <c:gapWidth val="150"/>
        <c:overlap val="100"/>
        <c:axId val="1060328512"/>
        <c:axId val="1060328840"/>
      </c:barChart>
      <c:catAx>
        <c:axId val="106032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0328840"/>
        <c:crosses val="autoZero"/>
        <c:auto val="1"/>
        <c:lblAlgn val="ctr"/>
        <c:lblOffset val="100"/>
        <c:noMultiLvlLbl val="0"/>
      </c:catAx>
      <c:valAx>
        <c:axId val="10603288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crossAx val="106032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b="1"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report.xlsx]KPI!PivotTable19</c:name>
    <c:fmtId val="0"/>
  </c:pivotSource>
  <c:chart>
    <c:autoTitleDeleted val="1"/>
    <c:pivotFmts>
      <c:pivotFmt>
        <c:idx val="0"/>
        <c:spPr>
          <a:ln w="28575" cap="rnd">
            <a:solidFill>
              <a:sysClr val="windowText" lastClr="0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572182160868275E-2"/>
          <c:y val="0.30000475122727271"/>
          <c:w val="0.89429427429841324"/>
          <c:h val="0.69361715815394731"/>
        </c:manualLayout>
      </c:layout>
      <c:lineChart>
        <c:grouping val="standard"/>
        <c:varyColors val="0"/>
        <c:ser>
          <c:idx val="0"/>
          <c:order val="0"/>
          <c:tx>
            <c:strRef>
              <c:f>KPI!$B$3</c:f>
              <c:strCache>
                <c:ptCount val="1"/>
                <c:pt idx="0">
                  <c:v>Total</c:v>
                </c:pt>
              </c:strCache>
            </c:strRef>
          </c:tx>
          <c:spPr>
            <a:ln w="28575" cap="rnd">
              <a:solidFill>
                <a:sysClr val="windowText" lastClr="000000"/>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10292.504000000001</c:v>
                </c:pt>
                <c:pt idx="1">
                  <c:v>35583.27499999998</c:v>
                </c:pt>
                <c:pt idx="2">
                  <c:v>36858.261000000006</c:v>
                </c:pt>
                <c:pt idx="3">
                  <c:v>24358.232999999982</c:v>
                </c:pt>
                <c:pt idx="4">
                  <c:v>24279.685999999994</c:v>
                </c:pt>
                <c:pt idx="5">
                  <c:v>19659.302800000005</c:v>
                </c:pt>
                <c:pt idx="6">
                  <c:v>16330.899000000003</c:v>
                </c:pt>
                <c:pt idx="7">
                  <c:v>18954.194999999996</c:v>
                </c:pt>
                <c:pt idx="8">
                  <c:v>21792.564599999994</c:v>
                </c:pt>
                <c:pt idx="9">
                  <c:v>9099.5360000000001</c:v>
                </c:pt>
                <c:pt idx="10">
                  <c:v>22681.277999999991</c:v>
                </c:pt>
                <c:pt idx="11">
                  <c:v>21624.474000000002</c:v>
                </c:pt>
              </c:numCache>
            </c:numRef>
          </c:val>
          <c:smooth val="0"/>
          <c:extLst>
            <c:ext xmlns:c16="http://schemas.microsoft.com/office/drawing/2014/chart" uri="{C3380CC4-5D6E-409C-BE32-E72D297353CC}">
              <c16:uniqueId val="{00000000-D9E8-49FC-AC1A-236BFDAEDAC9}"/>
            </c:ext>
          </c:extLst>
        </c:ser>
        <c:dLbls>
          <c:showLegendKey val="0"/>
          <c:showVal val="0"/>
          <c:showCatName val="0"/>
          <c:showSerName val="0"/>
          <c:showPercent val="0"/>
          <c:showBubbleSize val="0"/>
        </c:dLbls>
        <c:smooth val="0"/>
        <c:axId val="1057895128"/>
        <c:axId val="1057895456"/>
      </c:lineChart>
      <c:catAx>
        <c:axId val="1057895128"/>
        <c:scaling>
          <c:orientation val="minMax"/>
        </c:scaling>
        <c:delete val="1"/>
        <c:axPos val="b"/>
        <c:numFmt formatCode="General" sourceLinked="1"/>
        <c:majorTickMark val="none"/>
        <c:minorTickMark val="none"/>
        <c:tickLblPos val="nextTo"/>
        <c:crossAx val="1057895456"/>
        <c:crosses val="autoZero"/>
        <c:auto val="1"/>
        <c:lblAlgn val="ctr"/>
        <c:lblOffset val="100"/>
        <c:noMultiLvlLbl val="0"/>
      </c:catAx>
      <c:valAx>
        <c:axId val="1057895456"/>
        <c:scaling>
          <c:orientation val="minMax"/>
        </c:scaling>
        <c:delete val="1"/>
        <c:axPos val="l"/>
        <c:numFmt formatCode="General" sourceLinked="1"/>
        <c:majorTickMark val="none"/>
        <c:minorTickMark val="none"/>
        <c:tickLblPos val="nextTo"/>
        <c:crossAx val="1057895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report.xlsx]KPI!PivotTable20</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0.75757593555719349"/>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1209.3423000000003</c:v>
                </c:pt>
                <c:pt idx="1">
                  <c:v>9853.4933999999921</c:v>
                </c:pt>
                <c:pt idx="2">
                  <c:v>11643.672399999998</c:v>
                </c:pt>
                <c:pt idx="3">
                  <c:v>979.15309999999999</c:v>
                </c:pt>
                <c:pt idx="4">
                  <c:v>5727.9683000000023</c:v>
                </c:pt>
                <c:pt idx="5">
                  <c:v>2440.1681000000003</c:v>
                </c:pt>
                <c:pt idx="6">
                  <c:v>1532.1440999999993</c:v>
                </c:pt>
                <c:pt idx="7">
                  <c:v>4278.3323999999984</c:v>
                </c:pt>
                <c:pt idx="8">
                  <c:v>-589.14439999999922</c:v>
                </c:pt>
                <c:pt idx="9">
                  <c:v>1262.5531000000001</c:v>
                </c:pt>
                <c:pt idx="10">
                  <c:v>2392.7398000000003</c:v>
                </c:pt>
                <c:pt idx="11">
                  <c:v>2936.6684000000005</c:v>
                </c:pt>
              </c:numCache>
            </c:numRef>
          </c:val>
          <c:smooth val="0"/>
          <c:extLst>
            <c:ext xmlns:c16="http://schemas.microsoft.com/office/drawing/2014/chart" uri="{C3380CC4-5D6E-409C-BE32-E72D297353CC}">
              <c16:uniqueId val="{00000000-4597-4880-B93E-9B7B3BB615C7}"/>
            </c:ext>
          </c:extLst>
        </c:ser>
        <c:dLbls>
          <c:showLegendKey val="0"/>
          <c:showVal val="0"/>
          <c:showCatName val="0"/>
          <c:showSerName val="0"/>
          <c:showPercent val="0"/>
          <c:showBubbleSize val="0"/>
        </c:dLbls>
        <c:smooth val="0"/>
        <c:axId val="769351704"/>
        <c:axId val="769346456"/>
      </c:lineChart>
      <c:catAx>
        <c:axId val="769351704"/>
        <c:scaling>
          <c:orientation val="minMax"/>
        </c:scaling>
        <c:delete val="1"/>
        <c:axPos val="b"/>
        <c:numFmt formatCode="General" sourceLinked="1"/>
        <c:majorTickMark val="none"/>
        <c:minorTickMark val="none"/>
        <c:tickLblPos val="nextTo"/>
        <c:crossAx val="769346456"/>
        <c:crosses val="autoZero"/>
        <c:auto val="1"/>
        <c:lblAlgn val="ctr"/>
        <c:lblOffset val="100"/>
        <c:noMultiLvlLbl val="0"/>
      </c:catAx>
      <c:valAx>
        <c:axId val="769346456"/>
        <c:scaling>
          <c:orientation val="minMax"/>
        </c:scaling>
        <c:delete val="1"/>
        <c:axPos val="l"/>
        <c:numFmt formatCode="General" sourceLinked="1"/>
        <c:majorTickMark val="none"/>
        <c:minorTickMark val="none"/>
        <c:tickLblPos val="nextTo"/>
        <c:crossAx val="7693517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report.xlsx]KPI!PivotTable21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07652990744579E-2"/>
          <c:y val="5.0926004479435322E-2"/>
          <c:w val="0.90736784314815611"/>
          <c:h val="0.94907359635629762"/>
        </c:manualLayout>
      </c:layout>
      <c:lineChart>
        <c:grouping val="standard"/>
        <c:varyColors val="0"/>
        <c:ser>
          <c:idx val="0"/>
          <c:order val="0"/>
          <c:tx>
            <c:strRef>
              <c:f>KPI!$I$3</c:f>
              <c:strCache>
                <c:ptCount val="1"/>
                <c:pt idx="0">
                  <c:v>Total</c:v>
                </c:pt>
              </c:strCache>
            </c:strRef>
          </c:tx>
          <c:spPr>
            <a:ln w="28575" cap="rnd">
              <a:solidFill>
                <a:schemeClr val="accent1"/>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156</c:v>
                </c:pt>
                <c:pt idx="1">
                  <c:v>355</c:v>
                </c:pt>
                <c:pt idx="2">
                  <c:v>320</c:v>
                </c:pt>
                <c:pt idx="3">
                  <c:v>399</c:v>
                </c:pt>
                <c:pt idx="4">
                  <c:v>372</c:v>
                </c:pt>
                <c:pt idx="5">
                  <c:v>385</c:v>
                </c:pt>
                <c:pt idx="6">
                  <c:v>306</c:v>
                </c:pt>
                <c:pt idx="7">
                  <c:v>236</c:v>
                </c:pt>
                <c:pt idx="8">
                  <c:v>391</c:v>
                </c:pt>
                <c:pt idx="9">
                  <c:v>221</c:v>
                </c:pt>
                <c:pt idx="10">
                  <c:v>385</c:v>
                </c:pt>
                <c:pt idx="11">
                  <c:v>333</c:v>
                </c:pt>
              </c:numCache>
            </c:numRef>
          </c:val>
          <c:smooth val="0"/>
          <c:extLst>
            <c:ext xmlns:c16="http://schemas.microsoft.com/office/drawing/2014/chart" uri="{C3380CC4-5D6E-409C-BE32-E72D297353CC}">
              <c16:uniqueId val="{00000000-0DAA-444B-8004-F41AAC672A74}"/>
            </c:ext>
          </c:extLst>
        </c:ser>
        <c:dLbls>
          <c:showLegendKey val="0"/>
          <c:showVal val="0"/>
          <c:showCatName val="0"/>
          <c:showSerName val="0"/>
          <c:showPercent val="0"/>
          <c:showBubbleSize val="0"/>
        </c:dLbls>
        <c:smooth val="0"/>
        <c:axId val="1055148168"/>
        <c:axId val="1055147184"/>
      </c:lineChart>
      <c:catAx>
        <c:axId val="1055148168"/>
        <c:scaling>
          <c:orientation val="minMax"/>
        </c:scaling>
        <c:delete val="1"/>
        <c:axPos val="b"/>
        <c:numFmt formatCode="General" sourceLinked="1"/>
        <c:majorTickMark val="none"/>
        <c:minorTickMark val="none"/>
        <c:tickLblPos val="nextTo"/>
        <c:crossAx val="1055147184"/>
        <c:crosses val="autoZero"/>
        <c:auto val="1"/>
        <c:lblAlgn val="ctr"/>
        <c:lblOffset val="100"/>
        <c:noMultiLvlLbl val="0"/>
      </c:catAx>
      <c:valAx>
        <c:axId val="1055147184"/>
        <c:scaling>
          <c:orientation val="minMax"/>
        </c:scaling>
        <c:delete val="1"/>
        <c:axPos val="l"/>
        <c:numFmt formatCode="General" sourceLinked="1"/>
        <c:majorTickMark val="none"/>
        <c:minorTickMark val="none"/>
        <c:tickLblPos val="nextTo"/>
        <c:crossAx val="1055148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report.xlsx]KPI!PivotTable22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17106804516064E-2"/>
          <c:y val="0.19172100134081188"/>
          <c:w val="0.83291566635337255"/>
          <c:h val="0.80827899865918817"/>
        </c:manualLayout>
      </c:layout>
      <c:lineChart>
        <c:grouping val="standard"/>
        <c:varyColors val="0"/>
        <c:ser>
          <c:idx val="0"/>
          <c:order val="0"/>
          <c:tx>
            <c:strRef>
              <c:f>KPI!$L$3</c:f>
              <c:strCache>
                <c:ptCount val="1"/>
                <c:pt idx="0">
                  <c:v>Total</c:v>
                </c:pt>
              </c:strCache>
            </c:strRef>
          </c:tx>
          <c:spPr>
            <a:ln w="28575" cap="rnd">
              <a:solidFill>
                <a:schemeClr val="accent1"/>
              </a:solidFill>
              <a:round/>
            </a:ln>
            <a:effectLst/>
          </c:spPr>
          <c:marker>
            <c:symbol val="none"/>
          </c:marker>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39</c:v>
                </c:pt>
                <c:pt idx="1">
                  <c:v>102</c:v>
                </c:pt>
                <c:pt idx="2">
                  <c:v>81</c:v>
                </c:pt>
                <c:pt idx="3">
                  <c:v>101</c:v>
                </c:pt>
                <c:pt idx="4">
                  <c:v>109</c:v>
                </c:pt>
                <c:pt idx="5">
                  <c:v>100</c:v>
                </c:pt>
                <c:pt idx="6">
                  <c:v>80</c:v>
                </c:pt>
                <c:pt idx="7">
                  <c:v>64</c:v>
                </c:pt>
                <c:pt idx="8">
                  <c:v>103</c:v>
                </c:pt>
                <c:pt idx="9">
                  <c:v>61</c:v>
                </c:pt>
                <c:pt idx="10">
                  <c:v>99</c:v>
                </c:pt>
                <c:pt idx="11">
                  <c:v>86</c:v>
                </c:pt>
              </c:numCache>
            </c:numRef>
          </c:val>
          <c:smooth val="0"/>
          <c:extLst>
            <c:ext xmlns:c16="http://schemas.microsoft.com/office/drawing/2014/chart" uri="{C3380CC4-5D6E-409C-BE32-E72D297353CC}">
              <c16:uniqueId val="{00000000-A897-4F8E-9A6D-7A8DA9AB9C29}"/>
            </c:ext>
          </c:extLst>
        </c:ser>
        <c:dLbls>
          <c:showLegendKey val="0"/>
          <c:showVal val="0"/>
          <c:showCatName val="0"/>
          <c:showSerName val="0"/>
          <c:showPercent val="0"/>
          <c:showBubbleSize val="0"/>
        </c:dLbls>
        <c:smooth val="0"/>
        <c:axId val="532975432"/>
        <c:axId val="532971496"/>
      </c:lineChart>
      <c:catAx>
        <c:axId val="532975432"/>
        <c:scaling>
          <c:orientation val="minMax"/>
        </c:scaling>
        <c:delete val="1"/>
        <c:axPos val="b"/>
        <c:numFmt formatCode="General" sourceLinked="1"/>
        <c:majorTickMark val="none"/>
        <c:minorTickMark val="none"/>
        <c:tickLblPos val="nextTo"/>
        <c:crossAx val="532971496"/>
        <c:crosses val="autoZero"/>
        <c:auto val="1"/>
        <c:lblAlgn val="ctr"/>
        <c:lblOffset val="100"/>
        <c:noMultiLvlLbl val="0"/>
      </c:catAx>
      <c:valAx>
        <c:axId val="532971496"/>
        <c:scaling>
          <c:orientation val="minMax"/>
        </c:scaling>
        <c:delete val="1"/>
        <c:axPos val="l"/>
        <c:numFmt formatCode="General" sourceLinked="1"/>
        <c:majorTickMark val="none"/>
        <c:minorTickMark val="none"/>
        <c:tickLblPos val="nextTo"/>
        <c:crossAx val="532975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report.xlsx]KPI!PivotTable23</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0.11749738450429557</c:v>
                </c:pt>
                <c:pt idx="1">
                  <c:v>0.27691361742279197</c:v>
                </c:pt>
                <c:pt idx="2">
                  <c:v>0.31590400860203349</c:v>
                </c:pt>
                <c:pt idx="3">
                  <c:v>4.0198034890297697E-2</c:v>
                </c:pt>
                <c:pt idx="4">
                  <c:v>0.23591607815685933</c:v>
                </c:pt>
                <c:pt idx="5">
                  <c:v>0.12412281985910506</c:v>
                </c:pt>
                <c:pt idx="6">
                  <c:v>9.3818723635483811E-2</c:v>
                </c:pt>
                <c:pt idx="7">
                  <c:v>0.22571955179315181</c:v>
                </c:pt>
                <c:pt idx="8">
                  <c:v>-2.7034193121079443E-2</c:v>
                </c:pt>
                <c:pt idx="9">
                  <c:v>0.13874917358423552</c:v>
                </c:pt>
                <c:pt idx="10">
                  <c:v>0.10549404667585315</c:v>
                </c:pt>
                <c:pt idx="11">
                  <c:v>0.13580299802899254</c:v>
                </c:pt>
              </c:numCache>
            </c:numRef>
          </c:val>
          <c:smooth val="0"/>
          <c:extLst>
            <c:ext xmlns:c16="http://schemas.microsoft.com/office/drawing/2014/chart" uri="{C3380CC4-5D6E-409C-BE32-E72D297353CC}">
              <c16:uniqueId val="{00000000-445A-4261-8177-802881A6560C}"/>
            </c:ext>
          </c:extLst>
        </c:ser>
        <c:dLbls>
          <c:showLegendKey val="0"/>
          <c:showVal val="0"/>
          <c:showCatName val="0"/>
          <c:showSerName val="0"/>
          <c:showPercent val="0"/>
          <c:showBubbleSize val="0"/>
        </c:dLbls>
        <c:smooth val="0"/>
        <c:axId val="769354656"/>
        <c:axId val="769350392"/>
      </c:lineChart>
      <c:catAx>
        <c:axId val="769354656"/>
        <c:scaling>
          <c:orientation val="minMax"/>
        </c:scaling>
        <c:delete val="1"/>
        <c:axPos val="b"/>
        <c:numFmt formatCode="General" sourceLinked="1"/>
        <c:majorTickMark val="none"/>
        <c:minorTickMark val="none"/>
        <c:tickLblPos val="nextTo"/>
        <c:crossAx val="769350392"/>
        <c:crosses val="autoZero"/>
        <c:auto val="1"/>
        <c:lblAlgn val="ctr"/>
        <c:lblOffset val="100"/>
        <c:noMultiLvlLbl val="0"/>
      </c:catAx>
      <c:valAx>
        <c:axId val="769350392"/>
        <c:scaling>
          <c:orientation val="minMax"/>
        </c:scaling>
        <c:delete val="1"/>
        <c:axPos val="l"/>
        <c:numFmt formatCode="General" sourceLinked="1"/>
        <c:majorTickMark val="none"/>
        <c:minorTickMark val="none"/>
        <c:tickLblPos val="nextTo"/>
        <c:crossAx val="76935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[3. E Commerce sales report.xlsx]KPI!PivotTable19</c:name>
    <c:fmtId val="2"/>
  </c:pivotSource>
  <c:chart>
    <c:autoTitleDeleted val="1"/>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7572182160868275E-2"/>
          <c:y val="0.48713910761154866"/>
          <c:w val="0.89429427429841324"/>
          <c:h val="0.50648247916378875"/>
        </c:manualLayout>
      </c:layout>
      <c:lineChart>
        <c:grouping val="standard"/>
        <c:varyColors val="0"/>
        <c:ser>
          <c:idx val="0"/>
          <c:order val="0"/>
          <c:tx>
            <c:strRef>
              <c:f>KPI!$B$3</c:f>
              <c:strCache>
                <c:ptCount val="1"/>
                <c:pt idx="0">
                  <c:v>Total</c:v>
                </c:pt>
              </c:strCache>
            </c:strRef>
          </c:tx>
          <c:spPr>
            <a:ln w="28575" cap="rnd">
              <a:solidFill>
                <a:schemeClr val="dk1">
                  <a:tint val="885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10292.504000000001</c:v>
                </c:pt>
                <c:pt idx="1">
                  <c:v>35583.27499999998</c:v>
                </c:pt>
                <c:pt idx="2">
                  <c:v>36858.261000000006</c:v>
                </c:pt>
                <c:pt idx="3">
                  <c:v>24358.232999999982</c:v>
                </c:pt>
                <c:pt idx="4">
                  <c:v>24279.685999999994</c:v>
                </c:pt>
                <c:pt idx="5">
                  <c:v>19659.302800000005</c:v>
                </c:pt>
                <c:pt idx="6">
                  <c:v>16330.899000000003</c:v>
                </c:pt>
                <c:pt idx="7">
                  <c:v>18954.194999999996</c:v>
                </c:pt>
                <c:pt idx="8">
                  <c:v>21792.564599999994</c:v>
                </c:pt>
                <c:pt idx="9">
                  <c:v>9099.5360000000001</c:v>
                </c:pt>
                <c:pt idx="10">
                  <c:v>22681.277999999991</c:v>
                </c:pt>
                <c:pt idx="11">
                  <c:v>21624.474000000002</c:v>
                </c:pt>
              </c:numCache>
            </c:numRef>
          </c:val>
          <c:smooth val="0"/>
          <c:extLst>
            <c:ext xmlns:c16="http://schemas.microsoft.com/office/drawing/2014/chart" uri="{C3380CC4-5D6E-409C-BE32-E72D297353CC}">
              <c16:uniqueId val="{00000000-5D2D-49F0-89A3-1287C609B7BE}"/>
            </c:ext>
          </c:extLst>
        </c:ser>
        <c:dLbls>
          <c:showLegendKey val="0"/>
          <c:showVal val="0"/>
          <c:showCatName val="0"/>
          <c:showSerName val="0"/>
          <c:showPercent val="0"/>
          <c:showBubbleSize val="0"/>
        </c:dLbls>
        <c:smooth val="0"/>
        <c:axId val="1057895128"/>
        <c:axId val="1057895456"/>
      </c:lineChart>
      <c:catAx>
        <c:axId val="1057895128"/>
        <c:scaling>
          <c:orientation val="minMax"/>
        </c:scaling>
        <c:delete val="1"/>
        <c:axPos val="b"/>
        <c:numFmt formatCode="General" sourceLinked="1"/>
        <c:majorTickMark val="none"/>
        <c:minorTickMark val="none"/>
        <c:tickLblPos val="nextTo"/>
        <c:crossAx val="1057895456"/>
        <c:crosses val="autoZero"/>
        <c:auto val="1"/>
        <c:lblAlgn val="ctr"/>
        <c:lblOffset val="100"/>
        <c:noMultiLvlLbl val="0"/>
      </c:catAx>
      <c:valAx>
        <c:axId val="1057895456"/>
        <c:scaling>
          <c:orientation val="minMax"/>
        </c:scaling>
        <c:delete val="1"/>
        <c:axPos val="l"/>
        <c:numFmt formatCode="General" sourceLinked="1"/>
        <c:majorTickMark val="none"/>
        <c:minorTickMark val="none"/>
        <c:tickLblPos val="nextTo"/>
        <c:crossAx val="1057895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report.xlsx]KPI!PivotTable20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0.96610169491525422"/>
          <c:h val="1"/>
        </c:manualLayout>
      </c:layout>
      <c:lineChart>
        <c:grouping val="standard"/>
        <c:varyColors val="0"/>
        <c:ser>
          <c:idx val="0"/>
          <c:order val="0"/>
          <c:tx>
            <c:strRef>
              <c:f>KPI!$E$3</c:f>
              <c:strCache>
                <c:ptCount val="1"/>
                <c:pt idx="0">
                  <c:v>Total</c:v>
                </c:pt>
              </c:strCache>
            </c:strRef>
          </c:tx>
          <c:spPr>
            <a:ln w="28575" cap="rnd">
              <a:solidFill>
                <a:schemeClr val="tx1">
                  <a:lumMod val="65000"/>
                  <a:lumOff val="3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1209.3423000000003</c:v>
                </c:pt>
                <c:pt idx="1">
                  <c:v>9853.4933999999921</c:v>
                </c:pt>
                <c:pt idx="2">
                  <c:v>11643.672399999998</c:v>
                </c:pt>
                <c:pt idx="3">
                  <c:v>979.15309999999999</c:v>
                </c:pt>
                <c:pt idx="4">
                  <c:v>5727.9683000000023</c:v>
                </c:pt>
                <c:pt idx="5">
                  <c:v>2440.1681000000003</c:v>
                </c:pt>
                <c:pt idx="6">
                  <c:v>1532.1440999999993</c:v>
                </c:pt>
                <c:pt idx="7">
                  <c:v>4278.3323999999984</c:v>
                </c:pt>
                <c:pt idx="8">
                  <c:v>-589.14439999999922</c:v>
                </c:pt>
                <c:pt idx="9">
                  <c:v>1262.5531000000001</c:v>
                </c:pt>
                <c:pt idx="10">
                  <c:v>2392.7398000000003</c:v>
                </c:pt>
                <c:pt idx="11">
                  <c:v>2936.6684000000005</c:v>
                </c:pt>
              </c:numCache>
            </c:numRef>
          </c:val>
          <c:smooth val="0"/>
          <c:extLst>
            <c:ext xmlns:c16="http://schemas.microsoft.com/office/drawing/2014/chart" uri="{C3380CC4-5D6E-409C-BE32-E72D297353CC}">
              <c16:uniqueId val="{00000000-EA0F-416C-88DE-8E6958E61CF3}"/>
            </c:ext>
          </c:extLst>
        </c:ser>
        <c:dLbls>
          <c:showLegendKey val="0"/>
          <c:showVal val="0"/>
          <c:showCatName val="0"/>
          <c:showSerName val="0"/>
          <c:showPercent val="0"/>
          <c:showBubbleSize val="0"/>
        </c:dLbls>
        <c:smooth val="0"/>
        <c:axId val="769351704"/>
        <c:axId val="769346456"/>
      </c:lineChart>
      <c:catAx>
        <c:axId val="769351704"/>
        <c:scaling>
          <c:orientation val="minMax"/>
        </c:scaling>
        <c:delete val="1"/>
        <c:axPos val="b"/>
        <c:numFmt formatCode="General" sourceLinked="1"/>
        <c:majorTickMark val="none"/>
        <c:minorTickMark val="none"/>
        <c:tickLblPos val="nextTo"/>
        <c:crossAx val="769346456"/>
        <c:crosses val="autoZero"/>
        <c:auto val="1"/>
        <c:lblAlgn val="ctr"/>
        <c:lblOffset val="100"/>
        <c:noMultiLvlLbl val="0"/>
      </c:catAx>
      <c:valAx>
        <c:axId val="769346456"/>
        <c:scaling>
          <c:orientation val="minMax"/>
        </c:scaling>
        <c:delete val="1"/>
        <c:axPos val="l"/>
        <c:numFmt formatCode="General" sourceLinked="1"/>
        <c:majorTickMark val="none"/>
        <c:minorTickMark val="none"/>
        <c:tickLblPos val="nextTo"/>
        <c:crossAx val="76935170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report.xlsx]KPI!PivotTable21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00526669189396E-3"/>
          <c:y val="4.4822489294101396E-2"/>
          <c:w val="0.97052576322696493"/>
          <c:h val="0.94907359635629762"/>
        </c:manualLayout>
      </c:layout>
      <c:lineChart>
        <c:grouping val="standard"/>
        <c:varyColors val="0"/>
        <c:ser>
          <c:idx val="0"/>
          <c:order val="0"/>
          <c:tx>
            <c:strRef>
              <c:f>KPI!$I$3</c:f>
              <c:strCache>
                <c:ptCount val="1"/>
                <c:pt idx="0">
                  <c:v>Total</c:v>
                </c:pt>
              </c:strCache>
            </c:strRef>
          </c:tx>
          <c:spPr>
            <a:ln w="28575" cap="rnd">
              <a:solidFill>
                <a:schemeClr val="tx1">
                  <a:lumMod val="75000"/>
                  <a:lumOff val="25000"/>
                </a:schemeClr>
              </a:solidFill>
              <a:round/>
            </a:ln>
            <a:effectLst/>
          </c:spPr>
          <c:marker>
            <c:symbol val="none"/>
          </c:marker>
          <c:cat>
            <c:strRef>
              <c:f>KPI!$H$4:$H$16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KPI!$I$4:$I$16</c:f>
              <c:numCache>
                <c:formatCode>General</c:formatCode>
                <c:ptCount val="12"/>
                <c:pt idx="0">
                  <c:v>156</c:v>
                </c:pt>
                <c:pt idx="1">
                  <c:v>355</c:v>
                </c:pt>
                <c:pt idx="2">
                  <c:v>320</c:v>
                </c:pt>
                <c:pt idx="3">
                  <c:v>399</c:v>
                </c:pt>
                <c:pt idx="4">
                  <c:v>372</c:v>
                </c:pt>
                <c:pt idx="5">
                  <c:v>385</c:v>
                </c:pt>
                <c:pt idx="6">
                  <c:v>306</c:v>
                </c:pt>
                <c:pt idx="7">
                  <c:v>236</c:v>
                </c:pt>
                <c:pt idx="8">
                  <c:v>391</c:v>
                </c:pt>
                <c:pt idx="9">
                  <c:v>221</c:v>
                </c:pt>
                <c:pt idx="10">
                  <c:v>385</c:v>
                </c:pt>
                <c:pt idx="11">
                  <c:v>333</c:v>
                </c:pt>
              </c:numCache>
            </c:numRef>
          </c:val>
          <c:smooth val="0"/>
          <c:extLst>
            <c:ext xmlns:c16="http://schemas.microsoft.com/office/drawing/2014/chart" uri="{C3380CC4-5D6E-409C-BE32-E72D297353CC}">
              <c16:uniqueId val="{00000000-E1BD-4BDC-8299-1022916C1A46}"/>
            </c:ext>
          </c:extLst>
        </c:ser>
        <c:dLbls>
          <c:showLegendKey val="0"/>
          <c:showVal val="0"/>
          <c:showCatName val="0"/>
          <c:showSerName val="0"/>
          <c:showPercent val="0"/>
          <c:showBubbleSize val="0"/>
        </c:dLbls>
        <c:smooth val="0"/>
        <c:axId val="1055148168"/>
        <c:axId val="1055147184"/>
      </c:lineChart>
      <c:catAx>
        <c:axId val="1055148168"/>
        <c:scaling>
          <c:orientation val="minMax"/>
        </c:scaling>
        <c:delete val="1"/>
        <c:axPos val="b"/>
        <c:numFmt formatCode="General" sourceLinked="1"/>
        <c:majorTickMark val="none"/>
        <c:minorTickMark val="none"/>
        <c:tickLblPos val="nextTo"/>
        <c:crossAx val="1055147184"/>
        <c:crosses val="autoZero"/>
        <c:auto val="1"/>
        <c:lblAlgn val="ctr"/>
        <c:lblOffset val="100"/>
        <c:noMultiLvlLbl val="0"/>
      </c:catAx>
      <c:valAx>
        <c:axId val="1055147184"/>
        <c:scaling>
          <c:orientation val="minMax"/>
        </c:scaling>
        <c:delete val="1"/>
        <c:axPos val="l"/>
        <c:numFmt formatCode="General" sourceLinked="1"/>
        <c:majorTickMark val="none"/>
        <c:minorTickMark val="none"/>
        <c:tickLblPos val="nextTo"/>
        <c:crossAx val="1055148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report.xlsx]KPI!PivotTable22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tx1">
                <a:lumMod val="75000"/>
                <a:lumOff val="25000"/>
              </a:schemeClr>
            </a:solidFill>
            <a:round/>
          </a:ln>
          <a:effectLst/>
        </c:spPr>
        <c:marker>
          <c:symbol val="none"/>
        </c:marker>
      </c:pivotFmt>
      <c:pivotFmt>
        <c:idx val="4"/>
        <c:spPr>
          <a:ln w="28575" cap="rnd">
            <a:solidFill>
              <a:schemeClr val="tx1">
                <a:lumMod val="75000"/>
                <a:lumOff val="25000"/>
              </a:schemeClr>
            </a:solidFill>
            <a:round/>
          </a:ln>
          <a:effectLst/>
        </c:spPr>
        <c:marker>
          <c:symbol val="none"/>
        </c:marker>
      </c:pivotFmt>
    </c:pivotFmts>
    <c:plotArea>
      <c:layout>
        <c:manualLayout>
          <c:layoutTarget val="inner"/>
          <c:xMode val="edge"/>
          <c:yMode val="edge"/>
          <c:x val="2.3703714764054716E-2"/>
          <c:y val="6.5573657633221233E-2"/>
          <c:w val="0.97629628523594525"/>
          <c:h val="0.93442634236677857"/>
        </c:manualLayout>
      </c:layout>
      <c:lineChart>
        <c:grouping val="standard"/>
        <c:varyColors val="0"/>
        <c:ser>
          <c:idx val="0"/>
          <c:order val="0"/>
          <c:tx>
            <c:strRef>
              <c:f>KPI!$L$3</c:f>
              <c:strCache>
                <c:ptCount val="1"/>
                <c:pt idx="0">
                  <c:v>Total</c:v>
                </c:pt>
              </c:strCache>
            </c:strRef>
          </c:tx>
          <c:spPr>
            <a:ln w="28575" cap="rnd">
              <a:solidFill>
                <a:schemeClr val="tx1">
                  <a:lumMod val="75000"/>
                  <a:lumOff val="25000"/>
                </a:schemeClr>
              </a:solidFill>
              <a:round/>
            </a:ln>
            <a:effectLst/>
          </c:spPr>
          <c:marker>
            <c:symbol val="none"/>
          </c:marker>
          <c:dPt>
            <c:idx val="7"/>
            <c:marker>
              <c:symbol val="none"/>
            </c:marker>
            <c:bubble3D val="0"/>
            <c:extLst>
              <c:ext xmlns:c16="http://schemas.microsoft.com/office/drawing/2014/chart" uri="{C3380CC4-5D6E-409C-BE32-E72D297353CC}">
                <c16:uniqueId val="{00000001-26ED-4515-9DD4-A2A9B8CC2446}"/>
              </c:ext>
            </c:extLst>
          </c:dPt>
          <c:cat>
            <c:strRef>
              <c:f>KPI!$K$4:$K$16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KPI!$L$4:$L$16</c:f>
              <c:numCache>
                <c:formatCode>General</c:formatCode>
                <c:ptCount val="12"/>
                <c:pt idx="0">
                  <c:v>39</c:v>
                </c:pt>
                <c:pt idx="1">
                  <c:v>102</c:v>
                </c:pt>
                <c:pt idx="2">
                  <c:v>81</c:v>
                </c:pt>
                <c:pt idx="3">
                  <c:v>101</c:v>
                </c:pt>
                <c:pt idx="4">
                  <c:v>109</c:v>
                </c:pt>
                <c:pt idx="5">
                  <c:v>100</c:v>
                </c:pt>
                <c:pt idx="6">
                  <c:v>80</c:v>
                </c:pt>
                <c:pt idx="7">
                  <c:v>64</c:v>
                </c:pt>
                <c:pt idx="8">
                  <c:v>103</c:v>
                </c:pt>
                <c:pt idx="9">
                  <c:v>61</c:v>
                </c:pt>
                <c:pt idx="10">
                  <c:v>99</c:v>
                </c:pt>
                <c:pt idx="11">
                  <c:v>86</c:v>
                </c:pt>
              </c:numCache>
            </c:numRef>
          </c:val>
          <c:smooth val="0"/>
          <c:extLst>
            <c:ext xmlns:c16="http://schemas.microsoft.com/office/drawing/2014/chart" uri="{C3380CC4-5D6E-409C-BE32-E72D297353CC}">
              <c16:uniqueId val="{00000000-26ED-4515-9DD4-A2A9B8CC2446}"/>
            </c:ext>
          </c:extLst>
        </c:ser>
        <c:dLbls>
          <c:showLegendKey val="0"/>
          <c:showVal val="0"/>
          <c:showCatName val="0"/>
          <c:showSerName val="0"/>
          <c:showPercent val="0"/>
          <c:showBubbleSize val="0"/>
        </c:dLbls>
        <c:smooth val="0"/>
        <c:axId val="532975432"/>
        <c:axId val="532971496"/>
      </c:lineChart>
      <c:catAx>
        <c:axId val="532975432"/>
        <c:scaling>
          <c:orientation val="minMax"/>
        </c:scaling>
        <c:delete val="1"/>
        <c:axPos val="b"/>
        <c:numFmt formatCode="General" sourceLinked="1"/>
        <c:majorTickMark val="none"/>
        <c:minorTickMark val="none"/>
        <c:tickLblPos val="nextTo"/>
        <c:crossAx val="532971496"/>
        <c:crosses val="autoZero"/>
        <c:auto val="1"/>
        <c:lblAlgn val="ctr"/>
        <c:lblOffset val="100"/>
        <c:noMultiLvlLbl val="0"/>
      </c:catAx>
      <c:valAx>
        <c:axId val="532971496"/>
        <c:scaling>
          <c:orientation val="minMax"/>
        </c:scaling>
        <c:delete val="1"/>
        <c:axPos val="l"/>
        <c:numFmt formatCode="General" sourceLinked="1"/>
        <c:majorTickMark val="none"/>
        <c:minorTickMark val="none"/>
        <c:tickLblPos val="nextTo"/>
        <c:crossAx val="532975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report.xlsx]KPI!PivotTable23</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75000"/>
                <a:lumOff val="2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875843454790823"/>
          <c:y val="0.36245954692556637"/>
          <c:w val="0.88124156545209176"/>
          <c:h val="0.63754045307443363"/>
        </c:manualLayout>
      </c:layout>
      <c:lineChart>
        <c:grouping val="standard"/>
        <c:varyColors val="0"/>
        <c:ser>
          <c:idx val="0"/>
          <c:order val="0"/>
          <c:tx>
            <c:strRef>
              <c:f>KPI!$O$3</c:f>
              <c:strCache>
                <c:ptCount val="1"/>
                <c:pt idx="0">
                  <c:v>Total</c:v>
                </c:pt>
              </c:strCache>
            </c:strRef>
          </c:tx>
          <c:spPr>
            <a:ln w="28575" cap="rnd">
              <a:solidFill>
                <a:schemeClr val="tx1">
                  <a:lumMod val="75000"/>
                  <a:lumOff val="25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0.11749738450429557</c:v>
                </c:pt>
                <c:pt idx="1">
                  <c:v>0.27691361742279197</c:v>
                </c:pt>
                <c:pt idx="2">
                  <c:v>0.31590400860203349</c:v>
                </c:pt>
                <c:pt idx="3">
                  <c:v>4.0198034890297697E-2</c:v>
                </c:pt>
                <c:pt idx="4">
                  <c:v>0.23591607815685933</c:v>
                </c:pt>
                <c:pt idx="5">
                  <c:v>0.12412281985910506</c:v>
                </c:pt>
                <c:pt idx="6">
                  <c:v>9.3818723635483811E-2</c:v>
                </c:pt>
                <c:pt idx="7">
                  <c:v>0.22571955179315181</c:v>
                </c:pt>
                <c:pt idx="8">
                  <c:v>-2.7034193121079443E-2</c:v>
                </c:pt>
                <c:pt idx="9">
                  <c:v>0.13874917358423552</c:v>
                </c:pt>
                <c:pt idx="10">
                  <c:v>0.10549404667585315</c:v>
                </c:pt>
                <c:pt idx="11">
                  <c:v>0.13580299802899254</c:v>
                </c:pt>
              </c:numCache>
            </c:numRef>
          </c:val>
          <c:smooth val="0"/>
          <c:extLst>
            <c:ext xmlns:c16="http://schemas.microsoft.com/office/drawing/2014/chart" uri="{C3380CC4-5D6E-409C-BE32-E72D297353CC}">
              <c16:uniqueId val="{00000000-BE32-4C35-8131-8C291E242E2C}"/>
            </c:ext>
          </c:extLst>
        </c:ser>
        <c:dLbls>
          <c:showLegendKey val="0"/>
          <c:showVal val="0"/>
          <c:showCatName val="0"/>
          <c:showSerName val="0"/>
          <c:showPercent val="0"/>
          <c:showBubbleSize val="0"/>
        </c:dLbls>
        <c:smooth val="0"/>
        <c:axId val="769354656"/>
        <c:axId val="769350392"/>
      </c:lineChart>
      <c:catAx>
        <c:axId val="769354656"/>
        <c:scaling>
          <c:orientation val="minMax"/>
        </c:scaling>
        <c:delete val="1"/>
        <c:axPos val="b"/>
        <c:numFmt formatCode="General" sourceLinked="1"/>
        <c:majorTickMark val="none"/>
        <c:minorTickMark val="none"/>
        <c:tickLblPos val="nextTo"/>
        <c:crossAx val="769350392"/>
        <c:crosses val="autoZero"/>
        <c:auto val="1"/>
        <c:lblAlgn val="ctr"/>
        <c:lblOffset val="100"/>
        <c:noMultiLvlLbl val="0"/>
      </c:catAx>
      <c:valAx>
        <c:axId val="769350392"/>
        <c:scaling>
          <c:orientation val="minMax"/>
        </c:scaling>
        <c:delete val="1"/>
        <c:axPos val="l"/>
        <c:numFmt formatCode="General" sourceLinked="1"/>
        <c:majorTickMark val="none"/>
        <c:minorTickMark val="none"/>
        <c:tickLblPos val="nextTo"/>
        <c:crossAx val="769354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report.xlsx]Combo Chart!PivotTable5</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glow rad="241300">
              <a:schemeClr val="accent1">
                <a:alpha val="40000"/>
              </a:schemeClr>
            </a:glow>
            <a:outerShdw blurRad="50800" dist="50800" dir="5400000" sx="1000" sy="1000" algn="ctr" rotWithShape="0">
              <a:srgbClr val="000000">
                <a:alpha val="43137"/>
              </a:srgbClr>
            </a:outerShdw>
            <a:softEdge rad="0"/>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glow rad="241300">
                <a:schemeClr val="accent1">
                  <a:alpha val="40000"/>
                </a:schemeClr>
              </a:glow>
              <a:outerShdw blurRad="50800" dist="50800" dir="5400000" sx="1000" sy="1000" algn="ctr" rotWithShape="0">
                <a:srgbClr val="000000">
                  <a:alpha val="43137"/>
                </a:srgbClr>
              </a:outerShdw>
              <a:softEdge rad="0"/>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'Combo Chart'!$B$3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10292.504000000001</c:v>
                </c:pt>
                <c:pt idx="1">
                  <c:v>35583.27499999998</c:v>
                </c:pt>
                <c:pt idx="2">
                  <c:v>36858.261000000006</c:v>
                </c:pt>
                <c:pt idx="3">
                  <c:v>24358.232999999982</c:v>
                </c:pt>
                <c:pt idx="4">
                  <c:v>24279.685999999994</c:v>
                </c:pt>
                <c:pt idx="5">
                  <c:v>19659.302800000005</c:v>
                </c:pt>
                <c:pt idx="6">
                  <c:v>16330.899000000003</c:v>
                </c:pt>
                <c:pt idx="7">
                  <c:v>18954.194999999996</c:v>
                </c:pt>
                <c:pt idx="8">
                  <c:v>21792.564599999994</c:v>
                </c:pt>
                <c:pt idx="9">
                  <c:v>9099.5360000000001</c:v>
                </c:pt>
                <c:pt idx="10">
                  <c:v>22681.277999999991</c:v>
                </c:pt>
                <c:pt idx="11">
                  <c:v>21624.474000000002</c:v>
                </c:pt>
              </c:numCache>
            </c:numRef>
          </c:val>
          <c:extLst>
            <c:ext xmlns:c16="http://schemas.microsoft.com/office/drawing/2014/chart" uri="{C3380CC4-5D6E-409C-BE32-E72D297353CC}">
              <c16:uniqueId val="{00000000-7D6B-45AA-B445-21BB002CB75E}"/>
            </c:ext>
          </c:extLst>
        </c:ser>
        <c:dLbls>
          <c:showLegendKey val="0"/>
          <c:showVal val="0"/>
          <c:showCatName val="0"/>
          <c:showSerName val="0"/>
          <c:showPercent val="0"/>
          <c:showBubbleSize val="0"/>
        </c:dLbls>
        <c:gapWidth val="54"/>
        <c:overlap val="80"/>
        <c:axId val="671637984"/>
        <c:axId val="671638312"/>
      </c:barChart>
      <c:lineChart>
        <c:grouping val="stacked"/>
        <c:varyColors val="0"/>
        <c:ser>
          <c:idx val="1"/>
          <c:order val="1"/>
          <c:tx>
            <c:strRef>
              <c:f>'Combo Chart'!$C$3</c:f>
              <c:strCache>
                <c:ptCount val="1"/>
                <c:pt idx="0">
                  <c:v>Sum of Profit</c:v>
                </c:pt>
              </c:strCache>
            </c:strRef>
          </c:tx>
          <c:spPr>
            <a:ln w="34925" cap="rnd">
              <a:solidFill>
                <a:schemeClr val="accent2"/>
              </a:solidFill>
              <a:round/>
            </a:ln>
            <a:effectLst>
              <a:glow rad="241300">
                <a:schemeClr val="accent1">
                  <a:alpha val="40000"/>
                </a:schemeClr>
              </a:glow>
              <a:outerShdw blurRad="50800" dist="50800" dir="5400000" sx="1000" sy="1000" algn="ctr" rotWithShape="0">
                <a:srgbClr val="000000">
                  <a:alpha val="43137"/>
                </a:srgbClr>
              </a:outerShdw>
              <a:softEdge rad="0"/>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glow rad="241300">
                  <a:schemeClr val="accent1">
                    <a:alpha val="40000"/>
                  </a:schemeClr>
                </a:glow>
                <a:outerShdw blurRad="50800" dist="50800" dir="5400000" sx="1000" sy="1000" algn="ctr" rotWithShape="0">
                  <a:srgbClr val="000000">
                    <a:alpha val="43137"/>
                  </a:srgbClr>
                </a:outerShdw>
                <a:softEdge rad="0"/>
              </a:effectLst>
            </c:spPr>
          </c:marke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1209.3423000000003</c:v>
                </c:pt>
                <c:pt idx="1">
                  <c:v>9853.4933999999921</c:v>
                </c:pt>
                <c:pt idx="2">
                  <c:v>11643.672399999998</c:v>
                </c:pt>
                <c:pt idx="3">
                  <c:v>979.15309999999999</c:v>
                </c:pt>
                <c:pt idx="4">
                  <c:v>5727.9683000000023</c:v>
                </c:pt>
                <c:pt idx="5">
                  <c:v>2440.1681000000003</c:v>
                </c:pt>
                <c:pt idx="6">
                  <c:v>1532.1440999999993</c:v>
                </c:pt>
                <c:pt idx="7">
                  <c:v>4278.3323999999984</c:v>
                </c:pt>
                <c:pt idx="8">
                  <c:v>-589.14439999999922</c:v>
                </c:pt>
                <c:pt idx="9">
                  <c:v>1262.5531000000001</c:v>
                </c:pt>
                <c:pt idx="10">
                  <c:v>2392.7398000000003</c:v>
                </c:pt>
                <c:pt idx="11">
                  <c:v>2936.6684000000005</c:v>
                </c:pt>
              </c:numCache>
            </c:numRef>
          </c:val>
          <c:smooth val="0"/>
          <c:extLst>
            <c:ext xmlns:c16="http://schemas.microsoft.com/office/drawing/2014/chart" uri="{C3380CC4-5D6E-409C-BE32-E72D297353CC}">
              <c16:uniqueId val="{00000001-7D6B-45AA-B445-21BB002CB75E}"/>
            </c:ext>
          </c:extLst>
        </c:ser>
        <c:dLbls>
          <c:showLegendKey val="0"/>
          <c:showVal val="0"/>
          <c:showCatName val="0"/>
          <c:showSerName val="0"/>
          <c:showPercent val="0"/>
          <c:showBubbleSize val="0"/>
        </c:dLbls>
        <c:marker val="1"/>
        <c:smooth val="0"/>
        <c:axId val="769358920"/>
        <c:axId val="769358264"/>
      </c:lineChart>
      <c:catAx>
        <c:axId val="671637984"/>
        <c:scaling>
          <c:orientation val="minMax"/>
        </c:scaling>
        <c:delete val="0"/>
        <c:axPos val="b"/>
        <c:title>
          <c:tx>
            <c:rich>
              <a:bodyPr rot="0" spcFirstLastPara="1" vertOverflow="ellipsis" vert="horz" wrap="square" anchor="ctr" anchorCtr="1"/>
              <a:lstStyle/>
              <a:p>
                <a:pPr>
                  <a:defRPr sz="900" b="1" i="0" u="none" strike="noStrike" kern="1200" cap="all" baseline="0">
                    <a:solidFill>
                      <a:srgbClr val="FFFF00"/>
                    </a:solidFill>
                    <a:latin typeface="+mn-lt"/>
                    <a:ea typeface="+mn-ea"/>
                    <a:cs typeface="+mn-cs"/>
                  </a:defRPr>
                </a:pPr>
                <a:r>
                  <a:rPr lang="en-IN">
                    <a:solidFill>
                      <a:srgbClr val="FFFF00"/>
                    </a:solidFill>
                  </a:rPr>
                  <a:t>Month</a:t>
                </a:r>
              </a:p>
            </c:rich>
          </c:tx>
          <c:overlay val="0"/>
          <c:spPr>
            <a:noFill/>
            <a:ln>
              <a:noFill/>
            </a:ln>
            <a:effectLst/>
          </c:spPr>
          <c:txPr>
            <a:bodyPr rot="0" spcFirstLastPara="1" vertOverflow="ellipsis" vert="horz" wrap="square" anchor="ctr" anchorCtr="1"/>
            <a:lstStyle/>
            <a:p>
              <a:pPr>
                <a:defRPr sz="900" b="1" i="0" u="none" strike="noStrike" kern="1200" cap="all" baseline="0">
                  <a:solidFill>
                    <a:srgbClr val="FFFF00"/>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rgbClr val="FFFF00"/>
                </a:solidFill>
                <a:latin typeface="+mn-lt"/>
                <a:ea typeface="+mn-ea"/>
                <a:cs typeface="+mn-cs"/>
              </a:defRPr>
            </a:pPr>
            <a:endParaRPr lang="en-US"/>
          </a:p>
        </c:txPr>
        <c:crossAx val="671638312"/>
        <c:crosses val="autoZero"/>
        <c:auto val="1"/>
        <c:lblAlgn val="ctr"/>
        <c:lblOffset val="100"/>
        <c:noMultiLvlLbl val="0"/>
      </c:catAx>
      <c:valAx>
        <c:axId val="6716383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r>
                  <a:rPr lang="en-IN" b="1" cap="none" spc="0">
                    <a:ln w="0"/>
                    <a:solidFill>
                      <a:schemeClr val="accent1"/>
                    </a:solidFill>
                    <a:effectLst>
                      <a:outerShdw blurRad="38100" dist="25400" dir="5400000" algn="ctr" rotWithShape="0">
                        <a:srgbClr val="6E747A">
                          <a:alpha val="43000"/>
                        </a:srgbClr>
                      </a:outerShdw>
                    </a:effectLst>
                  </a:rPr>
                  <a:t>Sales</a:t>
                </a:r>
              </a:p>
            </c:rich>
          </c:tx>
          <c:overlay val="0"/>
          <c:spPr>
            <a:noFill/>
            <a:ln>
              <a:noFill/>
            </a:ln>
            <a:effectLst/>
          </c:spPr>
          <c:txPr>
            <a:bodyPr rot="-5400000" spcFirstLastPara="1" vertOverflow="ellipsis" vert="horz" wrap="square" anchor="ctr" anchorCtr="1"/>
            <a:lstStyle/>
            <a:p>
              <a:pPr>
                <a:defRPr sz="900" b="1"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title>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0" baseline="0">
                <a:ln w="0"/>
                <a:solidFill>
                  <a:schemeClr val="accent1"/>
                </a:solidFill>
                <a:effectLst>
                  <a:outerShdw blurRad="38100" dist="25400" dir="5400000" algn="ctr" rotWithShape="0">
                    <a:srgbClr val="6E747A">
                      <a:alpha val="43000"/>
                    </a:srgbClr>
                  </a:outerShdw>
                </a:effectLst>
                <a:latin typeface="+mn-lt"/>
                <a:ea typeface="+mn-ea"/>
                <a:cs typeface="+mn-cs"/>
              </a:defRPr>
            </a:pPr>
            <a:endParaRPr lang="en-US"/>
          </a:p>
        </c:txPr>
        <c:crossAx val="671637984"/>
        <c:crosses val="autoZero"/>
        <c:crossBetween val="between"/>
      </c:valAx>
      <c:valAx>
        <c:axId val="769358264"/>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769358920"/>
        <c:crosses val="max"/>
        <c:crossBetween val="between"/>
      </c:valAx>
      <c:catAx>
        <c:axId val="769358920"/>
        <c:scaling>
          <c:orientation val="minMax"/>
        </c:scaling>
        <c:delete val="1"/>
        <c:axPos val="b"/>
        <c:numFmt formatCode="General" sourceLinked="1"/>
        <c:majorTickMark val="out"/>
        <c:minorTickMark val="none"/>
        <c:tickLblPos val="nextTo"/>
        <c:crossAx val="7693582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report.xlsx]Pie Chart!PivotTable7</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a:softEdge rad="0"/>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a:softEdge rad="0"/>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softEdge rad="0"/>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manualLayout>
          <c:layoutTarget val="inner"/>
          <c:xMode val="edge"/>
          <c:yMode val="edge"/>
          <c:x val="0.24733670486311163"/>
          <c:y val="0.25045845040295073"/>
          <c:w val="0.34408915348996011"/>
          <c:h val="0.74577913443638932"/>
        </c:manualLayout>
      </c:layout>
      <c:doughnutChart>
        <c:varyColors val="1"/>
        <c:ser>
          <c:idx val="0"/>
          <c:order val="0"/>
          <c:tx>
            <c:strRef>
              <c:f>'Pie Chart'!$B$3</c:f>
              <c:strCache>
                <c:ptCount val="1"/>
                <c:pt idx="0">
                  <c:v>Total</c:v>
                </c:pt>
              </c:strCache>
            </c:strRef>
          </c:tx>
          <c:explosion val="8"/>
          <c:dPt>
            <c:idx val="0"/>
            <c:bubble3D val="0"/>
            <c:spPr>
              <a:solidFill>
                <a:schemeClr val="accent1"/>
              </a:solidFill>
              <a:ln w="19050">
                <a:solidFill>
                  <a:schemeClr val="lt1"/>
                </a:solidFill>
              </a:ln>
              <a:effectLst>
                <a:softEdge rad="0"/>
              </a:effectLst>
            </c:spPr>
            <c:extLst>
              <c:ext xmlns:c16="http://schemas.microsoft.com/office/drawing/2014/chart" uri="{C3380CC4-5D6E-409C-BE32-E72D297353CC}">
                <c16:uniqueId val="{00000001-4712-407F-941A-DC15D931C8A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12-407F-941A-DC15D931C8A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712-407F-941A-DC15D931C8A0}"/>
              </c:ext>
            </c:extLst>
          </c:dPt>
          <c:dLbls>
            <c:spPr>
              <a:noFill/>
              <a:ln>
                <a:noFill/>
              </a:ln>
              <a:effectLst/>
            </c:spPr>
            <c:txPr>
              <a:bodyPr rot="0" spcFirstLastPara="1" vertOverflow="ellipsis" vert="horz" wrap="square" anchor="ctr" anchorCtr="1"/>
              <a:lstStyle/>
              <a:p>
                <a:pPr>
                  <a:defRPr sz="11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0.29437807938239741</c:v>
                </c:pt>
                <c:pt idx="1">
                  <c:v>0.25968242190545537</c:v>
                </c:pt>
                <c:pt idx="2">
                  <c:v>0.44593949871214728</c:v>
                </c:pt>
              </c:numCache>
            </c:numRef>
          </c:val>
          <c:extLst>
            <c:ext xmlns:c16="http://schemas.microsoft.com/office/drawing/2014/chart" uri="{C3380CC4-5D6E-409C-BE32-E72D297353CC}">
              <c16:uniqueId val="{00000006-4712-407F-941A-DC15D931C8A0}"/>
            </c:ext>
          </c:extLst>
        </c:ser>
        <c:dLbls>
          <c:showLegendKey val="0"/>
          <c:showVal val="1"/>
          <c:showCatName val="0"/>
          <c:showSerName val="0"/>
          <c:showPercent val="0"/>
          <c:showBubbleSize val="0"/>
          <c:showLeaderLines val="1"/>
        </c:dLbls>
        <c:firstSliceAng val="0"/>
        <c:holeSize val="44"/>
      </c:doughnutChart>
      <c:spPr>
        <a:noFill/>
        <a:ln>
          <a:noFill/>
        </a:ln>
        <a:effectLst/>
      </c:spPr>
    </c:plotArea>
    <c:legend>
      <c:legendPos val="r"/>
      <c:layout>
        <c:manualLayout>
          <c:xMode val="edge"/>
          <c:yMode val="edge"/>
          <c:x val="0.584575037876363"/>
          <c:y val="0.46834368170938984"/>
          <c:w val="0.2119124475956343"/>
          <c:h val="0.40309086914796438"/>
        </c:manualLayout>
      </c:layout>
      <c:overlay val="0"/>
      <c:spPr>
        <a:noFill/>
        <a:ln>
          <a:noFill/>
        </a:ln>
        <a:effectLst/>
      </c:spPr>
      <c:txPr>
        <a:bodyPr rot="0" spcFirstLastPara="1" vertOverflow="ellipsis" vert="horz" wrap="square" anchor="ctr" anchorCtr="1"/>
        <a:lstStyle/>
        <a:p>
          <a:pPr>
            <a:defRPr sz="900" b="1" i="0" u="none" strike="noStrike" kern="1200" cap="none" spc="0" baseline="0">
              <a:ln w="0"/>
              <a:solidFill>
                <a:srgbClr val="F7822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1100" b="1"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'Map Chart'!$F$3</c:f>
              <c:strCache>
                <c:ptCount val="1"/>
                <c:pt idx="0">
                  <c:v>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'Map Chart'!$E$4:$E$51</c:f>
              <c:strCache>
                <c:ptCount val="47"/>
                <c:pt idx="0">
                  <c:v>California</c:v>
                </c:pt>
                <c:pt idx="1">
                  <c:v>New York</c:v>
                </c:pt>
                <c:pt idx="2">
                  <c:v>Indiana</c:v>
                </c:pt>
                <c:pt idx="3">
                  <c:v>Texas</c:v>
                </c:pt>
                <c:pt idx="4">
                  <c:v>Virginia</c:v>
                </c:pt>
                <c:pt idx="5">
                  <c:v>Pennsylvania</c:v>
                </c:pt>
                <c:pt idx="6">
                  <c:v>Rhode Island</c:v>
                </c:pt>
                <c:pt idx="7">
                  <c:v>North Carolina</c:v>
                </c:pt>
                <c:pt idx="8">
                  <c:v>Washington</c:v>
                </c:pt>
                <c:pt idx="9">
                  <c:v>Wisconsin</c:v>
                </c:pt>
                <c:pt idx="10">
                  <c:v>Ohio</c:v>
                </c:pt>
                <c:pt idx="11">
                  <c:v>Georgia</c:v>
                </c:pt>
                <c:pt idx="12">
                  <c:v>Florida</c:v>
                </c:pt>
                <c:pt idx="13">
                  <c:v>Illinois</c:v>
                </c:pt>
                <c:pt idx="14">
                  <c:v>Kentucky</c:v>
                </c:pt>
                <c:pt idx="15">
                  <c:v>Michigan</c:v>
                </c:pt>
                <c:pt idx="16">
                  <c:v>Oklahoma</c:v>
                </c:pt>
                <c:pt idx="17">
                  <c:v>Massachusetts</c:v>
                </c:pt>
                <c:pt idx="18">
                  <c:v>Colorado</c:v>
                </c:pt>
                <c:pt idx="19">
                  <c:v>Oregon</c:v>
                </c:pt>
                <c:pt idx="20">
                  <c:v>Delaware</c:v>
                </c:pt>
                <c:pt idx="21">
                  <c:v>Nevada</c:v>
                </c:pt>
                <c:pt idx="22">
                  <c:v>Wyoming</c:v>
                </c:pt>
                <c:pt idx="23">
                  <c:v>Utah</c:v>
                </c:pt>
                <c:pt idx="24">
                  <c:v>Maryland</c:v>
                </c:pt>
                <c:pt idx="25">
                  <c:v>Minnesota</c:v>
                </c:pt>
                <c:pt idx="26">
                  <c:v>Vermont</c:v>
                </c:pt>
                <c:pt idx="27">
                  <c:v>Arkansas</c:v>
                </c:pt>
                <c:pt idx="28">
                  <c:v>Tennessee</c:v>
                </c:pt>
                <c:pt idx="29">
                  <c:v>Connecticut</c:v>
                </c:pt>
                <c:pt idx="30">
                  <c:v>Arizona</c:v>
                </c:pt>
                <c:pt idx="31">
                  <c:v>Iowa</c:v>
                </c:pt>
                <c:pt idx="32">
                  <c:v>Missouri</c:v>
                </c:pt>
                <c:pt idx="33">
                  <c:v>Kansas</c:v>
                </c:pt>
                <c:pt idx="34">
                  <c:v>New Jersey</c:v>
                </c:pt>
                <c:pt idx="35">
                  <c:v>Alabama</c:v>
                </c:pt>
                <c:pt idx="36">
                  <c:v>New Hampshire</c:v>
                </c:pt>
                <c:pt idx="37">
                  <c:v>Louisiana</c:v>
                </c:pt>
                <c:pt idx="38">
                  <c:v>South Carolina</c:v>
                </c:pt>
                <c:pt idx="39">
                  <c:v>Nebraska</c:v>
                </c:pt>
                <c:pt idx="40">
                  <c:v>District of Columbia</c:v>
                </c:pt>
                <c:pt idx="41">
                  <c:v>Mississippi</c:v>
                </c:pt>
                <c:pt idx="42">
                  <c:v>Grand Total</c:v>
                </c:pt>
                <c:pt idx="43">
                  <c:v>0</c:v>
                </c:pt>
                <c:pt idx="44">
                  <c:v>0</c:v>
                </c:pt>
                <c:pt idx="45">
                  <c:v>0</c:v>
                </c:pt>
                <c:pt idx="46">
                  <c:v>0</c:v>
                </c:pt>
              </c:strCache>
            </c:strRef>
          </c:cat>
          <c:val>
            <c:numRef>
              <c:f>'Map Chart'!$F$4:$F$51</c:f>
              <c:numCache>
                <c:formatCode>\$\ 0.00,\ "K"</c:formatCode>
                <c:ptCount val="48"/>
                <c:pt idx="0">
                  <c:v>60166.470000000008</c:v>
                </c:pt>
                <c:pt idx="1">
                  <c:v>37511.784</c:v>
                </c:pt>
                <c:pt idx="2">
                  <c:v>23972.240000000002</c:v>
                </c:pt>
                <c:pt idx="3">
                  <c:v>23311.842400000001</c:v>
                </c:pt>
                <c:pt idx="4">
                  <c:v>17302.79</c:v>
                </c:pt>
                <c:pt idx="5">
                  <c:v>8977.226999999999</c:v>
                </c:pt>
                <c:pt idx="6">
                  <c:v>8344.14</c:v>
                </c:pt>
                <c:pt idx="7">
                  <c:v>7914.3559999999998</c:v>
                </c:pt>
                <c:pt idx="8">
                  <c:v>7303.1220000000012</c:v>
                </c:pt>
                <c:pt idx="9">
                  <c:v>6948.0700000000006</c:v>
                </c:pt>
                <c:pt idx="10">
                  <c:v>5930.8060000000023</c:v>
                </c:pt>
                <c:pt idx="11">
                  <c:v>5724.3399999999992</c:v>
                </c:pt>
                <c:pt idx="12">
                  <c:v>5422.2</c:v>
                </c:pt>
                <c:pt idx="13">
                  <c:v>4823.8480000000009</c:v>
                </c:pt>
                <c:pt idx="14">
                  <c:v>4622.3099999999995</c:v>
                </c:pt>
                <c:pt idx="15">
                  <c:v>4491.9529999999995</c:v>
                </c:pt>
                <c:pt idx="16">
                  <c:v>3414.91</c:v>
                </c:pt>
                <c:pt idx="17">
                  <c:v>3169.1690000000008</c:v>
                </c:pt>
                <c:pt idx="18">
                  <c:v>2743.8160000000003</c:v>
                </c:pt>
                <c:pt idx="19">
                  <c:v>2053.1010000000001</c:v>
                </c:pt>
                <c:pt idx="20">
                  <c:v>1820.7600000000002</c:v>
                </c:pt>
                <c:pt idx="21">
                  <c:v>1691.6080000000002</c:v>
                </c:pt>
                <c:pt idx="22">
                  <c:v>1603.136</c:v>
                </c:pt>
                <c:pt idx="23">
                  <c:v>1558.89</c:v>
                </c:pt>
                <c:pt idx="24">
                  <c:v>1519.182</c:v>
                </c:pt>
                <c:pt idx="25">
                  <c:v>1508.54</c:v>
                </c:pt>
                <c:pt idx="26">
                  <c:v>1294.75</c:v>
                </c:pt>
                <c:pt idx="27">
                  <c:v>1274.73</c:v>
                </c:pt>
                <c:pt idx="28">
                  <c:v>1119.086</c:v>
                </c:pt>
                <c:pt idx="29">
                  <c:v>1087.9100000000001</c:v>
                </c:pt>
                <c:pt idx="30">
                  <c:v>622.96600000000001</c:v>
                </c:pt>
                <c:pt idx="31">
                  <c:v>497.43999999999994</c:v>
                </c:pt>
                <c:pt idx="32">
                  <c:v>470.25</c:v>
                </c:pt>
                <c:pt idx="33">
                  <c:v>332.69</c:v>
                </c:pt>
                <c:pt idx="34">
                  <c:v>296.90600000000001</c:v>
                </c:pt>
                <c:pt idx="35">
                  <c:v>197.05</c:v>
                </c:pt>
                <c:pt idx="36">
                  <c:v>159.97999999999999</c:v>
                </c:pt>
                <c:pt idx="37">
                  <c:v>87.28</c:v>
                </c:pt>
                <c:pt idx="38">
                  <c:v>85.500000000000014</c:v>
                </c:pt>
                <c:pt idx="39">
                  <c:v>79.800000000000011</c:v>
                </c:pt>
                <c:pt idx="40">
                  <c:v>33.92</c:v>
                </c:pt>
                <c:pt idx="41">
                  <c:v>23.34</c:v>
                </c:pt>
                <c:pt idx="42">
                  <c:v>0</c:v>
                </c:pt>
                <c:pt idx="43">
                  <c:v>0</c:v>
                </c:pt>
                <c:pt idx="44">
                  <c:v>0</c:v>
                </c:pt>
                <c:pt idx="45">
                  <c:v>0</c:v>
                </c:pt>
                <c:pt idx="46">
                  <c:v>0</c:v>
                </c:pt>
              </c:numCache>
            </c:numRef>
          </c:val>
          <c:extLst>
            <c:ext xmlns:c16="http://schemas.microsoft.com/office/drawing/2014/chart" uri="{C3380CC4-5D6E-409C-BE32-E72D297353CC}">
              <c16:uniqueId val="{00000000-5D6D-45F5-A6C9-B5C940920B00}"/>
            </c:ext>
          </c:extLst>
        </c:ser>
        <c:dLbls>
          <c:showLegendKey val="0"/>
          <c:showVal val="0"/>
          <c:showCatName val="0"/>
          <c:showSerName val="0"/>
          <c:showPercent val="0"/>
          <c:showBubbleSize val="0"/>
        </c:dLbls>
        <c:gapWidth val="115"/>
        <c:overlap val="-20"/>
        <c:axId val="1057893160"/>
        <c:axId val="1057894472"/>
      </c:barChart>
      <c:catAx>
        <c:axId val="105789316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defRPr>
            </a:pPr>
            <a:endParaRPr lang="en-US"/>
          </a:p>
        </c:txPr>
        <c:crossAx val="1057894472"/>
        <c:crosses val="autoZero"/>
        <c:auto val="1"/>
        <c:lblAlgn val="ctr"/>
        <c:lblOffset val="100"/>
        <c:noMultiLvlLbl val="0"/>
      </c:catAx>
      <c:valAx>
        <c:axId val="1057894472"/>
        <c:scaling>
          <c:orientation val="minMax"/>
        </c:scaling>
        <c:delete val="0"/>
        <c:axPos val="b"/>
        <c:majorGridlines>
          <c:spPr>
            <a:ln w="9525" cap="flat" cmpd="sng" algn="ctr">
              <a:solidFill>
                <a:schemeClr val="lt1">
                  <a:lumMod val="95000"/>
                  <a:alpha val="10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defRPr>
            </a:pPr>
            <a:endParaRPr lang="en-US"/>
          </a:p>
        </c:txPr>
        <c:crossAx val="1057893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b="0" cap="none" spc="0">
          <a:ln w="10160">
            <a:solidFill>
              <a:schemeClr val="accent5"/>
            </a:solidFill>
            <a:prstDash val="solid"/>
          </a:ln>
          <a:solidFill>
            <a:srgbClr val="FFFFFF"/>
          </a:solidFill>
          <a:effectLst>
            <a:outerShdw blurRad="38100" dist="22860" dir="5400000" algn="tl" rotWithShape="0">
              <a:srgbClr val="000000">
                <a:alpha val="30000"/>
              </a:srgbClr>
            </a:outerShdw>
          </a:effectLst>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[3. E Commerce sales report.xlsx]top 5 sales!PivotTable18</c:name>
    <c:fmtId val="3"/>
  </c:pivotSource>
  <c:chart>
    <c:autoTitleDeleted val="1"/>
    <c:pivotFmts>
      <c:pivotFmt>
        <c:idx val="0"/>
        <c:spPr>
          <a:solidFill>
            <a:srgbClr val="92D050"/>
          </a:solidFill>
          <a:ln>
            <a:noFill/>
          </a:ln>
          <a:effectLst/>
        </c:spPr>
        <c:marker>
          <c:symbol val="none"/>
        </c:marker>
        <c:dLbl>
          <c:idx val="0"/>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
        <c:spPr>
          <a:solidFill>
            <a:srgbClr val="92D050"/>
          </a:solidFill>
          <a:ln>
            <a:noFill/>
          </a:ln>
          <a:effectLst/>
        </c:spPr>
        <c:dLbl>
          <c:idx val="0"/>
          <c:layout>
            <c:manualLayout>
              <c:x val="0"/>
              <c:y val="-0.44444444444444442"/>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2"/>
        <c:spPr>
          <a:solidFill>
            <a:srgbClr val="92D050"/>
          </a:solidFill>
          <a:ln>
            <a:noFill/>
          </a:ln>
          <a:effectLst/>
        </c:spPr>
        <c:dLbl>
          <c:idx val="0"/>
          <c:layout>
            <c:manualLayout>
              <c:x val="-2.7777777777777779E-3"/>
              <c:y val="-0.41203703703703703"/>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3"/>
        <c:spPr>
          <a:solidFill>
            <a:srgbClr val="92D050"/>
          </a:solidFill>
          <a:ln>
            <a:noFill/>
          </a:ln>
          <a:effectLst/>
        </c:spPr>
        <c:dLbl>
          <c:idx val="0"/>
          <c:layout>
            <c:manualLayout>
              <c:x val="2.777777777777676E-3"/>
              <c:y val="-0.31944444444444442"/>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4"/>
        <c:spPr>
          <a:solidFill>
            <a:srgbClr val="92D050"/>
          </a:solidFill>
          <a:ln>
            <a:noFill/>
          </a:ln>
          <a:effectLst/>
        </c:spPr>
        <c:dLbl>
          <c:idx val="0"/>
          <c:layout>
            <c:manualLayout>
              <c:x val="-5.5555555555555558E-3"/>
              <c:y val="-0.31018518518518517"/>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5"/>
        <c:spPr>
          <a:solidFill>
            <a:srgbClr val="92D050"/>
          </a:solidFill>
          <a:ln>
            <a:noFill/>
          </a:ln>
          <a:effectLst/>
        </c:spPr>
        <c:dLbl>
          <c:idx val="0"/>
          <c:layout>
            <c:manualLayout>
              <c:x val="0"/>
              <c:y val="-0.31481481481481488"/>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6"/>
        <c:spPr>
          <a:solidFill>
            <a:srgbClr val="92D050"/>
          </a:solidFill>
          <a:ln>
            <a:noFill/>
          </a:ln>
          <a:effectLst/>
        </c:spPr>
        <c:marker>
          <c:symbol val="none"/>
        </c:marker>
        <c:dLbl>
          <c:idx val="0"/>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7"/>
        <c:spPr>
          <a:solidFill>
            <a:srgbClr val="92D050"/>
          </a:solidFill>
          <a:ln>
            <a:noFill/>
          </a:ln>
          <a:effectLst/>
        </c:spPr>
        <c:dLbl>
          <c:idx val="0"/>
          <c:layout>
            <c:manualLayout>
              <c:x val="0"/>
              <c:y val="-0.31481481481481488"/>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8"/>
        <c:spPr>
          <a:solidFill>
            <a:srgbClr val="92D050"/>
          </a:solidFill>
          <a:ln>
            <a:noFill/>
          </a:ln>
          <a:effectLst/>
        </c:spPr>
        <c:dLbl>
          <c:idx val="0"/>
          <c:layout>
            <c:manualLayout>
              <c:x val="-5.5555555555555558E-3"/>
              <c:y val="-0.31018518518518517"/>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9"/>
        <c:spPr>
          <a:solidFill>
            <a:srgbClr val="92D050"/>
          </a:solidFill>
          <a:ln>
            <a:noFill/>
          </a:ln>
          <a:effectLst/>
        </c:spPr>
        <c:dLbl>
          <c:idx val="0"/>
          <c:layout>
            <c:manualLayout>
              <c:x val="2.777777777777676E-3"/>
              <c:y val="-0.31944444444444442"/>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0"/>
        <c:spPr>
          <a:solidFill>
            <a:srgbClr val="92D050"/>
          </a:solidFill>
          <a:ln>
            <a:noFill/>
          </a:ln>
          <a:effectLst/>
        </c:spPr>
        <c:dLbl>
          <c:idx val="0"/>
          <c:layout>
            <c:manualLayout>
              <c:x val="-2.7777777777777779E-3"/>
              <c:y val="-0.41203703703703703"/>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1"/>
        <c:spPr>
          <a:solidFill>
            <a:srgbClr val="92D050"/>
          </a:solidFill>
          <a:ln>
            <a:noFill/>
          </a:ln>
          <a:effectLst/>
        </c:spPr>
        <c:dLbl>
          <c:idx val="0"/>
          <c:layout>
            <c:manualLayout>
              <c:x val="0"/>
              <c:y val="-0.44444444444444442"/>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2"/>
        <c:spPr>
          <a:solidFill>
            <a:srgbClr val="92D050"/>
          </a:solidFill>
          <a:ln>
            <a:noFill/>
          </a:ln>
          <a:effectLst/>
        </c:spPr>
        <c:marker>
          <c:symbol val="none"/>
        </c:marker>
        <c:dLbl>
          <c:idx val="0"/>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3"/>
        <c:spPr>
          <a:solidFill>
            <a:srgbClr val="92D050"/>
          </a:solidFill>
          <a:ln>
            <a:noFill/>
          </a:ln>
          <a:effectLst/>
        </c:spPr>
        <c:dLbl>
          <c:idx val="0"/>
          <c:layout>
            <c:manualLayout>
              <c:x val="0"/>
              <c:y val="-0.31481481481481488"/>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4"/>
        <c:spPr>
          <a:solidFill>
            <a:srgbClr val="92D050"/>
          </a:solidFill>
          <a:ln>
            <a:noFill/>
          </a:ln>
          <a:effectLst/>
        </c:spPr>
        <c:dLbl>
          <c:idx val="0"/>
          <c:layout>
            <c:manualLayout>
              <c:x val="-5.5555555555555558E-3"/>
              <c:y val="-0.31018518518518517"/>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5"/>
        <c:spPr>
          <a:solidFill>
            <a:srgbClr val="92D050"/>
          </a:solidFill>
          <a:ln>
            <a:noFill/>
          </a:ln>
          <a:effectLst/>
        </c:spPr>
        <c:dLbl>
          <c:idx val="0"/>
          <c:layout>
            <c:manualLayout>
              <c:x val="2.777777777777676E-3"/>
              <c:y val="-0.31944444444444442"/>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6"/>
        <c:spPr>
          <a:solidFill>
            <a:srgbClr val="92D050"/>
          </a:solidFill>
          <a:ln>
            <a:noFill/>
          </a:ln>
          <a:effectLst/>
        </c:spPr>
        <c:dLbl>
          <c:idx val="0"/>
          <c:layout>
            <c:manualLayout>
              <c:x val="-2.7777777777777779E-3"/>
              <c:y val="-0.41203703703703703"/>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
        <c:idx val="17"/>
        <c:spPr>
          <a:solidFill>
            <a:srgbClr val="92D050"/>
          </a:solidFill>
          <a:ln>
            <a:noFill/>
          </a:ln>
          <a:effectLst/>
        </c:spPr>
        <c:dLbl>
          <c:idx val="0"/>
          <c:layout>
            <c:manualLayout>
              <c:x val="0"/>
              <c:y val="-0.44444444444444442"/>
            </c:manualLayout>
          </c:layout>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ellipse">
                  <a:avLst/>
                </a:prstGeom>
                <a:noFill/>
                <a:ln>
                  <a:noFill/>
                </a:ln>
              </c15:spPr>
            </c:ext>
          </c:extLst>
        </c:dLbl>
      </c:pivotFmt>
    </c:pivotFmts>
    <c:plotArea>
      <c:layout/>
      <c:barChart>
        <c:barDir val="col"/>
        <c:grouping val="stacked"/>
        <c:varyColors val="0"/>
        <c:ser>
          <c:idx val="0"/>
          <c:order val="0"/>
          <c:tx>
            <c:strRef>
              <c:f>'top 5 sales'!$B$3</c:f>
              <c:strCache>
                <c:ptCount val="1"/>
                <c:pt idx="0">
                  <c:v>Total</c:v>
                </c:pt>
              </c:strCache>
            </c:strRef>
          </c:tx>
          <c:spPr>
            <a:solidFill>
              <a:srgbClr val="92D050"/>
            </a:solidFill>
            <a:ln>
              <a:noFill/>
            </a:ln>
            <a:effectLst/>
          </c:spPr>
          <c:invertIfNegative val="0"/>
          <c:dPt>
            <c:idx val="2"/>
            <c:invertIfNegative val="0"/>
            <c:bubble3D val="0"/>
            <c:extLst>
              <c:ext xmlns:c16="http://schemas.microsoft.com/office/drawing/2014/chart" uri="{C3380CC4-5D6E-409C-BE32-E72D297353CC}">
                <c16:uniqueId val="{00000002-D1B0-4519-81BC-64C2A9F1C99A}"/>
              </c:ext>
            </c:extLst>
          </c:dPt>
          <c:dPt>
            <c:idx val="4"/>
            <c:invertIfNegative val="0"/>
            <c:bubble3D val="0"/>
            <c:extLst>
              <c:ext xmlns:c16="http://schemas.microsoft.com/office/drawing/2014/chart" uri="{C3380CC4-5D6E-409C-BE32-E72D297353CC}">
                <c16:uniqueId val="{00000004-D1B0-4519-81BC-64C2A9F1C99A}"/>
              </c:ext>
            </c:extLst>
          </c:dPt>
          <c:dLbls>
            <c:dLbl>
              <c:idx val="0"/>
              <c:layout>
                <c:manualLayout>
                  <c:x val="2.777777777777676E-3"/>
                  <c:y val="-0.31944444444444442"/>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0"/>
                  <c:y val="-0.31481481481481488"/>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2.7777777777777779E-3"/>
                  <c:y val="-0.4120370370370370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1B0-4519-81BC-64C2A9F1C99A}"/>
                </c:ext>
              </c:extLst>
            </c:dLbl>
            <c:dLbl>
              <c:idx val="4"/>
              <c:layout>
                <c:manualLayout>
                  <c:x val="0"/>
                  <c:y val="-0.444444444444444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D1B0-4519-81BC-64C2A9F1C99A}"/>
                </c:ext>
              </c:extLst>
            </c:dLbl>
            <c:spPr>
              <a:solidFill>
                <a:schemeClr val="tx2">
                  <a:lumMod val="60000"/>
                  <a:lumOff val="40000"/>
                </a:schemeClr>
              </a:solidFill>
              <a:ln>
                <a:solidFill>
                  <a:sysClr val="windowText" lastClr="000000"/>
                </a:solidFill>
              </a:ln>
              <a:effectLst/>
            </c:spPr>
            <c:txPr>
              <a:bodyPr rot="0" spcFirstLastPara="1" vertOverflow="clip" horzOverflow="clip" vert="horz" wrap="square" lIns="36576" tIns="18288" rIns="36576" bIns="18288" anchor="ctr" anchorCtr="1">
                <a:spAutoFit/>
              </a:bodyPr>
              <a:lstStyle/>
              <a:p>
                <a:pPr>
                  <a:defRPr sz="9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ellipse">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'top 5 sales'!$A$4:$A$9</c:f>
              <c:strCache>
                <c:ptCount val="5"/>
                <c:pt idx="0">
                  <c:v>Tables</c:v>
                </c:pt>
                <c:pt idx="1">
                  <c:v>Machines</c:v>
                </c:pt>
                <c:pt idx="2">
                  <c:v>Chairs</c:v>
                </c:pt>
                <c:pt idx="3">
                  <c:v>Copiers</c:v>
                </c:pt>
                <c:pt idx="4">
                  <c:v>Phones</c:v>
                </c:pt>
              </c:strCache>
            </c:strRef>
          </c:cat>
          <c:val>
            <c:numRef>
              <c:f>'top 5 sales'!$B$4:$B$9</c:f>
              <c:numCache>
                <c:formatCode>\$\ 0.00,\ "K"</c:formatCode>
                <c:ptCount val="5"/>
                <c:pt idx="0">
                  <c:v>26103.5</c:v>
                </c:pt>
                <c:pt idx="1">
                  <c:v>27678.418999999998</c:v>
                </c:pt>
                <c:pt idx="2">
                  <c:v>28224.765999999992</c:v>
                </c:pt>
                <c:pt idx="3">
                  <c:v>35239.557999999997</c:v>
                </c:pt>
                <c:pt idx="4">
                  <c:v>37857.381999999983</c:v>
                </c:pt>
              </c:numCache>
            </c:numRef>
          </c:val>
          <c:extLst>
            <c:ext xmlns:c16="http://schemas.microsoft.com/office/drawing/2014/chart" uri="{C3380CC4-5D6E-409C-BE32-E72D297353CC}">
              <c16:uniqueId val="{00000005-D1B0-4519-81BC-64C2A9F1C99A}"/>
            </c:ext>
          </c:extLst>
        </c:ser>
        <c:dLbls>
          <c:dLblPos val="ctr"/>
          <c:showLegendKey val="0"/>
          <c:showVal val="1"/>
          <c:showCatName val="0"/>
          <c:showSerName val="0"/>
          <c:showPercent val="0"/>
          <c:showBubbleSize val="0"/>
        </c:dLbls>
        <c:gapWidth val="150"/>
        <c:overlap val="100"/>
        <c:axId val="1060328512"/>
        <c:axId val="1060328840"/>
      </c:barChart>
      <c:catAx>
        <c:axId val="106032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crossAx val="1060328840"/>
        <c:crosses val="autoZero"/>
        <c:auto val="1"/>
        <c:lblAlgn val="ctr"/>
        <c:lblOffset val="100"/>
        <c:noMultiLvlLbl val="0"/>
      </c:catAx>
      <c:valAx>
        <c:axId val="10603288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cap="none" spc="0" baseline="0">
                <a:ln w="0"/>
                <a:solidFill>
                  <a:srgbClr val="FFFF00"/>
                </a:solidFill>
                <a:effectLst>
                  <a:outerShdw blurRad="38100" dist="19050" dir="2700000" algn="tl" rotWithShape="0">
                    <a:schemeClr val="dk1">
                      <a:alpha val="40000"/>
                    </a:schemeClr>
                  </a:outerShdw>
                </a:effectLst>
                <a:latin typeface="+mn-lt"/>
                <a:ea typeface="+mn-ea"/>
                <a:cs typeface="+mn-cs"/>
              </a:defRPr>
            </a:pPr>
            <a:endParaRPr lang="en-US"/>
          </a:p>
        </c:txPr>
        <c:crossAx val="106032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cap="none" spc="0">
          <a:ln w="0"/>
          <a:solidFill>
            <a:srgbClr val="FFFF00"/>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8EFEDCE4-A42F-45E0-864F-79243BBB38F3}">
          <cx:tx>
            <cx:txData>
              <cx:f>_xlchart.v1.1</cx:f>
              <cx:v>Profit</cx:v>
            </cx:txData>
          </cx:tx>
          <cx:dataLabels>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sz="900" b="1"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b="1">
              <a:solidFill>
                <a:sysClr val="windowText" lastClr="000000"/>
              </a:solidFill>
            </a:endParaRPr>
          </a:p>
        </cx:txPr>
      </cx:axis>
      <cx:axis id="1">
        <cx:valScaling/>
        <cx:tickLabels/>
        <cx:txPr>
          <a:bodyPr vertOverflow="overflow" horzOverflow="overflow" wrap="square" lIns="0" tIns="0" rIns="0" bIns="0"/>
          <a:lstStyle/>
          <a:p>
            <a:pPr algn="ctr" rtl="0">
              <a:defRPr sz="900" b="1"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b="1">
              <a:solidFill>
                <a:sysClr val="windowText" lastClr="000000"/>
              </a:solidFill>
            </a:endParaRPr>
          </a:p>
        </cx:txPr>
      </cx:axis>
    </cx:plotArea>
    <cx:legend pos="t" align="ctr" overlay="0">
      <cx:txPr>
        <a:bodyPr vertOverflow="overflow" horzOverflow="overflow" wrap="square" lIns="0" tIns="0" rIns="0" bIns="0"/>
        <a:lstStyle/>
        <a:p>
          <a:pPr algn="ctr" rtl="0">
            <a:defRPr sz="900" b="1" i="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IN" b="1">
            <a:solidFill>
              <a:sysClr val="windowText" lastClr="000000"/>
            </a:solidFill>
          </a:endParaRPr>
        </a:p>
      </cx:txPr>
    </cx:legend>
  </cx:chart>
  <cx:spPr>
    <a:solidFill>
      <a:schemeClr val="lt1"/>
    </a:solidFill>
    <a:ln w="12700" cap="flat" cmpd="sng" algn="ctr">
      <a:solidFill>
        <a:schemeClr val="dk1"/>
      </a:solidFill>
      <a:prstDash val="solid"/>
      <a:miter lim="800000"/>
    </a:ln>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8EFEDCE4-A42F-45E0-864F-79243BBB38F3}">
          <cx:tx>
            <cx:txData>
              <cx:f>_xlchart.v1.4</cx:f>
              <cx:v>Profit</cx:v>
            </cx:txData>
          </cx:tx>
          <cx:dataPt idx="3">
            <cx:spPr>
              <a:gradFill flip="none" rotWithShape="1">
                <a:gsLst>
                  <a:gs pos="100000">
                    <a:srgbClr val="F78221"/>
                  </a:gs>
                  <a:gs pos="100000">
                    <a:sysClr val="windowText" lastClr="000000">
                      <a:satMod val="110000"/>
                      <a:lumMod val="100000"/>
                      <a:shade val="100000"/>
                    </a:sysClr>
                  </a:gs>
                  <a:gs pos="100000">
                    <a:sysClr val="windowText" lastClr="000000">
                      <a:lumMod val="99000"/>
                      <a:satMod val="120000"/>
                      <a:shade val="78000"/>
                    </a:sysClr>
                  </a:gs>
                </a:gsLst>
                <a:path path="circle">
                  <a:fillToRect l="100000" t="100000"/>
                </a:path>
                <a:tileRect r="-100000" b="-100000"/>
              </a:gradFill>
              <a:ln>
                <a:solidFill>
                  <a:sysClr val="windowText" lastClr="000000"/>
                </a:solidFill>
              </a:ln>
            </cx:spPr>
          </cx:dataPt>
          <cx:dataId val="0"/>
          <cx:layoutPr>
            <cx:subtotals>
              <cx:idx val="3"/>
            </cx:subtotals>
          </cx:layoutPr>
        </cx:series>
      </cx:plotAreaRegion>
      <cx:axis id="0">
        <cx:catScaling gapWidth="0.280000001"/>
        <cx:tickLabels/>
        <cx:txPr>
          <a:bodyPr vertOverflow="overflow" horzOverflow="overflow" wrap="square" lIns="0" tIns="0" rIns="0" bIns="0"/>
          <a:lstStyle/>
          <a:p>
            <a:pPr algn="ctr" rtl="0">
              <a:defRPr sz="900" b="1" i="0">
                <a:solidFill>
                  <a:srgbClr val="FFFF00"/>
                </a:solidFill>
                <a:latin typeface="Calibri" panose="020F0502020204030204" pitchFamily="34" charset="0"/>
                <a:ea typeface="Calibri" panose="020F0502020204030204" pitchFamily="34" charset="0"/>
                <a:cs typeface="Calibri" panose="020F0502020204030204" pitchFamily="34" charset="0"/>
              </a:defRPr>
            </a:pPr>
            <a:endParaRPr lang="en-IN" b="1">
              <a:solidFill>
                <a:srgbClr val="FFFF00"/>
              </a:solidFill>
            </a:endParaRPr>
          </a:p>
        </cx:txPr>
      </cx:axis>
      <cx:axis id="1">
        <cx:valScaling/>
        <cx:tickLabels/>
        <cx:txPr>
          <a:bodyPr vertOverflow="overflow" horzOverflow="overflow" wrap="square" lIns="0" tIns="0" rIns="0" bIns="0"/>
          <a:lstStyle/>
          <a:p>
            <a:pPr algn="ctr" rtl="0">
              <a:defRPr sz="900" b="1" i="0">
                <a:solidFill>
                  <a:srgbClr val="FFFF00"/>
                </a:solidFill>
                <a:latin typeface="Calibri" panose="020F0502020204030204" pitchFamily="34" charset="0"/>
                <a:ea typeface="Calibri" panose="020F0502020204030204" pitchFamily="34" charset="0"/>
                <a:cs typeface="Calibri" panose="020F0502020204030204" pitchFamily="34" charset="0"/>
              </a:defRPr>
            </a:pPr>
            <a:endParaRPr lang="en-IN" b="1">
              <a:solidFill>
                <a:srgbClr val="FFFF00"/>
              </a:solidFill>
            </a:endParaRPr>
          </a:p>
        </cx:txPr>
      </cx:axis>
    </cx:plotArea>
    <cx:legend pos="t" align="ctr" overlay="0"/>
  </cx:chart>
  <cx:spPr>
    <a:noFill/>
    <a:ln w="6350" cap="flat" cmpd="sng" algn="ctr">
      <a:noFill/>
      <a:prstDash val="solid"/>
      <a:miter lim="800000"/>
    </a:ln>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2.xml"/><Relationship Id="rId7" Type="http://schemas.microsoft.com/office/2014/relationships/chartEx" Target="../charts/chartEx2.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8.xml"/><Relationship Id="rId4" Type="http://schemas.openxmlformats.org/officeDocument/2006/relationships/chart" Target="../charts/chart13.xml"/><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3</xdr:col>
      <xdr:colOff>185737</xdr:colOff>
      <xdr:row>5</xdr:row>
      <xdr:rowOff>61912</xdr:rowOff>
    </xdr:from>
    <xdr:to>
      <xdr:col>10</xdr:col>
      <xdr:colOff>490537</xdr:colOff>
      <xdr:row>19</xdr:row>
      <xdr:rowOff>138112</xdr:rowOff>
    </xdr:to>
    <xdr:graphicFrame macro="">
      <xdr:nvGraphicFramePr>
        <xdr:cNvPr id="2" name="Chart 1">
          <a:extLst>
            <a:ext uri="{FF2B5EF4-FFF2-40B4-BE49-F238E27FC236}">
              <a16:creationId xmlns:a16="http://schemas.microsoft.com/office/drawing/2014/main" id="{82D925E1-0EDD-7B19-9416-8B28CBCE6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5</xdr:row>
      <xdr:rowOff>61912</xdr:rowOff>
    </xdr:from>
    <xdr:to>
      <xdr:col>13</xdr:col>
      <xdr:colOff>47625</xdr:colOff>
      <xdr:row>19</xdr:row>
      <xdr:rowOff>138112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3CA26AE-98A4-C928-48A4-FF29DC3A45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10144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152400</xdr:colOff>
      <xdr:row>2</xdr:row>
      <xdr:rowOff>85725</xdr:rowOff>
    </xdr:from>
    <xdr:to>
      <xdr:col>10</xdr:col>
      <xdr:colOff>152400</xdr:colOff>
      <xdr:row>15</xdr:row>
      <xdr:rowOff>133350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B4743B86-FA18-85BE-67B3-E21542C1090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010150" y="4667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428625</xdr:colOff>
      <xdr:row>2</xdr:row>
      <xdr:rowOff>38100</xdr:rowOff>
    </xdr:from>
    <xdr:to>
      <xdr:col>15</xdr:col>
      <xdr:colOff>428625</xdr:colOff>
      <xdr:row>15</xdr:row>
      <xdr:rowOff>85725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F1D8CD36-F00A-5A62-8832-85D2D44E9305}"/>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334375" y="419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495300</xdr:colOff>
      <xdr:row>9</xdr:row>
      <xdr:rowOff>114300</xdr:rowOff>
    </xdr:from>
    <xdr:to>
      <xdr:col>12</xdr:col>
      <xdr:colOff>495300</xdr:colOff>
      <xdr:row>22</xdr:row>
      <xdr:rowOff>161925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3D432952-7680-0182-4BF7-8C4682C2BFE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572250" y="18288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357187</xdr:colOff>
      <xdr:row>5</xdr:row>
      <xdr:rowOff>61912</xdr:rowOff>
    </xdr:from>
    <xdr:to>
      <xdr:col>11</xdr:col>
      <xdr:colOff>52387</xdr:colOff>
      <xdr:row>19</xdr:row>
      <xdr:rowOff>138112</xdr:rowOff>
    </xdr:to>
    <xdr:graphicFrame macro="">
      <xdr:nvGraphicFramePr>
        <xdr:cNvPr id="3" name="Chart 2">
          <a:extLst>
            <a:ext uri="{FF2B5EF4-FFF2-40B4-BE49-F238E27FC236}">
              <a16:creationId xmlns:a16="http://schemas.microsoft.com/office/drawing/2014/main" id="{FEEC98BF-16C0-BDE0-B8C7-9AD7538AB1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419100</xdr:colOff>
      <xdr:row>5</xdr:row>
      <xdr:rowOff>71437</xdr:rowOff>
    </xdr:from>
    <xdr:to>
      <xdr:col>14</xdr:col>
      <xdr:colOff>114300</xdr:colOff>
      <xdr:row>19</xdr:row>
      <xdr:rowOff>147637</xdr:rowOff>
    </xdr:to>
    <xdr:graphicFrame macro="">
      <xdr:nvGraphicFramePr>
        <xdr:cNvPr id="5" name="Chart 4">
          <a:extLst>
            <a:ext uri="{FF2B5EF4-FFF2-40B4-BE49-F238E27FC236}">
              <a16:creationId xmlns:a16="http://schemas.microsoft.com/office/drawing/2014/main" id="{A0F4EE43-EA7C-DCCA-BA09-B6085EB172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452437</xdr:colOff>
      <xdr:row>4</xdr:row>
      <xdr:rowOff>33337</xdr:rowOff>
    </xdr:from>
    <xdr:to>
      <xdr:col>11</xdr:col>
      <xdr:colOff>147637</xdr:colOff>
      <xdr:row>18</xdr:row>
      <xdr:rowOff>109537</xdr:rowOff>
    </xdr:to>
    <xdr:graphicFrame macro="">
      <xdr:nvGraphicFramePr>
        <xdr:cNvPr id="3" name="Chart 2">
          <a:extLst>
            <a:ext uri="{FF2B5EF4-FFF2-40B4-BE49-F238E27FC236}">
              <a16:creationId xmlns:a16="http://schemas.microsoft.com/office/drawing/2014/main" id="{124E8DD7-76C9-E335-B198-F2639E12BF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104775</xdr:rowOff>
    </xdr:from>
    <xdr:to>
      <xdr:col>2</xdr:col>
      <xdr:colOff>66675</xdr:colOff>
      <xdr:row>20</xdr:row>
      <xdr:rowOff>76200</xdr:rowOff>
    </xdr:to>
    <xdr:graphicFrame macro="">
      <xdr:nvGraphicFramePr>
        <xdr:cNvPr id="2" name="Chart 1">
          <a:extLst>
            <a:ext uri="{FF2B5EF4-FFF2-40B4-BE49-F238E27FC236}">
              <a16:creationId xmlns:a16="http://schemas.microsoft.com/office/drawing/2014/main" id="{0082AA24-B1C3-E6FF-56E5-44CA84916E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57149</xdr:colOff>
      <xdr:row>17</xdr:row>
      <xdr:rowOff>119061</xdr:rowOff>
    </xdr:from>
    <xdr:to>
      <xdr:col>4</xdr:col>
      <xdr:colOff>590550</xdr:colOff>
      <xdr:row>20</xdr:row>
      <xdr:rowOff>104774</xdr:rowOff>
    </xdr:to>
    <xdr:graphicFrame macro="">
      <xdr:nvGraphicFramePr>
        <xdr:cNvPr id="3" name="Chart 2">
          <a:extLst>
            <a:ext uri="{FF2B5EF4-FFF2-40B4-BE49-F238E27FC236}">
              <a16:creationId xmlns:a16="http://schemas.microsoft.com/office/drawing/2014/main" id="{02A66806-82C1-F0BD-0CF1-45F6CEECD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38100</xdr:colOff>
      <xdr:row>17</xdr:row>
      <xdr:rowOff>100012</xdr:rowOff>
    </xdr:from>
    <xdr:to>
      <xdr:col>8</xdr:col>
      <xdr:colOff>971550</xdr:colOff>
      <xdr:row>20</xdr:row>
      <xdr:rowOff>0</xdr:rowOff>
    </xdr:to>
    <xdr:graphicFrame macro="">
      <xdr:nvGraphicFramePr>
        <xdr:cNvPr id="4" name="Chart 3">
          <a:extLst>
            <a:ext uri="{FF2B5EF4-FFF2-40B4-BE49-F238E27FC236}">
              <a16:creationId xmlns:a16="http://schemas.microsoft.com/office/drawing/2014/main" id="{744A69EF-3507-0570-C05A-E8F2AC5BC7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xdr:colOff>
      <xdr:row>17</xdr:row>
      <xdr:rowOff>71438</xdr:rowOff>
    </xdr:from>
    <xdr:to>
      <xdr:col>11</xdr:col>
      <xdr:colOff>1000125</xdr:colOff>
      <xdr:row>20</xdr:row>
      <xdr:rowOff>9526</xdr:rowOff>
    </xdr:to>
    <xdr:graphicFrame macro="">
      <xdr:nvGraphicFramePr>
        <xdr:cNvPr id="5" name="Chart 4">
          <a:extLst>
            <a:ext uri="{FF2B5EF4-FFF2-40B4-BE49-F238E27FC236}">
              <a16:creationId xmlns:a16="http://schemas.microsoft.com/office/drawing/2014/main" id="{F08F9869-1150-C4B2-BF70-C226CDAF5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266700</xdr:colOff>
      <xdr:row>17</xdr:row>
      <xdr:rowOff>166687</xdr:rowOff>
    </xdr:from>
    <xdr:to>
      <xdr:col>14</xdr:col>
      <xdr:colOff>1000125</xdr:colOff>
      <xdr:row>20</xdr:row>
      <xdr:rowOff>47625</xdr:rowOff>
    </xdr:to>
    <xdr:graphicFrame macro="">
      <xdr:nvGraphicFramePr>
        <xdr:cNvPr id="6" name="Chart 5">
          <a:extLst>
            <a:ext uri="{FF2B5EF4-FFF2-40B4-BE49-F238E27FC236}">
              <a16:creationId xmlns:a16="http://schemas.microsoft.com/office/drawing/2014/main" id="{15DE0AFE-2473-FCCE-2D3E-B813BE9CF8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104775</xdr:colOff>
      <xdr:row>1</xdr:row>
      <xdr:rowOff>171451</xdr:rowOff>
    </xdr:from>
    <xdr:to>
      <xdr:col>20</xdr:col>
      <xdr:colOff>404775</xdr:colOff>
      <xdr:row>4</xdr:row>
      <xdr:rowOff>31951</xdr:rowOff>
    </xdr:to>
    <xdr:sp macro="" textlink="">
      <xdr:nvSpPr>
        <xdr:cNvPr id="2" name="Rectangle: Rounded Corners 1">
          <a:extLst>
            <a:ext uri="{FF2B5EF4-FFF2-40B4-BE49-F238E27FC236}">
              <a16:creationId xmlns:a16="http://schemas.microsoft.com/office/drawing/2014/main" id="{C28FF876-18E6-8556-5FB4-E95CCCCADCFD}"/>
            </a:ext>
          </a:extLst>
        </xdr:cNvPr>
        <xdr:cNvSpPr/>
      </xdr:nvSpPr>
      <xdr:spPr>
        <a:xfrm>
          <a:off x="104775" y="361951"/>
          <a:ext cx="12492000" cy="432000"/>
        </a:xfrm>
        <a:prstGeom prst="roundRect">
          <a:avLst>
            <a:gd name="adj" fmla="val 50000"/>
          </a:avLst>
        </a:prstGeom>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IN" sz="2000" b="1"/>
            <a:t>ECOMMERCE</a:t>
          </a:r>
          <a:r>
            <a:rPr lang="en-IN" sz="2000" b="1" baseline="0"/>
            <a:t> SALES ANALSIS DASHBOARD</a:t>
          </a:r>
          <a:endParaRPr lang="en-IN" sz="1050" b="1"/>
        </a:p>
      </xdr:txBody>
    </xdr:sp>
    <xdr:clientData/>
  </xdr:twoCellAnchor>
  <xdr:twoCellAnchor>
    <xdr:from>
      <xdr:col>0</xdr:col>
      <xdr:colOff>457200</xdr:colOff>
      <xdr:row>4</xdr:row>
      <xdr:rowOff>57150</xdr:rowOff>
    </xdr:from>
    <xdr:to>
      <xdr:col>3</xdr:col>
      <xdr:colOff>400050</xdr:colOff>
      <xdr:row>6</xdr:row>
      <xdr:rowOff>66675</xdr:rowOff>
    </xdr:to>
    <xdr:sp macro="" textlink="">
      <xdr:nvSpPr>
        <xdr:cNvPr id="3" name="Rectangle: Rounded Corners 2">
          <a:extLst>
            <a:ext uri="{FF2B5EF4-FFF2-40B4-BE49-F238E27FC236}">
              <a16:creationId xmlns:a16="http://schemas.microsoft.com/office/drawing/2014/main" id="{C8CD73E4-D4C7-2ACE-4FC7-C0317FFDADC4}"/>
            </a:ext>
          </a:extLst>
        </xdr:cNvPr>
        <xdr:cNvSpPr/>
      </xdr:nvSpPr>
      <xdr:spPr>
        <a:xfrm>
          <a:off x="457200" y="819150"/>
          <a:ext cx="1771650" cy="39052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IN" sz="2000" b="1" cap="none" spc="0">
              <a:ln w="0"/>
              <a:solidFill>
                <a:schemeClr val="tx1"/>
              </a:solidFill>
              <a:effectLst>
                <a:outerShdw blurRad="38100" dist="19050" dir="2700000" algn="tl" rotWithShape="0">
                  <a:schemeClr val="dk1">
                    <a:alpha val="40000"/>
                  </a:schemeClr>
                </a:outerShdw>
              </a:effectLst>
            </a:rPr>
            <a:t>SALES</a:t>
          </a:r>
          <a:endParaRPr lang="en-IN" sz="1100" b="1"/>
        </a:p>
      </xdr:txBody>
    </xdr:sp>
    <xdr:clientData/>
  </xdr:twoCellAnchor>
  <xdr:twoCellAnchor>
    <xdr:from>
      <xdr:col>0</xdr:col>
      <xdr:colOff>247649</xdr:colOff>
      <xdr:row>6</xdr:row>
      <xdr:rowOff>133349</xdr:rowOff>
    </xdr:from>
    <xdr:to>
      <xdr:col>4</xdr:col>
      <xdr:colOff>28575</xdr:colOff>
      <xdr:row>11</xdr:row>
      <xdr:rowOff>66674</xdr:rowOff>
    </xdr:to>
    <xdr:sp macro="" textlink="">
      <xdr:nvSpPr>
        <xdr:cNvPr id="4" name="Rectangle: Rounded Corners 3">
          <a:extLst>
            <a:ext uri="{FF2B5EF4-FFF2-40B4-BE49-F238E27FC236}">
              <a16:creationId xmlns:a16="http://schemas.microsoft.com/office/drawing/2014/main" id="{C582446F-461B-4F0F-B792-D94C82999E6D}"/>
            </a:ext>
          </a:extLst>
        </xdr:cNvPr>
        <xdr:cNvSpPr/>
      </xdr:nvSpPr>
      <xdr:spPr>
        <a:xfrm>
          <a:off x="247649" y="1276349"/>
          <a:ext cx="2219326" cy="885825"/>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152400</xdr:colOff>
      <xdr:row>4</xdr:row>
      <xdr:rowOff>47625</xdr:rowOff>
    </xdr:from>
    <xdr:to>
      <xdr:col>8</xdr:col>
      <xdr:colOff>95250</xdr:colOff>
      <xdr:row>6</xdr:row>
      <xdr:rowOff>57150</xdr:rowOff>
    </xdr:to>
    <xdr:sp macro="" textlink="">
      <xdr:nvSpPr>
        <xdr:cNvPr id="5" name="Rectangle: Rounded Corners 4">
          <a:extLst>
            <a:ext uri="{FF2B5EF4-FFF2-40B4-BE49-F238E27FC236}">
              <a16:creationId xmlns:a16="http://schemas.microsoft.com/office/drawing/2014/main" id="{0ED4058C-A368-4C26-B11F-16C46AB47925}"/>
            </a:ext>
          </a:extLst>
        </xdr:cNvPr>
        <xdr:cNvSpPr/>
      </xdr:nvSpPr>
      <xdr:spPr>
        <a:xfrm>
          <a:off x="3200400" y="809625"/>
          <a:ext cx="1771650" cy="39052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IN" sz="2000" b="1" cap="none" spc="0">
              <a:ln w="0"/>
              <a:solidFill>
                <a:schemeClr val="tx1"/>
              </a:solidFill>
              <a:effectLst>
                <a:outerShdw blurRad="38100" dist="19050" dir="2700000" algn="tl" rotWithShape="0">
                  <a:schemeClr val="dk1">
                    <a:alpha val="40000"/>
                  </a:schemeClr>
                </a:outerShdw>
              </a:effectLst>
            </a:rPr>
            <a:t>PROFIT</a:t>
          </a:r>
          <a:endParaRPr lang="en-IN" sz="1100" b="1"/>
        </a:p>
      </xdr:txBody>
    </xdr:sp>
    <xdr:clientData/>
  </xdr:twoCellAnchor>
  <xdr:twoCellAnchor>
    <xdr:from>
      <xdr:col>4</xdr:col>
      <xdr:colOff>533399</xdr:colOff>
      <xdr:row>6</xdr:row>
      <xdr:rowOff>133350</xdr:rowOff>
    </xdr:from>
    <xdr:to>
      <xdr:col>8</xdr:col>
      <xdr:colOff>276224</xdr:colOff>
      <xdr:row>11</xdr:row>
      <xdr:rowOff>76200</xdr:rowOff>
    </xdr:to>
    <xdr:sp macro="" textlink="">
      <xdr:nvSpPr>
        <xdr:cNvPr id="6" name="Rectangle: Rounded Corners 5">
          <a:extLst>
            <a:ext uri="{FF2B5EF4-FFF2-40B4-BE49-F238E27FC236}">
              <a16:creationId xmlns:a16="http://schemas.microsoft.com/office/drawing/2014/main" id="{93A988A9-DCB1-489D-A116-0E12F484340A}"/>
            </a:ext>
          </a:extLst>
        </xdr:cNvPr>
        <xdr:cNvSpPr/>
      </xdr:nvSpPr>
      <xdr:spPr>
        <a:xfrm>
          <a:off x="2971799" y="1276350"/>
          <a:ext cx="2181225" cy="895350"/>
        </a:xfrm>
        <a:prstGeom prst="roundRect">
          <a:avLst/>
        </a:prstGeom>
        <a:ln/>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76200</xdr:colOff>
      <xdr:row>4</xdr:row>
      <xdr:rowOff>47625</xdr:rowOff>
    </xdr:from>
    <xdr:to>
      <xdr:col>12</xdr:col>
      <xdr:colOff>19050</xdr:colOff>
      <xdr:row>6</xdr:row>
      <xdr:rowOff>57150</xdr:rowOff>
    </xdr:to>
    <xdr:sp macro="" textlink="">
      <xdr:nvSpPr>
        <xdr:cNvPr id="7" name="Rectangle: Rounded Corners 6">
          <a:extLst>
            <a:ext uri="{FF2B5EF4-FFF2-40B4-BE49-F238E27FC236}">
              <a16:creationId xmlns:a16="http://schemas.microsoft.com/office/drawing/2014/main" id="{2B46BBA5-854F-4309-AD26-1B83A49D2328}"/>
            </a:ext>
          </a:extLst>
        </xdr:cNvPr>
        <xdr:cNvSpPr/>
      </xdr:nvSpPr>
      <xdr:spPr>
        <a:xfrm>
          <a:off x="5562600" y="809625"/>
          <a:ext cx="1771650" cy="39052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IN" sz="2000" b="1" cap="none" spc="0">
              <a:ln w="0"/>
              <a:solidFill>
                <a:schemeClr val="tx1"/>
              </a:solidFill>
              <a:effectLst>
                <a:outerShdw blurRad="38100" dist="19050" dir="2700000" algn="tl" rotWithShape="0">
                  <a:schemeClr val="dk1">
                    <a:alpha val="40000"/>
                  </a:schemeClr>
                </a:outerShdw>
              </a:effectLst>
            </a:rPr>
            <a:t>QUALITY</a:t>
          </a:r>
          <a:endParaRPr lang="en-IN" sz="1100" b="1"/>
        </a:p>
      </xdr:txBody>
    </xdr:sp>
    <xdr:clientData/>
  </xdr:twoCellAnchor>
  <xdr:twoCellAnchor>
    <xdr:from>
      <xdr:col>8</xdr:col>
      <xdr:colOff>485774</xdr:colOff>
      <xdr:row>6</xdr:row>
      <xdr:rowOff>114300</xdr:rowOff>
    </xdr:from>
    <xdr:to>
      <xdr:col>12</xdr:col>
      <xdr:colOff>209549</xdr:colOff>
      <xdr:row>11</xdr:row>
      <xdr:rowOff>85726</xdr:rowOff>
    </xdr:to>
    <xdr:sp macro="" textlink="">
      <xdr:nvSpPr>
        <xdr:cNvPr id="8" name="Rectangle: Rounded Corners 7">
          <a:extLst>
            <a:ext uri="{FF2B5EF4-FFF2-40B4-BE49-F238E27FC236}">
              <a16:creationId xmlns:a16="http://schemas.microsoft.com/office/drawing/2014/main" id="{3D4FB5BB-8073-4CA2-8F41-CF7D3F8B7486}"/>
            </a:ext>
          </a:extLst>
        </xdr:cNvPr>
        <xdr:cNvSpPr/>
      </xdr:nvSpPr>
      <xdr:spPr>
        <a:xfrm>
          <a:off x="5362574" y="1257300"/>
          <a:ext cx="2162175" cy="923926"/>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542924</xdr:colOff>
      <xdr:row>4</xdr:row>
      <xdr:rowOff>57150</xdr:rowOff>
    </xdr:from>
    <xdr:to>
      <xdr:col>16</xdr:col>
      <xdr:colOff>38099</xdr:colOff>
      <xdr:row>6</xdr:row>
      <xdr:rowOff>66675</xdr:rowOff>
    </xdr:to>
    <xdr:sp macro="" textlink="">
      <xdr:nvSpPr>
        <xdr:cNvPr id="9" name="Rectangle: Rounded Corners 8">
          <a:extLst>
            <a:ext uri="{FF2B5EF4-FFF2-40B4-BE49-F238E27FC236}">
              <a16:creationId xmlns:a16="http://schemas.microsoft.com/office/drawing/2014/main" id="{E1D4644E-067E-425A-899F-166DFDA75888}"/>
            </a:ext>
          </a:extLst>
        </xdr:cNvPr>
        <xdr:cNvSpPr/>
      </xdr:nvSpPr>
      <xdr:spPr>
        <a:xfrm>
          <a:off x="7858124" y="819150"/>
          <a:ext cx="1933575" cy="39052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IN" sz="2000" b="1" cap="none" spc="0">
              <a:ln w="0"/>
              <a:solidFill>
                <a:schemeClr val="tx1"/>
              </a:solidFill>
              <a:effectLst>
                <a:outerShdw blurRad="38100" dist="19050" dir="2700000" algn="tl" rotWithShape="0">
                  <a:schemeClr val="dk1">
                    <a:alpha val="40000"/>
                  </a:schemeClr>
                </a:outerShdw>
              </a:effectLst>
            </a:rPr>
            <a:t>No.</a:t>
          </a:r>
          <a:r>
            <a:rPr lang="en-IN" sz="2000" b="1" cap="none" spc="0" baseline="0">
              <a:ln w="0"/>
              <a:solidFill>
                <a:schemeClr val="tx1"/>
              </a:solidFill>
              <a:effectLst>
                <a:outerShdw blurRad="38100" dist="19050" dir="2700000" algn="tl" rotWithShape="0">
                  <a:schemeClr val="dk1">
                    <a:alpha val="40000"/>
                  </a:schemeClr>
                </a:outerShdw>
              </a:effectLst>
            </a:rPr>
            <a:t> OF ORDERS</a:t>
          </a:r>
          <a:endParaRPr lang="en-IN" sz="1100" b="1"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12</xdr:col>
      <xdr:colOff>419100</xdr:colOff>
      <xdr:row>6</xdr:row>
      <xdr:rowOff>123825</xdr:rowOff>
    </xdr:from>
    <xdr:to>
      <xdr:col>16</xdr:col>
      <xdr:colOff>209550</xdr:colOff>
      <xdr:row>11</xdr:row>
      <xdr:rowOff>114300</xdr:rowOff>
    </xdr:to>
    <xdr:sp macro="" textlink="">
      <xdr:nvSpPr>
        <xdr:cNvPr id="10" name="Rectangle: Rounded Corners 9">
          <a:extLst>
            <a:ext uri="{FF2B5EF4-FFF2-40B4-BE49-F238E27FC236}">
              <a16:creationId xmlns:a16="http://schemas.microsoft.com/office/drawing/2014/main" id="{574B6A8A-79A7-47A3-B021-39CE6E3A8BD0}"/>
            </a:ext>
          </a:extLst>
        </xdr:cNvPr>
        <xdr:cNvSpPr/>
      </xdr:nvSpPr>
      <xdr:spPr>
        <a:xfrm>
          <a:off x="7734300" y="1266825"/>
          <a:ext cx="2228850" cy="942975"/>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485775</xdr:colOff>
      <xdr:row>4</xdr:row>
      <xdr:rowOff>57150</xdr:rowOff>
    </xdr:from>
    <xdr:to>
      <xdr:col>20</xdr:col>
      <xdr:colOff>114300</xdr:colOff>
      <xdr:row>6</xdr:row>
      <xdr:rowOff>66675</xdr:rowOff>
    </xdr:to>
    <xdr:sp macro="" textlink="">
      <xdr:nvSpPr>
        <xdr:cNvPr id="11" name="Rectangle: Rounded Corners 10">
          <a:extLst>
            <a:ext uri="{FF2B5EF4-FFF2-40B4-BE49-F238E27FC236}">
              <a16:creationId xmlns:a16="http://schemas.microsoft.com/office/drawing/2014/main" id="{2BF4E2EB-273B-4BDC-A1D9-4E8B44AEC29D}"/>
            </a:ext>
          </a:extLst>
        </xdr:cNvPr>
        <xdr:cNvSpPr/>
      </xdr:nvSpPr>
      <xdr:spPr>
        <a:xfrm>
          <a:off x="10239375" y="819150"/>
          <a:ext cx="2066925" cy="390525"/>
        </a:xfrm>
        <a:prstGeom prst="roundRect">
          <a:avLst/>
        </a:prstGeom>
      </xdr:spPr>
      <xdr:style>
        <a:lnRef idx="1">
          <a:schemeClr val="dk1"/>
        </a:lnRef>
        <a:fillRef idx="2">
          <a:schemeClr val="dk1"/>
        </a:fillRef>
        <a:effectRef idx="1">
          <a:schemeClr val="dk1"/>
        </a:effectRef>
        <a:fontRef idx="minor">
          <a:schemeClr val="dk1"/>
        </a:fontRef>
      </xdr:style>
      <xdr:txBody>
        <a:bodyPr vertOverflow="clip" horzOverflow="clip" rtlCol="0" anchor="ctr"/>
        <a:lstStyle/>
        <a:p>
          <a:pPr algn="ctr"/>
          <a:r>
            <a:rPr lang="en-IN" sz="2000" b="1" cap="none" spc="0">
              <a:ln w="0"/>
              <a:solidFill>
                <a:sysClr val="windowText" lastClr="000000"/>
              </a:solidFill>
              <a:effectLst>
                <a:outerShdw blurRad="38100" dist="19050" dir="2700000" algn="tl" rotWithShape="0">
                  <a:schemeClr val="dk1">
                    <a:alpha val="40000"/>
                  </a:schemeClr>
                </a:outerShdw>
              </a:effectLst>
            </a:rPr>
            <a:t>PROFIT</a:t>
          </a:r>
          <a:r>
            <a:rPr lang="en-IN" sz="2000" b="1" cap="none" spc="0" baseline="0">
              <a:ln w="0"/>
              <a:solidFill>
                <a:sysClr val="windowText" lastClr="000000"/>
              </a:solidFill>
              <a:effectLst>
                <a:outerShdw blurRad="38100" dist="19050" dir="2700000" algn="tl" rotWithShape="0">
                  <a:schemeClr val="dk1">
                    <a:alpha val="40000"/>
                  </a:schemeClr>
                </a:outerShdw>
              </a:effectLst>
            </a:rPr>
            <a:t> MARGIN</a:t>
          </a:r>
          <a:endParaRPr lang="en-IN" sz="1100" b="1" cap="none" spc="0">
            <a:ln w="0"/>
            <a:solidFill>
              <a:sysClr val="windowText" lastClr="000000"/>
            </a:solidFill>
            <a:effectLst>
              <a:outerShdw blurRad="38100" dist="19050" dir="2700000" algn="tl" rotWithShape="0">
                <a:schemeClr val="dk1">
                  <a:alpha val="40000"/>
                </a:schemeClr>
              </a:outerShdw>
            </a:effectLst>
          </a:endParaRPr>
        </a:p>
      </xdr:txBody>
    </xdr:sp>
    <xdr:clientData/>
  </xdr:twoCellAnchor>
  <xdr:twoCellAnchor>
    <xdr:from>
      <xdr:col>16</xdr:col>
      <xdr:colOff>419100</xdr:colOff>
      <xdr:row>6</xdr:row>
      <xdr:rowOff>123825</xdr:rowOff>
    </xdr:from>
    <xdr:to>
      <xdr:col>20</xdr:col>
      <xdr:colOff>209550</xdr:colOff>
      <xdr:row>11</xdr:row>
      <xdr:rowOff>104775</xdr:rowOff>
    </xdr:to>
    <xdr:sp macro="" textlink="">
      <xdr:nvSpPr>
        <xdr:cNvPr id="12" name="Rectangle: Rounded Corners 11">
          <a:extLst>
            <a:ext uri="{FF2B5EF4-FFF2-40B4-BE49-F238E27FC236}">
              <a16:creationId xmlns:a16="http://schemas.microsoft.com/office/drawing/2014/main" id="{B60B5BCF-F78F-4513-8661-1847A7532D7C}"/>
            </a:ext>
          </a:extLst>
        </xdr:cNvPr>
        <xdr:cNvSpPr/>
      </xdr:nvSpPr>
      <xdr:spPr>
        <a:xfrm>
          <a:off x="10172700" y="1266825"/>
          <a:ext cx="2228850" cy="933450"/>
        </a:xfrm>
        <a:prstGeom prst="roundRect">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219075</xdr:colOff>
      <xdr:row>6</xdr:row>
      <xdr:rowOff>114300</xdr:rowOff>
    </xdr:from>
    <xdr:to>
      <xdr:col>4</xdr:col>
      <xdr:colOff>57149</xdr:colOff>
      <xdr:row>11</xdr:row>
      <xdr:rowOff>0</xdr:rowOff>
    </xdr:to>
    <xdr:sp macro="" textlink="">
      <xdr:nvSpPr>
        <xdr:cNvPr id="13" name="Rectangle: Rounded Corners 12">
          <a:extLst>
            <a:ext uri="{FF2B5EF4-FFF2-40B4-BE49-F238E27FC236}">
              <a16:creationId xmlns:a16="http://schemas.microsoft.com/office/drawing/2014/main" id="{E304BA11-2124-155D-E5D3-6D8214B7E0AE}"/>
            </a:ext>
          </a:extLst>
        </xdr:cNvPr>
        <xdr:cNvSpPr/>
      </xdr:nvSpPr>
      <xdr:spPr>
        <a:xfrm>
          <a:off x="219075" y="1257300"/>
          <a:ext cx="2276474" cy="838200"/>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IN" sz="1100" b="1" i="0" u="none" strike="noStrike" cap="none" spc="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rPr>
            <a:t> </a:t>
          </a:r>
          <a:r>
            <a:rPr lang="en-IN" sz="2000" b="1" i="0" u="none" strike="noStrike" cap="none" spc="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rPr>
            <a:t>$</a:t>
          </a:r>
          <a:r>
            <a:rPr lang="en-IN" sz="1100" b="1" i="0" u="none" strike="noStrike" cap="none" spc="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rPr>
            <a:t> </a:t>
          </a:r>
          <a:r>
            <a:rPr lang="en-IN" sz="2000" b="1" i="0" u="none" strike="noStrike" cap="none" spc="0">
              <a:ln w="0"/>
              <a:solidFill>
                <a:schemeClr val="tx1">
                  <a:lumMod val="65000"/>
                  <a:lumOff val="35000"/>
                </a:schemeClr>
              </a:solidFill>
              <a:effectLst>
                <a:outerShdw blurRad="38100" dist="19050" dir="2700000" algn="tl" rotWithShape="0">
                  <a:schemeClr val="dk1">
                    <a:alpha val="40000"/>
                  </a:schemeClr>
                </a:outerShdw>
              </a:effectLst>
              <a:latin typeface="+mn-lt"/>
              <a:ea typeface="+mn-ea"/>
              <a:cs typeface="+mn-cs"/>
            </a:rPr>
            <a:t>8,85,459.64</a:t>
          </a:r>
          <a:r>
            <a:rPr lang="en-IN" sz="1100" b="1" i="0" u="none" strike="noStrike" cap="none" spc="0">
              <a:ln w="0"/>
              <a:solidFill>
                <a:schemeClr val="tx1">
                  <a:lumMod val="75000"/>
                  <a:lumOff val="25000"/>
                </a:schemeClr>
              </a:solidFill>
              <a:effectLst>
                <a:outerShdw blurRad="38100" dist="19050" dir="2700000" algn="tl" rotWithShape="0">
                  <a:schemeClr val="dk1">
                    <a:alpha val="40000"/>
                  </a:schemeClr>
                </a:outerShdw>
              </a:effectLst>
              <a:latin typeface="+mn-lt"/>
              <a:ea typeface="+mn-ea"/>
              <a:cs typeface="+mn-cs"/>
            </a:rPr>
            <a:t> </a:t>
          </a:r>
          <a:endParaRPr lang="en-IN" sz="900" b="1" cap="none" spc="0">
            <a:ln w="0"/>
            <a:solidFill>
              <a:schemeClr val="tx1">
                <a:lumMod val="75000"/>
                <a:lumOff val="25000"/>
              </a:schemeClr>
            </a:solidFill>
            <a:effectLst>
              <a:outerShdw blurRad="38100" dist="19050" dir="2700000" algn="tl" rotWithShape="0">
                <a:schemeClr val="dk1">
                  <a:alpha val="40000"/>
                </a:schemeClr>
              </a:outerShdw>
            </a:effectLst>
          </a:endParaRPr>
        </a:p>
      </xdr:txBody>
    </xdr:sp>
    <xdr:clientData/>
  </xdr:twoCellAnchor>
  <xdr:twoCellAnchor>
    <xdr:from>
      <xdr:col>0</xdr:col>
      <xdr:colOff>200026</xdr:colOff>
      <xdr:row>8</xdr:row>
      <xdr:rowOff>38100</xdr:rowOff>
    </xdr:from>
    <xdr:to>
      <xdr:col>4</xdr:col>
      <xdr:colOff>180976</xdr:colOff>
      <xdr:row>11</xdr:row>
      <xdr:rowOff>57149</xdr:rowOff>
    </xdr:to>
    <xdr:graphicFrame macro="">
      <xdr:nvGraphicFramePr>
        <xdr:cNvPr id="14" name="Chart 13">
          <a:extLst>
            <a:ext uri="{FF2B5EF4-FFF2-40B4-BE49-F238E27FC236}">
              <a16:creationId xmlns:a16="http://schemas.microsoft.com/office/drawing/2014/main" id="{432061FC-F557-466D-9B02-E059F29F14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142875</xdr:colOff>
      <xdr:row>5</xdr:row>
      <xdr:rowOff>171450</xdr:rowOff>
    </xdr:from>
    <xdr:to>
      <xdr:col>8</xdr:col>
      <xdr:colOff>495300</xdr:colOff>
      <xdr:row>10</xdr:row>
      <xdr:rowOff>123825</xdr:rowOff>
    </xdr:to>
    <xdr:sp macro="" textlink="">
      <xdr:nvSpPr>
        <xdr:cNvPr id="18" name="Rectangle: Rounded Corners 17">
          <a:extLst>
            <a:ext uri="{FF2B5EF4-FFF2-40B4-BE49-F238E27FC236}">
              <a16:creationId xmlns:a16="http://schemas.microsoft.com/office/drawing/2014/main" id="{542964C7-83C4-4D3E-875C-CE39E4404C80}"/>
            </a:ext>
          </a:extLst>
        </xdr:cNvPr>
        <xdr:cNvSpPr/>
      </xdr:nvSpPr>
      <xdr:spPr>
        <a:xfrm>
          <a:off x="2581275" y="1123950"/>
          <a:ext cx="2790825" cy="904875"/>
        </a:xfrm>
        <a:prstGeom prst="roundRect">
          <a:avLst/>
        </a:prstGeom>
        <a:no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r>
            <a:rPr lang="en-IN" sz="2800" b="1" i="0" u="none" strike="noStrike" cap="none" spc="0">
              <a:ln w="0"/>
              <a:solidFill>
                <a:schemeClr val="tx1">
                  <a:lumMod val="65000"/>
                  <a:lumOff val="35000"/>
                </a:schemeClr>
              </a:solidFill>
              <a:effectLst>
                <a:outerShdw blurRad="38100" dist="19050" dir="2700000" algn="tl" rotWithShape="0">
                  <a:schemeClr val="dk1">
                    <a:alpha val="40000"/>
                  </a:schemeClr>
                </a:outerShdw>
              </a:effectLst>
              <a:latin typeface="+mn-lt"/>
              <a:ea typeface="+mn-ea"/>
              <a:cs typeface="+mn-cs"/>
            </a:rPr>
            <a:t> </a:t>
          </a:r>
          <a:r>
            <a:rPr lang="en-IN" sz="1800" b="1" i="0" u="none" strike="noStrike">
              <a:solidFill>
                <a:schemeClr val="tx1">
                  <a:lumMod val="65000"/>
                  <a:lumOff val="35000"/>
                </a:schemeClr>
              </a:solidFill>
              <a:effectLst/>
              <a:latin typeface="+mn-lt"/>
              <a:ea typeface="+mn-ea"/>
              <a:cs typeface="+mn-cs"/>
            </a:rPr>
            <a:t> $  1,10,347.30 </a:t>
          </a:r>
          <a:r>
            <a:rPr lang="en-IN" sz="2800" b="1" i="0" u="none" strike="noStrike" cap="none" spc="0">
              <a:ln w="0"/>
              <a:solidFill>
                <a:schemeClr val="tx1">
                  <a:lumMod val="65000"/>
                  <a:lumOff val="35000"/>
                </a:schemeClr>
              </a:solidFill>
              <a:effectLst>
                <a:outerShdw blurRad="38100" dist="19050" dir="2700000" algn="tl" rotWithShape="0">
                  <a:schemeClr val="dk1">
                    <a:alpha val="40000"/>
                  </a:schemeClr>
                </a:outerShdw>
              </a:effectLst>
              <a:latin typeface="+mn-lt"/>
              <a:ea typeface="+mn-ea"/>
              <a:cs typeface="+mn-cs"/>
            </a:rPr>
            <a:t> </a:t>
          </a:r>
          <a:endParaRPr lang="en-IN" sz="1800" b="1" cap="none" spc="0">
            <a:ln w="0"/>
            <a:solidFill>
              <a:schemeClr val="tx1">
                <a:lumMod val="65000"/>
                <a:lumOff val="35000"/>
              </a:schemeClr>
            </a:solidFill>
            <a:effectLst>
              <a:outerShdw blurRad="38100" dist="19050" dir="2700000" algn="tl" rotWithShape="0">
                <a:schemeClr val="dk1">
                  <a:alpha val="40000"/>
                </a:schemeClr>
              </a:outerShdw>
            </a:effectLst>
          </a:endParaRPr>
        </a:p>
      </xdr:txBody>
    </xdr:sp>
    <xdr:clientData/>
  </xdr:twoCellAnchor>
  <xdr:twoCellAnchor>
    <xdr:from>
      <xdr:col>4</xdr:col>
      <xdr:colOff>542925</xdr:colOff>
      <xdr:row>8</xdr:row>
      <xdr:rowOff>104775</xdr:rowOff>
    </xdr:from>
    <xdr:to>
      <xdr:col>8</xdr:col>
      <xdr:colOff>371475</xdr:colOff>
      <xdr:row>11</xdr:row>
      <xdr:rowOff>66675</xdr:rowOff>
    </xdr:to>
    <xdr:graphicFrame macro="">
      <xdr:nvGraphicFramePr>
        <xdr:cNvPr id="19" name="Chart 18">
          <a:extLst>
            <a:ext uri="{FF2B5EF4-FFF2-40B4-BE49-F238E27FC236}">
              <a16:creationId xmlns:a16="http://schemas.microsoft.com/office/drawing/2014/main" id="{D195C09C-A286-41DA-A54D-C59917D02C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361950</xdr:colOff>
      <xdr:row>6</xdr:row>
      <xdr:rowOff>123825</xdr:rowOff>
    </xdr:from>
    <xdr:to>
      <xdr:col>12</xdr:col>
      <xdr:colOff>19050</xdr:colOff>
      <xdr:row>9</xdr:row>
      <xdr:rowOff>28575</xdr:rowOff>
    </xdr:to>
    <xdr:sp macro="" textlink="">
      <xdr:nvSpPr>
        <xdr:cNvPr id="20" name="Rectangle: Rounded Corners 19">
          <a:extLst>
            <a:ext uri="{FF2B5EF4-FFF2-40B4-BE49-F238E27FC236}">
              <a16:creationId xmlns:a16="http://schemas.microsoft.com/office/drawing/2014/main" id="{95857CE9-50EC-497F-A9CC-1075B7B98612}"/>
            </a:ext>
          </a:extLst>
        </xdr:cNvPr>
        <xdr:cNvSpPr/>
      </xdr:nvSpPr>
      <xdr:spPr>
        <a:xfrm>
          <a:off x="5848350" y="1266825"/>
          <a:ext cx="1485900" cy="47625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0" u="none" strike="noStrike">
              <a:solidFill>
                <a:schemeClr val="bg2">
                  <a:lumMod val="50000"/>
                </a:schemeClr>
              </a:solidFill>
              <a:effectLst/>
              <a:latin typeface="+mn-lt"/>
              <a:ea typeface="+mn-ea"/>
              <a:cs typeface="+mn-cs"/>
            </a:rPr>
            <a:t># 14983</a:t>
          </a:r>
          <a:r>
            <a:rPr lang="en-IN" sz="2000" b="1">
              <a:solidFill>
                <a:schemeClr val="bg2">
                  <a:lumMod val="50000"/>
                </a:schemeClr>
              </a:solidFill>
            </a:rPr>
            <a:t> </a:t>
          </a:r>
          <a:endParaRPr lang="en-IN" sz="1100" b="1">
            <a:solidFill>
              <a:schemeClr val="bg2">
                <a:lumMod val="50000"/>
              </a:schemeClr>
            </a:solidFill>
          </a:endParaRPr>
        </a:p>
      </xdr:txBody>
    </xdr:sp>
    <xdr:clientData/>
  </xdr:twoCellAnchor>
  <xdr:twoCellAnchor>
    <xdr:from>
      <xdr:col>8</xdr:col>
      <xdr:colOff>533400</xdr:colOff>
      <xdr:row>8</xdr:row>
      <xdr:rowOff>57150</xdr:rowOff>
    </xdr:from>
    <xdr:to>
      <xdr:col>12</xdr:col>
      <xdr:colOff>247649</xdr:colOff>
      <xdr:row>12</xdr:row>
      <xdr:rowOff>114301</xdr:rowOff>
    </xdr:to>
    <xdr:graphicFrame macro="">
      <xdr:nvGraphicFramePr>
        <xdr:cNvPr id="22" name="Chart 21">
          <a:extLst>
            <a:ext uri="{FF2B5EF4-FFF2-40B4-BE49-F238E27FC236}">
              <a16:creationId xmlns:a16="http://schemas.microsoft.com/office/drawing/2014/main" id="{0040DE7E-DBDA-4AB0-B305-BDA9307BD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333374</xdr:colOff>
      <xdr:row>6</xdr:row>
      <xdr:rowOff>152400</xdr:rowOff>
    </xdr:from>
    <xdr:to>
      <xdr:col>15</xdr:col>
      <xdr:colOff>209549</xdr:colOff>
      <xdr:row>8</xdr:row>
      <xdr:rowOff>180975</xdr:rowOff>
    </xdr:to>
    <xdr:sp macro="" textlink="">
      <xdr:nvSpPr>
        <xdr:cNvPr id="23" name="Rectangle: Rounded Corners 22">
          <a:extLst>
            <a:ext uri="{FF2B5EF4-FFF2-40B4-BE49-F238E27FC236}">
              <a16:creationId xmlns:a16="http://schemas.microsoft.com/office/drawing/2014/main" id="{D5B18B5B-C64B-E6AA-2CC4-1E7D6A752C7C}"/>
            </a:ext>
          </a:extLst>
        </xdr:cNvPr>
        <xdr:cNvSpPr/>
      </xdr:nvSpPr>
      <xdr:spPr>
        <a:xfrm>
          <a:off x="8258174" y="1295400"/>
          <a:ext cx="1095375" cy="409575"/>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000" b="1" i="0" u="none" strike="noStrike" cap="none" spc="0">
              <a:ln w="0"/>
              <a:solidFill>
                <a:schemeClr val="tx1">
                  <a:lumMod val="65000"/>
                  <a:lumOff val="35000"/>
                </a:schemeClr>
              </a:solidFill>
              <a:effectLst>
                <a:outerShdw blurRad="38100" dist="19050" dir="2700000" algn="tl" rotWithShape="0">
                  <a:schemeClr val="dk1">
                    <a:alpha val="40000"/>
                  </a:schemeClr>
                </a:outerShdw>
              </a:effectLst>
              <a:latin typeface="+mn-lt"/>
              <a:ea typeface="+mn-ea"/>
              <a:cs typeface="+mn-cs"/>
            </a:rPr>
            <a:t># 3974</a:t>
          </a:r>
          <a:r>
            <a:rPr lang="en-IN" sz="2000" b="1" cap="none" spc="0">
              <a:ln w="0"/>
              <a:solidFill>
                <a:schemeClr val="tx1">
                  <a:lumMod val="65000"/>
                  <a:lumOff val="35000"/>
                </a:schemeClr>
              </a:solidFill>
              <a:effectLst>
                <a:outerShdw blurRad="38100" dist="19050" dir="2700000" algn="tl" rotWithShape="0">
                  <a:schemeClr val="dk1">
                    <a:alpha val="40000"/>
                  </a:schemeClr>
                </a:outerShdw>
              </a:effectLst>
            </a:rPr>
            <a:t> </a:t>
          </a:r>
          <a:endParaRPr lang="en-IN" sz="1200" b="1" cap="none" spc="0">
            <a:ln w="0"/>
            <a:solidFill>
              <a:schemeClr val="tx1">
                <a:lumMod val="65000"/>
                <a:lumOff val="35000"/>
              </a:schemeClr>
            </a:solidFill>
            <a:effectLst>
              <a:outerShdw blurRad="38100" dist="19050" dir="2700000" algn="tl" rotWithShape="0">
                <a:schemeClr val="dk1">
                  <a:alpha val="40000"/>
                </a:schemeClr>
              </a:outerShdw>
            </a:effectLst>
          </a:endParaRPr>
        </a:p>
      </xdr:txBody>
    </xdr:sp>
    <xdr:clientData/>
  </xdr:twoCellAnchor>
  <xdr:twoCellAnchor>
    <xdr:from>
      <xdr:col>12</xdr:col>
      <xdr:colOff>419100</xdr:colOff>
      <xdr:row>8</xdr:row>
      <xdr:rowOff>66675</xdr:rowOff>
    </xdr:from>
    <xdr:to>
      <xdr:col>16</xdr:col>
      <xdr:colOff>180977</xdr:colOff>
      <xdr:row>12</xdr:row>
      <xdr:rowOff>114301</xdr:rowOff>
    </xdr:to>
    <xdr:graphicFrame macro="">
      <xdr:nvGraphicFramePr>
        <xdr:cNvPr id="24" name="Chart 23">
          <a:extLst>
            <a:ext uri="{FF2B5EF4-FFF2-40B4-BE49-F238E27FC236}">
              <a16:creationId xmlns:a16="http://schemas.microsoft.com/office/drawing/2014/main" id="{FA5F6731-38BD-418F-921E-A9DB7D7FB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419099</xdr:colOff>
      <xdr:row>6</xdr:row>
      <xdr:rowOff>114300</xdr:rowOff>
    </xdr:from>
    <xdr:to>
      <xdr:col>19</xdr:col>
      <xdr:colOff>561974</xdr:colOff>
      <xdr:row>8</xdr:row>
      <xdr:rowOff>57151</xdr:rowOff>
    </xdr:to>
    <xdr:sp macro="" textlink="KPI!O17">
      <xdr:nvSpPr>
        <xdr:cNvPr id="25" name="Rectangle: Rounded Corners 24">
          <a:extLst>
            <a:ext uri="{FF2B5EF4-FFF2-40B4-BE49-F238E27FC236}">
              <a16:creationId xmlns:a16="http://schemas.microsoft.com/office/drawing/2014/main" id="{A50161EA-2DFE-16EC-8554-C08F0F711837}"/>
            </a:ext>
          </a:extLst>
        </xdr:cNvPr>
        <xdr:cNvSpPr/>
      </xdr:nvSpPr>
      <xdr:spPr>
        <a:xfrm>
          <a:off x="10782299" y="1257300"/>
          <a:ext cx="1362075" cy="323851"/>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fld id="{CE0FE5B2-42D4-48D2-9954-92CF964B72D5}" type="TxLink">
            <a:rPr lang="en-US" sz="2000" b="1" i="0" u="none" strike="noStrike">
              <a:solidFill>
                <a:schemeClr val="bg2">
                  <a:lumMod val="50000"/>
                </a:schemeClr>
              </a:solidFill>
              <a:latin typeface="Calibri"/>
            </a:rPr>
            <a:pPr algn="l"/>
            <a:t>16.70%</a:t>
          </a:fld>
          <a:endParaRPr lang="en-IN" sz="1100" b="1">
            <a:solidFill>
              <a:schemeClr val="bg2">
                <a:lumMod val="50000"/>
              </a:schemeClr>
            </a:solidFill>
          </a:endParaRPr>
        </a:p>
      </xdr:txBody>
    </xdr:sp>
    <xdr:clientData/>
  </xdr:twoCellAnchor>
  <xdr:twoCellAnchor>
    <xdr:from>
      <xdr:col>16</xdr:col>
      <xdr:colOff>276225</xdr:colOff>
      <xdr:row>6</xdr:row>
      <xdr:rowOff>133350</xdr:rowOff>
    </xdr:from>
    <xdr:to>
      <xdr:col>20</xdr:col>
      <xdr:colOff>190500</xdr:colOff>
      <xdr:row>11</xdr:row>
      <xdr:rowOff>161925</xdr:rowOff>
    </xdr:to>
    <xdr:graphicFrame macro="">
      <xdr:nvGraphicFramePr>
        <xdr:cNvPr id="26" name="Chart 25">
          <a:extLst>
            <a:ext uri="{FF2B5EF4-FFF2-40B4-BE49-F238E27FC236}">
              <a16:creationId xmlns:a16="http://schemas.microsoft.com/office/drawing/2014/main" id="{4F471A6E-ADAC-41A9-8D43-08E4685576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11</xdr:row>
      <xdr:rowOff>190499</xdr:rowOff>
    </xdr:from>
    <xdr:to>
      <xdr:col>7</xdr:col>
      <xdr:colOff>457200</xdr:colOff>
      <xdr:row>24</xdr:row>
      <xdr:rowOff>19050</xdr:rowOff>
    </xdr:to>
    <xdr:sp macro="" textlink="">
      <xdr:nvSpPr>
        <xdr:cNvPr id="27" name="Rectangle: Rounded Corners 26">
          <a:extLst>
            <a:ext uri="{FF2B5EF4-FFF2-40B4-BE49-F238E27FC236}">
              <a16:creationId xmlns:a16="http://schemas.microsoft.com/office/drawing/2014/main" id="{732CCB33-3B59-8714-0312-EB84AD242E4C}"/>
            </a:ext>
          </a:extLst>
        </xdr:cNvPr>
        <xdr:cNvSpPr/>
      </xdr:nvSpPr>
      <xdr:spPr>
        <a:xfrm>
          <a:off x="0" y="2285999"/>
          <a:ext cx="4724400" cy="2305051"/>
        </a:xfrm>
        <a:prstGeom prst="roundRect">
          <a:avLst>
            <a:gd name="adj" fmla="val 5510"/>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66676</xdr:colOff>
      <xdr:row>12</xdr:row>
      <xdr:rowOff>38100</xdr:rowOff>
    </xdr:from>
    <xdr:to>
      <xdr:col>3</xdr:col>
      <xdr:colOff>542926</xdr:colOff>
      <xdr:row>14</xdr:row>
      <xdr:rowOff>0</xdr:rowOff>
    </xdr:to>
    <xdr:sp macro="" textlink="">
      <xdr:nvSpPr>
        <xdr:cNvPr id="29" name="Rectangle: Rounded Corners 28">
          <a:extLst>
            <a:ext uri="{FF2B5EF4-FFF2-40B4-BE49-F238E27FC236}">
              <a16:creationId xmlns:a16="http://schemas.microsoft.com/office/drawing/2014/main" id="{3A60D6FA-7024-9C41-D0AC-3C13658FFD86}"/>
            </a:ext>
          </a:extLst>
        </xdr:cNvPr>
        <xdr:cNvSpPr/>
      </xdr:nvSpPr>
      <xdr:spPr>
        <a:xfrm>
          <a:off x="66676" y="2324100"/>
          <a:ext cx="2305050" cy="34290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400" b="1">
              <a:solidFill>
                <a:schemeClr val="tx1">
                  <a:lumMod val="75000"/>
                  <a:lumOff val="25000"/>
                </a:schemeClr>
              </a:solidFill>
            </a:rPr>
            <a:t>SALES</a:t>
          </a:r>
          <a:r>
            <a:rPr lang="en-IN" sz="1400" b="1" baseline="0">
              <a:solidFill>
                <a:schemeClr val="tx1">
                  <a:lumMod val="75000"/>
                  <a:lumOff val="25000"/>
                </a:schemeClr>
              </a:solidFill>
            </a:rPr>
            <a:t> AND PROFIT ANAYSIS</a:t>
          </a:r>
          <a:endParaRPr lang="en-IN" sz="1100" b="1">
            <a:solidFill>
              <a:schemeClr val="tx1">
                <a:lumMod val="75000"/>
                <a:lumOff val="25000"/>
              </a:schemeClr>
            </a:solidFill>
          </a:endParaRPr>
        </a:p>
      </xdr:txBody>
    </xdr:sp>
    <xdr:clientData/>
  </xdr:twoCellAnchor>
  <xdr:twoCellAnchor>
    <xdr:from>
      <xdr:col>0</xdr:col>
      <xdr:colOff>0</xdr:colOff>
      <xdr:row>14</xdr:row>
      <xdr:rowOff>38099</xdr:rowOff>
    </xdr:from>
    <xdr:to>
      <xdr:col>7</xdr:col>
      <xdr:colOff>438150</xdr:colOff>
      <xdr:row>24</xdr:row>
      <xdr:rowOff>133350</xdr:rowOff>
    </xdr:to>
    <xdr:graphicFrame macro="">
      <xdr:nvGraphicFramePr>
        <xdr:cNvPr id="30" name="Chart 29">
          <a:extLst>
            <a:ext uri="{FF2B5EF4-FFF2-40B4-BE49-F238E27FC236}">
              <a16:creationId xmlns:a16="http://schemas.microsoft.com/office/drawing/2014/main" id="{838E29DF-5E58-4C15-932F-2811FED73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504824</xdr:colOff>
      <xdr:row>12</xdr:row>
      <xdr:rowOff>28574</xdr:rowOff>
    </xdr:from>
    <xdr:to>
      <xdr:col>15</xdr:col>
      <xdr:colOff>590549</xdr:colOff>
      <xdr:row>24</xdr:row>
      <xdr:rowOff>9525</xdr:rowOff>
    </xdr:to>
    <xdr:sp macro="" textlink="">
      <xdr:nvSpPr>
        <xdr:cNvPr id="31" name="Rectangle: Rounded Corners 30">
          <a:extLst>
            <a:ext uri="{FF2B5EF4-FFF2-40B4-BE49-F238E27FC236}">
              <a16:creationId xmlns:a16="http://schemas.microsoft.com/office/drawing/2014/main" id="{FF84F907-CE65-4C7D-A5EB-F6D708815EF7}"/>
            </a:ext>
          </a:extLst>
        </xdr:cNvPr>
        <xdr:cNvSpPr/>
      </xdr:nvSpPr>
      <xdr:spPr>
        <a:xfrm>
          <a:off x="4772024" y="2314574"/>
          <a:ext cx="4962525" cy="2266951"/>
        </a:xfrm>
        <a:prstGeom prst="roundRect">
          <a:avLst>
            <a:gd name="adj" fmla="val 5510"/>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r>
            <a:rPr lang="en-IN" sz="1100"/>
            <a:t> </a:t>
          </a:r>
        </a:p>
      </xdr:txBody>
    </xdr:sp>
    <xdr:clientData/>
  </xdr:twoCellAnchor>
  <xdr:twoCellAnchor>
    <xdr:from>
      <xdr:col>16</xdr:col>
      <xdr:colOff>57150</xdr:colOff>
      <xdr:row>11</xdr:row>
      <xdr:rowOff>190499</xdr:rowOff>
    </xdr:from>
    <xdr:to>
      <xdr:col>20</xdr:col>
      <xdr:colOff>485774</xdr:colOff>
      <xdr:row>24</xdr:row>
      <xdr:rowOff>19050</xdr:rowOff>
    </xdr:to>
    <xdr:sp macro="" textlink="">
      <xdr:nvSpPr>
        <xdr:cNvPr id="32" name="Rectangle: Rounded Corners 31">
          <a:extLst>
            <a:ext uri="{FF2B5EF4-FFF2-40B4-BE49-F238E27FC236}">
              <a16:creationId xmlns:a16="http://schemas.microsoft.com/office/drawing/2014/main" id="{FD91513E-BD4F-4573-968E-1E7CAA752D4F}"/>
            </a:ext>
          </a:extLst>
        </xdr:cNvPr>
        <xdr:cNvSpPr/>
      </xdr:nvSpPr>
      <xdr:spPr>
        <a:xfrm>
          <a:off x="9810750" y="2285999"/>
          <a:ext cx="2867024" cy="2305051"/>
        </a:xfrm>
        <a:prstGeom prst="roundRect">
          <a:avLst>
            <a:gd name="adj" fmla="val 5510"/>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24</xdr:row>
      <xdr:rowOff>66675</xdr:rowOff>
    </xdr:from>
    <xdr:to>
      <xdr:col>7</xdr:col>
      <xdr:colOff>409575</xdr:colOff>
      <xdr:row>35</xdr:row>
      <xdr:rowOff>104775</xdr:rowOff>
    </xdr:to>
    <xdr:sp macro="" textlink="">
      <xdr:nvSpPr>
        <xdr:cNvPr id="33" name="Rectangle: Rounded Corners 32">
          <a:extLst>
            <a:ext uri="{FF2B5EF4-FFF2-40B4-BE49-F238E27FC236}">
              <a16:creationId xmlns:a16="http://schemas.microsoft.com/office/drawing/2014/main" id="{C0FCBCC5-6BC7-491F-B82B-24FAEFC0364E}"/>
            </a:ext>
          </a:extLst>
        </xdr:cNvPr>
        <xdr:cNvSpPr/>
      </xdr:nvSpPr>
      <xdr:spPr>
        <a:xfrm>
          <a:off x="38100" y="4638675"/>
          <a:ext cx="4638675" cy="2133600"/>
        </a:xfrm>
        <a:prstGeom prst="roundRect">
          <a:avLst>
            <a:gd name="adj" fmla="val 5510"/>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533400</xdr:colOff>
      <xdr:row>24</xdr:row>
      <xdr:rowOff>85725</xdr:rowOff>
    </xdr:from>
    <xdr:to>
      <xdr:col>15</xdr:col>
      <xdr:colOff>552450</xdr:colOff>
      <xdr:row>35</xdr:row>
      <xdr:rowOff>123825</xdr:rowOff>
    </xdr:to>
    <xdr:sp macro="" textlink="">
      <xdr:nvSpPr>
        <xdr:cNvPr id="35" name="Rectangle: Rounded Corners 34">
          <a:extLst>
            <a:ext uri="{FF2B5EF4-FFF2-40B4-BE49-F238E27FC236}">
              <a16:creationId xmlns:a16="http://schemas.microsoft.com/office/drawing/2014/main" id="{ECC5692B-17E5-4842-8420-93F19475243F}"/>
            </a:ext>
          </a:extLst>
        </xdr:cNvPr>
        <xdr:cNvSpPr/>
      </xdr:nvSpPr>
      <xdr:spPr>
        <a:xfrm>
          <a:off x="4800600" y="4657725"/>
          <a:ext cx="4895850" cy="2133600"/>
        </a:xfrm>
        <a:prstGeom prst="roundRect">
          <a:avLst>
            <a:gd name="adj" fmla="val 5510"/>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76200</xdr:colOff>
      <xdr:row>24</xdr:row>
      <xdr:rowOff>57150</xdr:rowOff>
    </xdr:from>
    <xdr:to>
      <xdr:col>20</xdr:col>
      <xdr:colOff>495299</xdr:colOff>
      <xdr:row>35</xdr:row>
      <xdr:rowOff>47625</xdr:rowOff>
    </xdr:to>
    <xdr:sp macro="" textlink="">
      <xdr:nvSpPr>
        <xdr:cNvPr id="36" name="Rectangle: Rounded Corners 35">
          <a:extLst>
            <a:ext uri="{FF2B5EF4-FFF2-40B4-BE49-F238E27FC236}">
              <a16:creationId xmlns:a16="http://schemas.microsoft.com/office/drawing/2014/main" id="{0255BFD2-95FE-4374-BEFD-BBB28B9DBC05}"/>
            </a:ext>
          </a:extLst>
        </xdr:cNvPr>
        <xdr:cNvSpPr/>
      </xdr:nvSpPr>
      <xdr:spPr>
        <a:xfrm>
          <a:off x="9829800" y="4629150"/>
          <a:ext cx="2857499" cy="2085975"/>
        </a:xfrm>
        <a:prstGeom prst="roundRect">
          <a:avLst>
            <a:gd name="adj" fmla="val 5510"/>
          </a:avLst>
        </a:prstGeom>
      </xdr:spPr>
      <xdr:style>
        <a:lnRef idx="1">
          <a:schemeClr val="dk1"/>
        </a:lnRef>
        <a:fillRef idx="3">
          <a:schemeClr val="dk1"/>
        </a:fillRef>
        <a:effectRef idx="2">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561974</xdr:colOff>
      <xdr:row>12</xdr:row>
      <xdr:rowOff>76199</xdr:rowOff>
    </xdr:from>
    <xdr:to>
      <xdr:col>11</xdr:col>
      <xdr:colOff>180975</xdr:colOff>
      <xdr:row>14</xdr:row>
      <xdr:rowOff>38099</xdr:rowOff>
    </xdr:to>
    <xdr:sp macro="" textlink="">
      <xdr:nvSpPr>
        <xdr:cNvPr id="37" name="Rectangle: Rounded Corners 36">
          <a:extLst>
            <a:ext uri="{FF2B5EF4-FFF2-40B4-BE49-F238E27FC236}">
              <a16:creationId xmlns:a16="http://schemas.microsoft.com/office/drawing/2014/main" id="{B8ADA8CD-1452-46D5-97F0-8ED0B931C877}"/>
            </a:ext>
          </a:extLst>
        </xdr:cNvPr>
        <xdr:cNvSpPr/>
      </xdr:nvSpPr>
      <xdr:spPr>
        <a:xfrm>
          <a:off x="4829174" y="2362199"/>
          <a:ext cx="2057401" cy="34290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lang="en-IN" sz="1400" b="1">
              <a:solidFill>
                <a:schemeClr val="tx1">
                  <a:lumMod val="75000"/>
                  <a:lumOff val="25000"/>
                </a:schemeClr>
              </a:solidFill>
            </a:rPr>
            <a:t>CATEGORY</a:t>
          </a:r>
          <a:r>
            <a:rPr lang="en-IN" sz="1400" b="1" baseline="0">
              <a:solidFill>
                <a:schemeClr val="tx1">
                  <a:lumMod val="75000"/>
                  <a:lumOff val="25000"/>
                </a:schemeClr>
              </a:solidFill>
            </a:rPr>
            <a:t> WISE PROFIT</a:t>
          </a:r>
          <a:endParaRPr lang="en-IN" sz="1100" b="1">
            <a:solidFill>
              <a:schemeClr val="tx1">
                <a:lumMod val="75000"/>
                <a:lumOff val="25000"/>
              </a:schemeClr>
            </a:solidFill>
          </a:endParaRPr>
        </a:p>
      </xdr:txBody>
    </xdr:sp>
    <xdr:clientData/>
  </xdr:twoCellAnchor>
  <xdr:twoCellAnchor>
    <xdr:from>
      <xdr:col>7</xdr:col>
      <xdr:colOff>533400</xdr:colOff>
      <xdr:row>14</xdr:row>
      <xdr:rowOff>85724</xdr:rowOff>
    </xdr:from>
    <xdr:to>
      <xdr:col>15</xdr:col>
      <xdr:colOff>495300</xdr:colOff>
      <xdr:row>23</xdr:row>
      <xdr:rowOff>190499</xdr:rowOff>
    </xdr:to>
    <mc:AlternateContent xmlns:mc="http://schemas.openxmlformats.org/markup-compatibility/2006">
      <mc:Choice xmlns:cx1="http://schemas.microsoft.com/office/drawing/2015/9/8/chartex" Requires="cx1">
        <xdr:graphicFrame macro="">
          <xdr:nvGraphicFramePr>
            <xdr:cNvPr id="38" name="Chart 37">
              <a:extLst>
                <a:ext uri="{FF2B5EF4-FFF2-40B4-BE49-F238E27FC236}">
                  <a16:creationId xmlns:a16="http://schemas.microsoft.com/office/drawing/2014/main" id="{B4BA45F4-6D3A-4F48-82F1-B8F9C7127E0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4800600" y="2752724"/>
              <a:ext cx="4838700" cy="18192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361950</xdr:colOff>
      <xdr:row>12</xdr:row>
      <xdr:rowOff>76199</xdr:rowOff>
    </xdr:from>
    <xdr:to>
      <xdr:col>20</xdr:col>
      <xdr:colOff>314325</xdr:colOff>
      <xdr:row>14</xdr:row>
      <xdr:rowOff>38099</xdr:rowOff>
    </xdr:to>
    <xdr:sp macro="" textlink="">
      <xdr:nvSpPr>
        <xdr:cNvPr id="39" name="Rectangle: Rounded Corners 38">
          <a:extLst>
            <a:ext uri="{FF2B5EF4-FFF2-40B4-BE49-F238E27FC236}">
              <a16:creationId xmlns:a16="http://schemas.microsoft.com/office/drawing/2014/main" id="{10BA31AD-6118-45E5-AFDA-F005BDD72950}"/>
            </a:ext>
          </a:extLst>
        </xdr:cNvPr>
        <xdr:cNvSpPr/>
      </xdr:nvSpPr>
      <xdr:spPr>
        <a:xfrm>
          <a:off x="10115550" y="2362199"/>
          <a:ext cx="2390775" cy="342900"/>
        </a:xfrm>
        <a:prstGeom prst="round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ctr"/>
          <a:r>
            <a:rPr lang="en-IN" sz="1600" b="1" baseline="0">
              <a:solidFill>
                <a:schemeClr val="tx1">
                  <a:lumMod val="75000"/>
                  <a:lumOff val="25000"/>
                </a:schemeClr>
              </a:solidFill>
            </a:rPr>
            <a:t>CATEGORY WISE SALES </a:t>
          </a:r>
          <a:endParaRPr lang="en-IN" sz="1100" b="1" baseline="0">
            <a:solidFill>
              <a:schemeClr val="tx1">
                <a:lumMod val="75000"/>
                <a:lumOff val="25000"/>
              </a:schemeClr>
            </a:solidFill>
          </a:endParaRPr>
        </a:p>
      </xdr:txBody>
    </xdr:sp>
    <xdr:clientData/>
  </xdr:twoCellAnchor>
  <xdr:twoCellAnchor>
    <xdr:from>
      <xdr:col>14</xdr:col>
      <xdr:colOff>161925</xdr:colOff>
      <xdr:row>12</xdr:row>
      <xdr:rowOff>9525</xdr:rowOff>
    </xdr:from>
    <xdr:to>
      <xdr:col>22</xdr:col>
      <xdr:colOff>66676</xdr:colOff>
      <xdr:row>23</xdr:row>
      <xdr:rowOff>133350</xdr:rowOff>
    </xdr:to>
    <xdr:graphicFrame macro="">
      <xdr:nvGraphicFramePr>
        <xdr:cNvPr id="40" name="Chart 39">
          <a:extLst>
            <a:ext uri="{FF2B5EF4-FFF2-40B4-BE49-F238E27FC236}">
              <a16:creationId xmlns:a16="http://schemas.microsoft.com/office/drawing/2014/main" id="{03DD5866-A7C8-4C0A-98CB-5D922D6B7D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123826</xdr:colOff>
      <xdr:row>24</xdr:row>
      <xdr:rowOff>161925</xdr:rowOff>
    </xdr:from>
    <xdr:to>
      <xdr:col>3</xdr:col>
      <xdr:colOff>209550</xdr:colOff>
      <xdr:row>26</xdr:row>
      <xdr:rowOff>123825</xdr:rowOff>
    </xdr:to>
    <xdr:sp macro="" textlink="">
      <xdr:nvSpPr>
        <xdr:cNvPr id="42" name="Rectangle: Rounded Corners 41">
          <a:extLst>
            <a:ext uri="{FF2B5EF4-FFF2-40B4-BE49-F238E27FC236}">
              <a16:creationId xmlns:a16="http://schemas.microsoft.com/office/drawing/2014/main" id="{C74DE303-34BA-4A36-9EFF-64A5B80106BF}"/>
            </a:ext>
          </a:extLst>
        </xdr:cNvPr>
        <xdr:cNvSpPr/>
      </xdr:nvSpPr>
      <xdr:spPr>
        <a:xfrm>
          <a:off x="123826" y="4733925"/>
          <a:ext cx="1914524" cy="342900"/>
        </a:xfrm>
        <a:prstGeom prst="roundRect">
          <a:avLst>
            <a:gd name="adj" fmla="val 2777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b="1">
              <a:solidFill>
                <a:schemeClr val="tx1">
                  <a:lumMod val="75000"/>
                  <a:lumOff val="25000"/>
                </a:schemeClr>
              </a:solidFill>
            </a:rPr>
            <a:t>SALES</a:t>
          </a:r>
          <a:r>
            <a:rPr lang="en-IN" sz="1400" b="1" baseline="0">
              <a:solidFill>
                <a:schemeClr val="tx1">
                  <a:lumMod val="75000"/>
                  <a:lumOff val="25000"/>
                </a:schemeClr>
              </a:solidFill>
            </a:rPr>
            <a:t> BY EACH STATE</a:t>
          </a:r>
          <a:endParaRPr lang="en-IN" sz="1400" b="1">
            <a:solidFill>
              <a:schemeClr val="tx1">
                <a:lumMod val="75000"/>
                <a:lumOff val="25000"/>
              </a:schemeClr>
            </a:solidFill>
          </a:endParaRPr>
        </a:p>
      </xdr:txBody>
    </xdr:sp>
    <xdr:clientData/>
  </xdr:twoCellAnchor>
  <xdr:twoCellAnchor>
    <xdr:from>
      <xdr:col>0</xdr:col>
      <xdr:colOff>323851</xdr:colOff>
      <xdr:row>26</xdr:row>
      <xdr:rowOff>152400</xdr:rowOff>
    </xdr:from>
    <xdr:to>
      <xdr:col>7</xdr:col>
      <xdr:colOff>19051</xdr:colOff>
      <xdr:row>34</xdr:row>
      <xdr:rowOff>123825</xdr:rowOff>
    </xdr:to>
    <xdr:graphicFrame macro="">
      <xdr:nvGraphicFramePr>
        <xdr:cNvPr id="43" name="Chart 42">
          <a:extLst>
            <a:ext uri="{FF2B5EF4-FFF2-40B4-BE49-F238E27FC236}">
              <a16:creationId xmlns:a16="http://schemas.microsoft.com/office/drawing/2014/main" id="{15BE831B-B7AD-4084-8FBE-F5EA429A0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19049</xdr:colOff>
      <xdr:row>24</xdr:row>
      <xdr:rowOff>152400</xdr:rowOff>
    </xdr:from>
    <xdr:to>
      <xdr:col>11</xdr:col>
      <xdr:colOff>200024</xdr:colOff>
      <xdr:row>26</xdr:row>
      <xdr:rowOff>152400</xdr:rowOff>
    </xdr:to>
    <xdr:sp macro="" textlink="">
      <xdr:nvSpPr>
        <xdr:cNvPr id="44" name="Rectangle: Rounded Corners 43">
          <a:extLst>
            <a:ext uri="{FF2B5EF4-FFF2-40B4-BE49-F238E27FC236}">
              <a16:creationId xmlns:a16="http://schemas.microsoft.com/office/drawing/2014/main" id="{DFA209C9-DF4B-4B59-A5AB-DF142D4F1F64}"/>
            </a:ext>
          </a:extLst>
        </xdr:cNvPr>
        <xdr:cNvSpPr/>
      </xdr:nvSpPr>
      <xdr:spPr>
        <a:xfrm>
          <a:off x="4895849" y="4724400"/>
          <a:ext cx="2009775" cy="381000"/>
        </a:xfrm>
        <a:prstGeom prst="roundRect">
          <a:avLst>
            <a:gd name="adj" fmla="val 2777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400" b="1">
              <a:solidFill>
                <a:schemeClr val="tx1">
                  <a:lumMod val="75000"/>
                  <a:lumOff val="25000"/>
                </a:schemeClr>
              </a:solidFill>
            </a:rPr>
            <a:t>TOP</a:t>
          </a:r>
          <a:r>
            <a:rPr lang="en-IN" sz="1400" b="1" baseline="0">
              <a:solidFill>
                <a:schemeClr val="tx1">
                  <a:lumMod val="75000"/>
                  <a:lumOff val="25000"/>
                </a:schemeClr>
              </a:solidFill>
            </a:rPr>
            <a:t> 5 PRODUCT SALES</a:t>
          </a:r>
          <a:endParaRPr lang="en-IN" sz="1400" b="1">
            <a:solidFill>
              <a:schemeClr val="tx1">
                <a:lumMod val="75000"/>
                <a:lumOff val="25000"/>
              </a:schemeClr>
            </a:solidFill>
          </a:endParaRPr>
        </a:p>
      </xdr:txBody>
    </xdr:sp>
    <xdr:clientData/>
  </xdr:twoCellAnchor>
  <xdr:twoCellAnchor>
    <xdr:from>
      <xdr:col>7</xdr:col>
      <xdr:colOff>609599</xdr:colOff>
      <xdr:row>26</xdr:row>
      <xdr:rowOff>171450</xdr:rowOff>
    </xdr:from>
    <xdr:to>
      <xdr:col>15</xdr:col>
      <xdr:colOff>485775</xdr:colOff>
      <xdr:row>35</xdr:row>
      <xdr:rowOff>76200</xdr:rowOff>
    </xdr:to>
    <xdr:graphicFrame macro="">
      <xdr:nvGraphicFramePr>
        <xdr:cNvPr id="45" name="Chart 44">
          <a:extLst>
            <a:ext uri="{FF2B5EF4-FFF2-40B4-BE49-F238E27FC236}">
              <a16:creationId xmlns:a16="http://schemas.microsoft.com/office/drawing/2014/main" id="{CB25A0A1-DB89-4129-ADAB-3A1577C506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114265</xdr:colOff>
      <xdr:row>24</xdr:row>
      <xdr:rowOff>97739</xdr:rowOff>
    </xdr:from>
    <xdr:to>
      <xdr:col>17</xdr:col>
      <xdr:colOff>523875</xdr:colOff>
      <xdr:row>25</xdr:row>
      <xdr:rowOff>161925</xdr:rowOff>
    </xdr:to>
    <xdr:sp macro="" textlink="">
      <xdr:nvSpPr>
        <xdr:cNvPr id="46" name="Rectangle: Rounded Corners 45">
          <a:extLst>
            <a:ext uri="{FF2B5EF4-FFF2-40B4-BE49-F238E27FC236}">
              <a16:creationId xmlns:a16="http://schemas.microsoft.com/office/drawing/2014/main" id="{76CCE4F2-FBDA-42F2-B9AE-04441C87B084}"/>
            </a:ext>
          </a:extLst>
        </xdr:cNvPr>
        <xdr:cNvSpPr/>
      </xdr:nvSpPr>
      <xdr:spPr>
        <a:xfrm>
          <a:off x="9867865" y="4669739"/>
          <a:ext cx="1019210" cy="254686"/>
        </a:xfrm>
        <a:prstGeom prst="roundRect">
          <a:avLst>
            <a:gd name="adj" fmla="val 2777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ctr"/>
          <a:r>
            <a:rPr lang="en-IN" sz="1600" b="1">
              <a:solidFill>
                <a:schemeClr val="tx1">
                  <a:lumMod val="75000"/>
                  <a:lumOff val="25000"/>
                </a:schemeClr>
              </a:solidFill>
            </a:rPr>
            <a:t>FILLTERS</a:t>
          </a:r>
          <a:endParaRPr lang="en-IN" sz="1400" b="1">
            <a:solidFill>
              <a:schemeClr val="tx1">
                <a:lumMod val="75000"/>
                <a:lumOff val="25000"/>
              </a:schemeClr>
            </a:solidFill>
          </a:endParaRPr>
        </a:p>
      </xdr:txBody>
    </xdr:sp>
    <xdr:clientData/>
  </xdr:twoCellAnchor>
  <xdr:twoCellAnchor editAs="oneCell">
    <xdr:from>
      <xdr:col>16</xdr:col>
      <xdr:colOff>123825</xdr:colOff>
      <xdr:row>25</xdr:row>
      <xdr:rowOff>180974</xdr:rowOff>
    </xdr:from>
    <xdr:to>
      <xdr:col>20</xdr:col>
      <xdr:colOff>428625</xdr:colOff>
      <xdr:row>28</xdr:row>
      <xdr:rowOff>171450</xdr:rowOff>
    </xdr:to>
    <mc:AlternateContent xmlns:mc="http://schemas.openxmlformats.org/markup-compatibility/2006" xmlns:a14="http://schemas.microsoft.com/office/drawing/2010/main">
      <mc:Choice Requires="a14">
        <xdr:graphicFrame macro="">
          <xdr:nvGraphicFramePr>
            <xdr:cNvPr id="47" name="Year 1">
              <a:extLst>
                <a:ext uri="{FF2B5EF4-FFF2-40B4-BE49-F238E27FC236}">
                  <a16:creationId xmlns:a16="http://schemas.microsoft.com/office/drawing/2014/main" id="{8B0A6825-F6ED-4679-8C7A-93FCEB12C82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9877425" y="4943474"/>
              <a:ext cx="2743200" cy="56197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133351</xdr:colOff>
      <xdr:row>28</xdr:row>
      <xdr:rowOff>171451</xdr:rowOff>
    </xdr:from>
    <xdr:to>
      <xdr:col>20</xdr:col>
      <xdr:colOff>419100</xdr:colOff>
      <xdr:row>32</xdr:row>
      <xdr:rowOff>9525</xdr:rowOff>
    </xdr:to>
    <mc:AlternateContent xmlns:mc="http://schemas.openxmlformats.org/markup-compatibility/2006" xmlns:a14="http://schemas.microsoft.com/office/drawing/2010/main">
      <mc:Choice Requires="a14">
        <xdr:graphicFrame macro="">
          <xdr:nvGraphicFramePr>
            <xdr:cNvPr id="48" name="Segment 1">
              <a:extLst>
                <a:ext uri="{FF2B5EF4-FFF2-40B4-BE49-F238E27FC236}">
                  <a16:creationId xmlns:a16="http://schemas.microsoft.com/office/drawing/2014/main" id="{644174F8-AE76-4663-977F-66F1C075D25B}"/>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886951" y="5505451"/>
              <a:ext cx="2724149" cy="600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133351</xdr:colOff>
      <xdr:row>31</xdr:row>
      <xdr:rowOff>180976</xdr:rowOff>
    </xdr:from>
    <xdr:to>
      <xdr:col>20</xdr:col>
      <xdr:colOff>428625</xdr:colOff>
      <xdr:row>34</xdr:row>
      <xdr:rowOff>180975</xdr:rowOff>
    </xdr:to>
    <mc:AlternateContent xmlns:mc="http://schemas.openxmlformats.org/markup-compatibility/2006" xmlns:a14="http://schemas.microsoft.com/office/drawing/2010/main">
      <mc:Choice Requires="a14">
        <xdr:graphicFrame macro="">
          <xdr:nvGraphicFramePr>
            <xdr:cNvPr id="49" name="Region 1">
              <a:extLst>
                <a:ext uri="{FF2B5EF4-FFF2-40B4-BE49-F238E27FC236}">
                  <a16:creationId xmlns:a16="http://schemas.microsoft.com/office/drawing/2014/main" id="{F714CA63-CF95-4E30-8B54-14EA9E43CDE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886951" y="6086476"/>
              <a:ext cx="2733674" cy="5714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 ROY" refreshedDate="45072.961141550928" createdVersion="8" refreshedVersion="8" minRefreshableVersion="3" recordCount="3974" xr:uid="{A828F97D-F244-45BA-BD90-73BD4C573191}">
  <cacheSource type="worksheet">
    <worksheetSource name="Table1"/>
  </cacheSource>
  <cacheFields count="26">
    <cacheField name="Row ID" numFmtId="0">
      <sharedItems containsSemiMixedTypes="0" containsString="0" containsNumber="1" containsInteger="1" minValue="1" maxValue="3974"/>
    </cacheField>
    <cacheField name="Order ID" numFmtId="0">
      <sharedItems count="2003">
        <s v="CA-2013-152156"/>
        <s v="US-2012-108966"/>
        <s v="CA-2011-115812"/>
        <s v="CA-2013-161389"/>
        <s v="CA-2011-105893"/>
        <s v="CA-2013-137330"/>
        <s v="CA-2013-117590"/>
        <s v="CA-2014-120999"/>
        <s v="CA-2013-118255"/>
        <s v="CA-2013-105816"/>
        <s v="CA-2011-106376"/>
        <s v="CA-2013-119823"/>
        <s v="US-2014-118038"/>
        <s v="CA-2011-139451"/>
        <s v="CA-2012-149734"/>
        <s v="CA-2013-159695"/>
        <s v="US-2014-109484"/>
        <s v="CA-2014-161018"/>
        <s v="CA-2013-149223"/>
        <s v="CA-2013-129903"/>
        <s v="CA-2013-128867"/>
        <s v="CA-2012-110457"/>
        <s v="US-2012-136476"/>
        <s v="US-2014-107272"/>
        <s v="US-2013-125969"/>
        <s v="US-2014-164147"/>
        <s v="CA-2013-110366"/>
        <s v="CA-2012-110744"/>
        <s v="CA-2013-114489"/>
        <s v="CA-2011-104269"/>
        <s v="CA-2013-162733"/>
        <s v="CA-2013-113817"/>
        <s v="CA-2011-139892"/>
        <s v="CA-2011-118962"/>
        <s v="CA-2011-166191"/>
        <s v="CA-2012-102281"/>
        <s v="CA-2014-107720"/>
        <s v="US-2014-124303"/>
        <s v="CA-2011-133690"/>
        <s v="CA-2014-126382"/>
        <s v="CA-2014-108329"/>
        <s v="CA-2014-135860"/>
        <s v="CA-2012-101007"/>
        <s v="CA-2012-146262"/>
        <s v="CA-2012-163055"/>
        <s v="US-2014-100930"/>
        <s v="CA-2013-157749"/>
        <s v="CA-2011-131926"/>
        <s v="CA-2013-154739"/>
        <s v="CA-2013-145625"/>
        <s v="CA-2013-146941"/>
        <s v="CA-2014-163139"/>
        <s v="US-2014-155299"/>
        <s v="CA-2013-125318"/>
        <s v="CA-2012-155040"/>
        <s v="US-2014-145366"/>
        <s v="CA-2012-130890"/>
        <s v="CA-2012-144253"/>
        <s v="CA-2011-111003"/>
        <s v="CA-2011-167850"/>
        <s v="CA-2011-164973"/>
        <s v="CA-2014-153339"/>
        <s v="CA-2012-137946"/>
        <s v="CA-2011-129924"/>
        <s v="CA-2014-134306"/>
        <s v="CA-2013-129714"/>
        <s v="CA-2013-138520"/>
        <s v="CA-2014-155698"/>
        <s v="CA-2012-122756"/>
        <s v="CA-2014-101798"/>
        <s v="US-2011-134971"/>
        <s v="CA-2014-102946"/>
        <s v="CA-2013-108987"/>
        <s v="CA-2014-117457"/>
        <s v="CA-2014-142636"/>
        <s v="CA-2014-154816"/>
        <s v="CA-2014-110478"/>
        <s v="CA-2011-101476"/>
        <s v="CA-2014-152275"/>
        <s v="CA-2013-127369"/>
        <s v="CA-2013-115756"/>
        <s v="CA-2013-166674"/>
        <s v="CA-2014-154907"/>
        <s v="CA-2011-144666"/>
        <s v="CA-2011-134677"/>
        <s v="CA-2014-140963"/>
        <s v="CA-2011-133753"/>
        <s v="CA-2013-169166"/>
        <s v="US-2012-138303"/>
        <s v="CA-2012-102848"/>
        <s v="US-2014-129441"/>
        <s v="CA-2013-126613"/>
        <s v="US-2014-122637"/>
        <s v="CA-2012-147851"/>
        <s v="CA-2012-134894"/>
        <s v="CA-2011-140795"/>
        <s v="CA-2011-103849"/>
        <s v="CA-2014-112774"/>
        <s v="CA-2011-155852"/>
        <s v="CA-2013-113243"/>
        <s v="CA-2012-130736"/>
        <s v="CA-2014-137099"/>
        <s v="CA-2014-156951"/>
        <s v="CA-2013-127250"/>
        <s v="CA-2012-132906"/>
        <s v="CA-2014-145233"/>
        <s v="CA-2012-128139"/>
        <s v="CA-2011-135405"/>
        <s v="CA-2011-131450"/>
        <s v="CA-2013-121223"/>
        <s v="US-2013-135720"/>
        <s v="CA-2012-168004"/>
        <s v="CA-2014-106103"/>
        <s v="CA-2013-103947"/>
        <s v="CA-2013-160745"/>
        <s v="CA-2013-143308"/>
        <s v="CA-2014-132682"/>
        <s v="US-2014-106663"/>
        <s v="CA-2014-130351"/>
        <s v="US-2014-168116"/>
        <s v="CA-2011-157784"/>
        <s v="CA-2014-114552"/>
        <s v="CA-2013-163755"/>
        <s v="CA-2012-142027"/>
        <s v="CA-2011-138527"/>
        <s v="CA-2011-112158"/>
        <s v="CA-2011-113887"/>
        <s v="CA-2014-146136"/>
        <s v="CA-2011-153150"/>
        <s v="CA-2011-130092"/>
        <s v="CA-2011-104472"/>
        <s v="CA-2011-117429"/>
        <s v="CA-2013-114713"/>
        <s v="US-2013-150861"/>
        <s v="CA-2011-132500"/>
        <s v="CA-2011-112326"/>
        <s v="CA-2014-126074"/>
        <s v="CA-2013-110499"/>
        <s v="CA-2012-135272"/>
        <s v="CA-2014-126046"/>
        <s v="CA-2012-114923"/>
        <s v="US-2012-157014"/>
        <s v="CA-2012-154620"/>
        <s v="CA-2011-134313"/>
        <s v="CA-2012-140921"/>
        <s v="US-2011-102071"/>
        <s v="US-2011-115987"/>
        <s v="US-2014-156083"/>
        <s v="US-2013-137547"/>
        <s v="CA-2013-161669"/>
        <s v="CA-2014-107503"/>
        <s v="CA-2011-107755"/>
        <s v="CA-2011-125612"/>
        <s v="CA-2014-161984"/>
        <s v="CA-2011-133851"/>
        <s v="CA-2013-134474"/>
        <s v="CA-2011-149020"/>
        <s v="CA-2011-136742"/>
        <s v="CA-2013-158099"/>
        <s v="CA-2011-148488"/>
        <s v="CA-2014-111689"/>
        <s v="CA-2012-129098"/>
        <s v="CA-2011-104976"/>
        <s v="CA-2013-105494"/>
        <s v="CA-2013-140634"/>
        <s v="CA-2011-144407"/>
        <s v="US-2013-114622"/>
        <s v="CA-2014-150959"/>
        <s v="CA-2013-130477"/>
        <s v="CA-2014-137596"/>
        <s v="CA-2013-165218"/>
        <s v="CA-2011-138296"/>
        <s v="CA-2012-111164"/>
        <s v="CA-2012-115091"/>
        <s v="CA-2014-114216"/>
        <s v="US-2014-111745"/>
        <s v="CA-2014-131156"/>
        <s v="CA-2014-119305"/>
        <s v="CA-2013-120859"/>
        <s v="CA-2014-135279"/>
        <s v="US-2014-103247"/>
        <s v="US-2014-100209"/>
        <s v="CA-2014-159366"/>
        <s v="CA-2012-157035"/>
        <s v="CA-2013-144939"/>
        <s v="CA-2011-163419"/>
        <s v="CA-2012-146829"/>
        <s v="CA-2013-110023"/>
        <s v="CA-2012-105312"/>
        <s v="CA-2014-135034"/>
        <s v="CA-2012-108665"/>
        <s v="CA-2013-126529"/>
        <s v="CA-2011-163552"/>
        <s v="CA-2013-102981"/>
        <s v="CA-2014-115651"/>
        <s v="CA-2013-169103"/>
        <s v="US-2012-153500"/>
        <s v="CA-2012-110667"/>
        <s v="CA-2014-167150"/>
        <s v="CA-2013-157686"/>
        <s v="US-2013-143819"/>
        <s v="CA-2014-158407"/>
        <s v="CA-2012-143490"/>
        <s v="CA-2012-142755"/>
        <s v="CA-2012-105970"/>
        <s v="US-2013-114776"/>
        <s v="US-2013-134908"/>
        <s v="US-2013-148803"/>
        <s v="CA-2012-112452"/>
        <s v="CA-2012-113971"/>
        <s v="CA-2014-160395"/>
        <s v="CA-2013-149314"/>
        <s v="CA-2011-126522"/>
        <s v="CA-2011-127964"/>
        <s v="CA-2011-117709"/>
        <s v="CA-2012-125416"/>
        <s v="CA-2014-145226"/>
        <s v="US-2011-100279"/>
        <s v="CA-2013-113621"/>
        <s v="CA-2013-130946"/>
        <s v="CA-2014-133235"/>
        <s v="US-2014-118087"/>
        <s v="CA-2011-110184"/>
        <s v="CA-2013-126004"/>
        <s v="CA-2014-100013"/>
        <s v="CA-2011-127012"/>
        <s v="CA-2011-168494"/>
        <s v="CA-2012-154956"/>
        <s v="CA-2014-144638"/>
        <s v="CA-2014-105053"/>
        <s v="CA-2013-155992"/>
        <s v="CA-2014-110380"/>
        <s v="CA-2014-100426"/>
        <s v="CA-2013-148698"/>
        <s v="CA-2011-163293"/>
        <s v="CA-2013-160815"/>
        <s v="CA-2014-122154"/>
        <s v="US-2012-149692"/>
        <s v="CA-2012-124268"/>
        <s v="CA-2013-163384"/>
        <s v="CA-2013-134425"/>
        <s v="CA-2012-121391"/>
        <s v="US-2014-126179"/>
        <s v="CA-2013-141082"/>
        <s v="CA-2014-157651"/>
        <s v="CA-2011-160773"/>
        <s v="CA-2014-167703"/>
        <s v="CA-2014-121804"/>
        <s v="CA-2014-162635"/>
        <s v="CA-2014-127705"/>
        <s v="CA-2011-121664"/>
        <s v="US-2014-123281"/>
        <s v="CA-2014-100524"/>
        <s v="CA-2014-113481"/>
        <s v="CA-2011-153976"/>
        <s v="CA-2014-162978"/>
        <s v="US-2011-160444"/>
        <s v="CA-2013-145247"/>
        <s v="US-2014-155425"/>
        <s v="CA-2014-133249"/>
        <s v="CA-2014-136672"/>
        <s v="US-2011-157021"/>
        <s v="CA-2011-126361"/>
        <s v="US-2013-100566"/>
        <s v="US-2013-108504"/>
        <s v="CA-2014-124828"/>
        <s v="US-2014-117247"/>
        <s v="CA-2013-159212"/>
        <s v="US-2011-118486"/>
        <s v="CA-2013-130407"/>
        <s v="CA-2014-105144"/>
        <s v="CA-2013-136329"/>
        <s v="CA-2014-117695"/>
        <s v="CA-2012-166135"/>
        <s v="CA-2012-145821"/>
        <s v="CA-2011-155271"/>
        <s v="CA-2012-119907"/>
        <s v="US-2013-128902"/>
        <s v="CA-2011-151708"/>
        <s v="CA-2014-139199"/>
        <s v="CA-2014-164959"/>
        <s v="US-2012-105676"/>
        <s v="US-2013-108455"/>
        <s v="CA-2012-140410"/>
        <s v="CA-2014-151911"/>
        <s v="CA-2014-152485"/>
        <s v="CA-2012-153388"/>
        <s v="CA-2014-108294"/>
        <s v="US-2014-160759"/>
        <s v="CA-2014-148446"/>
        <s v="CA-2011-111059"/>
        <s v="CA-2014-116204"/>
        <s v="CA-2012-144806"/>
        <s v="CA-2012-148432"/>
        <s v="CA-2014-159884"/>
        <s v="CA-2013-139885"/>
        <s v="CA-2014-124086"/>
        <s v="CA-2011-166884"/>
        <s v="CA-2011-107181"/>
        <s v="CA-2011-134278"/>
        <s v="CA-2011-130274"/>
        <s v="CA-2012-111507"/>
        <s v="CA-2014-120761"/>
        <s v="CA-2013-109176"/>
        <s v="CA-2013-126809"/>
        <s v="CA-2011-105172"/>
        <s v="CA-2014-107293"/>
        <s v="US-2014-102890"/>
        <s v="CA-2012-158554"/>
        <s v="CA-2011-116239"/>
        <s v="US-2014-152002"/>
        <s v="CA-2012-131338"/>
        <s v="CA-2014-149181"/>
        <s v="CA-2013-164672"/>
        <s v="US-2013-132857"/>
        <s v="CA-2014-116645"/>
        <s v="CA-2012-130022"/>
        <s v="US-2013-118780"/>
        <s v="CA-2014-108560"/>
        <s v="CA-2013-106530"/>
        <s v="CA-2012-105221"/>
        <s v="CA-2011-127159"/>
        <s v="CA-2014-144526"/>
        <s v="US-2012-157154"/>
        <s v="CA-2014-111647"/>
        <s v="CA-2012-150560"/>
        <s v="CA-2011-122882"/>
        <s v="CA-2013-147585"/>
        <s v="CA-2014-143798"/>
        <s v="CA-2014-129833"/>
        <s v="CA-2011-135657"/>
        <s v="CA-2011-139857"/>
        <s v="CA-2013-106306"/>
        <s v="US-2014-124968"/>
        <s v="CA-2014-104003"/>
        <s v="CA-2013-154788"/>
        <s v="CA-2013-106894"/>
        <s v="US-2013-131149"/>
        <s v="CA-2012-130204"/>
        <s v="CA-2011-110527"/>
        <s v="CA-2011-133270"/>
        <s v="CA-2014-116715"/>
        <s v="CA-2012-135622"/>
        <s v="CA-2011-139017"/>
        <s v="CA-2011-141817"/>
        <s v="CA-2012-130785"/>
        <s v="CA-2013-110254"/>
        <s v="CA-2014-146024"/>
        <s v="CA-2013-124667"/>
        <s v="CA-2012-111094"/>
        <s v="CA-2011-120474"/>
        <s v="CA-2011-104773"/>
        <s v="CA-2013-140774"/>
        <s v="CA-2013-100965"/>
        <s v="CA-2013-121034"/>
        <s v="CA-2013-164938"/>
        <s v="CA-2011-132612"/>
        <s v="CA-2012-164833"/>
        <s v="CA-2013-109344"/>
        <s v="CA-2012-131422"/>
        <s v="CA-2014-162691"/>
        <s v="CA-2011-117345"/>
        <s v="CA-2012-135391"/>
        <s v="CA-2014-128370"/>
        <s v="CA-2012-121608"/>
        <s v="CA-2011-151078"/>
        <s v="CA-2011-147914"/>
        <s v="US-2013-112977"/>
        <s v="CA-2012-109512"/>
        <s v="US-2014-108063"/>
        <s v="CA-2014-141789"/>
        <s v="CA-2012-157959"/>
        <s v="CA-2014-121503"/>
        <s v="CA-2014-124597"/>
        <s v="CA-2012-105634"/>
        <s v="CA-2012-125178"/>
        <s v="CA-2013-156685"/>
        <s v="CA-2014-126865"/>
        <s v="CA-2014-102834"/>
        <s v="US-2013-139710"/>
        <s v="CA-2014-161200"/>
        <s v="CA-2013-112109"/>
        <s v="CA-2014-157987"/>
        <s v="CA-2014-110905"/>
        <s v="CA-2014-140242"/>
        <s v="CA-2012-109939"/>
        <s v="CA-2011-122749"/>
        <s v="CA-2012-127509"/>
        <s v="US-2014-147221"/>
        <s v="CA-2011-131905"/>
        <s v="CA-2014-166128"/>
        <s v="US-2014-143028"/>
        <s v="CA-2014-165386"/>
        <s v="CA-2012-155761"/>
        <s v="CA-2013-113516"/>
        <s v="CA-2013-128923"/>
        <s v="CA-2012-104493"/>
        <s v="CA-2012-142237"/>
        <s v="CA-2013-136434"/>
        <s v="CA-2014-122504"/>
        <s v="CA-2011-131051"/>
        <s v="CA-2014-124401"/>
        <s v="US-2011-140116"/>
        <s v="CA-2012-159786"/>
        <s v="US-2014-168690"/>
        <s v="CA-2014-158246"/>
        <s v="CA-2014-144862"/>
        <s v="CA-2012-134859"/>
        <s v="CA-2011-159520"/>
        <s v="CA-2013-155481"/>
        <s v="CA-2011-141607"/>
        <s v="CA-2014-102771"/>
        <s v="US-2013-120460"/>
        <s v="CA-2013-159737"/>
        <s v="CA-2013-101938"/>
        <s v="CA-2011-152296"/>
        <s v="CA-2013-128818"/>
        <s v="CA-2014-124576"/>
        <s v="CA-2014-143063"/>
        <s v="CA-2013-128412"/>
        <s v="CA-2013-136483"/>
        <s v="US-2011-165659"/>
        <s v="CA-2012-138002"/>
        <s v="CA-2013-164350"/>
        <s v="CA-2014-129378"/>
        <s v="CA-2012-131884"/>
        <s v="CA-2014-121909"/>
        <s v="CA-2013-139157"/>
        <s v="CA-2014-132122"/>
        <s v="CA-2014-104066"/>
        <s v="CA-2012-117611"/>
        <s v="CA-2014-122994"/>
        <s v="CA-2014-164917"/>
        <s v="CA-2012-142944"/>
        <s v="CA-2011-157882"/>
        <s v="CA-2013-132143"/>
        <s v="CA-2012-153108"/>
        <s v="CA-2013-112676"/>
        <s v="US-2014-112928"/>
        <s v="CA-2014-143343"/>
        <s v="CA-2014-115154"/>
        <s v="CA-2012-130995"/>
        <s v="CA-2012-113145"/>
        <s v="CA-2012-160794"/>
        <s v="CA-2014-116225"/>
        <s v="US-2014-120418"/>
        <s v="CA-2014-152695"/>
        <s v="CA-2013-137736"/>
        <s v="CA-2014-109701"/>
        <s v="CA-2014-123659"/>
        <s v="CA-2014-155152"/>
        <s v="CA-2013-159940"/>
        <s v="CA-2012-148628"/>
        <s v="CA-2013-118052"/>
        <s v="CA-2012-145065"/>
        <s v="US-2012-127040"/>
        <s v="CA-2014-147361"/>
        <s v="CA-2014-145877"/>
        <s v="CA-2014-108574"/>
        <s v="CA-2011-162684"/>
        <s v="CA-2012-142041"/>
        <s v="CA-2011-151295"/>
        <s v="CA-2012-146087"/>
        <s v="CA-2014-159597"/>
        <s v="CA-2013-169922"/>
        <s v="CA-2014-140053"/>
        <s v="CA-2013-119165"/>
        <s v="CA-2013-140207"/>
        <s v="CA-2012-142419"/>
        <s v="CA-2014-148691"/>
        <s v="CA-2014-128755"/>
        <s v="CA-2013-114972"/>
        <s v="CA-2014-102750"/>
        <s v="CA-2012-104514"/>
        <s v="CA-2012-141040"/>
        <s v="CA-2013-146206"/>
        <s v="CA-2012-120397"/>
        <s v="CA-2014-163902"/>
        <s v="CA-2014-155089"/>
        <s v="CA-2013-124506"/>
        <s v="CA-2011-106572"/>
        <s v="CA-2014-123134"/>
        <s v="CA-2012-124541"/>
        <s v="CA-2012-143238"/>
        <s v="CA-2013-144792"/>
        <s v="US-2013-114174"/>
        <s v="US-2013-126844"/>
        <s v="CA-2014-123967"/>
        <s v="CA-2014-148929"/>
        <s v="CA-2014-145128"/>
        <s v="CA-2012-121041"/>
        <s v="CA-2014-131695"/>
        <s v="CA-2013-137729"/>
        <s v="US-2013-115455"/>
        <s v="CA-2013-165848"/>
        <s v="CA-2013-154053"/>
        <s v="CA-2014-147942"/>
        <s v="CA-2011-164861"/>
        <s v="CA-2012-168186"/>
        <s v="CA-2012-116750"/>
        <s v="CA-2011-131002"/>
        <s v="CA-2013-164784"/>
        <s v="CA-2013-111794"/>
        <s v="CA-2011-126403"/>
        <s v="CA-2014-136875"/>
        <s v="CA-2013-133123"/>
        <s v="US-2013-128195"/>
        <s v="CA-2012-153220"/>
        <s v="CA-2014-156412"/>
        <s v="CA-2013-161662"/>
        <s v="CA-2014-156818"/>
        <s v="US-2012-120572"/>
        <s v="CA-2014-132430"/>
        <s v="CA-2012-103723"/>
        <s v="CA-2011-127187"/>
        <s v="CA-2011-100006"/>
        <s v="CA-2011-110030"/>
        <s v="CA-2011-121286"/>
        <s v="CA-2011-153479"/>
        <s v="CA-2014-149888"/>
        <s v="CA-2011-107594"/>
        <s v="CA-2011-149244"/>
        <s v="CA-2014-163321"/>
        <s v="CA-2011-155887"/>
        <s v="CA-2012-110247"/>
        <s v="US-2011-141257"/>
        <s v="CA-2011-154669"/>
        <s v="CA-2013-127775"/>
        <s v="CA-2013-146171"/>
        <s v="US-2012-122140"/>
        <s v="CA-2013-163986"/>
        <s v="CA-2014-158967"/>
        <s v="CA-2014-143455"/>
        <s v="CA-2014-108322"/>
        <s v="CA-2014-167668"/>
        <s v="CA-2013-139878"/>
        <s v="US-2013-106677"/>
        <s v="CA-2013-116974"/>
        <s v="US-2011-117744"/>
        <s v="CA-2011-154599"/>
        <s v="US-2012-110163"/>
        <s v="CA-2014-143329"/>
        <s v="CA-2012-159380"/>
        <s v="CA-2012-122623"/>
        <s v="CA-2012-104626"/>
        <s v="CA-2013-160500"/>
        <s v="CA-2014-100202"/>
        <s v="CA-2011-148915"/>
        <s v="CA-2014-110842"/>
        <s v="CA-2013-147368"/>
        <s v="US-2012-104185"/>
        <s v="US-2014-135062"/>
        <s v="CA-2014-152093"/>
        <s v="CA-2014-157854"/>
        <s v="US-2013-128293"/>
        <s v="CA-2013-115588"/>
        <s v="CA-2013-130799"/>
        <s v="CA-2014-164049"/>
        <s v="US-2013-164630"/>
        <s v="CA-2012-166464"/>
        <s v="CA-2014-124898"/>
        <s v="CA-2014-121615"/>
        <s v="CA-2012-118444"/>
        <s v="CA-2012-134747"/>
        <s v="CA-2011-157721"/>
        <s v="CA-2014-128629"/>
        <s v="CA-2014-158106"/>
        <s v="CA-2012-168564"/>
        <s v="US-2013-169040"/>
        <s v="CA-2013-166443"/>
        <s v="CA-2014-168900"/>
        <s v="CA-2014-167941"/>
        <s v="CA-2012-137512"/>
        <s v="CA-2014-139773"/>
        <s v="CA-2014-134607"/>
        <s v="CA-2012-139850"/>
        <s v="CA-2011-131310"/>
        <s v="US-2011-112872"/>
        <s v="CA-2013-134376"/>
        <s v="CA-2014-147291"/>
        <s v="CA-2013-112893"/>
        <s v="CA-2012-130610"/>
        <s v="CA-2013-131499"/>
        <s v="CA-2013-124772"/>
        <s v="CA-2012-123568"/>
        <s v="CA-2012-164441"/>
        <s v="US-2012-123960"/>
        <s v="CA-2014-101749"/>
        <s v="US-2013-147991"/>
        <s v="CA-2014-149559"/>
        <s v="CA-2014-125290"/>
        <s v="CA-2014-121419"/>
        <s v="US-2014-148054"/>
        <s v="CA-2013-128517"/>
        <s v="CA-2013-144554"/>
        <s v="CA-2014-127621"/>
        <s v="US-2014-120089"/>
        <s v="CA-2013-125206"/>
        <s v="CA-2012-126137"/>
        <s v="CA-2014-101182"/>
        <s v="CA-2014-118773"/>
        <s v="US-2014-159205"/>
        <s v="CA-2013-112123"/>
        <s v="CA-2013-124562"/>
        <s v="CA-2014-127460"/>
        <s v="CA-2012-121720"/>
        <s v="CA-2014-149895"/>
        <s v="CA-2014-147564"/>
        <s v="US-2011-122959"/>
        <s v="US-2013-148110"/>
        <s v="CA-2014-131828"/>
        <s v="CA-2013-120558"/>
        <s v="CA-2011-128986"/>
        <s v="US-2011-150924"/>
        <s v="CA-2014-157483"/>
        <s v="CA-2014-122280"/>
        <s v="CA-2014-105235"/>
        <s v="CA-2014-152912"/>
        <s v="CA-2011-123498"/>
        <s v="CA-2014-123981"/>
        <s v="CA-2014-158953"/>
        <s v="CA-2011-165428"/>
        <s v="CA-2013-169026"/>
        <s v="CA-2012-149384"/>
        <s v="CA-2011-131527"/>
        <s v="CA-2011-158372"/>
        <s v="CA-2013-108882"/>
        <s v="CA-2014-150189"/>
        <s v="CA-2014-104640"/>
        <s v="US-2012-137008"/>
        <s v="CA-2011-108189"/>
        <s v="CA-2011-154641"/>
        <s v="CA-2014-131625"/>
        <s v="CA-2013-146836"/>
        <s v="US-2013-140809"/>
        <s v="CA-2014-114524"/>
        <s v="CA-2014-113355"/>
        <s v="US-2014-140907"/>
        <s v="CA-2013-155474"/>
        <s v="CA-2012-155453"/>
        <s v="US-2013-161844"/>
        <s v="CA-2013-122518"/>
        <s v="US-2011-126571"/>
        <s v="CA-2012-146038"/>
        <s v="CA-2014-133865"/>
        <s v="CA-2014-116358"/>
        <s v="CA-2011-102988"/>
        <s v="CA-2011-103702"/>
        <s v="CA-2014-113418"/>
        <s v="CA-2012-144386"/>
        <s v="CA-2014-161739"/>
        <s v="CA-2012-165057"/>
        <s v="CA-2011-165309"/>
        <s v="CA-2014-154732"/>
        <s v="CA-2014-100335"/>
        <s v="CA-2013-139234"/>
        <s v="US-2012-142020"/>
        <s v="CA-2011-115161"/>
        <s v="CA-2011-165379"/>
        <s v="CA-2012-161718"/>
        <s v="CA-2013-100671"/>
        <s v="CA-2012-130659"/>
        <s v="CA-2014-148404"/>
        <s v="CA-2011-166471"/>
        <s v="US-2014-131583"/>
        <s v="US-2014-148362"/>
        <s v="CA-2012-129700"/>
        <s v="US-2014-150847"/>
        <s v="CA-2013-116540"/>
        <s v="CA-2012-150791"/>
        <s v="US-2014-111024"/>
        <s v="CA-2014-148264"/>
        <s v="CA-2014-131212"/>
        <s v="CA-2011-158337"/>
        <s v="CA-2012-131779"/>
        <s v="CA-2013-158869"/>
        <s v="CA-2014-102554"/>
        <s v="CA-2013-162614"/>
        <s v="CA-2011-168592"/>
        <s v="CA-2012-153626"/>
        <s v="CA-2014-114258"/>
        <s v="CA-2014-128699"/>
        <s v="US-2012-147242"/>
        <s v="CA-2012-100888"/>
        <s v="US-2013-150035"/>
        <s v="CA-2014-111815"/>
        <s v="CA-2013-131289"/>
        <s v="CA-2011-124023"/>
        <s v="US-2013-134761"/>
        <s v="CA-2014-120705"/>
        <s v="CA-2012-157322"/>
        <s v="CA-2013-107328"/>
        <s v="CA-2014-125115"/>
        <s v="CA-2014-140326"/>
        <s v="US-2013-113649"/>
        <s v="CA-2012-168767"/>
        <s v="CA-2013-137673"/>
        <s v="CA-2014-148922"/>
        <s v="CA-2011-158771"/>
        <s v="CA-2014-118542"/>
        <s v="CA-2014-152737"/>
        <s v="CA-2014-109757"/>
        <s v="CA-2013-130029"/>
        <s v="CA-2014-103877"/>
        <s v="CA-2013-137176"/>
        <s v="CA-2014-168109"/>
        <s v="CA-2014-117023"/>
        <s v="CA-2013-103163"/>
        <s v="CA-2014-117807"/>
        <s v="CA-2012-121650"/>
        <s v="CA-2014-161823"/>
        <s v="CA-2013-108434"/>
        <s v="CA-2013-164154"/>
        <s v="CA-2014-148012"/>
        <s v="CA-2011-102869"/>
        <s v="CA-2012-110093"/>
        <s v="CA-2013-154536"/>
        <s v="CA-2014-141929"/>
        <s v="CA-2011-169726"/>
        <s v="CA-2014-132178"/>
        <s v="CA-2013-145177"/>
        <s v="CA-2014-109960"/>
        <s v="CA-2014-133004"/>
        <s v="CA-2014-158036"/>
        <s v="CA-2012-128083"/>
        <s v="US-2014-129777"/>
        <s v="CA-2011-129364"/>
        <s v="CA-2013-104969"/>
        <s v="CA-2014-154109"/>
        <s v="CA-2012-156440"/>
        <s v="CA-2012-132626"/>
        <s v="CA-2014-140760"/>
        <s v="CA-2013-126543"/>
        <s v="CA-2011-135608"/>
        <s v="CA-2014-127264"/>
        <s v="CA-2013-165169"/>
        <s v="CA-2014-168193"/>
        <s v="CA-2013-133340"/>
        <s v="CA-2013-116799"/>
        <s v="CA-2013-111283"/>
        <s v="CA-2012-103205"/>
        <s v="CA-2011-115357"/>
        <s v="US-2011-102715"/>
        <s v="CA-2012-107937"/>
        <s v="US-2014-148768"/>
        <s v="CA-2012-135314"/>
        <s v="CA-2014-125752"/>
        <s v="CA-2013-144218"/>
        <s v="CA-2013-169971"/>
        <s v="CA-2011-107139"/>
        <s v="CA-2014-147760"/>
        <s v="CA-2012-113628"/>
        <s v="CA-2014-147753"/>
        <s v="CA-2012-103961"/>
        <s v="CA-2013-152471"/>
        <s v="CA-2014-141873"/>
        <s v="CA-2011-132801"/>
        <s v="CA-2014-141733"/>
        <s v="CA-2011-100363"/>
        <s v="US-2011-109162"/>
        <s v="CA-2012-142377"/>
        <s v="US-2014-131849"/>
        <s v="CA-2011-135755"/>
        <s v="CA-2013-136231"/>
        <s v="CA-2011-151001"/>
        <s v="CA-2011-152849"/>
        <s v="CA-2013-167759"/>
        <s v="CA-2011-100895"/>
        <s v="US-2013-144547"/>
        <s v="CA-2014-110212"/>
        <s v="CA-2014-134285"/>
        <s v="CA-2014-102267"/>
        <s v="CA-2014-157980"/>
        <s v="CA-2012-121097"/>
        <s v="US-2012-119312"/>
        <s v="CA-2012-167010"/>
        <s v="CA-2014-126788"/>
        <s v="US-2012-148817"/>
        <s v="CA-2014-123001"/>
        <s v="US-2013-143448"/>
        <s v="US-2013-151862"/>
        <s v="CA-2011-133228"/>
        <s v="CA-2011-164910"/>
        <s v="CA-2013-149902"/>
        <s v="US-2012-163685"/>
        <s v="CA-2014-101308"/>
        <s v="CA-2013-135265"/>
        <s v="CA-2014-112333"/>
        <s v="CA-2011-137589"/>
        <s v="CA-2012-161998"/>
        <s v="CA-2012-105627"/>
        <s v="CA-2011-116834"/>
        <s v="CA-2013-145730"/>
        <s v="US-2012-168732"/>
        <s v="CA-2014-144463"/>
        <s v="CA-2014-139311"/>
        <s v="CA-2012-136378"/>
        <s v="CA-2013-129196"/>
        <s v="US-2013-122182"/>
        <s v="CA-2011-102673"/>
        <s v="CA-2012-156104"/>
        <s v="CA-2014-163692"/>
        <s v="CA-2013-111913"/>
        <s v="CA-2013-161473"/>
        <s v="US-2014-155999"/>
        <s v="CA-2012-105599"/>
        <s v="CA-2012-116687"/>
        <s v="CA-2014-117394"/>
        <s v="CA-2014-133823"/>
        <s v="CA-2011-127523"/>
        <s v="CA-2014-156769"/>
        <s v="CA-2012-111703"/>
        <s v="CA-2011-128839"/>
        <s v="CA-2014-105914"/>
        <s v="CA-2014-127313"/>
        <s v="CA-2014-100160"/>
        <s v="CA-2012-101091"/>
        <s v="CA-2011-126907"/>
        <s v="CA-2012-160213"/>
        <s v="CA-2011-157924"/>
        <s v="CA-2013-152163"/>
        <s v="CA-2011-128846"/>
        <s v="US-2014-119039"/>
        <s v="CA-2014-128426"/>
        <s v="US-2014-136868"/>
        <s v="CA-2013-143749"/>
        <s v="CA-2012-129392"/>
        <s v="CA-2013-124233"/>
        <s v="US-2013-161683"/>
        <s v="CA-2012-143105"/>
        <s v="CA-2014-109715"/>
        <s v="CA-2011-166457"/>
        <s v="CA-2013-164637"/>
        <s v="CA-2014-149881"/>
        <s v="CA-2014-134565"/>
        <s v="CA-2013-108644"/>
        <s v="CA-2014-120327"/>
        <s v="CA-2012-154970"/>
        <s v="CA-2014-100223"/>
        <s v="CA-2013-159142"/>
        <s v="CA-2013-157336"/>
        <s v="CA-2012-101924"/>
        <s v="CA-2014-158344"/>
        <s v="CA-2014-110429"/>
        <s v="US-2013-131611"/>
        <s v="CA-2012-123456"/>
        <s v="CA-2014-102407"/>
        <s v="CA-2014-130967"/>
        <s v="CA-2014-169124"/>
        <s v="CA-2014-117261"/>
        <s v="CA-2013-121601"/>
        <s v="CA-2011-125829"/>
        <s v="CA-2011-123127"/>
        <s v="US-2014-136189"/>
        <s v="CA-2014-118360"/>
        <s v="CA-2014-149853"/>
        <s v="CA-2014-107909"/>
        <s v="US-2014-100482"/>
        <s v="CA-2014-107748"/>
        <s v="CA-2012-155600"/>
        <s v="CA-2014-162565"/>
        <s v="CA-2014-117044"/>
        <s v="US-2013-165078"/>
        <s v="CA-2013-108868"/>
        <s v="US-2011-138758"/>
        <s v="CA-2011-127936"/>
        <s v="CA-2012-164336"/>
        <s v="US-2011-154879"/>
        <s v="CA-2014-112900"/>
        <s v="CA-2011-117016"/>
        <s v="CA-2013-168893"/>
        <s v="CA-2013-163398"/>
        <s v="CA-2013-147137"/>
        <s v="US-2012-146745"/>
        <s v="CA-2014-115175"/>
        <s v="CA-2012-163895"/>
        <s v="CA-2014-156895"/>
        <s v="CA-2013-109365"/>
        <s v="CA-2012-162621"/>
        <s v="CA-2011-150798"/>
        <s v="CA-2014-155075"/>
        <s v="CA-2013-124814"/>
        <s v="CA-2013-119935"/>
        <s v="CA-2013-118969"/>
        <s v="CA-2013-145240"/>
        <s v="CA-2014-107167"/>
        <s v="CA-2011-107454"/>
        <s v="CA-2014-152856"/>
        <s v="CA-2011-140403"/>
        <s v="CA-2014-138464"/>
        <s v="CA-2012-126557"/>
        <s v="US-2014-107636"/>
        <s v="CA-2011-110219"/>
        <s v="CA-2012-118871"/>
        <s v="CA-2011-101175"/>
        <s v="US-2014-149510"/>
        <s v="CA-2012-111990"/>
        <s v="US-2011-121734"/>
        <s v="CA-2012-110947"/>
        <s v="CA-2013-121993"/>
        <s v="US-2014-163790"/>
        <s v="CA-2013-140564"/>
        <s v="US-2014-141852"/>
        <s v="US-2014-165953"/>
        <s v="CA-2013-144540"/>
        <s v="CA-2012-159863"/>
        <s v="CA-2012-161214"/>
        <s v="CA-2014-147228"/>
        <s v="CA-2014-168396"/>
        <s v="CA-2013-102162"/>
        <s v="CA-2012-147501"/>
        <s v="CA-2014-150987"/>
        <s v="CA-2011-160738"/>
        <s v="CA-2012-112130"/>
        <s v="CA-2013-116547"/>
        <s v="US-2014-133200"/>
        <s v="CA-2013-133550"/>
        <s v="CA-2013-127698"/>
        <s v="CA-2014-140298"/>
        <s v="US-2012-122910"/>
        <s v="CA-2014-143126"/>
        <s v="CA-2012-129042"/>
        <s v="CA-2012-109736"/>
        <s v="CA-2011-106229"/>
        <s v="US-2014-135230"/>
        <s v="CA-2013-131968"/>
        <s v="CA-2011-123323"/>
        <s v="CA-2013-120530"/>
        <s v="CA-2014-168123"/>
        <s v="CA-2013-120005"/>
        <s v="CA-2013-127649"/>
        <s v="CA-2013-159989"/>
        <s v="US-2012-167220"/>
        <s v="CA-2014-126354"/>
        <s v="US-2014-144582"/>
        <s v="CA-2011-121573"/>
        <s v="CA-2012-123155"/>
        <s v="CA-2014-158883"/>
        <s v="CA-2014-132346"/>
        <s v="CA-2011-150301"/>
        <s v="CA-2011-159310"/>
        <s v="CA-2012-104346"/>
        <s v="CA-2013-111696"/>
        <s v="CA-2014-117436"/>
        <s v="CA-2012-140025"/>
        <s v="CA-2013-134222"/>
        <s v="CA-2011-152562"/>
        <s v="CA-2011-120278"/>
        <s v="CA-2014-167661"/>
        <s v="CA-2014-106831"/>
        <s v="US-2013-139388"/>
        <s v="US-2011-128685"/>
        <s v="CA-2011-107818"/>
        <s v="CA-2011-113320"/>
        <s v="CA-2011-138940"/>
        <s v="CA-2013-125164"/>
        <s v="CA-2011-132864"/>
        <s v="US-2011-155817"/>
        <s v="CA-2014-143567"/>
        <s v="CA-2014-104080"/>
        <s v="CA-2014-110884"/>
        <s v="US-2011-161613"/>
        <s v="CA-2014-163125"/>
        <s v="CA-2013-160304"/>
        <s v="CA-2014-126438"/>
        <s v="CA-2014-143245"/>
        <s v="US-2011-138828"/>
        <s v="CA-2014-150931"/>
        <s v="CA-2012-156482"/>
        <s v="CA-2013-151372"/>
        <s v="CA-2011-102085"/>
        <s v="CA-2012-144190"/>
        <s v="CA-2014-117926"/>
        <s v="CA-2011-160262"/>
        <s v="CA-2011-156587"/>
        <s v="CA-2012-122406"/>
        <s v="US-2013-153815"/>
        <s v="CA-2013-164896"/>
        <s v="CA-2012-165050"/>
        <s v="US-2013-131114"/>
        <s v="CA-2013-109925"/>
        <s v="CA-2012-160696"/>
        <s v="CA-2011-125171"/>
        <s v="CA-2014-107321"/>
        <s v="US-2014-122714"/>
        <s v="CA-2011-132227"/>
        <s v="CA-2014-155824"/>
        <s v="CA-2014-159688"/>
        <s v="CA-2013-155033"/>
        <s v="CA-2012-158659"/>
        <s v="CA-2012-169796"/>
        <s v="CA-2012-102876"/>
        <s v="US-2014-139647"/>
        <s v="CA-2011-151792"/>
        <s v="CA-2012-103954"/>
        <s v="CA-2011-169803"/>
        <s v="CA-2012-136469"/>
        <s v="CA-2013-158694"/>
        <s v="CA-2012-134922"/>
        <s v="CA-2012-141243"/>
        <s v="CA-2012-162166"/>
        <s v="CA-2013-120796"/>
        <s v="CA-2013-109722"/>
        <s v="CA-2012-136798"/>
        <s v="CA-2014-142090"/>
        <s v="CA-2011-124478"/>
        <s v="CA-2012-145485"/>
        <s v="CA-2014-143217"/>
        <s v="CA-2013-155138"/>
        <s v="CA-2013-108350"/>
        <s v="CA-2012-109001"/>
        <s v="CA-2014-132738"/>
        <s v="US-2011-140452"/>
        <s v="CA-2012-141936"/>
        <s v="CA-2014-154137"/>
        <s v="CA-2011-149538"/>
        <s v="CA-2012-154886"/>
        <s v="CA-2013-111213"/>
        <s v="CA-2014-161333"/>
        <s v="CA-2014-125101"/>
        <s v="US-2012-124219"/>
        <s v="CA-2014-163006"/>
        <s v="CA-2012-161627"/>
        <s v="CA-2011-121006"/>
        <s v="CA-2012-107741"/>
        <s v="CA-2013-148908"/>
        <s v="CA-2012-134719"/>
        <s v="US-2014-141943"/>
        <s v="CA-2011-159709"/>
        <s v="CA-2013-103982"/>
        <s v="CA-2012-102015"/>
        <s v="CA-2012-156755"/>
        <s v="CA-2012-130876"/>
        <s v="US-2014-159562"/>
        <s v="CA-2014-167080"/>
        <s v="CA-2014-145653"/>
        <s v="CA-2013-116561"/>
        <s v="CA-2014-146367"/>
        <s v="CA-2013-156265"/>
        <s v="US-2014-110989"/>
        <s v="US-2011-131982"/>
        <s v="CA-2012-125185"/>
        <s v="CA-2013-130078"/>
        <s v="US-2014-114034"/>
        <s v="US-2014-115595"/>
        <s v="CA-2011-105165"/>
        <s v="CA-2014-147452"/>
        <s v="CA-2014-144484"/>
        <s v="CA-2012-162887"/>
        <s v="CA-2011-159681"/>
        <s v="US-2014-104094"/>
        <s v="CA-2014-152709"/>
        <s v="CA-2012-105158"/>
        <s v="CA-2014-105991"/>
        <s v="US-2014-136784"/>
        <s v="CA-2011-146283"/>
        <s v="CA-2014-142174"/>
        <s v="CA-2014-137876"/>
        <s v="CA-2013-154060"/>
        <s v="US-2014-162558"/>
        <s v="CA-2012-119508"/>
        <s v="CA-2011-130813"/>
        <s v="CA-2012-120320"/>
        <s v="CA-2013-123120"/>
        <s v="CA-2012-146486"/>
        <s v="CA-2012-112053"/>
        <s v="CA-2012-149811"/>
        <s v="US-2014-103814"/>
        <s v="CA-2013-123932"/>
        <s v="US-2013-101616"/>
        <s v="CA-2011-150490"/>
        <s v="CA-2014-100951"/>
        <s v="CA-2014-158071"/>
        <s v="CA-2014-147403"/>
        <s v="US-2014-136721"/>
        <s v="CA-2011-125542"/>
        <s v="CA-2013-149195"/>
        <s v="CA-2014-163874"/>
        <s v="CA-2013-117681"/>
        <s v="CA-2014-108854"/>
        <s v="CA-2013-153157"/>
        <s v="CA-2011-132542"/>
        <s v="US-2013-151827"/>
        <s v="CA-2014-103009"/>
        <s v="CA-2013-153598"/>
        <s v="CA-2013-113096"/>
        <s v="CA-2011-136861"/>
        <s v="CA-2011-103317"/>
        <s v="CA-2013-167115"/>
        <s v="CA-2014-155929"/>
        <s v="US-2011-119081"/>
        <s v="CA-2014-116680"/>
        <s v="CA-2013-122448"/>
        <s v="CA-2014-105487"/>
        <s v="CA-2011-107573"/>
        <s v="CA-2014-134495"/>
        <s v="CA-2012-113523"/>
        <s v="CA-2014-127782"/>
        <s v="US-2013-162026"/>
        <s v="CA-2013-150000"/>
        <s v="CA-2012-168529"/>
        <s v="CA-2014-117667"/>
        <s v="CA-2013-110982"/>
        <s v="CA-2013-147123"/>
        <s v="CA-2014-154501"/>
        <s v="CA-2012-142055"/>
        <s v="CA-2014-136609"/>
        <s v="CA-2014-160885"/>
        <s v="US-2013-167472"/>
        <s v="CA-2014-151008"/>
        <s v="US-2011-159618"/>
        <s v="CA-2014-116113"/>
        <s v="US-2012-114741"/>
        <s v="CA-2014-133263"/>
        <s v="CA-2011-151162"/>
        <s v="CA-2014-137498"/>
        <s v="CA-2014-163818"/>
        <s v="CA-2013-161158"/>
        <s v="CA-2014-105333"/>
        <s v="CA-2013-115224"/>
        <s v="CA-2011-108903"/>
        <s v="CA-2012-142475"/>
        <s v="CA-2012-168634"/>
        <s v="CA-2014-117198"/>
        <s v="CA-2012-145828"/>
        <s v="CA-2013-147431"/>
        <s v="CA-2014-125745"/>
        <s v="CA-2011-127614"/>
        <s v="CA-2012-134943"/>
        <s v="CA-2014-123022"/>
        <s v="CA-2014-106355"/>
        <s v="CA-2013-127985"/>
        <s v="CA-2012-104241"/>
        <s v="CA-2014-168179"/>
        <s v="CA-2014-109099"/>
        <s v="US-2011-134187"/>
        <s v="CA-2013-142405"/>
        <s v="CA-2012-141012"/>
        <s v="CA-2011-164315"/>
        <s v="CA-2012-131072"/>
        <s v="US-2012-138093"/>
        <s v="CA-2013-126165"/>
        <s v="CA-2013-143441"/>
        <s v="CA-2014-148320"/>
        <s v="CA-2011-155593"/>
        <s v="US-2012-160857"/>
        <s v="CA-2014-115805"/>
        <s v="US-2011-143707"/>
        <s v="CA-2012-124107"/>
        <s v="CA-2012-110548"/>
        <s v="CA-2014-117324"/>
        <s v="CA-2014-156139"/>
        <s v="CA-2013-113733"/>
        <s v="CA-2013-118514"/>
        <s v="CA-2012-119634"/>
        <s v="CA-2012-162047"/>
        <s v="CA-2012-117772"/>
        <s v="US-2011-126340"/>
        <s v="CA-2013-149685"/>
        <s v="CA-2014-126396"/>
        <s v="CA-2013-117408"/>
        <s v="CA-2013-105277"/>
        <s v="CA-2013-112060"/>
        <s v="CA-2011-105270"/>
        <s v="US-2012-159513"/>
        <s v="CA-2012-155586"/>
        <s v="CA-2014-141117"/>
        <s v="CA-2014-115070"/>
        <s v="CA-2011-123225"/>
        <s v="CA-2013-149783"/>
        <s v="CA-2013-125017"/>
        <s v="CA-2012-150196"/>
        <s v="CA-2011-115056"/>
        <s v="CA-2014-161067"/>
        <s v="CA-2013-122063"/>
        <s v="CA-2012-101868"/>
        <s v="CA-2012-121783"/>
        <s v="US-2011-138835"/>
        <s v="CA-2012-112214"/>
        <s v="US-2014-153255"/>
        <s v="CA-2012-108119"/>
        <s v="CA-2013-101525"/>
        <s v="US-2011-117968"/>
        <s v="CA-2013-158211"/>
        <s v="CA-2013-152247"/>
        <s v="CA-2014-133095"/>
        <s v="CA-2012-130554"/>
        <s v="CA-2013-133319"/>
        <s v="CA-2014-151596"/>
        <s v="CA-2012-147879"/>
        <s v="CA-2014-159954"/>
        <s v="CA-2014-100825"/>
        <s v="CA-2011-168305"/>
        <s v="CA-2013-167682"/>
        <s v="US-2014-153948"/>
        <s v="US-2013-113985"/>
        <s v="CA-2014-150420"/>
        <s v="US-2011-118997"/>
        <s v="CA-2011-114314"/>
        <s v="US-2014-169551"/>
        <s v="CA-2013-103107"/>
        <s v="CA-2013-151092"/>
        <s v="CA-2014-161046"/>
        <s v="CA-2011-155796"/>
        <s v="CA-2014-150602"/>
        <s v="CA-2011-140732"/>
        <s v="CA-2014-115105"/>
        <s v="CA-2013-135636"/>
        <s v="CA-2011-117765"/>
        <s v="CA-2013-162187"/>
        <s v="US-2011-112991"/>
        <s v="CA-2014-107244"/>
        <s v="CA-2012-100657"/>
        <s v="CA-2014-129581"/>
        <s v="CA-2014-129028"/>
        <s v="CA-2013-159016"/>
        <s v="CA-2011-102652"/>
        <s v="CA-2011-152422"/>
        <s v="US-2014-152492"/>
        <s v="CA-2013-131205"/>
        <s v="CA-2013-117912"/>
        <s v="CA-2012-113215"/>
        <s v="CA-2013-154662"/>
        <s v="CA-2012-105571"/>
        <s v="CA-2011-107524"/>
        <s v="CA-2012-134201"/>
        <s v="CA-2012-119942"/>
        <s v="CA-2013-151561"/>
        <s v="CA-2014-154676"/>
        <s v="CA-2013-150007"/>
        <s v="CA-2014-152660"/>
        <s v="CA-2014-145772"/>
        <s v="CA-2013-124100"/>
        <s v="CA-2013-146766"/>
        <s v="US-2013-142251"/>
        <s v="CA-2014-121083"/>
        <s v="US-2013-106600"/>
        <s v="CA-2014-139437"/>
        <s v="CA-2013-104150"/>
        <s v="CA-2013-161025"/>
        <s v="US-2011-106299"/>
        <s v="CA-2013-143609"/>
        <s v="CA-2012-138331"/>
        <s v="CA-2014-157903"/>
        <s v="CA-2014-145660"/>
        <s v="CA-2011-128538"/>
        <s v="CA-2012-133445"/>
        <s v="CA-2011-148782"/>
        <s v="CA-2014-127656"/>
        <s v="US-2014-142188"/>
        <s v="CA-2012-134075"/>
        <s v="CA-2011-101147"/>
        <s v="CA-2011-165806"/>
        <s v="CA-2012-151624"/>
        <s v="CA-2014-139444"/>
        <s v="CA-2012-133977"/>
        <s v="CA-2014-141425"/>
        <s v="CA-2012-162607"/>
        <s v="CA-2014-160724"/>
        <s v="US-2013-115952"/>
        <s v="CA-2011-146731"/>
        <s v="CA-2012-115392"/>
        <s v="CA-2014-102379"/>
        <s v="CA-2014-149706"/>
        <s v="CA-2011-100090"/>
        <s v="CA-2014-143756"/>
        <s v="CA-2014-107314"/>
        <s v="US-2011-161305"/>
        <s v="CA-2014-107552"/>
        <s v="CA-2013-163328"/>
        <s v="CA-2011-112837"/>
        <s v="CA-2011-141299"/>
        <s v="CA-2011-133305"/>
        <s v="CA-2014-143112"/>
        <s v="US-2014-105830"/>
        <s v="CA-2012-146255"/>
        <s v="CA-2012-104486"/>
        <s v="CA-2014-161557"/>
        <s v="CA-2014-161130"/>
        <s v="US-2012-109015"/>
        <s v="CA-2011-110611"/>
        <s v="CA-2012-115693"/>
        <s v="CA-2014-144848"/>
        <s v="CA-2013-103919"/>
        <s v="CA-2014-143035"/>
        <s v="CA-2013-163216"/>
        <s v="CA-2014-150623"/>
        <s v="US-2011-163797"/>
        <s v="CA-2012-147529"/>
        <s v="CA-2014-131632"/>
        <s v="CA-2014-151981"/>
        <s v="CA-2014-154074"/>
        <s v="CA-2014-142671"/>
        <s v="CA-2013-111976"/>
        <s v="CA-2013-140130"/>
        <s v="CA-2011-165764"/>
        <s v="CA-2011-166891"/>
        <s v="CA-2012-151785"/>
        <s v="US-2014-119816"/>
        <s v="CA-2012-125710"/>
        <s v="CA-2014-161102"/>
        <s v="CA-2011-110065"/>
        <s v="CA-2013-163804"/>
        <s v="CA-2011-151897"/>
        <s v="CA-2014-140872"/>
        <s v="CA-2014-113908"/>
        <s v="CA-2011-129147"/>
        <s v="US-2013-128909"/>
        <s v="CA-2014-167640"/>
        <s v="CA-2013-129308"/>
        <s v="US-2014-107384"/>
        <s v="CA-2011-113880"/>
        <s v="CA-2012-126739"/>
        <s v="CA-2012-166947"/>
        <s v="CA-2014-144680"/>
        <s v="CA-2011-166086"/>
        <s v="CA-2014-131282"/>
        <s v="CA-2013-161543"/>
        <s v="CA-2014-123085"/>
        <s v="CA-2012-153752"/>
        <s v="CA-2013-148516"/>
        <s v="CA-2012-146290"/>
        <s v="CA-2011-169257"/>
        <s v="CA-2011-154095"/>
        <s v="US-2012-118906"/>
        <s v="CA-2011-130449"/>
        <s v="CA-2012-125696"/>
        <s v="US-2013-146857"/>
        <s v="CA-2014-144498"/>
        <s v="CA-2014-128328"/>
        <s v="US-2012-156496"/>
        <s v="US-2014-124779"/>
        <s v="CA-2012-129322"/>
        <s v="CA-2012-153794"/>
        <s v="CA-2012-135510"/>
        <s v="CA-2011-150329"/>
        <s v="CA-2014-145037"/>
        <s v="CA-2014-154466"/>
        <s v="CA-2011-109134"/>
        <s v="CA-2014-140494"/>
        <s v="CA-2014-104108"/>
        <s v="US-2014-165869"/>
        <s v="CA-2014-160899"/>
        <s v="CA-2014-144225"/>
        <s v="US-2013-155103"/>
        <s v="CA-2013-112277"/>
        <s v="CA-2013-149503"/>
        <s v="CA-2013-134789"/>
        <s v="US-2014-166394"/>
        <s v="CA-2014-145443"/>
        <s v="CA-2013-165827"/>
        <s v="CA-2011-120096"/>
        <s v="CA-2013-123358"/>
        <s v="US-2014-101784"/>
        <s v="CA-2014-100230"/>
        <s v="CA-2014-165715"/>
        <s v="CA-2013-144764"/>
        <s v="CA-2011-109302"/>
        <s v="CA-2014-139402"/>
        <s v="CA-2013-119018"/>
        <s v="US-2013-152373"/>
        <s v="US-2013-147711"/>
        <s v="CA-2012-161445"/>
        <s v="CA-2013-162348"/>
        <s v="CA-2011-152233"/>
        <s v="US-2014-115609"/>
        <s v="CA-2013-118689"/>
        <s v="CA-2012-112522"/>
        <s v="CA-2013-153101"/>
        <s v="CA-2012-116260"/>
        <s v="CA-2014-107517"/>
        <s v="CA-2012-166338"/>
        <s v="CA-2011-147543"/>
        <s v="US-2013-159093"/>
        <s v="US-2013-100461"/>
        <s v="CA-2014-138618"/>
        <s v="CA-2013-145009"/>
        <s v="US-2013-121013"/>
        <s v="CA-2012-137113"/>
        <s v="CA-2014-123036"/>
        <s v="CA-2012-140557"/>
        <s v="CA-2014-111220"/>
        <s v="US-2014-149006"/>
        <s v="US-2014-135503"/>
        <s v="CA-2014-168942"/>
        <s v="US-2014-128398"/>
        <s v="CA-2012-104115"/>
        <s v="CA-2014-109211"/>
        <s v="CA-2014-137365"/>
        <s v="CA-2013-129847"/>
        <s v="CA-2013-125094"/>
        <s v="CA-2013-106243"/>
        <s v="CA-2012-126466"/>
        <s v="CA-2012-129917"/>
        <s v="CA-2014-162096"/>
        <s v="CA-2013-163937"/>
        <s v="CA-2011-146990"/>
        <s v="CA-2013-116526"/>
        <s v="CA-2014-158561"/>
        <s v="CA-2014-165099"/>
        <s v="CA-2012-109386"/>
        <s v="CA-2012-141740"/>
        <s v="CA-2014-141201"/>
        <s v="CA-2011-114790"/>
        <s v="US-2014-101840"/>
        <s v="CA-2013-145548"/>
        <s v="CA-2014-119494"/>
        <s v="CA-2011-124618"/>
        <s v="CA-2013-160136"/>
        <s v="CA-2011-150581"/>
        <s v="CA-2013-165330"/>
        <s v="CA-2012-132633"/>
        <s v="CA-2014-127712"/>
        <s v="CA-2014-169474"/>
        <s v="CA-2011-106726"/>
        <s v="CA-2011-141901"/>
        <s v="CA-2013-164490"/>
        <s v="CA-2013-106950"/>
        <s v="US-2014-143175"/>
        <s v="CA-2012-119480"/>
        <s v="US-2012-153374"/>
        <s v="CA-2014-144596"/>
        <s v="CA-2013-144337"/>
        <s v="CA-2014-147410"/>
        <s v="US-2013-102239"/>
        <s v="CA-2014-166926"/>
        <s v="CA-2012-128013"/>
        <s v="CA-2014-128783"/>
        <s v="US-2014-141558"/>
        <s v="CA-2011-137911"/>
        <s v="CA-2012-106208"/>
        <s v="CA-2011-138709"/>
        <s v="US-2014-168613"/>
        <s v="CA-2014-133067"/>
        <s v="CA-2011-106054"/>
        <s v="CA-2014-150609"/>
        <s v="CA-2013-116918"/>
        <s v="CA-2013-110492"/>
        <s v="US-2012-156797"/>
        <s v="CA-2012-136658"/>
        <s v="CA-2014-137414"/>
        <s v="CA-2013-143476"/>
        <s v="US-2013-119046"/>
        <s v="CA-2012-150770"/>
        <s v="CA-2014-154760"/>
        <s v="CA-2014-113075"/>
        <s v="CA-2013-137337"/>
        <s v="CA-2011-138737"/>
        <s v="CA-2013-164924"/>
        <s v="CA-2014-145807"/>
        <s v="US-2011-127978"/>
        <s v="CA-2012-158491"/>
        <s v="CA-2014-137001"/>
        <s v="US-2013-150357"/>
        <s v="CA-2011-120670"/>
        <s v="CA-2014-169439"/>
        <s v="CA-2011-158281"/>
        <s v="CA-2014-109183"/>
        <s v="CA-2011-111899"/>
        <s v="CA-2012-101126"/>
        <s v="US-2014-117450"/>
        <s v="CA-2013-144092"/>
        <s v="CA-2014-112172"/>
        <s v="CA-2012-121699"/>
        <s v="CA-2012-162761"/>
        <s v="CA-2014-115322"/>
        <s v="CA-2014-167626"/>
        <s v="US-2014-126053"/>
        <s v="US-2014-128447"/>
        <s v="CA-2012-125563"/>
        <s v="CA-2014-168389"/>
        <s v="CA-2011-130421"/>
        <s v="CA-2014-141138"/>
        <s v="CA-2014-154102"/>
        <s v="CA-2013-114748"/>
        <s v="CA-2012-110345"/>
        <s v="US-2014-123862"/>
        <s v="US-2014-145597"/>
        <s v="CA-2014-160031"/>
        <s v="CA-2014-147844"/>
        <s v="CA-2011-124807"/>
        <s v="CA-2013-110009"/>
        <s v="CA-2014-168172"/>
        <s v="CA-2011-121769"/>
        <s v="CA-2014-135069"/>
        <s v="CA-2011-161249"/>
        <s v="US-2014-163657"/>
        <s v="CA-2011-109932"/>
        <s v="CA-2014-127474"/>
        <s v="CA-2014-115448"/>
        <s v="US-2012-136987"/>
        <s v="CA-2013-103709"/>
        <s v="CA-2014-148985"/>
        <s v="CA-2013-139997"/>
        <s v="CA-2013-109652"/>
        <s v="CA-2011-167199"/>
        <s v="CA-2013-124583"/>
        <s v="CA-2014-157196"/>
        <s v="CA-2012-108672"/>
        <s v="US-2014-160836"/>
        <s v="US-2014-106579"/>
        <s v="CA-2011-115889"/>
        <s v="US-2014-167920"/>
        <s v="CA-2013-162383"/>
        <s v="CA-2011-125731"/>
        <s v="US-2014-160143"/>
        <s v="CA-2014-103415"/>
        <s v="US-2014-112347"/>
        <s v="CA-2011-103492"/>
        <s v="CA-2013-136595"/>
        <s v="CA-2011-114181"/>
        <s v="US-2011-137155"/>
        <s v="US-2013-104815"/>
        <s v="CA-2014-157672"/>
        <s v="CA-2011-133830"/>
        <s v="CA-2012-129532"/>
        <s v="CA-2011-134726"/>
        <s v="CA-2013-158778"/>
        <s v="CA-2013-152520"/>
        <s v="CA-2014-163209"/>
        <s v="US-2012-130491"/>
        <s v="CA-2013-144309"/>
        <s v="CA-2014-104885"/>
        <s v="US-2013-157490"/>
        <s v="CA-2012-161452"/>
        <s v="US-2011-115196"/>
        <s v="CA-2014-110821"/>
        <s v="CA-2014-146493"/>
        <s v="CA-2011-105417"/>
        <s v="US-2013-140158"/>
        <s v="CA-2014-133487"/>
        <s v="CA-2011-142951"/>
        <s v="CA-2014-107958"/>
        <s v="US-2012-142811"/>
        <s v="CA-2011-150203"/>
        <s v="US-2014-101518"/>
        <s v="CA-2012-149636"/>
        <s v="US-2014-146213"/>
        <s v="CA-2012-108588"/>
        <s v="CA-2012-139374"/>
        <s v="CA-2014-143294"/>
        <s v="CA-2011-155390"/>
        <s v="CA-2014-123071"/>
        <s v="CA-2012-103093"/>
        <s v="CA-2013-155978"/>
        <s v="CA-2012-132136"/>
        <s v="CA-2013-162236"/>
        <s v="CA-2012-127481"/>
        <s v="CA-2012-112711"/>
        <s v="US-2012-145121"/>
        <s v="CA-2014-157413"/>
        <s v="US-2013-137295"/>
        <s v="US-2014-109316"/>
        <s v="CA-2014-152436"/>
        <s v="CA-2012-127327"/>
        <s v="CA-2014-117114"/>
        <s v="CA-2013-112382"/>
        <s v="CA-2013-104311"/>
        <s v="CA-2011-169649"/>
        <s v="CA-2014-135587"/>
        <s v="CA-2014-152261"/>
        <s v="CA-2012-142993"/>
        <s v="US-2014-166233"/>
        <s v="CA-2013-101672"/>
        <s v="CA-2014-168403"/>
        <s v="CA-2012-148705"/>
        <s v="CA-2014-118017"/>
        <s v="CA-2012-126669"/>
        <s v="CA-2013-149762"/>
        <s v="CA-2014-100783"/>
        <s v="CA-2012-152513"/>
        <s v="CA-2011-131009"/>
        <s v="CA-2011-138359"/>
        <s v="CA-2014-131807"/>
        <s v="CA-2013-157707"/>
        <s v="CA-2011-103800"/>
        <s v="CA-2011-113383"/>
        <s v="US-2014-105998"/>
        <s v="US-2011-148194"/>
        <s v="US-2012-151407"/>
        <s v="CA-2012-110870"/>
        <s v="CA-2011-143210"/>
        <s v="CA-2013-139808"/>
        <s v="US-2011-131870"/>
        <s v="CA-2014-167227"/>
        <s v="CA-2012-132465"/>
        <s v="CA-2013-158806"/>
        <s v="CA-2014-169012"/>
        <s v="CA-2014-109393"/>
        <s v="US-2014-133081"/>
        <s v="CA-2014-130834"/>
        <s v="CA-2013-168543"/>
        <s v="CA-2013-132997"/>
        <s v="CA-2014-151750"/>
        <s v="CA-2012-107020"/>
        <s v="US-2012-117492"/>
        <s v="CA-2011-101392"/>
        <s v="CA-2012-127502"/>
        <s v="CA-2014-143658"/>
        <s v="CA-2013-169663"/>
        <s v="US-2014-167570"/>
        <s v="CA-2013-130393"/>
        <s v="CA-2014-144820"/>
        <s v="US-2014-113201"/>
        <s v="CA-2013-116722"/>
        <s v="CA-2011-138128"/>
        <s v="US-2014-150070"/>
        <s v="CA-2012-137064"/>
        <s v="CA-2012-131352"/>
        <s v="CA-2011-103219"/>
        <s v="CA-2013-100993"/>
        <s v="US-2014-146822"/>
        <s v="CA-2013-131296"/>
        <s v="CA-2013-120803"/>
        <s v="CA-2012-168207"/>
        <s v="CA-2013-144148"/>
        <s v="CA-2014-107174"/>
        <s v="CA-2011-114125"/>
        <s v="CA-2013-166429"/>
        <s v="CA-2012-112767"/>
        <s v="CA-2013-127194"/>
        <s v="CA-2012-140375"/>
        <s v="CA-2012-136700"/>
        <s v="CA-2014-102736"/>
        <s v="CA-2012-114811"/>
        <s v="CA-2014-128769"/>
        <s v="CA-2013-116337"/>
        <s v="CA-2011-120775"/>
        <s v="CA-2014-104136"/>
        <s v="CA-2013-123050"/>
        <s v="CA-2013-162355"/>
        <s v="CA-2014-102204"/>
        <s v="CA-2011-109855"/>
        <s v="CA-2011-109897"/>
        <s v="CA-2012-129217"/>
        <s v="CA-2013-133816"/>
        <s v="CA-2012-140221"/>
        <s v="CA-2014-164112"/>
        <s v="CA-2014-134810"/>
        <s v="CA-2011-156244"/>
        <s v="CA-2012-106362"/>
        <s v="US-2014-168802"/>
        <s v="US-2012-158911"/>
        <s v="US-2011-103338"/>
        <s v="CA-2014-135419"/>
        <s v="CA-2013-128671"/>
        <s v="CA-2011-168312"/>
        <s v="CA-2011-161508"/>
        <s v="CA-2014-130904"/>
        <s v="CA-2012-142937"/>
        <s v="CA-2014-144456"/>
        <s v="CA-2014-118577"/>
        <s v="CA-2014-113572"/>
        <s v="CA-2013-153269"/>
        <s v="CA-2013-101469"/>
        <s v="CA-2014-141481"/>
        <s v="CA-2014-132199"/>
        <s v="CA-2011-110555"/>
        <s v="CA-2014-147207"/>
        <s v="CA-2011-109918"/>
        <s v="CA-2013-118745"/>
        <s v="CA-2013-152940"/>
        <s v="CA-2012-158701"/>
        <s v="CA-2012-162964"/>
        <s v="CA-2011-103527"/>
        <s v="CA-2013-163048"/>
        <s v="CA-2014-137582"/>
        <s v="CA-2011-139423"/>
        <s v="CA-2014-153227"/>
        <s v="CA-2013-142594"/>
        <s v="US-2011-120236"/>
        <s v="CA-2014-120061"/>
        <s v="CA-2012-110814"/>
        <s v="CA-2013-154067"/>
        <s v="CA-2014-140480"/>
        <s v="CA-2012-134082"/>
        <s v="CA-2013-159765"/>
        <s v="CA-2014-132290"/>
        <s v="CA-2014-107265"/>
        <s v="CA-2014-118199"/>
        <s v="CA-2012-128356"/>
        <s v="CA-2014-155621"/>
        <s v="CA-2012-112823"/>
        <s v="CA-2013-158302"/>
        <s v="CA-2014-145779"/>
        <s v="US-2013-155173"/>
        <s v="CA-2012-169537"/>
        <s v="CA-2012-144043"/>
        <s v="CA-2012-116512"/>
        <s v="CA-2012-101000"/>
        <s v="US-2013-164196"/>
        <s v="CA-2014-169404"/>
        <s v="US-2014-118535"/>
        <s v="CA-2013-158841"/>
        <s v="CA-2014-106824"/>
        <s v="CA-2013-143154"/>
        <s v="CA-2011-169061"/>
        <s v="CA-2013-109400"/>
        <s v="CA-2013-130400"/>
        <s v="CA-2012-135853"/>
        <s v="CA-2013-144645"/>
        <s v="CA-2014-141614"/>
        <s v="CA-2013-132899"/>
        <s v="CA-2014-149720"/>
        <s v="CA-2014-118003"/>
        <s v="CA-2013-141887"/>
        <s v="US-2013-160206"/>
        <s v="CA-2014-137624"/>
        <s v="CA-2013-156748"/>
        <s v="CA-2012-157343"/>
        <s v="CA-2014-147354"/>
        <s v="CA-2011-137575"/>
        <s v="CA-2012-149566"/>
        <s v="CA-2012-126186"/>
        <s v="CA-2013-102092"/>
        <s v="CA-2013-123540"/>
        <s v="US-2014-108315"/>
        <s v="US-2013-136581"/>
        <s v="CA-2013-162390"/>
        <s v="CA-2013-162222"/>
        <s v="CA-2014-106747"/>
        <s v="CA-2011-104808"/>
        <s v="US-2014-132927"/>
        <s v="CA-2014-162012"/>
        <s v="CA-2014-159667"/>
        <s v="CA-2011-111934"/>
        <s v="US-2013-116365"/>
        <s v="CA-2011-151946"/>
        <s v="CA-2013-138233"/>
        <s v="CA-2013-165918"/>
        <s v="CA-2014-117513"/>
        <s v="CA-2014-132437"/>
        <s v="US-2014-119319"/>
        <s v="CA-2012-156118"/>
        <s v="CA-2012-164084"/>
        <s v="CA-2014-147767"/>
        <s v="CA-2012-108259"/>
        <s v="US-2012-131842"/>
        <s v="CA-2013-153185"/>
        <s v="CA-2012-131856"/>
        <s v="CA-2013-112739"/>
        <s v="CA-2013-143805"/>
        <s v="CA-2011-133634"/>
        <s v="CA-2012-133494"/>
        <s v="US-2011-132745"/>
        <s v="CA-2011-146815"/>
        <s v="CA-2011-105648"/>
        <s v="US-2012-145422"/>
        <s v="CA-2014-136623"/>
        <s v="US-2011-169390"/>
        <s v="CA-2013-168774"/>
        <s v="CA-2014-161592"/>
        <s v="US-2014-131961"/>
        <s v="CA-2012-113222"/>
        <s v="US-2012-144771"/>
        <s v="CA-2014-128076"/>
        <s v="CA-2013-105662"/>
        <s v="CA-2014-152198"/>
        <s v="CA-2012-151722"/>
        <s v="CA-2013-163636"/>
        <s v="CA-2013-102813"/>
        <s v="CA-2012-133585"/>
        <s v="CA-2012-169572"/>
        <s v="CA-2013-106397"/>
        <s v="US-2013-150140"/>
        <s v="CA-2011-116666"/>
        <s v="CA-2013-140935"/>
        <s v="US-2013-140172"/>
        <s v="CA-2014-100622"/>
        <s v="US-2011-157847"/>
        <s v="CA-2012-115168"/>
        <s v="CA-2011-109680"/>
        <s v="CA-2011-153808"/>
        <s v="US-2013-112396"/>
        <s v="CA-2012-140718"/>
        <s v="CA-2011-119977"/>
        <s v="CA-2012-125934"/>
        <s v="CA-2013-158260"/>
        <s v="CA-2014-101805"/>
        <s v="US-2011-105137"/>
        <s v="CA-2013-135594"/>
        <s v="CA-2014-103968"/>
        <s v="CA-2012-111038"/>
        <s v="CA-2011-124723"/>
        <s v="CA-2012-163237"/>
        <s v="CA-2013-150483"/>
        <s v="US-2013-126431"/>
        <s v="CA-2014-102610"/>
        <s v="US-2013-144057"/>
        <s v="CA-2011-160276"/>
        <s v="CA-2013-145709"/>
        <s v="CA-2014-133928"/>
        <s v="CA-2013-159023"/>
        <s v="CA-2014-111717"/>
        <s v="CA-2011-154592"/>
        <s v="CA-2011-156790"/>
        <s v="CA-2013-157280"/>
        <s v="CA-2014-106691"/>
        <s v="CA-2013-134180"/>
        <s v="CA-2014-157469"/>
        <s v="CA-2011-119529"/>
        <s v="CA-2011-108182"/>
        <s v="CA-2013-110898"/>
        <s v="CA-2012-123092"/>
        <s v="US-2014-139577"/>
        <s v="US-2014-116491"/>
        <s v="CA-2011-103807"/>
        <s v="CA-2012-102855"/>
        <s v="CA-2014-128041"/>
        <s v="CA-2011-152268"/>
        <s v="CA-2012-148873"/>
        <s v="CA-2012-166492"/>
        <s v="CA-2013-168830"/>
        <s v="CA-2012-128993"/>
        <s v="CA-2012-160227"/>
        <s v="CA-2013-150077"/>
        <s v="CA-2013-106278"/>
        <s v="CA-2014-147550"/>
        <s v="CA-2012-136105"/>
        <s v="CA-2013-142524"/>
        <s v="US-2012-136259"/>
        <s v="US-2011-124625"/>
        <s v="CA-2014-166898"/>
        <s v="CA-2014-169005"/>
        <s v="CA-2012-104038"/>
        <s v="CA-2013-126102"/>
        <s v="US-2012-132836"/>
        <s v="US-2011-158365"/>
        <s v="CA-2012-163181"/>
        <s v="CA-2013-135461"/>
        <s v="US-2013-155971"/>
        <s v="US-2014-147655"/>
        <s v="CA-2011-123400"/>
        <s v="CA-2011-106971"/>
        <s v="CA-2014-123029"/>
        <s v="CA-2013-139409"/>
        <s v="US-2011-157070"/>
        <s v="CA-2013-132990"/>
        <s v="CA-2011-134215"/>
        <s v="CA-2013-118934"/>
        <s v="CA-2013-160108"/>
        <s v="CA-2012-164007"/>
        <s v="US-2013-155768"/>
        <s v="CA-2014-156776"/>
        <s v="CA-2012-141810"/>
        <s v="CA-2011-103310"/>
        <s v="CA-2013-104689"/>
        <s v="CA-2014-140781"/>
        <s v="CA-2014-141747"/>
        <s v="CA-2014-142776"/>
        <s v="CA-2011-144071"/>
        <s v="US-2014-120908"/>
        <s v="CA-2014-121160"/>
        <s v="CA-2011-153619"/>
        <s v="CA-2013-126732"/>
        <s v="CA-2014-138156"/>
        <s v="CA-2011-113271"/>
        <s v="CA-2013-127761"/>
        <s v="CA-2013-105354"/>
        <s v="CA-2014-155712"/>
        <s v="CA-2011-168368"/>
        <s v="CA-2014-167976"/>
        <s v="CA-2014-111388"/>
        <s v="CA-2012-124499"/>
        <s v="CA-2011-125759"/>
        <s v="CA-2014-146983"/>
        <s v="US-2011-134054"/>
        <s v="CA-2014-122539"/>
        <s v="US-2014-152898"/>
        <s v="CA-2014-102218"/>
        <s v="US-2014-165456"/>
        <s v="CA-2014-124114"/>
        <s v="CA-2014-148642"/>
        <s v="CA-2012-111948"/>
        <s v="CA-2013-161907"/>
        <s v="US-2013-111563"/>
        <s v="US-2014-130687"/>
        <s v="US-2012-153283"/>
        <s v="CA-2014-127726"/>
        <s v="CA-2014-110198"/>
        <s v="CA-2012-110324"/>
        <s v="CA-2011-108147"/>
        <s v="CA-2013-154998"/>
        <s v="CA-2014-113460"/>
        <s v="CA-2014-102820"/>
        <s v="CA-2013-149671"/>
        <s v="CA-2013-117625"/>
        <s v="CA-2014-100433"/>
        <s v="CA-2013-103128"/>
        <s v="US-2014-110149"/>
        <s v="CA-2013-108959"/>
        <s v="CA-2014-152926"/>
        <s v="CA-2011-116246"/>
        <s v="CA-2011-152100"/>
        <s v="CA-2014-126144"/>
        <s v="US-2011-154655"/>
        <s v="CA-2014-165904"/>
        <s v="CA-2012-104052"/>
        <s v="CA-2011-140032"/>
        <s v="CA-2014-145506"/>
        <s v="CA-2011-138240"/>
        <s v="CA-2014-102925"/>
        <s v="CA-2011-126193"/>
        <s v="CA-2014-150504"/>
        <s v="CA-2013-164770"/>
        <s v="US-2014-125213"/>
        <s v="CA-2012-156566"/>
        <s v="US-2013-102232"/>
        <s v="CA-2014-111738"/>
        <s v="CA-2014-163188"/>
        <s v="CA-2013-105207"/>
        <s v="CA-2014-118213"/>
        <s v="CA-2011-149104"/>
        <s v="CA-2013-105263"/>
        <s v="US-2014-104451"/>
        <s v="CA-2013-101189"/>
        <s v="CA-2014-156958"/>
        <s v="CA-2014-111759"/>
        <s v="US-2014-169488"/>
        <s v="CA-2012-135727"/>
        <s v="CA-2012-135251"/>
        <s v="CA-2012-160864"/>
        <s v="CA-2012-147690"/>
        <s v="CA-2012-156853"/>
        <s v="CA-2013-129280"/>
        <s v="CA-2012-161242"/>
        <s v="CA-2014-104388"/>
        <s v="CA-2013-107475"/>
        <s v="CA-2011-119172"/>
        <s v="CA-2014-107797"/>
        <s v="CA-2013-117604"/>
        <s v="CA-2012-138625"/>
        <s v="US-2014-122672"/>
        <s v="CA-2014-117128"/>
        <s v="CA-2011-128524"/>
        <s v="CA-2013-168844"/>
        <s v="CA-2011-104563"/>
        <s v="US-2014-107979"/>
        <s v="CA-2013-160717"/>
        <s v="CA-2014-132619"/>
        <s v="US-2012-120957"/>
        <s v="CA-2014-145275"/>
        <s v="CA-2013-137393"/>
        <s v="CA-2014-118668"/>
        <s v="US-2014-130603"/>
        <s v="CA-2014-140536"/>
        <s v="US-2013-151260"/>
        <s v="CA-2011-144281"/>
        <s v="CA-2013-122511"/>
        <s v="CA-2014-147032"/>
        <s v="CA-2011-114251"/>
        <s v="CA-2013-116379"/>
        <s v="CA-2012-117898"/>
        <s v="CA-2014-167395"/>
        <s v="CA-2012-117086"/>
        <s v="US-2011-140914"/>
        <s v="CA-2013-158358"/>
        <s v="CA-2013-113390"/>
        <s v="US-2013-158680"/>
        <s v="CA-2013-146913"/>
        <s v="CA-2014-159135"/>
        <s v="CA-2014-101959"/>
        <s v="CA-2014-102659"/>
        <s v="CA-2014-142328"/>
        <s v="CA-2013-104983"/>
        <s v="CA-2012-155635"/>
        <s v="US-2011-114377"/>
        <s v="CA-2012-128608"/>
        <s v="US-2011-139640"/>
        <s v="CA-2012-162201"/>
        <s v="CA-2013-126627"/>
        <s v="CA-2011-163867"/>
        <s v="CA-2014-169327"/>
        <s v="CA-2011-142979"/>
        <s v="CA-2013-158155"/>
        <s v="CA-2011-120950"/>
        <s v="CA-2011-114195"/>
        <s v="CA-2014-146269"/>
        <s v="CA-2013-100587"/>
        <s v="CA-2011-153927"/>
        <s v="CA-2011-112291"/>
        <s v="CA-2012-127544"/>
        <s v="CA-2013-112830"/>
        <s v="CA-2011-122609"/>
        <s v="US-2011-157231"/>
        <s v="CA-2012-132388"/>
        <s v="US-2014-162124"/>
        <s v="CA-2013-129630"/>
        <s v="CA-2011-166555"/>
        <s v="CA-2013-114405"/>
        <s v="CA-2013-164889"/>
        <s v="CA-2012-145415"/>
        <s v="CA-2011-111157"/>
        <s v="CA-2014-121559"/>
        <s v="US-2011-143287"/>
        <s v="CA-2014-137421"/>
        <s v="CA-2013-146374"/>
        <s v="CA-2014-153871"/>
        <s v="CA-2013-130225"/>
        <s v="US-2013-103674"/>
        <s v="US-2012-151435"/>
        <s v="CA-2014-163566"/>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2T00:00:00" maxDate="2014-12-13T00:00:00" count="484">
        <d v="2013-09-11T00:00:00"/>
        <d v="2012-11-10T00:00:00"/>
        <d v="2011-09-06T00:00:00"/>
        <d v="2013-06-12T00:00:00"/>
        <d v="2011-11-11T00:00:00"/>
        <d v="2013-10-12T00:00:00"/>
        <d v="2013-09-12T00:00:00"/>
        <d v="2014-11-09T00:00:00"/>
        <d v="2013-12-03T00:00:00"/>
        <d v="2013-12-12T00:00:00"/>
        <d v="2011-05-12T00:00:00"/>
        <d v="2013-05-06T00:00:00"/>
        <d v="2014-10-12T00:00:00"/>
        <d v="2011-12-10T00:00:00"/>
        <d v="2012-03-09T00:00:00"/>
        <d v="2013-06-04T00:00:00"/>
        <d v="2014-07-11T00:00:00"/>
        <d v="2014-10-11T00:00:00"/>
        <d v="2013-07-09T00:00:00"/>
        <d v="2013-02-12T00:00:00"/>
        <d v="2013-04-11T00:00:00"/>
        <d v="2012-02-03T00:00:00"/>
        <d v="2012-05-04T00:00:00"/>
        <d v="2014-06-11T00:00:00"/>
        <d v="2013-07-11T00:00:00"/>
        <d v="2014-03-02T00:00:00"/>
        <d v="2013-06-09T00:00:00"/>
        <d v="2012-07-09T00:00:00"/>
        <d v="2011-01-03T00:00:00"/>
        <d v="2013-12-05T00:00:00"/>
        <d v="2013-08-11T00:00:00"/>
        <d v="2011-08-09T00:00:00"/>
        <d v="2011-05-08T00:00:00"/>
        <d v="2012-12-10T00:00:00"/>
        <d v="2014-07-07T00:00:00"/>
        <d v="2011-03-08T00:00:00"/>
        <d v="2014-04-06T00:00:00"/>
        <d v="2014-02-12T00:00:00"/>
        <d v="2012-09-02T00:00:00"/>
        <d v="2012-02-01T00:00:00"/>
        <d v="2012-09-08T00:00:00"/>
        <d v="2014-08-04T00:00:00"/>
        <d v="2011-01-06T00:00:00"/>
        <d v="2013-11-12T00:00:00"/>
        <d v="2013-12-09T00:00:00"/>
        <d v="2014-09-06T00:00:00"/>
        <d v="2013-07-06T00:00:00"/>
        <d v="2012-10-11T00:00:00"/>
        <d v="2012-02-11T00:00:00"/>
        <d v="2012-04-05T00:00:00"/>
        <d v="2011-09-08T00:00:00"/>
        <d v="2011-04-11T00:00:00"/>
        <d v="2014-04-11T00:00:00"/>
        <d v="2012-01-09T00:00:00"/>
        <d v="2011-12-07T00:00:00"/>
        <d v="2014-09-07T00:00:00"/>
        <d v="2013-02-09T00:00:00"/>
        <d v="2013-09-04T00:00:00"/>
        <d v="2014-09-03T00:00:00"/>
        <d v="2012-03-12T00:00:00"/>
        <d v="2014-12-12T00:00:00"/>
        <d v="2011-07-06T00:00:00"/>
        <d v="2014-01-07T00:00:00"/>
        <d v="2013-09-09T00:00:00"/>
        <d v="2014-09-12T00:00:00"/>
        <d v="2014-05-03T00:00:00"/>
        <d v="2011-12-09T00:00:00"/>
        <d v="2014-02-10T00:00:00"/>
        <d v="2013-02-04T00:00:00"/>
        <d v="2014-01-04T00:00:00"/>
        <d v="2011-09-11T00:00:00"/>
        <d v="2011-06-10T00:00:00"/>
        <d v="2014-11-06T00:00:00"/>
        <d v="2013-10-05T00:00:00"/>
        <d v="2012-07-11T00:00:00"/>
        <d v="2014-08-09T00:00:00"/>
        <d v="2013-11-07T00:00:00"/>
        <d v="2014-04-09T00:00:00"/>
        <d v="2012-07-12T00:00:00"/>
        <d v="2011-02-02T00:00:00"/>
        <d v="2011-11-05T00:00:00"/>
        <d v="2014-12-09T00:00:00"/>
        <d v="2011-03-03T00:00:00"/>
        <d v="2013-11-06T00:00:00"/>
        <d v="2014-08-12T00:00:00"/>
        <d v="2012-10-09T00:00:00"/>
        <d v="2012-03-07T00:00:00"/>
        <d v="2011-10-01T00:00:00"/>
        <d v="2011-08-08T00:00:00"/>
        <d v="2012-04-10T00:00:00"/>
        <d v="2013-05-11T00:00:00"/>
        <d v="2014-10-06T00:00:00"/>
        <d v="2014-06-12T00:00:00"/>
        <d v="2014-05-11T00:00:00"/>
        <d v="2011-05-07T00:00:00"/>
        <d v="2014-03-09T00:00:00"/>
        <d v="2012-09-04T00:00:00"/>
        <d v="2011-02-12T00:00:00"/>
        <d v="2011-05-04T00:00:00"/>
        <d v="2011-01-07T00:00:00"/>
        <d v="2011-12-01T00:00:00"/>
        <d v="2011-02-06T00:00:00"/>
        <d v="2011-07-10T00:00:00"/>
        <d v="2013-08-07T00:00:00"/>
        <d v="2013-04-12T00:00:00"/>
        <d v="2011-05-01T00:00:00"/>
        <d v="2014-03-10T00:00:00"/>
        <d v="2013-08-04T00:00:00"/>
        <d v="2012-08-02T00:00:00"/>
        <d v="2012-03-10T00:00:00"/>
        <d v="2012-12-12T00:00:00"/>
        <d v="2011-01-11T00:00:00"/>
        <d v="2012-03-02T00:00:00"/>
        <d v="2011-09-05T00:00:00"/>
        <d v="2013-08-03T00:00:00"/>
        <d v="2014-02-01T00:00:00"/>
        <d v="2011-08-02T00:00:00"/>
        <d v="2014-11-04T00:00:00"/>
        <d v="2013-05-01T00:00:00"/>
        <d v="2011-11-01T00:00:00"/>
        <d v="2011-06-04T00:00:00"/>
        <d v="2013-04-09T00:00:00"/>
        <d v="2011-10-12T00:00:00"/>
        <d v="2014-01-12T00:00:00"/>
        <d v="2012-09-10T00:00:00"/>
        <d v="2011-09-12T00:00:00"/>
        <d v="2013-11-11T00:00:00"/>
        <d v="2013-04-10T00:00:00"/>
        <d v="2011-09-09T00:00:00"/>
        <d v="2013-11-04T00:00:00"/>
        <d v="2014-12-11T00:00:00"/>
        <d v="2013-06-03T00:00:00"/>
        <d v="2012-11-04T00:00:00"/>
        <d v="2012-05-10T00:00:00"/>
        <d v="2014-04-04T00:00:00"/>
        <d v="2014-10-04T00:00:00"/>
        <d v="2014-06-10T00:00:00"/>
        <d v="2014-10-07T00:00:00"/>
        <d v="2014-08-01T00:00:00"/>
        <d v="2012-09-12T00:00:00"/>
        <d v="2012-10-03T00:00:00"/>
        <d v="2013-10-09T00:00:00"/>
        <d v="2012-06-11T00:00:00"/>
        <d v="2014-02-08T00:00:00"/>
        <d v="2012-06-07T00:00:00"/>
        <d v="2013-11-01T00:00:00"/>
        <d v="2011-11-07T00:00:00"/>
        <d v="2013-09-03T00:00:00"/>
        <d v="2012-04-04T00:00:00"/>
        <d v="2014-11-12T00:00:00"/>
        <d v="2013-02-10T00:00:00"/>
        <d v="2013-02-03T00:00:00"/>
        <d v="2014-05-06T00:00:00"/>
        <d v="2012-06-12T00:00:00"/>
        <d v="2012-04-09T00:00:00"/>
        <d v="2013-07-12T00:00:00"/>
        <d v="2013-06-06T00:00:00"/>
        <d v="2012-08-05T00:00:00"/>
        <d v="2014-01-01T00:00:00"/>
        <d v="2013-03-07T00:00:00"/>
        <d v="2011-01-09T00:00:00"/>
        <d v="2011-04-05T00:00:00"/>
        <d v="2011-10-03T00:00:00"/>
        <d v="2014-10-09T00:00:00"/>
        <d v="2013-05-12T00:00:00"/>
        <d v="2011-11-08T00:00:00"/>
        <d v="2011-12-12T00:00:00"/>
        <d v="2012-04-07T00:00:00"/>
        <d v="2014-11-03T00:00:00"/>
        <d v="2014-08-07T00:00:00"/>
        <d v="2013-03-05T00:00:00"/>
        <d v="2014-04-07T00:00:00"/>
        <d v="2014-04-02T00:00:00"/>
        <d v="2014-04-03T00:00:00"/>
        <d v="2014-10-10T00:00:00"/>
        <d v="2014-03-06T00:00:00"/>
        <d v="2011-06-05T00:00:00"/>
        <d v="2014-03-04T00:00:00"/>
        <d v="2014-03-01T00:00:00"/>
        <d v="2011-03-10T00:00:00"/>
        <d v="2014-05-05T00:00:00"/>
        <d v="2013-06-05T00:00:00"/>
        <d v="2014-11-11T00:00:00"/>
        <d v="2014-08-03T00:00:00"/>
        <d v="2011-01-04T00:00:00"/>
        <d v="2011-04-08T00:00:00"/>
        <d v="2013-05-02T00:00:00"/>
        <d v="2013-02-11T00:00:00"/>
        <d v="2013-03-09T00:00:00"/>
        <d v="2013-10-07T00:00:00"/>
        <d v="2014-06-08T00:00:00"/>
        <d v="2012-01-10T00:00:00"/>
        <d v="2012-01-05T00:00:00"/>
        <d v="2012-01-12T00:00:00"/>
        <d v="2014-12-07T00:00:00"/>
        <d v="2013-03-12T00:00:00"/>
        <d v="2012-03-11T00:00:00"/>
        <d v="2014-01-05T00:00:00"/>
        <d v="2014-05-09T00:00:00"/>
        <d v="2012-01-08T00:00:00"/>
        <d v="2011-04-02T00:00:00"/>
        <d v="2014-12-02T00:00:00"/>
        <d v="2014-01-09T00:00:00"/>
        <d v="2014-11-02T00:00:00"/>
        <d v="2011-11-03T00:00:00"/>
        <d v="2011-05-02T00:00:00"/>
        <d v="2011-06-07T00:00:00"/>
        <d v="2011-03-05T00:00:00"/>
        <d v="2012-06-02T00:00:00"/>
        <d v="2013-10-04T00:00:00"/>
        <d v="2011-04-04T00:00:00"/>
        <d v="2014-06-09T00:00:00"/>
        <d v="2012-09-11T00:00:00"/>
        <d v="2011-04-03T00:00:00"/>
        <d v="2014-12-06T00:00:00"/>
        <d v="2014-09-05T00:00:00"/>
        <d v="2013-09-05T00:00:00"/>
        <d v="2012-10-08T00:00:00"/>
        <d v="2013-11-09T00:00:00"/>
        <d v="2012-01-11T00:00:00"/>
        <d v="2011-12-05T00:00:00"/>
        <d v="2012-10-01T00:00:00"/>
        <d v="2012-11-12T00:00:00"/>
        <d v="2011-07-09T00:00:00"/>
        <d v="2011-03-06T00:00:00"/>
        <d v="2011-03-02T00:00:00"/>
        <d v="2014-09-09T00:00:00"/>
        <d v="2014-08-10T00:00:00"/>
        <d v="2013-01-05T00:00:00"/>
        <d v="2013-07-02T00:00:00"/>
        <d v="2011-06-06T00:00:00"/>
        <d v="2014-03-12T00:00:00"/>
        <d v="2012-08-12T00:00:00"/>
        <d v="2011-06-01T00:00:00"/>
        <d v="2012-05-09T00:00:00"/>
        <d v="2013-05-08T00:00:00"/>
        <d v="2014-03-03T00:00:00"/>
        <d v="2013-12-11T00:00:00"/>
        <d v="2012-09-07T00:00:00"/>
        <d v="2011-01-12T00:00:00"/>
        <d v="2011-08-12T00:00:00"/>
        <d v="2013-09-08T00:00:00"/>
        <d v="2013-11-02T00:00:00"/>
        <d v="2012-04-06T00:00:00"/>
        <d v="2013-08-02T00:00:00"/>
        <d v="2012-05-11T00:00:00"/>
        <d v="2011-01-08T00:00:00"/>
        <d v="2011-12-11T00:00:00"/>
        <d v="2011-04-06T00:00:00"/>
        <d v="2013-11-03T00:00:00"/>
        <d v="2012-05-03T00:00:00"/>
        <d v="2014-04-10T00:00:00"/>
        <d v="2012-08-11T00:00:00"/>
        <d v="2013-09-07T00:00:00"/>
        <d v="2014-10-03T00:00:00"/>
        <d v="2013-10-06T00:00:00"/>
        <d v="2014-07-08T00:00:00"/>
        <d v="2014-07-05T00:00:00"/>
        <d v="2011-03-12T00:00:00"/>
        <d v="2011-07-02T00:00:00"/>
        <d v="2014-12-04T00:00:00"/>
        <d v="2014-04-08T00:00:00"/>
        <d v="2012-02-10T00:00:00"/>
        <d v="2012-11-07T00:00:00"/>
        <d v="2014-08-11T00:00:00"/>
        <d v="2013-07-01T00:00:00"/>
        <d v="2013-08-05T00:00:00"/>
        <d v="2014-11-08T00:00:00"/>
        <d v="2012-06-09T00:00:00"/>
        <d v="2014-01-08T00:00:00"/>
        <d v="2014-07-02T00:00:00"/>
        <d v="2012-06-03T00:00:00"/>
        <d v="2014-02-06T00:00:00"/>
        <d v="2014-09-01T00:00:00"/>
        <d v="2012-06-08T00:00:00"/>
        <d v="2013-07-05T00:00:00"/>
        <d v="2014-02-04T00:00:00"/>
        <d v="2012-07-06T00:00:00"/>
        <d v="2013-12-06T00:00:00"/>
        <d v="2013-01-11T00:00:00"/>
        <d v="2013-06-11T00:00:00"/>
        <d v="2014-04-12T00:00:00"/>
        <d v="2012-02-07T00:00:00"/>
        <d v="2011-05-09T00:00:00"/>
        <d v="2014-03-05T00:00:00"/>
        <d v="2012-06-04T00:00:00"/>
        <d v="2013-09-10T00:00:00"/>
        <d v="2014-02-11T00:00:00"/>
        <d v="2013-05-03T00:00:00"/>
        <d v="2012-05-07T00:00:00"/>
        <d v="2013-02-05T00:00:00"/>
        <d v="2012-12-11T00:00:00"/>
        <d v="2014-05-12T00:00:00"/>
        <d v="2011-04-12T00:00:00"/>
        <d v="2011-06-12T00:00:00"/>
        <d v="2011-04-10T00:00:00"/>
        <d v="2011-02-07T00:00:00"/>
        <d v="2014-08-08T00:00:00"/>
        <d v="2012-04-12T00:00:00"/>
        <d v="2011-08-06T00:00:00"/>
        <d v="2012-02-04T00:00:00"/>
        <d v="2013-10-10T00:00:00"/>
        <d v="2011-12-04T00:00:00"/>
        <d v="2012-12-05T00:00:00"/>
        <d v="2014-09-04T00:00:00"/>
        <d v="2013-03-06T00:00:00"/>
        <d v="2014-03-11T00:00:00"/>
        <d v="2013-04-01T00:00:00"/>
        <d v="2012-12-09T00:00:00"/>
        <d v="2011-02-09T00:00:00"/>
        <d v="2014-11-07T00:00:00"/>
        <d v="2012-08-08T00:00:00"/>
        <d v="2012-07-05T00:00:00"/>
        <d v="2012-12-06T00:00:00"/>
        <d v="2013-03-10T00:00:00"/>
        <d v="2014-12-03T00:00:00"/>
        <d v="2012-11-06T00:00:00"/>
        <d v="2014-07-10T00:00:00"/>
        <d v="2013-03-01T00:00:00"/>
        <d v="2014-10-02T00:00:00"/>
        <d v="2013-04-03T00:00:00"/>
        <d v="2013-08-06T00:00:00"/>
        <d v="2011-07-11T00:00:00"/>
        <d v="2012-10-07T00:00:00"/>
        <d v="2011-10-11T00:00:00"/>
        <d v="2013-09-01T00:00:00"/>
        <d v="2011-02-10T00:00:00"/>
        <d v="2014-02-09T00:00:00"/>
        <d v="2013-01-02T00:00:00"/>
        <d v="2011-11-10T00:00:00"/>
        <d v="2012-11-09T00:00:00"/>
        <d v="2011-01-02T00:00:00"/>
        <d v="2011-09-07T00:00:00"/>
        <d v="2014-02-07T00:00:00"/>
        <d v="2013-07-08T00:00:00"/>
        <d v="2013-08-10T00:00:00"/>
        <d v="2011-07-04T00:00:00"/>
        <d v="2013-01-12T00:00:00"/>
        <d v="2013-10-08T00:00:00"/>
        <d v="2012-10-04T00:00:00"/>
        <d v="2013-04-07T00:00:00"/>
        <d v="2012-10-12T00:00:00"/>
        <d v="2014-04-05T00:00:00"/>
        <d v="2012-12-03T00:00:00"/>
        <d v="2012-05-12T00:00:00"/>
        <d v="2014-07-03T00:00:00"/>
        <d v="2013-01-03T00:00:00"/>
        <d v="2011-06-08T00:00:00"/>
        <d v="2011-11-04T00:00:00"/>
        <d v="2012-03-05T00:00:00"/>
        <d v="2013-05-09T00:00:00"/>
        <d v="2014-06-03T00:00:00"/>
        <d v="2014-08-05T00:00:00"/>
        <d v="2011-08-04T00:00:00"/>
        <d v="2014-07-06T00:00:00"/>
        <d v="2014-02-05T00:00:00"/>
        <d v="2012-03-01T00:00:00"/>
        <d v="2014-06-06T00:00:00"/>
        <d v="2012-01-06T00:00:00"/>
        <d v="2011-03-11T00:00:00"/>
        <d v="2012-08-03T00:00:00"/>
        <d v="2014-12-08T00:00:00"/>
        <d v="2012-02-05T00:00:00"/>
        <d v="2014-12-05T00:00:00"/>
        <d v="2013-02-07T00:00:00"/>
        <d v="2012-08-07T00:00:00"/>
        <d v="2011-05-05T00:00:00"/>
        <d v="2013-01-10T00:00:00"/>
        <d v="2012-05-01T00:00:00"/>
        <d v="2014-06-07T00:00:00"/>
        <d v="2013-05-04T00:00:00"/>
        <d v="2013-05-10T00:00:00"/>
        <d v="2011-07-07T00:00:00"/>
        <d v="2013-04-05T00:00:00"/>
        <d v="2013-05-07T00:00:00"/>
        <d v="2012-07-08T00:00:00"/>
        <d v="2011-02-11T00:00:00"/>
        <d v="2011-10-10T00:00:00"/>
        <d v="2012-12-07T00:00:00"/>
        <d v="2012-09-06T00:00:00"/>
        <d v="2012-02-08T00:00:00"/>
        <d v="2013-10-01T00:00:00"/>
        <d v="2013-01-08T00:00:00"/>
        <d v="2012-10-10T00:00:00"/>
        <d v="2012-09-03T00:00:00"/>
        <d v="2011-08-07T00:00:00"/>
        <d v="2012-07-04T00:00:00"/>
        <d v="2013-02-01T00:00:00"/>
        <d v="2014-07-01T00:00:00"/>
        <d v="2011-07-03T00:00:00"/>
        <d v="2011-03-09T00:00:00"/>
        <d v="2012-08-09T00:00:00"/>
        <d v="2013-04-04T00:00:00"/>
        <d v="2014-05-08T00:00:00"/>
        <d v="2014-06-05T00:00:00"/>
        <d v="2011-10-05T00:00:00"/>
        <d v="2012-12-01T00:00:00"/>
        <d v="2013-03-08T00:00:00"/>
        <d v="2014-04-01T00:00:00"/>
        <d v="2014-01-10T00:00:00"/>
        <d v="2011-07-12T00:00:00"/>
        <d v="2011-07-01T00:00:00"/>
        <d v="2012-04-01T00:00:00"/>
        <d v="2013-01-04T00:00:00"/>
        <d v="2014-09-10T00:00:00"/>
        <d v="2012-08-10T00:00:00"/>
        <d v="2014-05-10T00:00:00"/>
        <d v="2013-02-02T00:00:00"/>
        <d v="2011-12-02T00:00:00"/>
        <d v="2011-02-04T00:00:00"/>
        <d v="2013-03-02T00:00:00"/>
        <d v="2012-11-08T00:00:00"/>
        <d v="2011-08-11T00:00:00"/>
        <d v="2013-01-09T00:00:00"/>
        <d v="2013-06-02T00:00:00"/>
        <d v="2011-02-05T00:00:00"/>
        <d v="2011-10-09T00:00:00"/>
        <d v="2012-05-08T00:00:00"/>
        <d v="2011-05-10T00:00:00"/>
        <d v="2013-04-02T00:00:00"/>
        <d v="2011-02-03T00:00:00"/>
        <d v="2013-04-08T00:00:00"/>
        <d v="2011-02-08T00:00:00"/>
        <d v="2014-05-04T00:00:00"/>
        <d v="2013-07-10T00:00:00"/>
        <d v="2011-11-09T00:00:00"/>
        <d v="2012-07-03T00:00:00"/>
        <d v="2012-07-02T00:00:00"/>
        <d v="2014-01-11T00:00:00"/>
        <d v="2012-05-06T00:00:00"/>
        <d v="2011-07-05T00:00:00"/>
        <d v="2014-06-02T00:00:00"/>
        <d v="2013-11-05T00:00:00"/>
        <d v="2013-08-08T00:00:00"/>
        <d v="2011-06-09T00:00:00"/>
        <d v="2011-05-11T00:00:00"/>
        <d v="2011-04-07T00:00:00"/>
        <d v="2011-12-08T00:00:00"/>
        <d v="2013-08-01T00:00:00"/>
        <d v="2014-07-12T00:00:00"/>
        <d v="2014-05-02T00:00:00"/>
        <d v="2012-09-01T00:00:00"/>
        <d v="2013-02-08T00:00:00"/>
        <d v="2011-09-10T00:00:00"/>
        <d v="2013-12-02T00:00:00"/>
        <d v="2014-10-01T00:00:00"/>
        <d v="2013-11-10T00:00:00"/>
        <d v="2012-10-02T00:00:00"/>
        <d v="2011-08-01T00:00:00"/>
        <d v="2011-08-10T00:00:00"/>
        <d v="2014-03-07T00:00:00"/>
        <d v="2012-06-01T00:00:00"/>
        <d v="2011-04-01T00:00:00"/>
        <d v="2014-09-11T00:00:00"/>
        <d v="2013-10-03T00:00:00"/>
        <d v="2013-01-07T00:00:00"/>
        <d v="2012-10-05T00:00:00"/>
        <d v="2014-10-05T00:00:00"/>
        <d v="2013-12-08T00:00:00"/>
        <d v="2014-07-04T00:00:00"/>
        <d v="2013-07-03T00:00:00"/>
        <d v="2011-05-03T00:00:00"/>
        <d v="2013-03-04T00:00:00"/>
        <d v="2013-10-11T00:00:00"/>
        <d v="2012-01-03T00:00:00"/>
        <d v="2011-01-10T00:00:00"/>
        <d v="2013-07-04T00:00:00"/>
        <d v="2011-08-05T00:00:00"/>
        <d v="2013-09-02T00:00:00"/>
        <d v="2013-01-06T00:00:00"/>
        <d v="2014-11-10T00:00:00"/>
        <d v="2012-08-06T00:00:00"/>
        <d v="2011-09-02T00:00:00"/>
        <d v="2012-11-11T00:00:00"/>
        <d v="2013-06-08T00:00:00"/>
        <d v="2012-11-05T00:00:00"/>
        <d v="2011-10-06T00:00:00"/>
        <d v="2013-12-10T00:00:00"/>
        <d v="2014-01-03T00:00:00"/>
        <d v="2012-09-05T00:00:00"/>
        <d v="2011-06-11T00:00:00"/>
        <d v="2011-03-04T00:00:00"/>
        <d v="2013-04-06T00:00:00"/>
        <d v="2012-12-04T00:00:00"/>
      </sharedItems>
      <fieldGroup par="24" base="3">
        <rangePr groupBy="months" startDate="2011-01-02T00:00:00" endDate="2014-12-13T00:00:00"/>
        <groupItems count="14">
          <s v="&lt;02-01-2011"/>
          <s v="Jan"/>
          <s v="Feb"/>
          <s v="Mar"/>
          <s v="Apr"/>
          <s v="May"/>
          <s v="Jun"/>
          <s v="Jul"/>
          <s v="Aug"/>
          <s v="Sep"/>
          <s v="Oct"/>
          <s v="Nov"/>
          <s v="Dec"/>
          <s v="&gt;13-12-2014"/>
        </groupItems>
      </fieldGroup>
    </cacheField>
    <cacheField name="Month Name" numFmtId="14">
      <sharedItems/>
    </cacheField>
    <cacheField name="Ship Date" numFmtId="14">
      <sharedItems containsDate="1" containsMixedTypes="1" minDate="2011-02-05T00:00:00" maxDate="2014-12-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7">
        <s v="Kentucky"/>
        <s v="Florida"/>
        <s v="California"/>
        <s v="Washington"/>
        <s v="Wisconsin"/>
        <s v="Nebraska"/>
        <s v="Texas"/>
        <s v="Illinois"/>
        <s v="Minnesota"/>
        <s v="New York"/>
        <s v="Arizona"/>
        <s v="Virginia"/>
        <s v="North Carolina"/>
        <s v="Oregon"/>
        <s v="Iowa"/>
        <s v="Tennessee"/>
        <s v="Ohio"/>
        <s v="Pennsylvania"/>
        <s v="New Jersey"/>
        <s v="Colorado"/>
        <s v="Michigan"/>
        <s v="Massachusetts"/>
        <s v="Georgia"/>
        <s v="Nevada"/>
        <s v="Indiana"/>
        <s v="Mississippi"/>
        <s v="Delaware"/>
        <s v="Utah"/>
        <s v="New Mexico"/>
        <s v="Maryland"/>
        <s v="Alabama"/>
        <s v="Connecticut"/>
        <s v="South Carolina"/>
        <s v="Kansas"/>
        <s v="Oklahoma"/>
        <s v="Louisiana"/>
        <s v="Missouri"/>
        <s v="Arkansas"/>
        <s v="Vermont"/>
        <s v="Rhode Island"/>
        <s v="Idaho"/>
        <s v="District of Columbia"/>
        <s v="Wyoming"/>
        <s v="New Hampshire"/>
        <s v="Montana"/>
        <s v="Maine"/>
        <s v="South Dakot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Tables"/>
        <s v="Storage"/>
        <s v="Furnishings"/>
        <s v="Art"/>
        <s v="Phones"/>
        <s v="Binders"/>
        <s v="Appliances"/>
        <s v="Accessories"/>
        <s v="Fasteners"/>
        <s v="Paper"/>
        <s v="Envelopes"/>
        <s v="Machines"/>
        <s v="Labels"/>
        <s v="Copiers"/>
        <s v="Supplies"/>
      </sharedItems>
    </cacheField>
    <cacheField name="Product Name" numFmtId="0">
      <sharedItems/>
    </cacheField>
    <cacheField name="Sales" numFmtId="0">
      <sharedItems containsSemiMixedTypes="0" containsString="0" containsNumber="1" minValue="0.55600000000000005" maxValue="17499.95"/>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3839.9904000000001" maxValue="8399.9760000000006"/>
    </cacheField>
    <cacheField name="Quarters" numFmtId="0" databaseField="0">
      <fieldGroup base="3">
        <rangePr groupBy="quarters" startDate="2011-01-02T00:00:00" endDate="2014-12-13T00:00:00"/>
        <groupItems count="6">
          <s v="&lt;02-01-2011"/>
          <s v="Qtr1"/>
          <s v="Qtr2"/>
          <s v="Qtr3"/>
          <s v="Qtr4"/>
          <s v="&gt;13-12-2014"/>
        </groupItems>
      </fieldGroup>
    </cacheField>
    <cacheField name="Years" numFmtId="0" databaseField="0">
      <fieldGroup base="3">
        <rangePr groupBy="years" startDate="2011-01-02T00:00:00" endDate="2014-12-13T00:00:00"/>
        <groupItems count="6">
          <s v="&lt;02-01-2011"/>
          <s v="2011"/>
          <s v="2012"/>
          <s v="2013"/>
          <s v="2014"/>
          <s v="&gt;13-12-2014"/>
        </groupItems>
      </fieldGroup>
    </cacheField>
    <cacheField name="Profit Margin" numFmtId="0" formula="Profit/Sales" databaseField="0"/>
  </cacheFields>
  <extLst>
    <ext xmlns:x14="http://schemas.microsoft.com/office/spreadsheetml/2009/9/main" uri="{725AE2AE-9491-48be-B2B4-4EB974FC3084}">
      <x14:pivotCacheDefinition pivotCacheId="20366852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74">
  <r>
    <n v="1"/>
    <x v="0"/>
    <x v="0"/>
    <x v="0"/>
    <s v="Sep"/>
    <d v="2013-12-11T00:00:00"/>
    <s v="Second Class"/>
    <s v="CG-12520"/>
    <s v="Claire Gute"/>
    <x v="0"/>
    <s v="United States"/>
    <s v="Henderson"/>
    <x v="0"/>
    <n v="42420"/>
    <x v="0"/>
    <s v="FUR-BO-10001798"/>
    <x v="0"/>
    <x v="0"/>
    <s v="Bush Somerset Collection Bookcase"/>
    <n v="261.95999999999998"/>
    <n v="2"/>
    <n v="0"/>
    <n v="41.913600000000002"/>
  </r>
  <r>
    <n v="2"/>
    <x v="0"/>
    <x v="0"/>
    <x v="0"/>
    <s v="Sep"/>
    <d v="2013-12-11T00:00:00"/>
    <s v="Second Class"/>
    <s v="CG-12520"/>
    <s v="Claire Gute"/>
    <x v="0"/>
    <s v="United States"/>
    <s v="Henderson"/>
    <x v="0"/>
    <n v="42420"/>
    <x v="0"/>
    <s v="FUR-CH-10000454"/>
    <x v="0"/>
    <x v="1"/>
    <s v="Hon Deluxe Fabric Upholstered Stacking Chairs, Rounded Back"/>
    <n v="731.94"/>
    <n v="3"/>
    <n v="0"/>
    <n v="219.58199999999999"/>
  </r>
  <r>
    <n v="3"/>
    <x v="1"/>
    <x v="1"/>
    <x v="1"/>
    <s v="Nov"/>
    <s v="10-18-2012"/>
    <s v="Standard Class"/>
    <s v="SO-20335"/>
    <s v="Sean O'Donnell"/>
    <x v="0"/>
    <s v="United States"/>
    <s v="Fort Lauderdale"/>
    <x v="1"/>
    <n v="33311"/>
    <x v="0"/>
    <s v="FUR-TA-10000577"/>
    <x v="0"/>
    <x v="2"/>
    <s v="Bretford CR4500 Series Slim Rectangular Table"/>
    <n v="957.57749999999999"/>
    <n v="5"/>
    <n v="0.45"/>
    <n v="-383.03100000000001"/>
  </r>
  <r>
    <n v="4"/>
    <x v="1"/>
    <x v="1"/>
    <x v="1"/>
    <s v="Nov"/>
    <s v="10-18-2012"/>
    <s v="Standard Class"/>
    <s v="SO-20335"/>
    <s v="Sean O'Donnell"/>
    <x v="0"/>
    <s v="United States"/>
    <s v="Fort Lauderdale"/>
    <x v="1"/>
    <n v="33311"/>
    <x v="0"/>
    <s v="OFF-ST-10000760"/>
    <x v="1"/>
    <x v="3"/>
    <s v="Eldon Fold 'N Roll Cart System"/>
    <n v="22.367999999999999"/>
    <n v="2"/>
    <n v="0.2"/>
    <n v="2.5164"/>
  </r>
  <r>
    <n v="5"/>
    <x v="2"/>
    <x v="2"/>
    <x v="2"/>
    <s v="Sep"/>
    <s v="6-14-2011"/>
    <s v="Standard Class"/>
    <s v="BH-11710"/>
    <s v="Brosina Hoffman"/>
    <x v="0"/>
    <s v="United States"/>
    <s v="Los Angeles"/>
    <x v="2"/>
    <n v="90032"/>
    <x v="1"/>
    <s v="FUR-FU-10001487"/>
    <x v="0"/>
    <x v="4"/>
    <s v="Eldon Expressions Wood and Plastic Desk Accessories, Cherry Wood"/>
    <n v="48.86"/>
    <n v="7"/>
    <n v="0"/>
    <n v="14.1694"/>
  </r>
  <r>
    <n v="6"/>
    <x v="2"/>
    <x v="2"/>
    <x v="2"/>
    <s v="Sep"/>
    <s v="6-14-2011"/>
    <s v="Standard Class"/>
    <s v="BH-11710"/>
    <s v="Brosina Hoffman"/>
    <x v="0"/>
    <s v="United States"/>
    <s v="Los Angeles"/>
    <x v="2"/>
    <n v="90032"/>
    <x v="1"/>
    <s v="OFF-AR-10002833"/>
    <x v="1"/>
    <x v="5"/>
    <s v="Newell 322"/>
    <n v="7.28"/>
    <n v="4"/>
    <n v="0"/>
    <n v="1.9656"/>
  </r>
  <r>
    <n v="7"/>
    <x v="2"/>
    <x v="2"/>
    <x v="2"/>
    <s v="Sep"/>
    <s v="6-14-2011"/>
    <s v="Standard Class"/>
    <s v="BH-11710"/>
    <s v="Brosina Hoffman"/>
    <x v="0"/>
    <s v="United States"/>
    <s v="Los Angeles"/>
    <x v="2"/>
    <n v="90032"/>
    <x v="1"/>
    <s v="TEC-PH-10002275"/>
    <x v="2"/>
    <x v="6"/>
    <s v="Mitel 5320 IP Phone VoIP phone"/>
    <n v="907.15200000000004"/>
    <n v="6"/>
    <n v="0.2"/>
    <n v="90.715199999999996"/>
  </r>
  <r>
    <n v="8"/>
    <x v="2"/>
    <x v="2"/>
    <x v="2"/>
    <s v="Sep"/>
    <s v="6-14-2011"/>
    <s v="Standard Class"/>
    <s v="BH-11710"/>
    <s v="Brosina Hoffman"/>
    <x v="0"/>
    <s v="United States"/>
    <s v="Los Angeles"/>
    <x v="2"/>
    <n v="90032"/>
    <x v="1"/>
    <s v="OFF-BI-10003910"/>
    <x v="1"/>
    <x v="7"/>
    <s v="DXL Angle-View Binders with Locking Rings by Samsill"/>
    <n v="18.504000000000001"/>
    <n v="3"/>
    <n v="0.2"/>
    <n v="5.7824999999999998"/>
  </r>
  <r>
    <n v="9"/>
    <x v="2"/>
    <x v="2"/>
    <x v="2"/>
    <s v="Sep"/>
    <s v="6-14-2011"/>
    <s v="Standard Class"/>
    <s v="BH-11710"/>
    <s v="Brosina Hoffman"/>
    <x v="0"/>
    <s v="United States"/>
    <s v="Los Angeles"/>
    <x v="2"/>
    <n v="90032"/>
    <x v="1"/>
    <s v="OFF-AP-10002892"/>
    <x v="1"/>
    <x v="8"/>
    <s v="Belkin F5C206VTEL 6 Outlet Surge"/>
    <n v="114.9"/>
    <n v="5"/>
    <n v="0"/>
    <n v="34.47"/>
  </r>
  <r>
    <n v="10"/>
    <x v="2"/>
    <x v="2"/>
    <x v="2"/>
    <s v="Sep"/>
    <s v="6-14-2011"/>
    <s v="Standard Class"/>
    <s v="BH-11710"/>
    <s v="Brosina Hoffman"/>
    <x v="0"/>
    <s v="United States"/>
    <s v="Los Angeles"/>
    <x v="2"/>
    <n v="90032"/>
    <x v="1"/>
    <s v="FUR-TA-10001539"/>
    <x v="0"/>
    <x v="2"/>
    <s v="Chromcraft Rectangular Conference Tables"/>
    <n v="1706.184"/>
    <n v="9"/>
    <n v="0.2"/>
    <n v="85.309200000000004"/>
  </r>
  <r>
    <n v="11"/>
    <x v="2"/>
    <x v="2"/>
    <x v="2"/>
    <s v="Sep"/>
    <s v="6-14-2011"/>
    <s v="Standard Class"/>
    <s v="BH-11710"/>
    <s v="Brosina Hoffman"/>
    <x v="0"/>
    <s v="United States"/>
    <s v="Los Angeles"/>
    <x v="2"/>
    <n v="90032"/>
    <x v="1"/>
    <s v="TEC-PH-10002033"/>
    <x v="2"/>
    <x v="6"/>
    <s v="Konftel 250 Conference phone - Charcoal black"/>
    <n v="911.42399999999998"/>
    <n v="4"/>
    <n v="0.2"/>
    <n v="68.356800000000007"/>
  </r>
  <r>
    <n v="12"/>
    <x v="3"/>
    <x v="0"/>
    <x v="3"/>
    <s v="Jun"/>
    <d v="2013-11-12T00:00:00"/>
    <s v="Standard Class"/>
    <s v="IM-15070"/>
    <s v="Irene Maddox"/>
    <x v="0"/>
    <s v="United States"/>
    <s v="Seattle"/>
    <x v="3"/>
    <n v="98103"/>
    <x v="1"/>
    <s v="OFF-BI-10003656"/>
    <x v="1"/>
    <x v="7"/>
    <s v="Fellowes PB200 Plastic Comb Binding Machine"/>
    <n v="407.976"/>
    <n v="3"/>
    <n v="0.2"/>
    <n v="132.59219999999999"/>
  </r>
  <r>
    <n v="13"/>
    <x v="4"/>
    <x v="2"/>
    <x v="4"/>
    <s v="Nov"/>
    <s v="11-18-2011"/>
    <s v="Standard Class"/>
    <s v="PK-19075"/>
    <s v="Pete Kriz"/>
    <x v="0"/>
    <s v="United States"/>
    <s v="Madison"/>
    <x v="4"/>
    <n v="53711"/>
    <x v="2"/>
    <s v="OFF-ST-10004186"/>
    <x v="1"/>
    <x v="3"/>
    <s v="Stur-D-Stor Shelving, Vertical 5-Shelf: 72&quot;H x 36&quot;W x 18 1/2&quot;D"/>
    <n v="665.88"/>
    <n v="6"/>
    <n v="0"/>
    <n v="13.317600000000001"/>
  </r>
  <r>
    <n v="14"/>
    <x v="5"/>
    <x v="0"/>
    <x v="5"/>
    <s v="Oct"/>
    <s v="12-14-2013"/>
    <s v="Standard Class"/>
    <s v="KB-16585"/>
    <s v="Ken Black"/>
    <x v="1"/>
    <s v="United States"/>
    <s v="Fremont"/>
    <x v="5"/>
    <n v="68025"/>
    <x v="2"/>
    <s v="OFF-AR-10000246"/>
    <x v="1"/>
    <x v="5"/>
    <s v="Newell 318"/>
    <n v="19.46"/>
    <n v="7"/>
    <n v="0"/>
    <n v="5.0595999999999997"/>
  </r>
  <r>
    <n v="15"/>
    <x v="5"/>
    <x v="0"/>
    <x v="5"/>
    <s v="Oct"/>
    <s v="12-14-2013"/>
    <s v="Standard Class"/>
    <s v="KB-16585"/>
    <s v="Ken Black"/>
    <x v="1"/>
    <s v="United States"/>
    <s v="Fremont"/>
    <x v="5"/>
    <n v="68025"/>
    <x v="2"/>
    <s v="OFF-AP-10001492"/>
    <x v="1"/>
    <x v="8"/>
    <s v="Acco Six-Outlet Power Strip, 4' Cord Length"/>
    <n v="60.34"/>
    <n v="7"/>
    <n v="0"/>
    <n v="15.6884"/>
  </r>
  <r>
    <n v="16"/>
    <x v="6"/>
    <x v="0"/>
    <x v="6"/>
    <s v="Sep"/>
    <d v="2013-11-12T00:00:00"/>
    <s v="First Class"/>
    <s v="GH-14485"/>
    <s v="Gene Hale"/>
    <x v="1"/>
    <s v="United States"/>
    <s v="Richardson"/>
    <x v="6"/>
    <n v="75080"/>
    <x v="2"/>
    <s v="TEC-PH-10004977"/>
    <x v="2"/>
    <x v="6"/>
    <s v="GE 30524EE4"/>
    <n v="1097.5440000000001"/>
    <n v="7"/>
    <n v="0.2"/>
    <n v="123.47369999999999"/>
  </r>
  <r>
    <n v="17"/>
    <x v="6"/>
    <x v="0"/>
    <x v="6"/>
    <s v="Sep"/>
    <d v="2013-11-12T00:00:00"/>
    <s v="First Class"/>
    <s v="GH-14485"/>
    <s v="Gene Hale"/>
    <x v="1"/>
    <s v="United States"/>
    <s v="Richardson"/>
    <x v="6"/>
    <n v="75080"/>
    <x v="2"/>
    <s v="FUR-FU-10003664"/>
    <x v="0"/>
    <x v="4"/>
    <s v="Electrix Architect's Clamp-On Swing Arm Lamp, Black"/>
    <n v="190.92"/>
    <n v="5"/>
    <n v="0.6"/>
    <n v="-147.96299999999999"/>
  </r>
  <r>
    <n v="18"/>
    <x v="7"/>
    <x v="3"/>
    <x v="7"/>
    <s v="Nov"/>
    <s v="9-16-2014"/>
    <s v="Standard Class"/>
    <s v="LC-16930"/>
    <s v="Linda Cazamias"/>
    <x v="1"/>
    <s v="United States"/>
    <s v="Naperville"/>
    <x v="7"/>
    <n v="60540"/>
    <x v="2"/>
    <s v="TEC-PH-10004093"/>
    <x v="2"/>
    <x v="6"/>
    <s v="Panasonic Kx-TS550"/>
    <n v="147.16800000000001"/>
    <n v="4"/>
    <n v="0.2"/>
    <n v="16.5564"/>
  </r>
  <r>
    <n v="19"/>
    <x v="8"/>
    <x v="0"/>
    <x v="8"/>
    <s v="Dec"/>
    <s v="3-14-2013"/>
    <s v="First Class"/>
    <s v="ON-18715"/>
    <s v="Odella Nelson"/>
    <x v="1"/>
    <s v="United States"/>
    <s v="Eagan"/>
    <x v="8"/>
    <n v="55122"/>
    <x v="2"/>
    <s v="TEC-AC-10000171"/>
    <x v="2"/>
    <x v="9"/>
    <s v="Verbatim 25 GB 6x Blu-ray Single Layer Recordable Disc, 25/Pack"/>
    <n v="45.98"/>
    <n v="2"/>
    <n v="0"/>
    <n v="19.7714"/>
  </r>
  <r>
    <n v="20"/>
    <x v="8"/>
    <x v="0"/>
    <x v="8"/>
    <s v="Dec"/>
    <s v="3-14-2013"/>
    <s v="First Class"/>
    <s v="ON-18715"/>
    <s v="Odella Nelson"/>
    <x v="1"/>
    <s v="United States"/>
    <s v="Eagan"/>
    <x v="8"/>
    <n v="55122"/>
    <x v="2"/>
    <s v="OFF-BI-10003291"/>
    <x v="1"/>
    <x v="7"/>
    <s v="Wilson Jones Leather-Like Binders with DublLock Round Rings"/>
    <n v="17.46"/>
    <n v="2"/>
    <n v="0"/>
    <n v="8.2062000000000008"/>
  </r>
  <r>
    <n v="21"/>
    <x v="9"/>
    <x v="0"/>
    <x v="9"/>
    <s v="Dec"/>
    <s v="12-18-2013"/>
    <s v="Standard Class"/>
    <s v="JM-15265"/>
    <s v="Janet Molinari"/>
    <x v="1"/>
    <s v="United States"/>
    <s v="New York City"/>
    <x v="9"/>
    <n v="10024"/>
    <x v="3"/>
    <s v="OFF-FA-10000304"/>
    <x v="1"/>
    <x v="10"/>
    <s v="Advantus Push Pins"/>
    <n v="15.26"/>
    <n v="7"/>
    <n v="0"/>
    <n v="6.2565999999999997"/>
  </r>
  <r>
    <n v="22"/>
    <x v="9"/>
    <x v="0"/>
    <x v="9"/>
    <s v="Dec"/>
    <s v="12-18-2013"/>
    <s v="Standard Class"/>
    <s v="JM-15265"/>
    <s v="Janet Molinari"/>
    <x v="1"/>
    <s v="United States"/>
    <s v="New York City"/>
    <x v="9"/>
    <n v="10024"/>
    <x v="3"/>
    <s v="TEC-PH-10002447"/>
    <x v="2"/>
    <x v="6"/>
    <s v="AT&amp;T CL83451 4-Handset Telephone"/>
    <n v="1029.95"/>
    <n v="5"/>
    <n v="0"/>
    <n v="298.68549999999999"/>
  </r>
  <r>
    <n v="23"/>
    <x v="10"/>
    <x v="2"/>
    <x v="10"/>
    <s v="May"/>
    <d v="2011-10-12T00:00:00"/>
    <s v="Standard Class"/>
    <s v="BS-11590"/>
    <s v="Brendan Sweed"/>
    <x v="1"/>
    <s v="United States"/>
    <s v="Gilbert"/>
    <x v="10"/>
    <n v="85234"/>
    <x v="1"/>
    <s v="OFF-AR-10002671"/>
    <x v="1"/>
    <x v="5"/>
    <s v="Hunt BOSTON Model 1606 High-Volume Electric Pencil Sharpener, Beige"/>
    <n v="1113.0239999999999"/>
    <n v="8"/>
    <n v="0.2"/>
    <n v="111.30240000000001"/>
  </r>
  <r>
    <n v="24"/>
    <x v="10"/>
    <x v="2"/>
    <x v="10"/>
    <s v="May"/>
    <d v="2011-10-12T00:00:00"/>
    <s v="Standard Class"/>
    <s v="BS-11590"/>
    <s v="Brendan Sweed"/>
    <x v="1"/>
    <s v="United States"/>
    <s v="Gilbert"/>
    <x v="10"/>
    <n v="85234"/>
    <x v="1"/>
    <s v="TEC-PH-10002726"/>
    <x v="2"/>
    <x v="6"/>
    <s v="netTALK DUO VoIP Telephone Service"/>
    <n v="167.96799999999999"/>
    <n v="4"/>
    <n v="0.2"/>
    <n v="62.988"/>
  </r>
  <r>
    <n v="25"/>
    <x v="11"/>
    <x v="0"/>
    <x v="11"/>
    <s v="May"/>
    <d v="2013-07-06T00:00:00"/>
    <s v="First Class"/>
    <s v="KD-16270"/>
    <s v="Karen Daniels"/>
    <x v="0"/>
    <s v="United States"/>
    <s v="Springfield"/>
    <x v="11"/>
    <n v="22153"/>
    <x v="0"/>
    <s v="OFF-PA-10000482"/>
    <x v="1"/>
    <x v="11"/>
    <s v="Snap-A-Way Black Print Carbonless Ruled Speed Letter, Triplicate"/>
    <n v="75.88"/>
    <n v="2"/>
    <n v="0"/>
    <n v="35.663600000000002"/>
  </r>
  <r>
    <n v="26"/>
    <x v="12"/>
    <x v="3"/>
    <x v="12"/>
    <s v="Oct"/>
    <d v="2014-12-12T00:00:00"/>
    <s v="First Class"/>
    <s v="KB-16600"/>
    <s v="Ken Brennan"/>
    <x v="1"/>
    <s v="United States"/>
    <s v="Houston"/>
    <x v="6"/>
    <n v="77041"/>
    <x v="2"/>
    <s v="OFF-BI-10004182"/>
    <x v="1"/>
    <x v="7"/>
    <s v="Economy Binders"/>
    <n v="1.248"/>
    <n v="3"/>
    <n v="0.8"/>
    <n v="-1.9343999999999999"/>
  </r>
  <r>
    <n v="27"/>
    <x v="12"/>
    <x v="3"/>
    <x v="12"/>
    <s v="Oct"/>
    <d v="2014-12-12T00:00:00"/>
    <s v="First Class"/>
    <s v="KB-16600"/>
    <s v="Ken Brennan"/>
    <x v="1"/>
    <s v="United States"/>
    <s v="Houston"/>
    <x v="6"/>
    <n v="77041"/>
    <x v="2"/>
    <s v="FUR-FU-10000260"/>
    <x v="0"/>
    <x v="4"/>
    <s v="6&quot; Cubicle Wall Clock, Black"/>
    <n v="9.7080000000000002"/>
    <n v="3"/>
    <n v="0.6"/>
    <n v="-5.8247999999999998"/>
  </r>
  <r>
    <n v="28"/>
    <x v="12"/>
    <x v="3"/>
    <x v="12"/>
    <s v="Oct"/>
    <d v="2014-12-12T00:00:00"/>
    <s v="First Class"/>
    <s v="KB-16600"/>
    <s v="Ken Brennan"/>
    <x v="1"/>
    <s v="United States"/>
    <s v="Houston"/>
    <x v="6"/>
    <n v="77041"/>
    <x v="2"/>
    <s v="OFF-ST-10000615"/>
    <x v="1"/>
    <x v="3"/>
    <s v="SimpliFile Personal File, Black Granite, 15w x 6-15/16d x 11-1/4h"/>
    <n v="27.24"/>
    <n v="3"/>
    <n v="0.2"/>
    <n v="2.7240000000000002"/>
  </r>
  <r>
    <n v="29"/>
    <x v="13"/>
    <x v="2"/>
    <x v="13"/>
    <s v="Dec"/>
    <s v="10-16-2011"/>
    <s v="Standard Class"/>
    <s v="DN-13690"/>
    <s v="Duane Noonan"/>
    <x v="0"/>
    <s v="United States"/>
    <s v="San Francisco"/>
    <x v="2"/>
    <n v="94122"/>
    <x v="1"/>
    <s v="OFF-AR-10002053"/>
    <x v="1"/>
    <x v="5"/>
    <s v="Premium Writing Pencils, Soft, #2 by Central Association for the Blind"/>
    <n v="14.9"/>
    <n v="5"/>
    <n v="0"/>
    <n v="4.1719999999999997"/>
  </r>
  <r>
    <n v="30"/>
    <x v="13"/>
    <x v="2"/>
    <x v="13"/>
    <s v="Dec"/>
    <s v="10-16-2011"/>
    <s v="Standard Class"/>
    <s v="DN-13690"/>
    <s v="Duane Noonan"/>
    <x v="0"/>
    <s v="United States"/>
    <s v="San Francisco"/>
    <x v="2"/>
    <n v="94122"/>
    <x v="1"/>
    <s v="OFF-ST-10002370"/>
    <x v="1"/>
    <x v="3"/>
    <s v="Sortfiler Multipurpose Personal File Organizer, Black"/>
    <n v="21.39"/>
    <n v="1"/>
    <n v="0"/>
    <n v="6.2031000000000001"/>
  </r>
  <r>
    <n v="31"/>
    <x v="14"/>
    <x v="1"/>
    <x v="14"/>
    <s v="Mar"/>
    <d v="2012-08-09T00:00:00"/>
    <s v="Standard Class"/>
    <s v="JC-16105"/>
    <s v="Julie Creighton"/>
    <x v="1"/>
    <s v="United States"/>
    <s v="Durham"/>
    <x v="12"/>
    <n v="27707"/>
    <x v="0"/>
    <s v="OFF-EN-10000927"/>
    <x v="1"/>
    <x v="12"/>
    <s v="Jet-Pak Recycled Peel 'N' Seal Padded Mailers"/>
    <n v="200.98400000000001"/>
    <n v="7"/>
    <n v="0.2"/>
    <n v="62.807499999999997"/>
  </r>
  <r>
    <n v="32"/>
    <x v="15"/>
    <x v="0"/>
    <x v="15"/>
    <s v="Jun"/>
    <d v="2013-11-04T00:00:00"/>
    <s v="Second Class"/>
    <s v="GM-14455"/>
    <s v="Gary Mitchum"/>
    <x v="2"/>
    <s v="United States"/>
    <s v="Houston"/>
    <x v="6"/>
    <n v="77095"/>
    <x v="2"/>
    <s v="OFF-ST-10003442"/>
    <x v="1"/>
    <x v="3"/>
    <s v="Eldon Portable Mobile Manager"/>
    <n v="158.36799999999999"/>
    <n v="7"/>
    <n v="0.2"/>
    <n v="13.857200000000001"/>
  </r>
  <r>
    <n v="33"/>
    <x v="16"/>
    <x v="3"/>
    <x v="16"/>
    <s v="Jul"/>
    <s v="11-13-2014"/>
    <s v="Standard Class"/>
    <s v="RB-19705"/>
    <s v="Roger Barcio"/>
    <x v="2"/>
    <s v="United States"/>
    <s v="Portland"/>
    <x v="13"/>
    <n v="97206"/>
    <x v="1"/>
    <s v="OFF-BI-10004738"/>
    <x v="1"/>
    <x v="7"/>
    <s v="Flexible Leather- Look Classic Collection Ring Binder"/>
    <n v="5.6820000000000004"/>
    <n v="1"/>
    <n v="0.7"/>
    <n v="-3.7879999999999998"/>
  </r>
  <r>
    <n v="34"/>
    <x v="17"/>
    <x v="3"/>
    <x v="17"/>
    <s v="Oct"/>
    <d v="2014-12-11T00:00:00"/>
    <s v="Second Class"/>
    <s v="PN-18775"/>
    <s v="Parhena Norris"/>
    <x v="2"/>
    <s v="United States"/>
    <s v="New York City"/>
    <x v="9"/>
    <n v="10009"/>
    <x v="3"/>
    <s v="FUR-FU-10000629"/>
    <x v="0"/>
    <x v="4"/>
    <s v="9-3/4 Diameter Round Wall Clock"/>
    <n v="96.53"/>
    <n v="7"/>
    <n v="0"/>
    <n v="40.5426"/>
  </r>
  <r>
    <n v="35"/>
    <x v="18"/>
    <x v="0"/>
    <x v="18"/>
    <s v="Jul"/>
    <d v="2013-12-09T00:00:00"/>
    <s v="Standard Class"/>
    <s v="ER-13855"/>
    <s v="Elpida Rittenbach"/>
    <x v="1"/>
    <s v="United States"/>
    <s v="Saint Paul"/>
    <x v="8"/>
    <n v="55106"/>
    <x v="2"/>
    <s v="OFF-AP-10000358"/>
    <x v="1"/>
    <x v="8"/>
    <s v="Fellowes Basic Home/Office Series Surge Protectors"/>
    <n v="77.88"/>
    <n v="6"/>
    <n v="0"/>
    <n v="22.5852"/>
  </r>
  <r>
    <n v="36"/>
    <x v="19"/>
    <x v="0"/>
    <x v="19"/>
    <s v="Feb"/>
    <d v="2013-05-12T00:00:00"/>
    <s v="Second Class"/>
    <s v="GZ-14470"/>
    <s v="Gary Zandusky"/>
    <x v="0"/>
    <s v="United States"/>
    <s v="Rochester"/>
    <x v="8"/>
    <n v="55901"/>
    <x v="2"/>
    <s v="OFF-PA-10004040"/>
    <x v="1"/>
    <x v="11"/>
    <s v="Universal Premium White Copier/Laser Paper (20Lb. and 87 Bright)"/>
    <n v="23.92"/>
    <n v="4"/>
    <n v="0"/>
    <n v="11.720800000000001"/>
  </r>
  <r>
    <n v="37"/>
    <x v="20"/>
    <x v="0"/>
    <x v="20"/>
    <s v="Apr"/>
    <d v="2013-11-11T00:00:00"/>
    <s v="Standard Class"/>
    <s v="CL-12565"/>
    <s v="Clay Ludtke"/>
    <x v="0"/>
    <s v="United States"/>
    <s v="Urbandale"/>
    <x v="14"/>
    <n v="50322"/>
    <x v="2"/>
    <s v="OFF-AR-10000380"/>
    <x v="1"/>
    <x v="5"/>
    <s v="Hunt PowerHouse Electric Pencil Sharpener, Blue"/>
    <n v="75.959999999999994"/>
    <n v="2"/>
    <n v="0"/>
    <n v="22.788"/>
  </r>
  <r>
    <n v="38"/>
    <x v="20"/>
    <x v="0"/>
    <x v="20"/>
    <s v="Apr"/>
    <d v="2013-11-11T00:00:00"/>
    <s v="Standard Class"/>
    <s v="CL-12565"/>
    <s v="Clay Ludtke"/>
    <x v="0"/>
    <s v="United States"/>
    <s v="Urbandale"/>
    <x v="14"/>
    <n v="50322"/>
    <x v="2"/>
    <s v="OFF-BI-10003981"/>
    <x v="1"/>
    <x v="7"/>
    <s v="Avery Durable Plastic 1&quot; Binders"/>
    <n v="27.24"/>
    <n v="6"/>
    <n v="0"/>
    <n v="13.3476"/>
  </r>
  <r>
    <n v="39"/>
    <x v="21"/>
    <x v="1"/>
    <x v="21"/>
    <s v="Feb"/>
    <d v="2012-06-03T00:00:00"/>
    <s v="Standard Class"/>
    <s v="DK-13090"/>
    <s v="Dave Kipp"/>
    <x v="0"/>
    <s v="United States"/>
    <s v="Seattle"/>
    <x v="3"/>
    <n v="98103"/>
    <x v="1"/>
    <s v="FUR-TA-10001768"/>
    <x v="0"/>
    <x v="2"/>
    <s v="Hon Racetrack Conference Tables"/>
    <n v="787.53"/>
    <n v="3"/>
    <n v="0"/>
    <n v="165.38130000000001"/>
  </r>
  <r>
    <n v="40"/>
    <x v="22"/>
    <x v="1"/>
    <x v="22"/>
    <s v="May"/>
    <d v="2012-10-04T00:00:00"/>
    <s v="Standard Class"/>
    <s v="GG-14650"/>
    <s v="Greg Guthrie"/>
    <x v="1"/>
    <s v="United States"/>
    <s v="Bristol"/>
    <x v="15"/>
    <n v="37620"/>
    <x v="0"/>
    <s v="OFF-BI-10003650"/>
    <x v="1"/>
    <x v="7"/>
    <s v="GBC DocuBind 300 Electric Binding Machine"/>
    <n v="157.79400000000001"/>
    <n v="1"/>
    <n v="0.7"/>
    <n v="-115.71559999999999"/>
  </r>
  <r>
    <n v="41"/>
    <x v="23"/>
    <x v="3"/>
    <x v="23"/>
    <s v="Jun"/>
    <s v="11-13-2014"/>
    <s v="Standard Class"/>
    <s v="TS-21610"/>
    <s v="Troy Staebel"/>
    <x v="0"/>
    <s v="United States"/>
    <s v="Phoenix"/>
    <x v="10"/>
    <n v="85023"/>
    <x v="1"/>
    <s v="OFF-BI-10003274"/>
    <x v="1"/>
    <x v="7"/>
    <s v="Avery Durable Slant Ring Binders, No Labels"/>
    <n v="2.3879999999999999"/>
    <n v="2"/>
    <n v="0.7"/>
    <n v="-1.8308"/>
  </r>
  <r>
    <n v="42"/>
    <x v="23"/>
    <x v="3"/>
    <x v="23"/>
    <s v="Jun"/>
    <s v="11-13-2014"/>
    <s v="Standard Class"/>
    <s v="TS-21610"/>
    <s v="Troy Staebel"/>
    <x v="0"/>
    <s v="United States"/>
    <s v="Phoenix"/>
    <x v="10"/>
    <n v="85023"/>
    <x v="1"/>
    <s v="OFF-ST-10002974"/>
    <x v="1"/>
    <x v="3"/>
    <s v="Trav-L-File Heavy-Duty Shuttle II, Black"/>
    <n v="243.99199999999999"/>
    <n v="7"/>
    <n v="0.2"/>
    <n v="30.498999999999999"/>
  </r>
  <r>
    <n v="43"/>
    <x v="24"/>
    <x v="0"/>
    <x v="24"/>
    <s v="Jul"/>
    <d v="2013-11-11T00:00:00"/>
    <s v="Second Class"/>
    <s v="LS-16975"/>
    <s v="Lindsay Shagiari"/>
    <x v="2"/>
    <s v="United States"/>
    <s v="Los Angeles"/>
    <x v="2"/>
    <n v="90004"/>
    <x v="1"/>
    <s v="FUR-CH-10001146"/>
    <x v="0"/>
    <x v="1"/>
    <s v="Global Task Chair, Black"/>
    <n v="81.424000000000007"/>
    <n v="2"/>
    <n v="0.2"/>
    <n v="-9.1601999999999997"/>
  </r>
  <r>
    <n v="44"/>
    <x v="24"/>
    <x v="0"/>
    <x v="24"/>
    <s v="Jul"/>
    <d v="2013-11-11T00:00:00"/>
    <s v="Second Class"/>
    <s v="LS-16975"/>
    <s v="Lindsay Shagiari"/>
    <x v="2"/>
    <s v="United States"/>
    <s v="Los Angeles"/>
    <x v="2"/>
    <n v="90004"/>
    <x v="1"/>
    <s v="FUR-FU-10003773"/>
    <x v="0"/>
    <x v="4"/>
    <s v="Eldon Cleatmat Plus Chair Mats for High Pile Carpets"/>
    <n v="238.56"/>
    <n v="3"/>
    <n v="0"/>
    <n v="26.241599999999998"/>
  </r>
  <r>
    <n v="45"/>
    <x v="25"/>
    <x v="3"/>
    <x v="25"/>
    <s v="Mar"/>
    <d v="2014-06-02T00:00:00"/>
    <s v="First Class"/>
    <s v="DW-13585"/>
    <s v="Dorothy Wardle"/>
    <x v="1"/>
    <s v="United States"/>
    <s v="Columbus"/>
    <x v="16"/>
    <n v="43229"/>
    <x v="3"/>
    <s v="TEC-PH-10002293"/>
    <x v="2"/>
    <x v="6"/>
    <s v="Anker 36W 4-Port USB Wall Charger Travel Power Adapter for iPhone 5s 5c 5"/>
    <n v="59.97"/>
    <n v="5"/>
    <n v="0.4"/>
    <n v="-11.994"/>
  </r>
  <r>
    <n v="46"/>
    <x v="25"/>
    <x v="3"/>
    <x v="25"/>
    <s v="Mar"/>
    <d v="2014-06-02T00:00:00"/>
    <s v="First Class"/>
    <s v="DW-13585"/>
    <s v="Dorothy Wardle"/>
    <x v="1"/>
    <s v="United States"/>
    <s v="Columbus"/>
    <x v="16"/>
    <n v="43229"/>
    <x v="3"/>
    <s v="OFF-PA-10002377"/>
    <x v="1"/>
    <x v="11"/>
    <s v="Xerox 1916"/>
    <n v="78.304000000000002"/>
    <n v="2"/>
    <n v="0.2"/>
    <n v="29.364000000000001"/>
  </r>
  <r>
    <n v="47"/>
    <x v="25"/>
    <x v="3"/>
    <x v="25"/>
    <s v="Mar"/>
    <d v="2014-06-02T00:00:00"/>
    <s v="First Class"/>
    <s v="DW-13585"/>
    <s v="Dorothy Wardle"/>
    <x v="1"/>
    <s v="United States"/>
    <s v="Columbus"/>
    <x v="16"/>
    <n v="43229"/>
    <x v="3"/>
    <s v="OFF-FA-10002780"/>
    <x v="1"/>
    <x v="10"/>
    <s v="Staples"/>
    <n v="21.456"/>
    <n v="9"/>
    <n v="0.2"/>
    <n v="6.9732000000000003"/>
  </r>
  <r>
    <n v="48"/>
    <x v="26"/>
    <x v="0"/>
    <x v="26"/>
    <s v="Jun"/>
    <d v="2013-08-09T00:00:00"/>
    <s v="Second Class"/>
    <s v="JD-15895"/>
    <s v="Jonathan Doherty"/>
    <x v="1"/>
    <s v="United States"/>
    <s v="Philadelphia"/>
    <x v="17"/>
    <n v="19140"/>
    <x v="3"/>
    <s v="FUR-FU-10004848"/>
    <x v="0"/>
    <x v="4"/>
    <s v="Howard Miller 13-3/4&quot; Diameter Brushed Chrome Round Wall Clock"/>
    <n v="82.8"/>
    <n v="2"/>
    <n v="0.2"/>
    <n v="10.35"/>
  </r>
  <r>
    <n v="49"/>
    <x v="27"/>
    <x v="1"/>
    <x v="27"/>
    <s v="Jul"/>
    <d v="2012-12-09T00:00:00"/>
    <s v="Standard Class"/>
    <s v="HA-14920"/>
    <s v="Helen Andreada"/>
    <x v="0"/>
    <s v="United States"/>
    <s v="Pasadena"/>
    <x v="2"/>
    <n v="91104"/>
    <x v="1"/>
    <s v="OFF-ST-10003656"/>
    <x v="1"/>
    <x v="3"/>
    <s v="Safco Industrial Wire Shelving"/>
    <n v="671.93"/>
    <n v="7"/>
    <n v="0"/>
    <n v="20.157900000000001"/>
  </r>
  <r>
    <n v="50"/>
    <x v="28"/>
    <x v="0"/>
    <x v="3"/>
    <s v="Jun"/>
    <d v="2013-10-12T00:00:00"/>
    <s v="Standard Class"/>
    <s v="JE-16165"/>
    <s v="Justin Ellison"/>
    <x v="1"/>
    <s v="United States"/>
    <s v="Franklin"/>
    <x v="4"/>
    <n v="53132"/>
    <x v="2"/>
    <s v="TEC-PH-10000215"/>
    <x v="2"/>
    <x v="6"/>
    <s v="Plantronics Cordless Phone Headset with In-line Volume - M214C"/>
    <n v="384.45"/>
    <n v="11"/>
    <n v="0"/>
    <n v="103.8015"/>
  </r>
  <r>
    <n v="51"/>
    <x v="28"/>
    <x v="0"/>
    <x v="3"/>
    <s v="Jun"/>
    <d v="2013-10-12T00:00:00"/>
    <s v="Standard Class"/>
    <s v="JE-16165"/>
    <s v="Justin Ellison"/>
    <x v="1"/>
    <s v="United States"/>
    <s v="Franklin"/>
    <x v="4"/>
    <n v="53132"/>
    <x v="2"/>
    <s v="TEC-PH-10001448"/>
    <x v="2"/>
    <x v="6"/>
    <s v="Anker Astro 15000mAh USB Portable Charger"/>
    <n v="149.97"/>
    <n v="3"/>
    <n v="0"/>
    <n v="5.9988000000000001"/>
  </r>
  <r>
    <n v="52"/>
    <x v="28"/>
    <x v="0"/>
    <x v="3"/>
    <s v="Jun"/>
    <d v="2013-10-12T00:00:00"/>
    <s v="Standard Class"/>
    <s v="JE-16165"/>
    <s v="Justin Ellison"/>
    <x v="1"/>
    <s v="United States"/>
    <s v="Franklin"/>
    <x v="4"/>
    <n v="53132"/>
    <x v="2"/>
    <s v="FUR-CH-10000454"/>
    <x v="0"/>
    <x v="1"/>
    <s v="Hon Deluxe Fabric Upholstered Stacking Chairs, Rounded Back"/>
    <n v="1951.84"/>
    <n v="8"/>
    <n v="0"/>
    <n v="585.55200000000002"/>
  </r>
  <r>
    <n v="53"/>
    <x v="28"/>
    <x v="0"/>
    <x v="3"/>
    <s v="Jun"/>
    <d v="2013-10-12T00:00:00"/>
    <s v="Standard Class"/>
    <s v="JE-16165"/>
    <s v="Justin Ellison"/>
    <x v="1"/>
    <s v="United States"/>
    <s v="Franklin"/>
    <x v="4"/>
    <n v="53132"/>
    <x v="2"/>
    <s v="OFF-BI-10002735"/>
    <x v="1"/>
    <x v="7"/>
    <s v="GBC Prestige Therm-A-Bind Covers"/>
    <n v="171.55"/>
    <n v="5"/>
    <n v="0"/>
    <n v="80.628500000000003"/>
  </r>
  <r>
    <n v="54"/>
    <x v="29"/>
    <x v="2"/>
    <x v="28"/>
    <s v="Jan"/>
    <d v="2011-06-03T00:00:00"/>
    <s v="Second Class"/>
    <s v="DB-13060"/>
    <s v="Dave Brooks"/>
    <x v="0"/>
    <s v="United States"/>
    <s v="Seattle"/>
    <x v="3"/>
    <n v="98115"/>
    <x v="1"/>
    <s v="FUR-CH-10004063"/>
    <x v="0"/>
    <x v="1"/>
    <s v="Global Deluxe High-Back Manager's Chair"/>
    <n v="457.56799999999998"/>
    <n v="2"/>
    <n v="0.2"/>
    <n v="51.476399999999998"/>
  </r>
  <r>
    <n v="55"/>
    <x v="30"/>
    <x v="0"/>
    <x v="29"/>
    <s v="Dec"/>
    <s v="5-13-2013"/>
    <s v="First Class"/>
    <s v="TT-21070"/>
    <s v="Ted Trevino"/>
    <x v="0"/>
    <s v="United States"/>
    <s v="Los Angeles"/>
    <x v="2"/>
    <n v="90045"/>
    <x v="1"/>
    <s v="OFF-PA-10002751"/>
    <x v="1"/>
    <x v="11"/>
    <s v="Xerox 1920"/>
    <n v="5.98"/>
    <n v="1"/>
    <n v="0"/>
    <n v="2.6909999999999998"/>
  </r>
  <r>
    <n v="56"/>
    <x v="31"/>
    <x v="0"/>
    <x v="30"/>
    <s v="Aug"/>
    <d v="2013-12-11T00:00:00"/>
    <s v="Standard Class"/>
    <s v="MJ-17740"/>
    <s v="Max Jones"/>
    <x v="0"/>
    <s v="United States"/>
    <s v="Seattle"/>
    <x v="3"/>
    <n v="98115"/>
    <x v="1"/>
    <s v="OFF-BI-10004002"/>
    <x v="1"/>
    <x v="7"/>
    <s v="Wilson Jones International Size A4 Ring Binders"/>
    <n v="27.68"/>
    <n v="2"/>
    <n v="0.2"/>
    <n v="9.6880000000000006"/>
  </r>
  <r>
    <n v="57"/>
    <x v="32"/>
    <x v="2"/>
    <x v="31"/>
    <s v="Aug"/>
    <d v="2011-12-09T00:00:00"/>
    <s v="Standard Class"/>
    <s v="BM-11140"/>
    <s v="Becky Martin"/>
    <x v="0"/>
    <s v="United States"/>
    <s v="San Antonio"/>
    <x v="6"/>
    <n v="78207"/>
    <x v="2"/>
    <s v="OFF-AR-10004441"/>
    <x v="1"/>
    <x v="5"/>
    <s v="BIC Brite Liner Highlighters"/>
    <n v="9.9359999999999999"/>
    <n v="3"/>
    <n v="0.2"/>
    <n v="2.7324000000000002"/>
  </r>
  <r>
    <n v="58"/>
    <x v="32"/>
    <x v="2"/>
    <x v="31"/>
    <s v="Aug"/>
    <d v="2011-12-09T00:00:00"/>
    <s v="Standard Class"/>
    <s v="BM-11140"/>
    <s v="Becky Martin"/>
    <x v="0"/>
    <s v="United States"/>
    <s v="San Antonio"/>
    <x v="6"/>
    <n v="78207"/>
    <x v="2"/>
    <s v="TEC-MA-10000822"/>
    <x v="2"/>
    <x v="13"/>
    <s v="Lexmark MX611dhe Monochrome Laser Printer"/>
    <n v="8159.9520000000002"/>
    <n v="8"/>
    <n v="0.4"/>
    <n v="-1359.992"/>
  </r>
  <r>
    <n v="59"/>
    <x v="32"/>
    <x v="2"/>
    <x v="31"/>
    <s v="Aug"/>
    <d v="2011-12-09T00:00:00"/>
    <s v="Standard Class"/>
    <s v="BM-11140"/>
    <s v="Becky Martin"/>
    <x v="0"/>
    <s v="United States"/>
    <s v="San Antonio"/>
    <x v="6"/>
    <n v="78207"/>
    <x v="2"/>
    <s v="OFF-ST-10000991"/>
    <x v="1"/>
    <x v="3"/>
    <s v="Space Solutions HD Industrial Steel Shelving."/>
    <n v="275.928"/>
    <n v="3"/>
    <n v="0.2"/>
    <n v="-58.634700000000002"/>
  </r>
  <r>
    <n v="60"/>
    <x v="32"/>
    <x v="2"/>
    <x v="31"/>
    <s v="Aug"/>
    <d v="2011-12-09T00:00:00"/>
    <s v="Standard Class"/>
    <s v="BM-11140"/>
    <s v="Becky Martin"/>
    <x v="0"/>
    <s v="United States"/>
    <s v="San Antonio"/>
    <x v="6"/>
    <n v="78207"/>
    <x v="2"/>
    <s v="FUR-CH-10004287"/>
    <x v="0"/>
    <x v="1"/>
    <s v="SAFCO Arco Folding Chair"/>
    <n v="1740.06"/>
    <n v="9"/>
    <n v="0.3"/>
    <n v="-24.858000000000001"/>
  </r>
  <r>
    <n v="61"/>
    <x v="32"/>
    <x v="2"/>
    <x v="31"/>
    <s v="Aug"/>
    <d v="2011-12-09T00:00:00"/>
    <s v="Standard Class"/>
    <s v="BM-11140"/>
    <s v="Becky Martin"/>
    <x v="0"/>
    <s v="United States"/>
    <s v="San Antonio"/>
    <x v="6"/>
    <n v="78207"/>
    <x v="2"/>
    <s v="OFF-AR-10002656"/>
    <x v="1"/>
    <x v="5"/>
    <s v="Sanford Liquid Accent Highlighters"/>
    <n v="32.064"/>
    <n v="6"/>
    <n v="0.2"/>
    <n v="6.8136000000000001"/>
  </r>
  <r>
    <n v="62"/>
    <x v="32"/>
    <x v="2"/>
    <x v="31"/>
    <s v="Aug"/>
    <d v="2011-12-09T00:00:00"/>
    <s v="Standard Class"/>
    <s v="BM-11140"/>
    <s v="Becky Martin"/>
    <x v="0"/>
    <s v="United States"/>
    <s v="San Antonio"/>
    <x v="6"/>
    <n v="78207"/>
    <x v="2"/>
    <s v="OFF-AP-10002518"/>
    <x v="1"/>
    <x v="8"/>
    <s v="Kensington 7 Outlet MasterPiece Power Center"/>
    <n v="177.98"/>
    <n v="5"/>
    <n v="0.8"/>
    <n v="-453.84899999999999"/>
  </r>
  <r>
    <n v="63"/>
    <x v="32"/>
    <x v="2"/>
    <x v="31"/>
    <s v="Aug"/>
    <d v="2011-12-09T00:00:00"/>
    <s v="Standard Class"/>
    <s v="BM-11140"/>
    <s v="Becky Martin"/>
    <x v="0"/>
    <s v="United States"/>
    <s v="San Antonio"/>
    <x v="6"/>
    <n v="78207"/>
    <x v="2"/>
    <s v="TEC-PH-10003931"/>
    <x v="2"/>
    <x v="6"/>
    <s v="JBL Micro Wireless Portable Bluetooth Speaker"/>
    <n v="143.976"/>
    <n v="3"/>
    <n v="0.2"/>
    <n v="8.9984999999999999"/>
  </r>
  <r>
    <n v="64"/>
    <x v="33"/>
    <x v="2"/>
    <x v="32"/>
    <s v="May"/>
    <d v="2011-09-08T00:00:00"/>
    <s v="Standard Class"/>
    <s v="CS-12130"/>
    <s v="Chad Sievert"/>
    <x v="0"/>
    <s v="United States"/>
    <s v="Los Angeles"/>
    <x v="2"/>
    <n v="90004"/>
    <x v="1"/>
    <s v="OFF-PA-10000659"/>
    <x v="1"/>
    <x v="11"/>
    <s v="Adams Phone Message Book, Professional, 400 Message Capacity, 5 3/6” x 11”"/>
    <n v="20.94"/>
    <n v="3"/>
    <n v="0"/>
    <n v="9.8417999999999992"/>
  </r>
  <r>
    <n v="65"/>
    <x v="33"/>
    <x v="2"/>
    <x v="32"/>
    <s v="May"/>
    <d v="2011-09-08T00:00:00"/>
    <s v="Standard Class"/>
    <s v="CS-12130"/>
    <s v="Chad Sievert"/>
    <x v="0"/>
    <s v="United States"/>
    <s v="Los Angeles"/>
    <x v="2"/>
    <n v="90004"/>
    <x v="1"/>
    <s v="OFF-PA-10001144"/>
    <x v="1"/>
    <x v="11"/>
    <s v="Xerox 1913"/>
    <n v="110.96"/>
    <n v="2"/>
    <n v="0"/>
    <n v="53.260800000000003"/>
  </r>
  <r>
    <n v="66"/>
    <x v="33"/>
    <x v="2"/>
    <x v="32"/>
    <s v="May"/>
    <d v="2011-09-08T00:00:00"/>
    <s v="Standard Class"/>
    <s v="CS-12130"/>
    <s v="Chad Sievert"/>
    <x v="0"/>
    <s v="United States"/>
    <s v="Los Angeles"/>
    <x v="2"/>
    <n v="90004"/>
    <x v="1"/>
    <s v="FUR-CH-10003817"/>
    <x v="0"/>
    <x v="1"/>
    <s v="Global Value Steno Chair, Gray"/>
    <n v="340.14400000000001"/>
    <n v="7"/>
    <n v="0.2"/>
    <n v="21.259"/>
  </r>
  <r>
    <n v="67"/>
    <x v="34"/>
    <x v="2"/>
    <x v="10"/>
    <s v="May"/>
    <d v="2011-09-12T00:00:00"/>
    <s v="Second Class"/>
    <s v="DK-13150"/>
    <s v="David Kendrick"/>
    <x v="1"/>
    <s v="United States"/>
    <s v="Decatur"/>
    <x v="7"/>
    <n v="62521"/>
    <x v="2"/>
    <s v="OFF-ST-10003455"/>
    <x v="1"/>
    <x v="3"/>
    <s v="Tenex File Box, Personal Filing Tote with Lid, Black"/>
    <n v="24.815999999999999"/>
    <n v="2"/>
    <n v="0.2"/>
    <n v="1.8612"/>
  </r>
  <r>
    <n v="68"/>
    <x v="34"/>
    <x v="2"/>
    <x v="10"/>
    <s v="May"/>
    <d v="2011-09-12T00:00:00"/>
    <s v="Second Class"/>
    <s v="DK-13150"/>
    <s v="David Kendrick"/>
    <x v="1"/>
    <s v="United States"/>
    <s v="Decatur"/>
    <x v="7"/>
    <n v="62521"/>
    <x v="2"/>
    <s v="TEC-AC-10004659"/>
    <x v="2"/>
    <x v="9"/>
    <s v="Imation Secure+ Hardware Encrypted USB 2.0 Flash Drive; 16GB"/>
    <n v="408.74400000000003"/>
    <n v="7"/>
    <n v="0.2"/>
    <n v="76.639499999999998"/>
  </r>
  <r>
    <n v="69"/>
    <x v="35"/>
    <x v="1"/>
    <x v="33"/>
    <s v="Dec"/>
    <s v="10-14-2012"/>
    <s v="First Class"/>
    <s v="MP-17470"/>
    <s v="Mark Packer"/>
    <x v="2"/>
    <s v="United States"/>
    <s v="New York City"/>
    <x v="9"/>
    <n v="10035"/>
    <x v="3"/>
    <s v="FUR-BO-10002613"/>
    <x v="0"/>
    <x v="0"/>
    <s v="Atlantic Metals Mobile 4-Shelf Bookcases, Custom Colors"/>
    <n v="899.13599999999997"/>
    <n v="4"/>
    <n v="0.2"/>
    <n v="112.392"/>
  </r>
  <r>
    <n v="70"/>
    <x v="35"/>
    <x v="1"/>
    <x v="33"/>
    <s v="Dec"/>
    <s v="10-14-2012"/>
    <s v="First Class"/>
    <s v="MP-17470"/>
    <s v="Mark Packer"/>
    <x v="2"/>
    <s v="United States"/>
    <s v="New York City"/>
    <x v="9"/>
    <n v="10035"/>
    <x v="3"/>
    <s v="TEC-PH-10001552"/>
    <x v="2"/>
    <x v="6"/>
    <s v="I Need's 3d Hello Kitty Hybrid Silicone Case Cover for HTC One X 4g with 3d Hello Kitty Stylus Pen Green/pink"/>
    <n v="71.760000000000005"/>
    <n v="6"/>
    <n v="0"/>
    <n v="20.0928"/>
  </r>
  <r>
    <n v="71"/>
    <x v="35"/>
    <x v="1"/>
    <x v="33"/>
    <s v="Dec"/>
    <s v="10-14-2012"/>
    <s v="First Class"/>
    <s v="MP-17470"/>
    <s v="Mark Packer"/>
    <x v="2"/>
    <s v="United States"/>
    <s v="New York City"/>
    <x v="9"/>
    <n v="10035"/>
    <x v="3"/>
    <s v="OFF-PA-10000061"/>
    <x v="1"/>
    <x v="11"/>
    <s v="Xerox 205"/>
    <n v="51.84"/>
    <n v="8"/>
    <n v="0"/>
    <n v="24.883199999999999"/>
  </r>
  <r>
    <n v="72"/>
    <x v="35"/>
    <x v="1"/>
    <x v="33"/>
    <s v="Dec"/>
    <s v="10-14-2012"/>
    <s v="First Class"/>
    <s v="MP-17470"/>
    <s v="Mark Packer"/>
    <x v="2"/>
    <s v="United States"/>
    <s v="New York City"/>
    <x v="9"/>
    <n v="10035"/>
    <x v="3"/>
    <s v="FUR-BO-10002545"/>
    <x v="0"/>
    <x v="0"/>
    <s v="Atlantic Metals Mobile 3-Shelf Bookcases, Custom Colors"/>
    <n v="626.35199999999998"/>
    <n v="3"/>
    <n v="0.2"/>
    <n v="46.976399999999998"/>
  </r>
  <r>
    <n v="73"/>
    <x v="35"/>
    <x v="1"/>
    <x v="33"/>
    <s v="Dec"/>
    <s v="10-14-2012"/>
    <s v="First Class"/>
    <s v="MP-17470"/>
    <s v="Mark Packer"/>
    <x v="2"/>
    <s v="United States"/>
    <s v="New York City"/>
    <x v="9"/>
    <n v="10035"/>
    <x v="3"/>
    <s v="OFF-AR-10003514"/>
    <x v="1"/>
    <x v="5"/>
    <s v="4009 Highlighters by Sanford"/>
    <n v="19.899999999999999"/>
    <n v="5"/>
    <n v="0"/>
    <n v="6.5670000000000002"/>
  </r>
  <r>
    <n v="74"/>
    <x v="36"/>
    <x v="3"/>
    <x v="16"/>
    <s v="Jul"/>
    <s v="11-14-2014"/>
    <s v="Standard Class"/>
    <s v="VM-21685"/>
    <s v="Valerie Mitchum"/>
    <x v="2"/>
    <s v="United States"/>
    <s v="Westfield"/>
    <x v="18"/>
    <n v="7090"/>
    <x v="3"/>
    <s v="OFF-ST-10001414"/>
    <x v="1"/>
    <x v="3"/>
    <s v="Decoflex Hanging Personal Folder File"/>
    <n v="46.26"/>
    <n v="3"/>
    <n v="0"/>
    <n v="12.0276"/>
  </r>
  <r>
    <n v="75"/>
    <x v="37"/>
    <x v="3"/>
    <x v="34"/>
    <s v="Jul"/>
    <s v="7-14-2014"/>
    <s v="Standard Class"/>
    <s v="FH-14365"/>
    <s v="Fred Hopkins"/>
    <x v="1"/>
    <s v="United States"/>
    <s v="Philadelphia"/>
    <x v="17"/>
    <n v="19120"/>
    <x v="3"/>
    <s v="OFF-BI-10000343"/>
    <x v="1"/>
    <x v="7"/>
    <s v="Pressboard Covers with Storage Hooks, 9 1/2&quot; x 11&quot;, Light Blue"/>
    <n v="2.9460000000000002"/>
    <n v="2"/>
    <n v="0.7"/>
    <n v="-2.2585999999999999"/>
  </r>
  <r>
    <n v="76"/>
    <x v="37"/>
    <x v="3"/>
    <x v="34"/>
    <s v="Jul"/>
    <s v="7-14-2014"/>
    <s v="Standard Class"/>
    <s v="FH-14365"/>
    <s v="Fred Hopkins"/>
    <x v="1"/>
    <s v="United States"/>
    <s v="Philadelphia"/>
    <x v="17"/>
    <n v="19120"/>
    <x v="3"/>
    <s v="OFF-PA-10002749"/>
    <x v="1"/>
    <x v="11"/>
    <s v="Wirebound Message Books, 5-1/2 x 4 Forms, 2 or 4 Forms per Page"/>
    <n v="16.056000000000001"/>
    <n v="3"/>
    <n v="0.2"/>
    <n v="5.8202999999999996"/>
  </r>
  <r>
    <n v="77"/>
    <x v="38"/>
    <x v="2"/>
    <x v="35"/>
    <s v="Mar"/>
    <d v="2011-05-08T00:00:00"/>
    <s v="First Class"/>
    <s v="BS-11755"/>
    <s v="Bruce Stewart"/>
    <x v="0"/>
    <s v="United States"/>
    <s v="Denver"/>
    <x v="19"/>
    <n v="80219"/>
    <x v="1"/>
    <s v="FUR-TA-10004289"/>
    <x v="0"/>
    <x v="2"/>
    <s v="BoxOffice By Design Rectangular and Half-Moon Meeting Room Tables"/>
    <n v="218.75"/>
    <n v="2"/>
    <n v="0.5"/>
    <n v="-161.875"/>
  </r>
  <r>
    <n v="78"/>
    <x v="38"/>
    <x v="2"/>
    <x v="35"/>
    <s v="Mar"/>
    <d v="2011-05-08T00:00:00"/>
    <s v="First Class"/>
    <s v="BS-11755"/>
    <s v="Bruce Stewart"/>
    <x v="0"/>
    <s v="United States"/>
    <s v="Denver"/>
    <x v="19"/>
    <n v="80219"/>
    <x v="1"/>
    <s v="OFF-AP-10003622"/>
    <x v="1"/>
    <x v="8"/>
    <s v="Bravo II Megaboss 12-Amp Hard Body Upright, Replacement Belts, 2 Belts per Pack"/>
    <n v="2.6"/>
    <n v="1"/>
    <n v="0.2"/>
    <n v="0.29249999999999998"/>
  </r>
  <r>
    <n v="79"/>
    <x v="39"/>
    <x v="3"/>
    <x v="36"/>
    <s v="Apr"/>
    <d v="2014-08-06T00:00:00"/>
    <s v="Standard Class"/>
    <s v="HK-14890"/>
    <s v="Heather Kirkland"/>
    <x v="1"/>
    <s v="United States"/>
    <s v="Franklin"/>
    <x v="15"/>
    <n v="37064"/>
    <x v="0"/>
    <s v="FUR-FU-10002960"/>
    <x v="0"/>
    <x v="4"/>
    <s v="Eldon 200 Class Desk Accessories, Burgundy"/>
    <n v="35.167999999999999"/>
    <n v="7"/>
    <n v="0.2"/>
    <n v="9.6712000000000007"/>
  </r>
  <r>
    <n v="80"/>
    <x v="40"/>
    <x v="3"/>
    <x v="12"/>
    <s v="Oct"/>
    <s v="12-15-2014"/>
    <s v="Standard Class"/>
    <s v="LE-16810"/>
    <s v="Laurel Elliston"/>
    <x v="0"/>
    <s v="United States"/>
    <s v="Whittier"/>
    <x v="2"/>
    <n v="90604"/>
    <x v="1"/>
    <s v="TEC-PH-10001918"/>
    <x v="2"/>
    <x v="6"/>
    <s v="Nortel Business Series Terminal T7208 Digital phone"/>
    <n v="444.76799999999997"/>
    <n v="4"/>
    <n v="0.2"/>
    <n v="44.476799999999997"/>
  </r>
  <r>
    <n v="81"/>
    <x v="41"/>
    <x v="3"/>
    <x v="37"/>
    <s v="Feb"/>
    <d v="2014-08-12T00:00:00"/>
    <s v="Standard Class"/>
    <s v="JH-15985"/>
    <s v="Joseph Holt"/>
    <x v="0"/>
    <s v="United States"/>
    <s v="Saginaw"/>
    <x v="20"/>
    <n v="48601"/>
    <x v="2"/>
    <s v="OFF-ST-10000642"/>
    <x v="1"/>
    <x v="3"/>
    <s v="Tennsco Lockers, Gray"/>
    <n v="83.92"/>
    <n v="4"/>
    <n v="0"/>
    <n v="5.8743999999999996"/>
  </r>
  <r>
    <n v="82"/>
    <x v="41"/>
    <x v="3"/>
    <x v="37"/>
    <s v="Feb"/>
    <d v="2014-08-12T00:00:00"/>
    <s v="Standard Class"/>
    <s v="JH-15985"/>
    <s v="Joseph Holt"/>
    <x v="0"/>
    <s v="United States"/>
    <s v="Saginaw"/>
    <x v="20"/>
    <n v="48601"/>
    <x v="2"/>
    <s v="TEC-PH-10001700"/>
    <x v="2"/>
    <x v="6"/>
    <s v="Panasonic KX-TG6844B Expandable Digital Cordless Telephone"/>
    <n v="131.97999999999999"/>
    <n v="2"/>
    <n v="0"/>
    <n v="35.634599999999999"/>
  </r>
  <r>
    <n v="83"/>
    <x v="41"/>
    <x v="3"/>
    <x v="37"/>
    <s v="Feb"/>
    <d v="2014-08-12T00:00:00"/>
    <s v="Standard Class"/>
    <s v="JH-15985"/>
    <s v="Joseph Holt"/>
    <x v="0"/>
    <s v="United States"/>
    <s v="Saginaw"/>
    <x v="20"/>
    <n v="48601"/>
    <x v="2"/>
    <s v="OFF-BI-10003274"/>
    <x v="1"/>
    <x v="7"/>
    <s v="Avery Durable Slant Ring Binders, No Labels"/>
    <n v="15.92"/>
    <n v="4"/>
    <n v="0"/>
    <n v="7.4824000000000002"/>
  </r>
  <r>
    <n v="84"/>
    <x v="41"/>
    <x v="3"/>
    <x v="37"/>
    <s v="Feb"/>
    <d v="2014-08-12T00:00:00"/>
    <s v="Standard Class"/>
    <s v="JH-15985"/>
    <s v="Joseph Holt"/>
    <x v="0"/>
    <s v="United States"/>
    <s v="Saginaw"/>
    <x v="20"/>
    <n v="48601"/>
    <x v="2"/>
    <s v="OFF-FA-10000134"/>
    <x v="1"/>
    <x v="10"/>
    <s v="Advantus Push Pins, Aluminum Head"/>
    <n v="52.29"/>
    <n v="9"/>
    <n v="0"/>
    <n v="16.209900000000001"/>
  </r>
  <r>
    <n v="85"/>
    <x v="41"/>
    <x v="3"/>
    <x v="37"/>
    <s v="Feb"/>
    <d v="2014-08-12T00:00:00"/>
    <s v="Standard Class"/>
    <s v="JH-15985"/>
    <s v="Joseph Holt"/>
    <x v="0"/>
    <s v="United States"/>
    <s v="Saginaw"/>
    <x v="20"/>
    <n v="48601"/>
    <x v="2"/>
    <s v="OFF-ST-10001522"/>
    <x v="1"/>
    <x v="3"/>
    <s v="Gould Plastics 18-Pocket Panel Bin, 34w x 5-1/4d x 20-1/2h"/>
    <n v="91.99"/>
    <n v="1"/>
    <n v="0"/>
    <n v="3.6796000000000002"/>
  </r>
  <r>
    <n v="86"/>
    <x v="42"/>
    <x v="1"/>
    <x v="38"/>
    <s v="Sep"/>
    <s v="2-13-2012"/>
    <s v="Second Class"/>
    <s v="MS-17980"/>
    <s v="Michael Stewart"/>
    <x v="1"/>
    <s v="United States"/>
    <s v="Dallas"/>
    <x v="6"/>
    <n v="75220"/>
    <x v="2"/>
    <s v="TEC-AC-10001266"/>
    <x v="2"/>
    <x v="9"/>
    <s v="Memorex Micro Travel Drive 8 GB"/>
    <n v="20.8"/>
    <n v="2"/>
    <n v="0.2"/>
    <n v="6.5"/>
  </r>
  <r>
    <n v="87"/>
    <x v="43"/>
    <x v="1"/>
    <x v="39"/>
    <s v="Feb"/>
    <d v="2012-09-01T00:00:00"/>
    <s v="Standard Class"/>
    <s v="VW-21775"/>
    <s v="Victoria Wilson"/>
    <x v="1"/>
    <s v="United States"/>
    <s v="Medina"/>
    <x v="16"/>
    <n v="44256"/>
    <x v="3"/>
    <s v="OFF-LA-10004544"/>
    <x v="1"/>
    <x v="14"/>
    <s v="Avery 505"/>
    <n v="23.68"/>
    <n v="2"/>
    <n v="0.2"/>
    <n v="8.8800000000000008"/>
  </r>
  <r>
    <n v="88"/>
    <x v="43"/>
    <x v="1"/>
    <x v="39"/>
    <s v="Feb"/>
    <d v="2012-09-01T00:00:00"/>
    <s v="Standard Class"/>
    <s v="VW-21775"/>
    <s v="Victoria Wilson"/>
    <x v="1"/>
    <s v="United States"/>
    <s v="Medina"/>
    <x v="16"/>
    <n v="44256"/>
    <x v="3"/>
    <s v="FUR-BO-10004695"/>
    <x v="0"/>
    <x v="0"/>
    <s v="O'Sullivan 2-Door Barrister Bookcase in Odessa Pine"/>
    <n v="452.45"/>
    <n v="5"/>
    <n v="0.5"/>
    <n v="-244.32300000000001"/>
  </r>
  <r>
    <n v="89"/>
    <x v="43"/>
    <x v="1"/>
    <x v="39"/>
    <s v="Feb"/>
    <d v="2012-09-01T00:00:00"/>
    <s v="Standard Class"/>
    <s v="VW-21775"/>
    <s v="Victoria Wilson"/>
    <x v="1"/>
    <s v="United States"/>
    <s v="Medina"/>
    <x v="16"/>
    <n v="44256"/>
    <x v="3"/>
    <s v="TEC-PH-10002844"/>
    <x v="2"/>
    <x v="6"/>
    <s v="Speck Products Candyshell Flip Case"/>
    <n v="62.981999999999999"/>
    <n v="3"/>
    <n v="0.4"/>
    <n v="-14.6958"/>
  </r>
  <r>
    <n v="90"/>
    <x v="43"/>
    <x v="1"/>
    <x v="39"/>
    <s v="Feb"/>
    <d v="2012-09-01T00:00:00"/>
    <s v="Standard Class"/>
    <s v="VW-21775"/>
    <s v="Victoria Wilson"/>
    <x v="1"/>
    <s v="United States"/>
    <s v="Medina"/>
    <x v="16"/>
    <n v="44256"/>
    <x v="3"/>
    <s v="TEC-MA-10000864"/>
    <x v="2"/>
    <x v="13"/>
    <s v="Cisco 9971 IP Video Phone Charcoal"/>
    <n v="1188"/>
    <n v="9"/>
    <n v="0.7"/>
    <n v="-950.4"/>
  </r>
  <r>
    <n v="91"/>
    <x v="43"/>
    <x v="1"/>
    <x v="39"/>
    <s v="Feb"/>
    <d v="2012-09-01T00:00:00"/>
    <s v="Standard Class"/>
    <s v="VW-21775"/>
    <s v="Victoria Wilson"/>
    <x v="1"/>
    <s v="United States"/>
    <s v="Medina"/>
    <x v="16"/>
    <n v="44256"/>
    <x v="3"/>
    <s v="TEC-AC-10000109"/>
    <x v="2"/>
    <x v="9"/>
    <s v="Sony Micro Vault Click 16 GB USB 2.0 Flash Drive"/>
    <n v="89.584000000000003"/>
    <n v="2"/>
    <n v="0.2"/>
    <n v="4.4791999999999996"/>
  </r>
  <r>
    <n v="92"/>
    <x v="44"/>
    <x v="1"/>
    <x v="40"/>
    <s v="Sep"/>
    <s v="8-16-2012"/>
    <s v="Standard Class"/>
    <s v="DS-13180"/>
    <s v="David Smith"/>
    <x v="1"/>
    <s v="United States"/>
    <s v="Detroit"/>
    <x v="20"/>
    <n v="48227"/>
    <x v="2"/>
    <s v="OFF-AR-10001026"/>
    <x v="1"/>
    <x v="5"/>
    <s v="Sanford Uni-Blazer View Highlighters, Chisel Tip, Yellow"/>
    <n v="2.2000000000000002"/>
    <n v="1"/>
    <n v="0"/>
    <n v="0.96799999999999997"/>
  </r>
  <r>
    <n v="93"/>
    <x v="44"/>
    <x v="1"/>
    <x v="40"/>
    <s v="Sep"/>
    <s v="8-16-2012"/>
    <s v="Standard Class"/>
    <s v="DS-13180"/>
    <s v="David Smith"/>
    <x v="1"/>
    <s v="United States"/>
    <s v="Detroit"/>
    <x v="20"/>
    <n v="48227"/>
    <x v="2"/>
    <s v="FUR-TA-10003748"/>
    <x v="0"/>
    <x v="2"/>
    <s v="Bevis 36 x 72 Conference Tables"/>
    <n v="622.45000000000005"/>
    <n v="5"/>
    <n v="0"/>
    <n v="136.93899999999999"/>
  </r>
  <r>
    <n v="94"/>
    <x v="44"/>
    <x v="1"/>
    <x v="40"/>
    <s v="Sep"/>
    <s v="8-16-2012"/>
    <s v="Standard Class"/>
    <s v="DS-13180"/>
    <s v="David Smith"/>
    <x v="1"/>
    <s v="United States"/>
    <s v="Detroit"/>
    <x v="20"/>
    <n v="48227"/>
    <x v="2"/>
    <s v="OFF-ST-10002485"/>
    <x v="1"/>
    <x v="3"/>
    <s v="Rogers Deluxe File Chest"/>
    <n v="21.98"/>
    <n v="1"/>
    <n v="0"/>
    <n v="0.2198"/>
  </r>
  <r>
    <n v="95"/>
    <x v="45"/>
    <x v="3"/>
    <x v="41"/>
    <s v="Aug"/>
    <s v="4-13-2014"/>
    <s v="Standard Class"/>
    <s v="CS-12400"/>
    <s v="Christopher Schild"/>
    <x v="2"/>
    <s v="United States"/>
    <s v="Tampa"/>
    <x v="1"/>
    <n v="33614"/>
    <x v="0"/>
    <s v="FUR-TA-10001705"/>
    <x v="0"/>
    <x v="2"/>
    <s v="Bush Advantage Collection Round Conference Table"/>
    <n v="233.86"/>
    <n v="2"/>
    <n v="0.45"/>
    <n v="-102.048"/>
  </r>
  <r>
    <n v="96"/>
    <x v="45"/>
    <x v="3"/>
    <x v="41"/>
    <s v="Aug"/>
    <s v="4-13-2014"/>
    <s v="Standard Class"/>
    <s v="CS-12400"/>
    <s v="Christopher Schild"/>
    <x v="2"/>
    <s v="United States"/>
    <s v="Tampa"/>
    <x v="1"/>
    <n v="33614"/>
    <x v="0"/>
    <s v="FUR-TA-10003473"/>
    <x v="0"/>
    <x v="2"/>
    <s v="Bretford Rectangular Conference Table Tops"/>
    <n v="620.61450000000002"/>
    <n v="3"/>
    <n v="0.45"/>
    <n v="-248.2458"/>
  </r>
  <r>
    <n v="97"/>
    <x v="45"/>
    <x v="3"/>
    <x v="41"/>
    <s v="Aug"/>
    <s v="4-13-2014"/>
    <s v="Standard Class"/>
    <s v="CS-12400"/>
    <s v="Christopher Schild"/>
    <x v="2"/>
    <s v="United States"/>
    <s v="Tampa"/>
    <x v="1"/>
    <n v="33614"/>
    <x v="0"/>
    <s v="OFF-BI-10001679"/>
    <x v="1"/>
    <x v="7"/>
    <s v="GBC Instant Index System for Binding Systems"/>
    <n v="5.3280000000000003"/>
    <n v="2"/>
    <n v="0.7"/>
    <n v="-3.552"/>
  </r>
  <r>
    <n v="98"/>
    <x v="45"/>
    <x v="3"/>
    <x v="41"/>
    <s v="Aug"/>
    <s v="4-13-2014"/>
    <s v="Standard Class"/>
    <s v="CS-12400"/>
    <s v="Christopher Schild"/>
    <x v="2"/>
    <s v="United States"/>
    <s v="Tampa"/>
    <x v="1"/>
    <n v="33614"/>
    <x v="0"/>
    <s v="FUR-FU-10004017"/>
    <x v="0"/>
    <x v="4"/>
    <s v="Tenex Contemporary Contur Chairmats for Low and Medium Pile Carpet, Computer, 39&quot; x 49&quot;"/>
    <n v="258.072"/>
    <n v="3"/>
    <n v="0.2"/>
    <n v="0"/>
  </r>
  <r>
    <n v="99"/>
    <x v="45"/>
    <x v="3"/>
    <x v="41"/>
    <s v="Aug"/>
    <s v="4-13-2014"/>
    <s v="Standard Class"/>
    <s v="CS-12400"/>
    <s v="Christopher Schild"/>
    <x v="2"/>
    <s v="United States"/>
    <s v="Tampa"/>
    <x v="1"/>
    <n v="33614"/>
    <x v="0"/>
    <s v="TEC-AC-10003832"/>
    <x v="2"/>
    <x v="9"/>
    <s v="Logitech P710e Mobile Speakerphone"/>
    <n v="617.976"/>
    <n v="3"/>
    <n v="0.2"/>
    <n v="-7.7247000000000003"/>
  </r>
  <r>
    <n v="100"/>
    <x v="46"/>
    <x v="0"/>
    <x v="11"/>
    <s v="May"/>
    <d v="2013-10-06T00:00:00"/>
    <s v="Second Class"/>
    <s v="KL-16645"/>
    <s v="Ken Lonsdale"/>
    <x v="0"/>
    <s v="United States"/>
    <s v="Chicago"/>
    <x v="7"/>
    <n v="60610"/>
    <x v="2"/>
    <s v="OFF-PA-10003349"/>
    <x v="1"/>
    <x v="11"/>
    <s v="Xerox 1957"/>
    <n v="25.92"/>
    <n v="5"/>
    <n v="0.2"/>
    <n v="9.3960000000000008"/>
  </r>
  <r>
    <n v="101"/>
    <x v="46"/>
    <x v="0"/>
    <x v="11"/>
    <s v="May"/>
    <d v="2013-10-06T00:00:00"/>
    <s v="Second Class"/>
    <s v="KL-16645"/>
    <s v="Ken Lonsdale"/>
    <x v="0"/>
    <s v="United States"/>
    <s v="Chicago"/>
    <x v="7"/>
    <n v="60610"/>
    <x v="2"/>
    <s v="FUR-FU-10000576"/>
    <x v="0"/>
    <x v="4"/>
    <s v="Luxo Professional Fluorescent Magnifier Lamp with Clamp-Mount Base"/>
    <n v="419.68"/>
    <n v="5"/>
    <n v="0.6"/>
    <n v="-356.72800000000001"/>
  </r>
  <r>
    <n v="102"/>
    <x v="46"/>
    <x v="0"/>
    <x v="11"/>
    <s v="May"/>
    <d v="2013-10-06T00:00:00"/>
    <s v="Second Class"/>
    <s v="KL-16645"/>
    <s v="Ken Lonsdale"/>
    <x v="0"/>
    <s v="United States"/>
    <s v="Chicago"/>
    <x v="7"/>
    <n v="60610"/>
    <x v="2"/>
    <s v="FUR-FU-10004351"/>
    <x v="0"/>
    <x v="4"/>
    <s v="Staples"/>
    <n v="11.688000000000001"/>
    <n v="3"/>
    <n v="0.6"/>
    <n v="-4.6752000000000002"/>
  </r>
  <r>
    <n v="103"/>
    <x v="46"/>
    <x v="0"/>
    <x v="11"/>
    <s v="May"/>
    <d v="2013-10-06T00:00:00"/>
    <s v="Second Class"/>
    <s v="KL-16645"/>
    <s v="Ken Lonsdale"/>
    <x v="0"/>
    <s v="United States"/>
    <s v="Chicago"/>
    <x v="7"/>
    <n v="60610"/>
    <x v="2"/>
    <s v="TEC-PH-10000011"/>
    <x v="2"/>
    <x v="6"/>
    <s v="PureGear Roll-On Screen Protector"/>
    <n v="31.984000000000002"/>
    <n v="2"/>
    <n v="0.2"/>
    <n v="11.1944"/>
  </r>
  <r>
    <n v="104"/>
    <x v="46"/>
    <x v="0"/>
    <x v="11"/>
    <s v="May"/>
    <d v="2013-10-06T00:00:00"/>
    <s v="Second Class"/>
    <s v="KL-16645"/>
    <s v="Ken Lonsdale"/>
    <x v="0"/>
    <s v="United States"/>
    <s v="Chicago"/>
    <x v="7"/>
    <n v="60610"/>
    <x v="2"/>
    <s v="FUR-TA-10002607"/>
    <x v="0"/>
    <x v="2"/>
    <s v="KI Conference Tables"/>
    <n v="177.22499999999999"/>
    <n v="5"/>
    <n v="0.5"/>
    <n v="-120.51300000000001"/>
  </r>
  <r>
    <n v="105"/>
    <x v="46"/>
    <x v="0"/>
    <x v="11"/>
    <s v="May"/>
    <d v="2013-10-06T00:00:00"/>
    <s v="Second Class"/>
    <s v="KL-16645"/>
    <s v="Ken Lonsdale"/>
    <x v="0"/>
    <s v="United States"/>
    <s v="Chicago"/>
    <x v="7"/>
    <n v="60610"/>
    <x v="2"/>
    <s v="FUR-FU-10002505"/>
    <x v="0"/>
    <x v="4"/>
    <s v="Eldon 100 Class Desk Accessories"/>
    <n v="4.0439999999999996"/>
    <n v="3"/>
    <n v="0.6"/>
    <n v="-2.8308"/>
  </r>
  <r>
    <n v="106"/>
    <x v="46"/>
    <x v="0"/>
    <x v="11"/>
    <s v="May"/>
    <d v="2013-10-06T00:00:00"/>
    <s v="Second Class"/>
    <s v="KL-16645"/>
    <s v="Ken Lonsdale"/>
    <x v="0"/>
    <s v="United States"/>
    <s v="Chicago"/>
    <x v="7"/>
    <n v="60610"/>
    <x v="2"/>
    <s v="OFF-AR-10004685"/>
    <x v="1"/>
    <x v="5"/>
    <s v="Binney &amp; Smith Crayola Metallic Colored Pencils, 8-Color Set"/>
    <n v="7.4080000000000004"/>
    <n v="2"/>
    <n v="0.2"/>
    <n v="1.2038"/>
  </r>
  <r>
    <n v="107"/>
    <x v="47"/>
    <x v="2"/>
    <x v="42"/>
    <s v="Jan"/>
    <d v="2011-06-06T00:00:00"/>
    <s v="Second Class"/>
    <s v="DW-13480"/>
    <s v="Dianna Wilson"/>
    <x v="2"/>
    <s v="United States"/>
    <s v="Lakeville"/>
    <x v="8"/>
    <n v="55044"/>
    <x v="2"/>
    <s v="FUR-CH-10004063"/>
    <x v="0"/>
    <x v="1"/>
    <s v="Global Deluxe High-Back Manager's Chair"/>
    <n v="2001.86"/>
    <n v="7"/>
    <n v="0"/>
    <n v="580.5394"/>
  </r>
  <r>
    <n v="108"/>
    <x v="47"/>
    <x v="2"/>
    <x v="42"/>
    <s v="Jan"/>
    <d v="2011-06-06T00:00:00"/>
    <s v="Second Class"/>
    <s v="DW-13480"/>
    <s v="Dianna Wilson"/>
    <x v="2"/>
    <s v="United States"/>
    <s v="Lakeville"/>
    <x v="8"/>
    <n v="55044"/>
    <x v="2"/>
    <s v="OFF-ST-10002276"/>
    <x v="1"/>
    <x v="3"/>
    <s v="Safco Steel Mobile File Cart"/>
    <n v="166.72"/>
    <n v="2"/>
    <n v="0"/>
    <n v="41.68"/>
  </r>
  <r>
    <n v="109"/>
    <x v="47"/>
    <x v="2"/>
    <x v="42"/>
    <s v="Jan"/>
    <d v="2011-06-06T00:00:00"/>
    <s v="Second Class"/>
    <s v="DW-13480"/>
    <s v="Dianna Wilson"/>
    <x v="2"/>
    <s v="United States"/>
    <s v="Lakeville"/>
    <x v="8"/>
    <n v="55044"/>
    <x v="2"/>
    <s v="OFF-PA-10004082"/>
    <x v="1"/>
    <x v="11"/>
    <s v="Adams Telephone Message Book w/Frequently-Called Numbers Space, 400 Messages per Book"/>
    <n v="47.88"/>
    <n v="6"/>
    <n v="0"/>
    <n v="23.94"/>
  </r>
  <r>
    <n v="110"/>
    <x v="47"/>
    <x v="2"/>
    <x v="42"/>
    <s v="Jan"/>
    <d v="2011-06-06T00:00:00"/>
    <s v="Second Class"/>
    <s v="DW-13480"/>
    <s v="Dianna Wilson"/>
    <x v="2"/>
    <s v="United States"/>
    <s v="Lakeville"/>
    <x v="8"/>
    <n v="55044"/>
    <x v="2"/>
    <s v="OFF-AP-10002945"/>
    <x v="1"/>
    <x v="8"/>
    <s v="Honeywell Enviracaire Portable HEPA Air Cleaner for 17' x 22' Room"/>
    <n v="1503.25"/>
    <n v="5"/>
    <n v="0"/>
    <n v="496.07249999999999"/>
  </r>
  <r>
    <n v="111"/>
    <x v="47"/>
    <x v="2"/>
    <x v="42"/>
    <s v="Jan"/>
    <d v="2011-06-06T00:00:00"/>
    <s v="Second Class"/>
    <s v="DW-13480"/>
    <s v="Dianna Wilson"/>
    <x v="2"/>
    <s v="United States"/>
    <s v="Lakeville"/>
    <x v="8"/>
    <n v="55044"/>
    <x v="2"/>
    <s v="OFF-PA-10000061"/>
    <x v="1"/>
    <x v="11"/>
    <s v="Xerox 205"/>
    <n v="25.92"/>
    <n v="4"/>
    <n v="0"/>
    <n v="12.441599999999999"/>
  </r>
  <r>
    <n v="112"/>
    <x v="48"/>
    <x v="0"/>
    <x v="43"/>
    <s v="Nov"/>
    <s v="12-16-2013"/>
    <s v="Second Class"/>
    <s v="LH-17155"/>
    <s v="Logan Haushalter"/>
    <x v="0"/>
    <s v="United States"/>
    <s v="San Francisco"/>
    <x v="2"/>
    <n v="94109"/>
    <x v="1"/>
    <s v="FUR-CH-10002965"/>
    <x v="0"/>
    <x v="1"/>
    <s v="Global Leather Highback Executive Chair with Pneumatic Height Adjustment, Black"/>
    <n v="321.56799999999998"/>
    <n v="2"/>
    <n v="0.2"/>
    <n v="28.1372"/>
  </r>
  <r>
    <n v="113"/>
    <x v="49"/>
    <x v="0"/>
    <x v="44"/>
    <s v="Dec"/>
    <s v="9-18-2013"/>
    <s v="Standard Class"/>
    <s v="KC-16540"/>
    <s v="Kelly Collister"/>
    <x v="0"/>
    <s v="United States"/>
    <s v="San Diego"/>
    <x v="2"/>
    <n v="92037"/>
    <x v="1"/>
    <s v="OFF-PA-10004569"/>
    <x v="1"/>
    <x v="11"/>
    <s v="Wirebound Message Books, Two 4 1/4&quot; x 5&quot; Forms per Page"/>
    <n v="7.61"/>
    <n v="1"/>
    <n v="0"/>
    <n v="3.5767000000000002"/>
  </r>
  <r>
    <n v="114"/>
    <x v="49"/>
    <x v="0"/>
    <x v="44"/>
    <s v="Dec"/>
    <s v="9-18-2013"/>
    <s v="Standard Class"/>
    <s v="KC-16540"/>
    <s v="Kelly Collister"/>
    <x v="0"/>
    <s v="United States"/>
    <s v="San Diego"/>
    <x v="2"/>
    <n v="92037"/>
    <x v="1"/>
    <s v="TEC-AC-10003832"/>
    <x v="2"/>
    <x v="9"/>
    <s v="Logitech P710e Mobile Speakerphone"/>
    <n v="3347.37"/>
    <n v="13"/>
    <n v="0"/>
    <n v="636.00030000000004"/>
  </r>
  <r>
    <n v="115"/>
    <x v="50"/>
    <x v="0"/>
    <x v="43"/>
    <s v="Nov"/>
    <s v="12-14-2013"/>
    <s v="First Class"/>
    <s v="DL-13315"/>
    <s v="Delfina Latchford"/>
    <x v="0"/>
    <s v="United States"/>
    <s v="New York City"/>
    <x v="9"/>
    <n v="10024"/>
    <x v="3"/>
    <s v="OFF-ST-10001228"/>
    <x v="1"/>
    <x v="3"/>
    <s v="Fellowes Personal Hanging Folder Files, Navy"/>
    <n v="80.58"/>
    <n v="6"/>
    <n v="0"/>
    <n v="22.5624"/>
  </r>
  <r>
    <n v="116"/>
    <x v="50"/>
    <x v="0"/>
    <x v="43"/>
    <s v="Nov"/>
    <s v="12-14-2013"/>
    <s v="First Class"/>
    <s v="DL-13315"/>
    <s v="Delfina Latchford"/>
    <x v="0"/>
    <s v="United States"/>
    <s v="New York City"/>
    <x v="9"/>
    <n v="10024"/>
    <x v="3"/>
    <s v="OFF-EN-10003296"/>
    <x v="1"/>
    <x v="12"/>
    <s v="Tyvek Side-Opening Peel &amp; Seel Expanding Envelopes"/>
    <n v="361.92"/>
    <n v="4"/>
    <n v="0"/>
    <n v="162.864"/>
  </r>
  <r>
    <n v="117"/>
    <x v="51"/>
    <x v="3"/>
    <x v="37"/>
    <s v="Feb"/>
    <d v="2014-04-12T00:00:00"/>
    <s v="Second Class"/>
    <s v="CC-12670"/>
    <s v="Craig Carreira"/>
    <x v="0"/>
    <s v="United States"/>
    <s v="New York City"/>
    <x v="9"/>
    <n v="10009"/>
    <x v="3"/>
    <s v="TEC-AC-10000290"/>
    <x v="2"/>
    <x v="9"/>
    <s v="Sabrent 4-Port USB 2.0 Hub"/>
    <n v="20.37"/>
    <n v="3"/>
    <n v="0"/>
    <n v="6.9257999999999997"/>
  </r>
  <r>
    <n v="118"/>
    <x v="51"/>
    <x v="3"/>
    <x v="37"/>
    <s v="Feb"/>
    <d v="2014-04-12T00:00:00"/>
    <s v="Second Class"/>
    <s v="CC-12670"/>
    <s v="Craig Carreira"/>
    <x v="0"/>
    <s v="United States"/>
    <s v="New York City"/>
    <x v="9"/>
    <n v="10009"/>
    <x v="3"/>
    <s v="OFF-ST-10002790"/>
    <x v="1"/>
    <x v="3"/>
    <s v="Safco Industrial Shelving"/>
    <n v="221.55"/>
    <n v="3"/>
    <n v="0"/>
    <n v="6.6464999999999996"/>
  </r>
  <r>
    <n v="119"/>
    <x v="51"/>
    <x v="3"/>
    <x v="37"/>
    <s v="Feb"/>
    <d v="2014-04-12T00:00:00"/>
    <s v="Second Class"/>
    <s v="CC-12670"/>
    <s v="Craig Carreira"/>
    <x v="0"/>
    <s v="United States"/>
    <s v="New York City"/>
    <x v="9"/>
    <n v="10009"/>
    <x v="3"/>
    <s v="OFF-BI-10003460"/>
    <x v="1"/>
    <x v="7"/>
    <s v="Acco 3-Hole Punch"/>
    <n v="17.52"/>
    <n v="5"/>
    <n v="0.2"/>
    <n v="6.1319999999999997"/>
  </r>
  <r>
    <n v="120"/>
    <x v="52"/>
    <x v="3"/>
    <x v="45"/>
    <s v="Sep"/>
    <s v="6-13-2014"/>
    <s v="Standard Class"/>
    <s v="Dl-13600"/>
    <s v="Dorris liebe"/>
    <x v="1"/>
    <s v="United States"/>
    <s v="Pasadena"/>
    <x v="6"/>
    <n v="77506"/>
    <x v="2"/>
    <s v="OFF-AP-10002203"/>
    <x v="1"/>
    <x v="8"/>
    <s v="Eureka Disposable Bags for Sanitaire Vibra Groomer I Upright Vac"/>
    <n v="1.6240000000000001"/>
    <n v="2"/>
    <n v="0.8"/>
    <n v="-4.4660000000000002"/>
  </r>
  <r>
    <n v="121"/>
    <x v="53"/>
    <x v="0"/>
    <x v="46"/>
    <s v="Jul"/>
    <s v="6-14-2013"/>
    <s v="Standard Class"/>
    <s v="RC-19825"/>
    <s v="Roy Collins"/>
    <x v="0"/>
    <s v="United States"/>
    <s v="Chicago"/>
    <x v="7"/>
    <n v="60610"/>
    <x v="2"/>
    <s v="TEC-PH-10001433"/>
    <x v="2"/>
    <x v="6"/>
    <s v="Cisco Small Business SPA 502G VoIP phone"/>
    <n v="328.22399999999999"/>
    <n v="4"/>
    <n v="0.2"/>
    <n v="28.7196"/>
  </r>
  <r>
    <n v="122"/>
    <x v="54"/>
    <x v="1"/>
    <x v="47"/>
    <s v="Oct"/>
    <s v="11-15-2012"/>
    <s v="Standard Class"/>
    <s v="AH-10210"/>
    <s v="Alan Hwang"/>
    <x v="0"/>
    <s v="United States"/>
    <s v="Brentwood"/>
    <x v="2"/>
    <n v="94513"/>
    <x v="1"/>
    <s v="TEC-AC-10004469"/>
    <x v="2"/>
    <x v="9"/>
    <s v="Microsoft Sculpt Comfort Mouse"/>
    <n v="79.900000000000006"/>
    <n v="2"/>
    <n v="0"/>
    <n v="35.155999999999999"/>
  </r>
  <r>
    <n v="123"/>
    <x v="55"/>
    <x v="3"/>
    <x v="12"/>
    <s v="Oct"/>
    <s v="12-14-2014"/>
    <s v="Standard Class"/>
    <s v="CA-12310"/>
    <s v="Christine Abelman"/>
    <x v="1"/>
    <s v="United States"/>
    <s v="Cincinnati"/>
    <x v="16"/>
    <n v="45231"/>
    <x v="3"/>
    <s v="OFF-ST-10004180"/>
    <x v="1"/>
    <x v="3"/>
    <s v="Safco Commercial Shelving"/>
    <n v="37.207999999999998"/>
    <n v="1"/>
    <n v="0.2"/>
    <n v="-7.4416000000000002"/>
  </r>
  <r>
    <n v="124"/>
    <x v="55"/>
    <x v="3"/>
    <x v="12"/>
    <s v="Oct"/>
    <s v="12-14-2014"/>
    <s v="Standard Class"/>
    <s v="CA-12310"/>
    <s v="Christine Abelman"/>
    <x v="1"/>
    <s v="United States"/>
    <s v="Cincinnati"/>
    <x v="16"/>
    <n v="45231"/>
    <x v="3"/>
    <s v="OFF-EN-10004386"/>
    <x v="1"/>
    <x v="12"/>
    <s v="Recycled Interoffice Envelopes with String and Button Closure, 10 x 13"/>
    <n v="57.576000000000001"/>
    <n v="3"/>
    <n v="0.2"/>
    <n v="21.591000000000001"/>
  </r>
  <r>
    <n v="125"/>
    <x v="56"/>
    <x v="1"/>
    <x v="48"/>
    <s v="Feb"/>
    <d v="2012-06-11T00:00:00"/>
    <s v="Standard Class"/>
    <s v="JO-15280"/>
    <s v="Jas O'Carroll"/>
    <x v="0"/>
    <s v="United States"/>
    <s v="Los Angeles"/>
    <x v="2"/>
    <n v="90004"/>
    <x v="1"/>
    <s v="FUR-TA-10002903"/>
    <x v="0"/>
    <x v="2"/>
    <s v="Bevis Round Bullnose 29&quot; High Table Top"/>
    <n v="1038.8399999999999"/>
    <n v="5"/>
    <n v="0.2"/>
    <n v="51.942"/>
  </r>
  <r>
    <n v="126"/>
    <x v="57"/>
    <x v="1"/>
    <x v="49"/>
    <s v="Apr"/>
    <d v="2012-09-05T00:00:00"/>
    <s v="Second Class"/>
    <s v="AS-10225"/>
    <s v="Alan Schoenberger"/>
    <x v="1"/>
    <s v="United States"/>
    <s v="New York City"/>
    <x v="9"/>
    <n v="10024"/>
    <x v="3"/>
    <s v="FUR-FU-10002671"/>
    <x v="0"/>
    <x v="4"/>
    <s v="Electrix 20W Halogen Replacement Bulb for Zoom-In Desk Lamp"/>
    <n v="26.8"/>
    <n v="2"/>
    <n v="0"/>
    <n v="12.864000000000001"/>
  </r>
  <r>
    <n v="127"/>
    <x v="58"/>
    <x v="2"/>
    <x v="42"/>
    <s v="Jan"/>
    <d v="2011-06-06T00:00:00"/>
    <s v="Standard Class"/>
    <s v="CR-12625"/>
    <s v="Corey Roper"/>
    <x v="2"/>
    <s v="United States"/>
    <s v="Lakewood"/>
    <x v="18"/>
    <n v="8701"/>
    <x v="3"/>
    <s v="OFF-BI-10001072"/>
    <x v="1"/>
    <x v="7"/>
    <s v="GBC Clear Cover, 8-1/2 x 11, unpunched, 25 covers per pack"/>
    <n v="45.48"/>
    <n v="3"/>
    <n v="0"/>
    <n v="20.9208"/>
  </r>
  <r>
    <n v="128"/>
    <x v="58"/>
    <x v="2"/>
    <x v="42"/>
    <s v="Jan"/>
    <d v="2011-06-06T00:00:00"/>
    <s v="Standard Class"/>
    <s v="CR-12625"/>
    <s v="Corey Roper"/>
    <x v="2"/>
    <s v="United States"/>
    <s v="Lakewood"/>
    <x v="18"/>
    <n v="8701"/>
    <x v="3"/>
    <s v="OFF-AR-10002135"/>
    <x v="1"/>
    <x v="5"/>
    <s v="Boston Heavy-Duty Trimline Electric Pencil Sharpeners"/>
    <n v="289.2"/>
    <n v="6"/>
    <n v="0"/>
    <n v="83.867999999999995"/>
  </r>
  <r>
    <n v="129"/>
    <x v="59"/>
    <x v="2"/>
    <x v="50"/>
    <s v="Sep"/>
    <s v="8-16-2011"/>
    <s v="Standard Class"/>
    <s v="AG-10525"/>
    <s v="Andy Gerbode"/>
    <x v="1"/>
    <s v="United States"/>
    <s v="Saint Petersburg"/>
    <x v="1"/>
    <n v="33710"/>
    <x v="0"/>
    <s v="TEC-PH-10002398"/>
    <x v="2"/>
    <x v="6"/>
    <s v="AT&amp;T 1070 Corded Phone"/>
    <n v="178.38399999999999"/>
    <n v="2"/>
    <n v="0.2"/>
    <n v="22.297999999999998"/>
  </r>
  <r>
    <n v="130"/>
    <x v="59"/>
    <x v="2"/>
    <x v="50"/>
    <s v="Sep"/>
    <s v="8-16-2011"/>
    <s v="Standard Class"/>
    <s v="AG-10525"/>
    <s v="Andy Gerbode"/>
    <x v="1"/>
    <s v="United States"/>
    <s v="Saint Petersburg"/>
    <x v="1"/>
    <n v="33710"/>
    <x v="0"/>
    <s v="OFF-PA-10001937"/>
    <x v="1"/>
    <x v="11"/>
    <s v="Xerox 21"/>
    <n v="15.552"/>
    <n v="3"/>
    <n v="0.2"/>
    <n v="5.4432"/>
  </r>
  <r>
    <n v="131"/>
    <x v="60"/>
    <x v="2"/>
    <x v="51"/>
    <s v="Apr"/>
    <d v="2011-09-11T00:00:00"/>
    <s v="Standard Class"/>
    <s v="NM-18445"/>
    <s v="Nathan Mautz"/>
    <x v="2"/>
    <s v="United States"/>
    <s v="New York City"/>
    <x v="9"/>
    <n v="10024"/>
    <x v="3"/>
    <s v="FUR-CH-10002602"/>
    <x v="0"/>
    <x v="1"/>
    <s v="DMI Arturo Collection Mission-style Design Wood Chair"/>
    <n v="135.88200000000001"/>
    <n v="1"/>
    <n v="0.1"/>
    <n v="24.1568"/>
  </r>
  <r>
    <n v="132"/>
    <x v="60"/>
    <x v="2"/>
    <x v="51"/>
    <s v="Apr"/>
    <d v="2011-09-11T00:00:00"/>
    <s v="Standard Class"/>
    <s v="NM-18445"/>
    <s v="Nathan Mautz"/>
    <x v="2"/>
    <s v="United States"/>
    <s v="New York City"/>
    <x v="9"/>
    <n v="10024"/>
    <x v="3"/>
    <s v="TEC-MA-10002927"/>
    <x v="2"/>
    <x v="13"/>
    <s v="Canon imageCLASS MF7460 Monochrome Digital Laser Multifunction Copier"/>
    <n v="3991.98"/>
    <n v="2"/>
    <n v="0"/>
    <n v="1995.99"/>
  </r>
  <r>
    <n v="133"/>
    <x v="60"/>
    <x v="2"/>
    <x v="51"/>
    <s v="Apr"/>
    <d v="2011-09-11T00:00:00"/>
    <s v="Standard Class"/>
    <s v="NM-18445"/>
    <s v="Nathan Mautz"/>
    <x v="2"/>
    <s v="United States"/>
    <s v="New York City"/>
    <x v="9"/>
    <n v="10024"/>
    <x v="3"/>
    <s v="TEC-PH-10004093"/>
    <x v="2"/>
    <x v="6"/>
    <s v="Panasonic Kx-TS550"/>
    <n v="275.94"/>
    <n v="6"/>
    <n v="0"/>
    <n v="80.022599999999997"/>
  </r>
  <r>
    <n v="134"/>
    <x v="60"/>
    <x v="2"/>
    <x v="51"/>
    <s v="Apr"/>
    <d v="2011-09-11T00:00:00"/>
    <s v="Standard Class"/>
    <s v="NM-18445"/>
    <s v="Nathan Mautz"/>
    <x v="2"/>
    <s v="United States"/>
    <s v="New York City"/>
    <x v="9"/>
    <n v="10024"/>
    <x v="3"/>
    <s v="TEC-AC-10000892"/>
    <x v="2"/>
    <x v="9"/>
    <s v="NETGEAR N750 Dual Band Wi-Fi Gigabit Router"/>
    <n v="360"/>
    <n v="4"/>
    <n v="0"/>
    <n v="129.6"/>
  </r>
  <r>
    <n v="135"/>
    <x v="60"/>
    <x v="2"/>
    <x v="51"/>
    <s v="Apr"/>
    <d v="2011-09-11T00:00:00"/>
    <s v="Standard Class"/>
    <s v="NM-18445"/>
    <s v="Nathan Mautz"/>
    <x v="2"/>
    <s v="United States"/>
    <s v="New York City"/>
    <x v="9"/>
    <n v="10024"/>
    <x v="3"/>
    <s v="OFF-ST-10002974"/>
    <x v="1"/>
    <x v="3"/>
    <s v="Trav-L-File Heavy-Duty Shuttle II, Black"/>
    <n v="43.57"/>
    <n v="1"/>
    <n v="0"/>
    <n v="13.071"/>
  </r>
  <r>
    <n v="136"/>
    <x v="61"/>
    <x v="3"/>
    <x v="52"/>
    <s v="Apr"/>
    <d v="2014-06-11T00:00:00"/>
    <s v="Second Class"/>
    <s v="DJ-13510"/>
    <s v="Don Jones"/>
    <x v="1"/>
    <s v="United States"/>
    <s v="Murfreesboro"/>
    <x v="15"/>
    <n v="37130"/>
    <x v="0"/>
    <s v="FUR-FU-10001967"/>
    <x v="0"/>
    <x v="4"/>
    <s v="Telescoping Adjustable Floor Lamp"/>
    <n v="15.992000000000001"/>
    <n v="1"/>
    <n v="0.2"/>
    <n v="0.99950000000000006"/>
  </r>
  <r>
    <n v="137"/>
    <x v="62"/>
    <x v="1"/>
    <x v="53"/>
    <s v="Jan"/>
    <d v="2012-04-09T00:00:00"/>
    <s v="Second Class"/>
    <s v="DB-13615"/>
    <s v="Doug Bickford"/>
    <x v="0"/>
    <s v="United States"/>
    <s v="Los Angeles"/>
    <x v="2"/>
    <n v="90045"/>
    <x v="1"/>
    <s v="OFF-BI-10001922"/>
    <x v="1"/>
    <x v="7"/>
    <s v="Storex Dura Pro Binders"/>
    <n v="4.7519999999999998"/>
    <n v="1"/>
    <n v="0.2"/>
    <n v="1.6037999999999999"/>
  </r>
  <r>
    <n v="138"/>
    <x v="62"/>
    <x v="1"/>
    <x v="53"/>
    <s v="Jan"/>
    <d v="2012-04-09T00:00:00"/>
    <s v="Second Class"/>
    <s v="DB-13615"/>
    <s v="Doug Bickford"/>
    <x v="0"/>
    <s v="United States"/>
    <s v="Los Angeles"/>
    <x v="2"/>
    <n v="90045"/>
    <x v="1"/>
    <s v="TEC-CO-10001449"/>
    <x v="2"/>
    <x v="15"/>
    <s v="Hewlett Packard LaserJet 3310 Copier"/>
    <n v="959.98400000000004"/>
    <n v="2"/>
    <n v="0.2"/>
    <n v="335.99439999999998"/>
  </r>
  <r>
    <n v="139"/>
    <x v="62"/>
    <x v="1"/>
    <x v="53"/>
    <s v="Jan"/>
    <d v="2012-04-09T00:00:00"/>
    <s v="Second Class"/>
    <s v="DB-13615"/>
    <s v="Doug Bickford"/>
    <x v="0"/>
    <s v="United States"/>
    <s v="Los Angeles"/>
    <x v="2"/>
    <n v="90045"/>
    <x v="1"/>
    <s v="OFF-BI-10004140"/>
    <x v="1"/>
    <x v="7"/>
    <s v="Avery Non-Stick Binders"/>
    <n v="14.368"/>
    <n v="4"/>
    <n v="0.2"/>
    <n v="4.49"/>
  </r>
  <r>
    <n v="140"/>
    <x v="63"/>
    <x v="2"/>
    <x v="54"/>
    <s v="Dec"/>
    <s v="7-17-2011"/>
    <s v="Standard Class"/>
    <s v="AC-10420"/>
    <s v="Alyssa Crouse"/>
    <x v="1"/>
    <s v="United States"/>
    <s v="San Francisco"/>
    <x v="2"/>
    <n v="94122"/>
    <x v="1"/>
    <s v="OFF-BI-10003314"/>
    <x v="1"/>
    <x v="7"/>
    <s v="Tuff Stuff Recycled Round Ring Binders"/>
    <n v="7.7119999999999997"/>
    <n v="2"/>
    <n v="0.2"/>
    <n v="2.7955999999999999"/>
  </r>
  <r>
    <n v="141"/>
    <x v="63"/>
    <x v="2"/>
    <x v="54"/>
    <s v="Dec"/>
    <s v="7-17-2011"/>
    <s v="Standard Class"/>
    <s v="AC-10420"/>
    <s v="Alyssa Crouse"/>
    <x v="1"/>
    <s v="United States"/>
    <s v="San Francisco"/>
    <x v="2"/>
    <n v="94122"/>
    <x v="1"/>
    <s v="FUR-TA-10004575"/>
    <x v="0"/>
    <x v="2"/>
    <s v="Hon 5100 Series Wood Tables"/>
    <n v="698.35199999999998"/>
    <n v="3"/>
    <n v="0.2"/>
    <n v="-17.4588"/>
  </r>
  <r>
    <n v="142"/>
    <x v="64"/>
    <x v="3"/>
    <x v="55"/>
    <s v="Sep"/>
    <s v="7-13-2014"/>
    <s v="Standard Class"/>
    <s v="TD-20995"/>
    <s v="Tamara Dahlen"/>
    <x v="0"/>
    <s v="United States"/>
    <s v="Lowell"/>
    <x v="21"/>
    <n v="1852"/>
    <x v="3"/>
    <s v="OFF-AR-10004027"/>
    <x v="1"/>
    <x v="5"/>
    <s v="Binney &amp; Smith inkTank Erasable Desk Highlighter, Chisel Tip, Yellow, 12/Box"/>
    <n v="7.56"/>
    <n v="3"/>
    <n v="0"/>
    <n v="3.0996000000000001"/>
  </r>
  <r>
    <n v="143"/>
    <x v="64"/>
    <x v="3"/>
    <x v="55"/>
    <s v="Sep"/>
    <s v="7-13-2014"/>
    <s v="Standard Class"/>
    <s v="TD-20995"/>
    <s v="Tamara Dahlen"/>
    <x v="0"/>
    <s v="United States"/>
    <s v="Lowell"/>
    <x v="21"/>
    <n v="1852"/>
    <x v="3"/>
    <s v="OFF-PA-10000249"/>
    <x v="1"/>
    <x v="11"/>
    <s v="Staples"/>
    <n v="24.56"/>
    <n v="2"/>
    <n v="0"/>
    <n v="11.543200000000001"/>
  </r>
  <r>
    <n v="144"/>
    <x v="64"/>
    <x v="3"/>
    <x v="55"/>
    <s v="Sep"/>
    <s v="7-13-2014"/>
    <s v="Standard Class"/>
    <s v="TD-20995"/>
    <s v="Tamara Dahlen"/>
    <x v="0"/>
    <s v="United States"/>
    <s v="Lowell"/>
    <x v="21"/>
    <n v="1852"/>
    <x v="3"/>
    <s v="OFF-AR-10001374"/>
    <x v="1"/>
    <x v="5"/>
    <s v="BIC Brite Liner Highlighters, Chisel Tip"/>
    <n v="12.96"/>
    <n v="2"/>
    <n v="0"/>
    <n v="4.1471999999999998"/>
  </r>
  <r>
    <n v="145"/>
    <x v="65"/>
    <x v="0"/>
    <x v="56"/>
    <s v="Feb"/>
    <d v="2013-04-09T00:00:00"/>
    <s v="First Class"/>
    <s v="AB-10060"/>
    <s v="Adam Bellavance"/>
    <x v="2"/>
    <s v="United States"/>
    <s v="New York City"/>
    <x v="9"/>
    <n v="10009"/>
    <x v="3"/>
    <s v="TEC-AC-10000290"/>
    <x v="2"/>
    <x v="9"/>
    <s v="Sabrent 4-Port USB 2.0 Hub"/>
    <n v="6.79"/>
    <n v="1"/>
    <n v="0"/>
    <n v="2.3086000000000002"/>
  </r>
  <r>
    <n v="146"/>
    <x v="65"/>
    <x v="0"/>
    <x v="56"/>
    <s v="Feb"/>
    <d v="2013-04-09T00:00:00"/>
    <s v="First Class"/>
    <s v="AB-10060"/>
    <s v="Adam Bellavance"/>
    <x v="2"/>
    <s v="United States"/>
    <s v="New York City"/>
    <x v="9"/>
    <n v="10009"/>
    <x v="3"/>
    <s v="OFF-PA-10001970"/>
    <x v="1"/>
    <x v="11"/>
    <s v="Xerox 1881"/>
    <n v="24.56"/>
    <n v="2"/>
    <n v="0"/>
    <n v="11.543200000000001"/>
  </r>
  <r>
    <n v="147"/>
    <x v="65"/>
    <x v="0"/>
    <x v="56"/>
    <s v="Feb"/>
    <d v="2013-04-09T00:00:00"/>
    <s v="First Class"/>
    <s v="AB-10060"/>
    <s v="Adam Bellavance"/>
    <x v="2"/>
    <s v="United States"/>
    <s v="New York City"/>
    <x v="9"/>
    <n v="10009"/>
    <x v="3"/>
    <s v="OFF-BI-10002160"/>
    <x v="1"/>
    <x v="7"/>
    <s v="Acco Hanging Data Binders"/>
    <n v="3.048"/>
    <n v="1"/>
    <n v="0.2"/>
    <n v="1.0668"/>
  </r>
  <r>
    <n v="148"/>
    <x v="65"/>
    <x v="0"/>
    <x v="56"/>
    <s v="Feb"/>
    <d v="2013-04-09T00:00:00"/>
    <s v="First Class"/>
    <s v="AB-10060"/>
    <s v="Adam Bellavance"/>
    <x v="2"/>
    <s v="United States"/>
    <s v="New York City"/>
    <x v="9"/>
    <n v="10009"/>
    <x v="3"/>
    <s v="OFF-PA-10001970"/>
    <x v="1"/>
    <x v="11"/>
    <s v="Xerox 1881"/>
    <n v="49.12"/>
    <n v="4"/>
    <n v="0"/>
    <n v="23.086400000000001"/>
  </r>
  <r>
    <n v="149"/>
    <x v="65"/>
    <x v="0"/>
    <x v="56"/>
    <s v="Feb"/>
    <d v="2013-04-09T00:00:00"/>
    <s v="First Class"/>
    <s v="AB-10060"/>
    <s v="Adam Bellavance"/>
    <x v="2"/>
    <s v="United States"/>
    <s v="New York City"/>
    <x v="9"/>
    <n v="10009"/>
    <x v="3"/>
    <s v="OFF-BI-10004995"/>
    <x v="1"/>
    <x v="7"/>
    <s v="GBC DocuBind P400 Electric Binding System"/>
    <n v="4355.1679999999997"/>
    <n v="4"/>
    <n v="0.2"/>
    <n v="1415.4295999999999"/>
  </r>
  <r>
    <n v="150"/>
    <x v="66"/>
    <x v="0"/>
    <x v="57"/>
    <s v="Sep"/>
    <s v="4-14-2013"/>
    <s v="Standard Class"/>
    <s v="JL-15505"/>
    <s v="Jeremy Lonsdale"/>
    <x v="0"/>
    <s v="United States"/>
    <s v="New York City"/>
    <x v="9"/>
    <n v="10035"/>
    <x v="3"/>
    <s v="FUR-BO-10002268"/>
    <x v="0"/>
    <x v="0"/>
    <s v="Sauder Barrister Bookcases"/>
    <n v="388.70400000000001"/>
    <n v="6"/>
    <n v="0.2"/>
    <n v="-4.8587999999999996"/>
  </r>
  <r>
    <n v="151"/>
    <x v="66"/>
    <x v="0"/>
    <x v="57"/>
    <s v="Sep"/>
    <s v="4-14-2013"/>
    <s v="Standard Class"/>
    <s v="JL-15505"/>
    <s v="Jeremy Lonsdale"/>
    <x v="0"/>
    <s v="United States"/>
    <s v="New York City"/>
    <x v="9"/>
    <n v="10035"/>
    <x v="3"/>
    <s v="OFF-EN-10001137"/>
    <x v="1"/>
    <x v="12"/>
    <s v="#10 Gummed Flap White Envelopes, 100/Box"/>
    <n v="8.26"/>
    <n v="2"/>
    <n v="0"/>
    <n v="3.7995999999999999"/>
  </r>
  <r>
    <n v="152"/>
    <x v="66"/>
    <x v="0"/>
    <x v="57"/>
    <s v="Sep"/>
    <s v="4-14-2013"/>
    <s v="Standard Class"/>
    <s v="JL-15505"/>
    <s v="Jeremy Lonsdale"/>
    <x v="0"/>
    <s v="United States"/>
    <s v="New York City"/>
    <x v="9"/>
    <n v="10035"/>
    <x v="3"/>
    <s v="OFF-AR-10002399"/>
    <x v="1"/>
    <x v="5"/>
    <s v="Dixon Prang Watercolor Pencils, 10-Color Set with Brush"/>
    <n v="17.04"/>
    <n v="4"/>
    <n v="0"/>
    <n v="6.9863999999999997"/>
  </r>
  <r>
    <n v="153"/>
    <x v="66"/>
    <x v="0"/>
    <x v="57"/>
    <s v="Sep"/>
    <s v="4-14-2013"/>
    <s v="Standard Class"/>
    <s v="JL-15505"/>
    <s v="Jeremy Lonsdale"/>
    <x v="0"/>
    <s v="United States"/>
    <s v="New York City"/>
    <x v="9"/>
    <n v="10035"/>
    <x v="3"/>
    <s v="OFF-PA-10002713"/>
    <x v="1"/>
    <x v="11"/>
    <s v="Adams Phone Message Book, 200 Message Capacity, 8 1/16” x 11”"/>
    <n v="34.4"/>
    <n v="5"/>
    <n v="0"/>
    <n v="15.824"/>
  </r>
  <r>
    <n v="154"/>
    <x v="67"/>
    <x v="3"/>
    <x v="58"/>
    <s v="Sep"/>
    <d v="2014-12-03T00:00:00"/>
    <s v="First Class"/>
    <s v="VB-21745"/>
    <s v="Victoria Brennan"/>
    <x v="1"/>
    <s v="United States"/>
    <s v="Columbus"/>
    <x v="22"/>
    <n v="31907"/>
    <x v="0"/>
    <s v="OFF-AP-10001124"/>
    <x v="1"/>
    <x v="8"/>
    <s v="Belkin 8 Outlet SurgeMaster II Gold Surge Protector with Phone Protection"/>
    <n v="647.84"/>
    <n v="8"/>
    <n v="0"/>
    <n v="168.4384"/>
  </r>
  <r>
    <n v="155"/>
    <x v="67"/>
    <x v="3"/>
    <x v="58"/>
    <s v="Sep"/>
    <d v="2014-12-03T00:00:00"/>
    <s v="First Class"/>
    <s v="VB-21745"/>
    <s v="Victoria Brennan"/>
    <x v="1"/>
    <s v="United States"/>
    <s v="Columbus"/>
    <x v="22"/>
    <n v="31907"/>
    <x v="0"/>
    <s v="OFF-LA-10001158"/>
    <x v="1"/>
    <x v="14"/>
    <s v="Avery Address/Shipping Labels for Typewriters, 4&quot; x 2&quot;"/>
    <n v="20.7"/>
    <n v="2"/>
    <n v="0"/>
    <n v="9.9359999999999999"/>
  </r>
  <r>
    <n v="156"/>
    <x v="68"/>
    <x v="1"/>
    <x v="59"/>
    <s v="Mar"/>
    <d v="2012-07-12T00:00:00"/>
    <s v="Standard Class"/>
    <s v="DK-13225"/>
    <s v="Dean Katz"/>
    <x v="1"/>
    <s v="United States"/>
    <s v="Philadelphia"/>
    <x v="17"/>
    <n v="19140"/>
    <x v="3"/>
    <s v="TEC-MA-10001681"/>
    <x v="2"/>
    <x v="13"/>
    <s v="Lexmark MarkNet N8150 Wireless Print Server"/>
    <n v="482.34"/>
    <n v="4"/>
    <n v="0.7"/>
    <n v="-337.63799999999998"/>
  </r>
  <r>
    <n v="157"/>
    <x v="68"/>
    <x v="1"/>
    <x v="59"/>
    <s v="Mar"/>
    <d v="2012-07-12T00:00:00"/>
    <s v="Standard Class"/>
    <s v="DK-13225"/>
    <s v="Dean Katz"/>
    <x v="1"/>
    <s v="United States"/>
    <s v="Philadelphia"/>
    <x v="17"/>
    <n v="19140"/>
    <x v="3"/>
    <s v="FUR-FU-10001935"/>
    <x v="0"/>
    <x v="4"/>
    <s v="3M Hangers With Command Adhesive"/>
    <n v="2.96"/>
    <n v="1"/>
    <n v="0.2"/>
    <n v="0.77700000000000002"/>
  </r>
  <r>
    <n v="158"/>
    <x v="69"/>
    <x v="3"/>
    <x v="60"/>
    <s v="Dec"/>
    <s v="12-16-2014"/>
    <s v="Standard Class"/>
    <s v="MV-18190"/>
    <s v="Mike Vittorini"/>
    <x v="0"/>
    <s v="United States"/>
    <s v="New York City"/>
    <x v="9"/>
    <n v="10009"/>
    <x v="3"/>
    <s v="OFF-BI-10000050"/>
    <x v="1"/>
    <x v="7"/>
    <s v="Angle-D Binders with Locking Rings, Label Holders"/>
    <n v="23.36"/>
    <n v="4"/>
    <n v="0.2"/>
    <n v="7.8840000000000003"/>
  </r>
  <r>
    <n v="159"/>
    <x v="69"/>
    <x v="3"/>
    <x v="60"/>
    <s v="Dec"/>
    <s v="12-16-2014"/>
    <s v="Standard Class"/>
    <s v="MV-18190"/>
    <s v="Mike Vittorini"/>
    <x v="0"/>
    <s v="United States"/>
    <s v="New York City"/>
    <x v="9"/>
    <n v="10009"/>
    <x v="3"/>
    <s v="TEC-AC-10001998"/>
    <x v="2"/>
    <x v="9"/>
    <s v="Logitech LS21 Speaker System - PC Multimedia - 2.1-CH - Wired"/>
    <n v="39.979999999999997"/>
    <n v="2"/>
    <n v="0"/>
    <n v="13.5932"/>
  </r>
  <r>
    <n v="160"/>
    <x v="70"/>
    <x v="2"/>
    <x v="61"/>
    <s v="Jul"/>
    <d v="2011-10-06T00:00:00"/>
    <s v="Second Class"/>
    <s v="BP-11095"/>
    <s v="Bart Pistole"/>
    <x v="1"/>
    <s v="United States"/>
    <s v="Peoria"/>
    <x v="7"/>
    <n v="61604"/>
    <x v="2"/>
    <s v="OFF-BI-10003982"/>
    <x v="1"/>
    <x v="7"/>
    <s v="Wilson Jones Century Plastic Molded Ring Binders"/>
    <n v="12.462"/>
    <n v="3"/>
    <n v="0.8"/>
    <n v="-20.5623"/>
  </r>
  <r>
    <n v="161"/>
    <x v="71"/>
    <x v="3"/>
    <x v="62"/>
    <s v="Jan"/>
    <d v="2014-06-07T00:00:00"/>
    <s v="Standard Class"/>
    <s v="VP-21730"/>
    <s v="Victor Preis"/>
    <x v="2"/>
    <s v="United States"/>
    <s v="Las Vegas"/>
    <x v="23"/>
    <n v="89115"/>
    <x v="1"/>
    <s v="OFF-BI-10004492"/>
    <x v="1"/>
    <x v="7"/>
    <s v="Tuf-Vin Binders"/>
    <n v="75.792000000000002"/>
    <n v="3"/>
    <n v="0.2"/>
    <n v="25.579799999999999"/>
  </r>
  <r>
    <n v="162"/>
    <x v="72"/>
    <x v="0"/>
    <x v="63"/>
    <s v="Sep"/>
    <d v="2013-11-09T00:00:00"/>
    <s v="Second Class"/>
    <s v="AG-10675"/>
    <s v="Anna Gayman"/>
    <x v="0"/>
    <s v="United States"/>
    <s v="Houston"/>
    <x v="6"/>
    <n v="77036"/>
    <x v="2"/>
    <s v="OFF-ST-10001580"/>
    <x v="1"/>
    <x v="3"/>
    <s v="Super Decoflex Portable Personal File"/>
    <n v="35.951999999999998"/>
    <n v="3"/>
    <n v="0.2"/>
    <n v="3.5952000000000002"/>
  </r>
  <r>
    <n v="163"/>
    <x v="72"/>
    <x v="0"/>
    <x v="63"/>
    <s v="Sep"/>
    <d v="2013-11-09T00:00:00"/>
    <s v="Second Class"/>
    <s v="AG-10675"/>
    <s v="Anna Gayman"/>
    <x v="0"/>
    <s v="United States"/>
    <s v="Houston"/>
    <x v="6"/>
    <n v="77036"/>
    <x v="2"/>
    <s v="FUR-BO-10004834"/>
    <x v="0"/>
    <x v="0"/>
    <s v="Riverside Palais Royal Lawyers Bookcase, Royale Cherry Finish"/>
    <n v="2396.2656000000002"/>
    <n v="4"/>
    <n v="0.32"/>
    <n v="-317.15280000000001"/>
  </r>
  <r>
    <n v="164"/>
    <x v="72"/>
    <x v="0"/>
    <x v="63"/>
    <s v="Sep"/>
    <d v="2013-11-09T00:00:00"/>
    <s v="Second Class"/>
    <s v="AG-10675"/>
    <s v="Anna Gayman"/>
    <x v="0"/>
    <s v="United States"/>
    <s v="Houston"/>
    <x v="6"/>
    <n v="77036"/>
    <x v="2"/>
    <s v="OFF-ST-10000934"/>
    <x v="1"/>
    <x v="3"/>
    <s v="Contico 72&quot;H Heavy-Duty Storage System"/>
    <n v="131.136"/>
    <n v="4"/>
    <n v="0.2"/>
    <n v="-32.783999999999999"/>
  </r>
  <r>
    <n v="165"/>
    <x v="72"/>
    <x v="0"/>
    <x v="63"/>
    <s v="Sep"/>
    <d v="2013-11-09T00:00:00"/>
    <s v="Second Class"/>
    <s v="AG-10675"/>
    <s v="Anna Gayman"/>
    <x v="0"/>
    <s v="United States"/>
    <s v="Houston"/>
    <x v="6"/>
    <n v="77036"/>
    <x v="2"/>
    <s v="TEC-AC-10000158"/>
    <x v="2"/>
    <x v="9"/>
    <s v="Sony 64GB Class 10 Micro SDHC R40 Memory Card"/>
    <n v="57.584000000000003"/>
    <n v="2"/>
    <n v="0.2"/>
    <n v="0.7198"/>
  </r>
  <r>
    <n v="166"/>
    <x v="73"/>
    <x v="3"/>
    <x v="64"/>
    <s v="Sep"/>
    <s v="12-13-2014"/>
    <s v="Standard Class"/>
    <s v="KH-16510"/>
    <s v="Keith Herrera"/>
    <x v="0"/>
    <s v="United States"/>
    <s v="San Francisco"/>
    <x v="2"/>
    <n v="94110"/>
    <x v="1"/>
    <s v="TEC-AC-10000158"/>
    <x v="2"/>
    <x v="9"/>
    <s v="Sony 64GB Class 10 Micro SDHC R40 Memory Card"/>
    <n v="179.95"/>
    <n v="5"/>
    <n v="0"/>
    <n v="37.789499999999997"/>
  </r>
  <r>
    <n v="167"/>
    <x v="73"/>
    <x v="3"/>
    <x v="64"/>
    <s v="Sep"/>
    <s v="12-13-2014"/>
    <s v="Standard Class"/>
    <s v="KH-16510"/>
    <s v="Keith Herrera"/>
    <x v="0"/>
    <s v="United States"/>
    <s v="San Francisco"/>
    <x v="2"/>
    <n v="94110"/>
    <x v="1"/>
    <s v="TEC-CO-10004115"/>
    <x v="2"/>
    <x v="15"/>
    <s v="Sharp AL-1530CS Digital Copier"/>
    <n v="1199.9760000000001"/>
    <n v="3"/>
    <n v="0.2"/>
    <n v="434.99130000000002"/>
  </r>
  <r>
    <n v="168"/>
    <x v="73"/>
    <x v="3"/>
    <x v="64"/>
    <s v="Sep"/>
    <s v="12-13-2014"/>
    <s v="Standard Class"/>
    <s v="KH-16510"/>
    <s v="Keith Herrera"/>
    <x v="0"/>
    <s v="United States"/>
    <s v="San Francisco"/>
    <x v="2"/>
    <n v="94110"/>
    <x v="1"/>
    <s v="OFF-PA-10003724"/>
    <x v="1"/>
    <x v="11"/>
    <s v="Wirebound Message Book, 4 per Page"/>
    <n v="27.15"/>
    <n v="5"/>
    <n v="0"/>
    <n v="13.3035"/>
  </r>
  <r>
    <n v="169"/>
    <x v="73"/>
    <x v="3"/>
    <x v="64"/>
    <s v="Sep"/>
    <s v="12-13-2014"/>
    <s v="Standard Class"/>
    <s v="KH-16510"/>
    <s v="Keith Herrera"/>
    <x v="0"/>
    <s v="United States"/>
    <s v="San Francisco"/>
    <x v="2"/>
    <n v="94110"/>
    <x v="1"/>
    <s v="FUR-TA-10002041"/>
    <x v="0"/>
    <x v="2"/>
    <s v="Bevis Round Conference Table Top, X-Base"/>
    <n v="1004.024"/>
    <n v="7"/>
    <n v="0.2"/>
    <n v="-112.95269999999999"/>
  </r>
  <r>
    <n v="170"/>
    <x v="73"/>
    <x v="3"/>
    <x v="64"/>
    <s v="Sep"/>
    <s v="12-13-2014"/>
    <s v="Standard Class"/>
    <s v="KH-16510"/>
    <s v="Keith Herrera"/>
    <x v="0"/>
    <s v="United States"/>
    <s v="San Francisco"/>
    <x v="2"/>
    <n v="94110"/>
    <x v="1"/>
    <s v="OFF-PA-10002893"/>
    <x v="1"/>
    <x v="11"/>
    <s v="Wirebound Service Call Books, 5 1/2&quot; x 4&quot;"/>
    <n v="9.68"/>
    <n v="1"/>
    <n v="0"/>
    <n v="4.6463999999999999"/>
  </r>
  <r>
    <n v="171"/>
    <x v="73"/>
    <x v="3"/>
    <x v="64"/>
    <s v="Sep"/>
    <s v="12-13-2014"/>
    <s v="Standard Class"/>
    <s v="KH-16510"/>
    <s v="Keith Herrera"/>
    <x v="0"/>
    <s v="United States"/>
    <s v="San Francisco"/>
    <x v="2"/>
    <n v="94110"/>
    <x v="1"/>
    <s v="OFF-LA-10003766"/>
    <x v="1"/>
    <x v="14"/>
    <s v="Self-Adhesive Removable Labels"/>
    <n v="28.35"/>
    <n v="9"/>
    <n v="0"/>
    <n v="13.608000000000001"/>
  </r>
  <r>
    <n v="172"/>
    <x v="73"/>
    <x v="3"/>
    <x v="64"/>
    <s v="Sep"/>
    <s v="12-13-2014"/>
    <s v="Standard Class"/>
    <s v="KH-16510"/>
    <s v="Keith Herrera"/>
    <x v="0"/>
    <s v="United States"/>
    <s v="San Francisco"/>
    <x v="2"/>
    <n v="94110"/>
    <x v="1"/>
    <s v="OFF-PA-10001970"/>
    <x v="1"/>
    <x v="11"/>
    <s v="Xerox 1908"/>
    <n v="55.98"/>
    <n v="1"/>
    <n v="0"/>
    <n v="27.430199999999999"/>
  </r>
  <r>
    <n v="173"/>
    <x v="73"/>
    <x v="3"/>
    <x v="64"/>
    <s v="Sep"/>
    <s v="12-13-2014"/>
    <s v="Standard Class"/>
    <s v="KH-16510"/>
    <s v="Keith Herrera"/>
    <x v="0"/>
    <s v="United States"/>
    <s v="San Francisco"/>
    <x v="2"/>
    <n v="94110"/>
    <x v="1"/>
    <s v="FUR-BO-10001972"/>
    <x v="0"/>
    <x v="0"/>
    <s v="O'Sullivan 4-Shelf Bookcase in Odessa Pine"/>
    <n v="1336.829"/>
    <n v="13"/>
    <n v="0.15"/>
    <n v="31.454799999999999"/>
  </r>
  <r>
    <n v="174"/>
    <x v="73"/>
    <x v="3"/>
    <x v="64"/>
    <s v="Sep"/>
    <s v="12-13-2014"/>
    <s v="Standard Class"/>
    <s v="KH-16510"/>
    <s v="Keith Herrera"/>
    <x v="0"/>
    <s v="United States"/>
    <s v="San Francisco"/>
    <x v="2"/>
    <n v="94110"/>
    <x v="1"/>
    <s v="FUR-CH-10003956"/>
    <x v="0"/>
    <x v="1"/>
    <s v="Novimex High-Tech Fabric Mesh Task Chair"/>
    <n v="113.568"/>
    <n v="2"/>
    <n v="0.2"/>
    <n v="-18.454799999999999"/>
  </r>
  <r>
    <n v="175"/>
    <x v="74"/>
    <x v="3"/>
    <x v="52"/>
    <s v="Apr"/>
    <d v="2014-08-11T00:00:00"/>
    <s v="Standard Class"/>
    <s v="KC-16675"/>
    <s v="Kimberly Carter"/>
    <x v="1"/>
    <s v="United States"/>
    <s v="Seattle"/>
    <x v="3"/>
    <n v="98105"/>
    <x v="1"/>
    <s v="OFF-PA-10000157"/>
    <x v="1"/>
    <x v="11"/>
    <s v="Xerox 191"/>
    <n v="139.86000000000001"/>
    <n v="7"/>
    <n v="0"/>
    <n v="65.734200000000001"/>
  </r>
  <r>
    <n v="176"/>
    <x v="74"/>
    <x v="3"/>
    <x v="52"/>
    <s v="Apr"/>
    <d v="2014-08-11T00:00:00"/>
    <s v="Standard Class"/>
    <s v="KC-16675"/>
    <s v="Kimberly Carter"/>
    <x v="1"/>
    <s v="United States"/>
    <s v="Seattle"/>
    <x v="3"/>
    <n v="98105"/>
    <x v="1"/>
    <s v="FUR-CH-10001891"/>
    <x v="0"/>
    <x v="1"/>
    <s v="Global Deluxe Office Fabric Chairs"/>
    <n v="307.13600000000002"/>
    <n v="4"/>
    <n v="0.2"/>
    <n v="26.874400000000001"/>
  </r>
  <r>
    <n v="177"/>
    <x v="75"/>
    <x v="3"/>
    <x v="16"/>
    <s v="Jul"/>
    <d v="2014-11-11T00:00:00"/>
    <s v="Standard Class"/>
    <s v="VB-21745"/>
    <s v="Victoria Brennan"/>
    <x v="1"/>
    <s v="United States"/>
    <s v="Richmond"/>
    <x v="0"/>
    <n v="40475"/>
    <x v="0"/>
    <s v="OFF-PA-10003845"/>
    <x v="1"/>
    <x v="11"/>
    <s v="Xerox 1987"/>
    <n v="5.78"/>
    <n v="1"/>
    <n v="0"/>
    <n v="2.8321999999999998"/>
  </r>
  <r>
    <n v="178"/>
    <x v="76"/>
    <x v="3"/>
    <x v="65"/>
    <s v="May"/>
    <d v="2014-10-03T00:00:00"/>
    <s v="Standard Class"/>
    <s v="SP-20860"/>
    <s v="Sung Pak"/>
    <x v="1"/>
    <s v="United States"/>
    <s v="Los Angeles"/>
    <x v="2"/>
    <n v="90045"/>
    <x v="1"/>
    <s v="OFF-AR-10001573"/>
    <x v="1"/>
    <x v="5"/>
    <s v="American Pencil"/>
    <n v="9.32"/>
    <n v="4"/>
    <n v="0"/>
    <n v="2.7027999999999999"/>
  </r>
  <r>
    <n v="179"/>
    <x v="76"/>
    <x v="3"/>
    <x v="65"/>
    <s v="May"/>
    <d v="2014-10-03T00:00:00"/>
    <s v="Standard Class"/>
    <s v="SP-20860"/>
    <s v="Sung Pak"/>
    <x v="1"/>
    <s v="United States"/>
    <s v="Los Angeles"/>
    <x v="2"/>
    <n v="90045"/>
    <x v="1"/>
    <s v="OFF-EN-10000483"/>
    <x v="1"/>
    <x v="12"/>
    <s v="White Envelopes, White Envelopes with Clear Poly Window"/>
    <n v="15.25"/>
    <n v="1"/>
    <n v="0"/>
    <n v="7.0149999999999997"/>
  </r>
  <r>
    <n v="180"/>
    <x v="77"/>
    <x v="2"/>
    <x v="66"/>
    <s v="Dec"/>
    <s v="9-13-2011"/>
    <s v="First Class"/>
    <s v="SD-20485"/>
    <s v="Shirley Daniels"/>
    <x v="2"/>
    <s v="United States"/>
    <s v="New Rochelle"/>
    <x v="9"/>
    <n v="10801"/>
    <x v="3"/>
    <s v="TEC-MA-10000029"/>
    <x v="2"/>
    <x v="13"/>
    <s v="Epson WorkForce WF-2530 All-in-One Printer, Copier Scanner"/>
    <n v="69.989999999999995"/>
    <n v="1"/>
    <n v="0"/>
    <n v="30.095700000000001"/>
  </r>
  <r>
    <n v="181"/>
    <x v="78"/>
    <x v="3"/>
    <x v="67"/>
    <s v="Feb"/>
    <d v="2014-09-10T00:00:00"/>
    <s v="Standard Class"/>
    <s v="KH-16630"/>
    <s v="Ken Heidel"/>
    <x v="1"/>
    <s v="United States"/>
    <s v="San Antonio"/>
    <x v="6"/>
    <n v="78207"/>
    <x v="2"/>
    <s v="OFF-AR-10000369"/>
    <x v="1"/>
    <x v="5"/>
    <s v="Design Ebony Sketching Pencil"/>
    <n v="6.6719999999999997"/>
    <n v="6"/>
    <n v="0.2"/>
    <n v="0.50039999999999996"/>
  </r>
  <r>
    <n v="182"/>
    <x v="79"/>
    <x v="0"/>
    <x v="46"/>
    <s v="Jul"/>
    <d v="2013-08-06T00:00:00"/>
    <s v="First Class"/>
    <s v="DB-13060"/>
    <s v="Dave Brooks"/>
    <x v="0"/>
    <s v="United States"/>
    <s v="Lowell"/>
    <x v="21"/>
    <n v="1852"/>
    <x v="3"/>
    <s v="OFF-ST-10003306"/>
    <x v="1"/>
    <x v="3"/>
    <s v="Letter Size Cart"/>
    <n v="714.3"/>
    <n v="5"/>
    <n v="0"/>
    <n v="207.14699999999999"/>
  </r>
  <r>
    <n v="183"/>
    <x v="80"/>
    <x v="0"/>
    <x v="26"/>
    <s v="Jun"/>
    <d v="2013-08-09T00:00:00"/>
    <s v="Second Class"/>
    <s v="PK-19075"/>
    <s v="Pete Kriz"/>
    <x v="0"/>
    <s v="United States"/>
    <s v="Detroit"/>
    <x v="20"/>
    <n v="48227"/>
    <x v="2"/>
    <s v="FUR-FU-10000246"/>
    <x v="0"/>
    <x v="4"/>
    <s v="Aluminum Document Frame"/>
    <n v="12.22"/>
    <n v="1"/>
    <n v="0"/>
    <n v="3.6659999999999999"/>
  </r>
  <r>
    <n v="184"/>
    <x v="80"/>
    <x v="0"/>
    <x v="26"/>
    <s v="Jun"/>
    <d v="2013-08-09T00:00:00"/>
    <s v="Second Class"/>
    <s v="PK-19075"/>
    <s v="Pete Kriz"/>
    <x v="0"/>
    <s v="United States"/>
    <s v="Detroit"/>
    <x v="20"/>
    <n v="48227"/>
    <x v="2"/>
    <s v="OFF-ST-10000060"/>
    <x v="1"/>
    <x v="3"/>
    <s v="Fellowes Bankers Box Staxonsteel Drawer File/Stacking System"/>
    <n v="194.94"/>
    <n v="3"/>
    <n v="0"/>
    <n v="23.392800000000001"/>
  </r>
  <r>
    <n v="185"/>
    <x v="80"/>
    <x v="0"/>
    <x v="26"/>
    <s v="Jun"/>
    <d v="2013-08-09T00:00:00"/>
    <s v="Second Class"/>
    <s v="PK-19075"/>
    <s v="Pete Kriz"/>
    <x v="0"/>
    <s v="United States"/>
    <s v="Detroit"/>
    <x v="20"/>
    <n v="48227"/>
    <x v="2"/>
    <s v="OFF-ST-10003058"/>
    <x v="1"/>
    <x v="3"/>
    <s v="Eldon Mobile Mega Data Cart Mega Stackable Add-On Trays"/>
    <n v="70.95"/>
    <n v="3"/>
    <n v="0"/>
    <n v="20.575500000000002"/>
  </r>
  <r>
    <n v="186"/>
    <x v="80"/>
    <x v="0"/>
    <x v="26"/>
    <s v="Jun"/>
    <d v="2013-08-09T00:00:00"/>
    <s v="Second Class"/>
    <s v="PK-19075"/>
    <s v="Pete Kriz"/>
    <x v="0"/>
    <s v="United States"/>
    <s v="Detroit"/>
    <x v="20"/>
    <n v="48227"/>
    <x v="2"/>
    <s v="OFF-PA-10002222"/>
    <x v="1"/>
    <x v="11"/>
    <s v="Xerox Color Copier Paper, 11&quot; x 17&quot;, Ream"/>
    <n v="91.36"/>
    <n v="4"/>
    <n v="0"/>
    <n v="42.025599999999997"/>
  </r>
  <r>
    <n v="187"/>
    <x v="80"/>
    <x v="0"/>
    <x v="26"/>
    <s v="Jun"/>
    <d v="2013-08-09T00:00:00"/>
    <s v="Second Class"/>
    <s v="PK-19075"/>
    <s v="Pete Kriz"/>
    <x v="0"/>
    <s v="United States"/>
    <s v="Detroit"/>
    <x v="20"/>
    <n v="48227"/>
    <x v="2"/>
    <s v="FUR-CH-10002372"/>
    <x v="0"/>
    <x v="1"/>
    <s v="Office Star - Ergonomically Designed Knee Chair"/>
    <n v="242.94"/>
    <n v="3"/>
    <n v="0"/>
    <n v="29.152799999999999"/>
  </r>
  <r>
    <n v="188"/>
    <x v="80"/>
    <x v="0"/>
    <x v="26"/>
    <s v="Jun"/>
    <d v="2013-08-09T00:00:00"/>
    <s v="Second Class"/>
    <s v="PK-19075"/>
    <s v="Pete Kriz"/>
    <x v="0"/>
    <s v="United States"/>
    <s v="Detroit"/>
    <x v="20"/>
    <n v="48227"/>
    <x v="2"/>
    <s v="OFF-LA-10001317"/>
    <x v="1"/>
    <x v="14"/>
    <s v="Avery 520"/>
    <n v="22.05"/>
    <n v="7"/>
    <n v="0"/>
    <n v="10.584"/>
  </r>
  <r>
    <n v="189"/>
    <x v="81"/>
    <x v="0"/>
    <x v="68"/>
    <s v="Feb"/>
    <d v="2013-04-04T00:00:00"/>
    <s v="Second Class"/>
    <s v="RB-19360"/>
    <s v="Raymond Buch"/>
    <x v="0"/>
    <s v="United States"/>
    <s v="Auburn"/>
    <x v="9"/>
    <n v="13021"/>
    <x v="3"/>
    <s v="OFF-AR-10000588"/>
    <x v="1"/>
    <x v="5"/>
    <s v="Newell 345"/>
    <n v="59.52"/>
    <n v="3"/>
    <n v="0"/>
    <n v="15.475199999999999"/>
  </r>
  <r>
    <n v="190"/>
    <x v="81"/>
    <x v="0"/>
    <x v="68"/>
    <s v="Feb"/>
    <d v="2013-04-04T00:00:00"/>
    <s v="Second Class"/>
    <s v="RB-19360"/>
    <s v="Raymond Buch"/>
    <x v="0"/>
    <s v="United States"/>
    <s v="Auburn"/>
    <x v="9"/>
    <n v="13021"/>
    <x v="3"/>
    <s v="OFF-ST-10001469"/>
    <x v="1"/>
    <x v="3"/>
    <s v="Fellowes Bankers Box Recycled Super Stor/Drawer"/>
    <n v="161.94"/>
    <n v="3"/>
    <n v="0"/>
    <n v="9.7164000000000001"/>
  </r>
  <r>
    <n v="191"/>
    <x v="81"/>
    <x v="0"/>
    <x v="68"/>
    <s v="Feb"/>
    <d v="2013-04-04T00:00:00"/>
    <s v="Second Class"/>
    <s v="RB-19360"/>
    <s v="Raymond Buch"/>
    <x v="0"/>
    <s v="United States"/>
    <s v="Auburn"/>
    <x v="9"/>
    <n v="13021"/>
    <x v="3"/>
    <s v="OFF-AR-10001953"/>
    <x v="1"/>
    <x v="5"/>
    <s v="Boston 1645 Deluxe Heavier-Duty Electric Pencil Sharpener"/>
    <n v="263.88"/>
    <n v="6"/>
    <n v="0"/>
    <n v="71.247600000000006"/>
  </r>
  <r>
    <n v="192"/>
    <x v="81"/>
    <x v="0"/>
    <x v="68"/>
    <s v="Feb"/>
    <d v="2013-04-04T00:00:00"/>
    <s v="Second Class"/>
    <s v="RB-19360"/>
    <s v="Raymond Buch"/>
    <x v="0"/>
    <s v="United States"/>
    <s v="Auburn"/>
    <x v="9"/>
    <n v="13021"/>
    <x v="3"/>
    <s v="OFF-AR-10003156"/>
    <x v="1"/>
    <x v="5"/>
    <s v="50 Colored Long Pencils"/>
    <n v="30.48"/>
    <n v="3"/>
    <n v="0"/>
    <n v="7.9248000000000003"/>
  </r>
  <r>
    <n v="193"/>
    <x v="81"/>
    <x v="0"/>
    <x v="68"/>
    <s v="Feb"/>
    <d v="2013-04-04T00:00:00"/>
    <s v="Second Class"/>
    <s v="RB-19360"/>
    <s v="Raymond Buch"/>
    <x v="0"/>
    <s v="United States"/>
    <s v="Auburn"/>
    <x v="9"/>
    <n v="13021"/>
    <x v="3"/>
    <s v="OFF-AR-10004974"/>
    <x v="1"/>
    <x v="5"/>
    <s v="Newell 342"/>
    <n v="9.84"/>
    <n v="3"/>
    <n v="0"/>
    <n v="2.8536000000000001"/>
  </r>
  <r>
    <n v="194"/>
    <x v="81"/>
    <x v="0"/>
    <x v="68"/>
    <s v="Feb"/>
    <d v="2013-04-04T00:00:00"/>
    <s v="Second Class"/>
    <s v="RB-19360"/>
    <s v="Raymond Buch"/>
    <x v="0"/>
    <s v="United States"/>
    <s v="Auburn"/>
    <x v="9"/>
    <n v="13021"/>
    <x v="3"/>
    <s v="TEC-PH-10002365"/>
    <x v="2"/>
    <x v="6"/>
    <s v="Belkin Grip Candy Sheer Case / Cover for iPhone 5 and 5S"/>
    <n v="35.119999999999997"/>
    <n v="4"/>
    <n v="0"/>
    <n v="9.1311999999999998"/>
  </r>
  <r>
    <n v="195"/>
    <x v="82"/>
    <x v="3"/>
    <x v="69"/>
    <s v="Jan"/>
    <d v="2014-05-04T00:00:00"/>
    <s v="Standard Class"/>
    <s v="DS-13180"/>
    <s v="David Smith"/>
    <x v="1"/>
    <s v="United States"/>
    <s v="Amarillo"/>
    <x v="6"/>
    <n v="79109"/>
    <x v="2"/>
    <s v="FUR-BO-10002824"/>
    <x v="0"/>
    <x v="0"/>
    <s v="Bush Mission Pointe Library"/>
    <n v="205.33279999999999"/>
    <n v="2"/>
    <n v="0.32"/>
    <n v="-36.235199999999999"/>
  </r>
  <r>
    <n v="196"/>
    <x v="83"/>
    <x v="2"/>
    <x v="70"/>
    <s v="Sep"/>
    <d v="2011-11-11T00:00:00"/>
    <s v="Second Class"/>
    <s v="JP-15520"/>
    <s v="Jeremy Pistek"/>
    <x v="0"/>
    <s v="United States"/>
    <s v="San Francisco"/>
    <x v="2"/>
    <n v="94110"/>
    <x v="1"/>
    <s v="OFF-ST-10002743"/>
    <x v="1"/>
    <x v="3"/>
    <s v="SAFCO Boltless Steel Shelving"/>
    <n v="340.92"/>
    <n v="3"/>
    <n v="0"/>
    <n v="3.4091999999999998"/>
  </r>
  <r>
    <n v="197"/>
    <x v="83"/>
    <x v="2"/>
    <x v="70"/>
    <s v="Sep"/>
    <d v="2011-11-11T00:00:00"/>
    <s v="Second Class"/>
    <s v="JP-15520"/>
    <s v="Jeremy Pistek"/>
    <x v="0"/>
    <s v="United States"/>
    <s v="San Francisco"/>
    <x v="2"/>
    <n v="94110"/>
    <x v="1"/>
    <s v="FUR-BO-10001601"/>
    <x v="0"/>
    <x v="0"/>
    <s v="Sauder Mission Library with Doors, Fruitwood Finish"/>
    <n v="222.666"/>
    <n v="2"/>
    <n v="0.15"/>
    <n v="10.478400000000001"/>
  </r>
  <r>
    <n v="198"/>
    <x v="83"/>
    <x v="2"/>
    <x v="70"/>
    <s v="Sep"/>
    <d v="2011-11-11T00:00:00"/>
    <s v="Second Class"/>
    <s v="JP-15520"/>
    <s v="Jeremy Pistek"/>
    <x v="0"/>
    <s v="United States"/>
    <s v="San Francisco"/>
    <x v="2"/>
    <n v="94110"/>
    <x v="1"/>
    <s v="TEC-PH-10002680"/>
    <x v="2"/>
    <x v="6"/>
    <s v="Samsung Galaxy Note 3"/>
    <n v="703.96799999999996"/>
    <n v="4"/>
    <n v="0.2"/>
    <n v="87.995999999999995"/>
  </r>
  <r>
    <n v="199"/>
    <x v="83"/>
    <x v="2"/>
    <x v="70"/>
    <s v="Sep"/>
    <d v="2011-11-11T00:00:00"/>
    <s v="Second Class"/>
    <s v="JP-15520"/>
    <s v="Jeremy Pistek"/>
    <x v="0"/>
    <s v="United States"/>
    <s v="San Francisco"/>
    <x v="2"/>
    <n v="94110"/>
    <x v="1"/>
    <s v="OFF-ST-10001321"/>
    <x v="1"/>
    <x v="3"/>
    <s v="Decoflex Hanging Personal Folder File, Blue"/>
    <n v="92.52"/>
    <n v="6"/>
    <n v="0"/>
    <n v="24.980399999999999"/>
  </r>
  <r>
    <n v="200"/>
    <x v="83"/>
    <x v="2"/>
    <x v="70"/>
    <s v="Sep"/>
    <d v="2011-11-11T00:00:00"/>
    <s v="Second Class"/>
    <s v="JP-15520"/>
    <s v="Jeremy Pistek"/>
    <x v="0"/>
    <s v="United States"/>
    <s v="San Francisco"/>
    <x v="2"/>
    <n v="94110"/>
    <x v="1"/>
    <s v="OFF-PA-10001509"/>
    <x v="1"/>
    <x v="11"/>
    <s v="Recycled Desk Saver Line &quot;While You Were Out&quot; Book, 5 1/2&quot; X 4&quot;"/>
    <n v="62.65"/>
    <n v="7"/>
    <n v="0"/>
    <n v="28.818999999999999"/>
  </r>
  <r>
    <n v="201"/>
    <x v="83"/>
    <x v="2"/>
    <x v="70"/>
    <s v="Sep"/>
    <d v="2011-11-11T00:00:00"/>
    <s v="Second Class"/>
    <s v="JP-15520"/>
    <s v="Jeremy Pistek"/>
    <x v="0"/>
    <s v="United States"/>
    <s v="San Francisco"/>
    <x v="2"/>
    <n v="94110"/>
    <x v="1"/>
    <s v="OFF-PA-10003465"/>
    <x v="1"/>
    <x v="11"/>
    <s v="Xerox 1912"/>
    <n v="94.85"/>
    <n v="5"/>
    <n v="0"/>
    <n v="45.527999999999999"/>
  </r>
  <r>
    <n v="202"/>
    <x v="84"/>
    <x v="2"/>
    <x v="71"/>
    <s v="Jun"/>
    <d v="2011-10-10T00:00:00"/>
    <s v="Standard Class"/>
    <s v="XP-21865"/>
    <s v="Xylona Preis"/>
    <x v="0"/>
    <s v="United States"/>
    <s v="San Diego"/>
    <x v="2"/>
    <n v="92024"/>
    <x v="1"/>
    <s v="TEC-AC-10001445"/>
    <x v="2"/>
    <x v="9"/>
    <s v="Imation USB 2.0 Swivel Flash Drive USB flash drive - 4 GB - Pink"/>
    <n v="9.09"/>
    <n v="3"/>
    <n v="0"/>
    <n v="1.9089"/>
  </r>
  <r>
    <n v="203"/>
    <x v="85"/>
    <x v="3"/>
    <x v="72"/>
    <s v="Nov"/>
    <s v="6-14-2014"/>
    <s v="First Class"/>
    <s v="MT-18070"/>
    <s v="Michelle Tran"/>
    <x v="2"/>
    <s v="United States"/>
    <s v="Los Angeles"/>
    <x v="2"/>
    <n v="90045"/>
    <x v="1"/>
    <s v="OFF-LA-10003923"/>
    <x v="1"/>
    <x v="14"/>
    <s v="Alphabetical Labels for Top Tab Filing"/>
    <n v="29.6"/>
    <n v="2"/>
    <n v="0"/>
    <n v="14.8"/>
  </r>
  <r>
    <n v="204"/>
    <x v="85"/>
    <x v="3"/>
    <x v="72"/>
    <s v="Nov"/>
    <s v="6-14-2014"/>
    <s v="First Class"/>
    <s v="MT-18070"/>
    <s v="Michelle Tran"/>
    <x v="2"/>
    <s v="United States"/>
    <s v="Los Angeles"/>
    <x v="2"/>
    <n v="90045"/>
    <x v="1"/>
    <s v="FUR-BO-10001337"/>
    <x v="0"/>
    <x v="0"/>
    <s v="O'Sullivan Living Dimensions 2-Shelf Bookcases"/>
    <n v="514.16499999999996"/>
    <n v="5"/>
    <n v="0.15"/>
    <n v="-30.245000000000001"/>
  </r>
  <r>
    <n v="205"/>
    <x v="85"/>
    <x v="3"/>
    <x v="72"/>
    <s v="Nov"/>
    <s v="6-14-2014"/>
    <s v="First Class"/>
    <s v="MT-18070"/>
    <s v="Michelle Tran"/>
    <x v="2"/>
    <s v="United States"/>
    <s v="Los Angeles"/>
    <x v="2"/>
    <n v="90045"/>
    <x v="1"/>
    <s v="TEC-PH-10001924"/>
    <x v="2"/>
    <x v="6"/>
    <s v="iHome FM Clock Radio with Lightning Dock"/>
    <n v="279.95999999999998"/>
    <n v="5"/>
    <n v="0.2"/>
    <n v="17.497499999999999"/>
  </r>
  <r>
    <n v="206"/>
    <x v="86"/>
    <x v="2"/>
    <x v="2"/>
    <s v="Sep"/>
    <s v="6-13-2011"/>
    <s v="Second Class"/>
    <s v="CW-11905"/>
    <s v="Carl Weiss"/>
    <x v="2"/>
    <s v="United States"/>
    <s v="Huntsville"/>
    <x v="6"/>
    <n v="77340"/>
    <x v="2"/>
    <s v="TEC-PH-10000376"/>
    <x v="2"/>
    <x v="6"/>
    <s v="Square Credit Card Reader"/>
    <n v="7.992"/>
    <n v="1"/>
    <n v="0.2"/>
    <n v="0.59940000000000004"/>
  </r>
  <r>
    <n v="207"/>
    <x v="86"/>
    <x v="2"/>
    <x v="2"/>
    <s v="Sep"/>
    <s v="6-13-2011"/>
    <s v="Second Class"/>
    <s v="CW-11905"/>
    <s v="Carl Weiss"/>
    <x v="2"/>
    <s v="United States"/>
    <s v="Huntsville"/>
    <x v="6"/>
    <n v="77340"/>
    <x v="2"/>
    <s v="TEC-AC-10000303"/>
    <x v="2"/>
    <x v="9"/>
    <s v="Logitech M510 Wireless Mouse"/>
    <n v="63.984000000000002"/>
    <n v="2"/>
    <n v="0.2"/>
    <n v="10.397399999999999"/>
  </r>
  <r>
    <n v="208"/>
    <x v="86"/>
    <x v="2"/>
    <x v="2"/>
    <s v="Sep"/>
    <s v="6-13-2011"/>
    <s v="Second Class"/>
    <s v="CW-11905"/>
    <s v="Carl Weiss"/>
    <x v="2"/>
    <s v="United States"/>
    <s v="Huntsville"/>
    <x v="6"/>
    <n v="77340"/>
    <x v="2"/>
    <s v="OFF-AR-10001953"/>
    <x v="1"/>
    <x v="5"/>
    <s v="Boston 1645 Deluxe Heavier-Duty Electric Pencil Sharpener"/>
    <n v="70.367999999999995"/>
    <n v="2"/>
    <n v="0.2"/>
    <n v="6.1571999999999996"/>
  </r>
  <r>
    <n v="209"/>
    <x v="87"/>
    <x v="0"/>
    <x v="73"/>
    <s v="Oct"/>
    <s v="5-15-2013"/>
    <s v="Standard Class"/>
    <s v="SS-20590"/>
    <s v="Sonia Sunley"/>
    <x v="0"/>
    <s v="United States"/>
    <s v="Seattle"/>
    <x v="3"/>
    <n v="98115"/>
    <x v="1"/>
    <s v="TEC-AC-10000991"/>
    <x v="2"/>
    <x v="9"/>
    <s v="Sony Micro Vault Click 8 GB USB 2.0 Flash Drive"/>
    <n v="93.98"/>
    <n v="2"/>
    <n v="0"/>
    <n v="13.1572"/>
  </r>
  <r>
    <n v="210"/>
    <x v="88"/>
    <x v="1"/>
    <x v="14"/>
    <s v="Mar"/>
    <d v="2012-07-09T00:00:00"/>
    <s v="Standard Class"/>
    <s v="MG-18145"/>
    <s v="Mike Gockenbach"/>
    <x v="0"/>
    <s v="United States"/>
    <s v="Philadelphia"/>
    <x v="17"/>
    <n v="19134"/>
    <x v="3"/>
    <s v="OFF-ST-10004963"/>
    <x v="1"/>
    <x v="3"/>
    <s v="Eldon Gobal File Keepers"/>
    <n v="36.335999999999999"/>
    <n v="3"/>
    <n v="0.2"/>
    <n v="-7.2671999999999999"/>
  </r>
  <r>
    <n v="211"/>
    <x v="88"/>
    <x v="1"/>
    <x v="14"/>
    <s v="Mar"/>
    <d v="2012-07-09T00:00:00"/>
    <s v="Standard Class"/>
    <s v="MG-18145"/>
    <s v="Mike Gockenbach"/>
    <x v="0"/>
    <s v="United States"/>
    <s v="Philadelphia"/>
    <x v="17"/>
    <n v="19134"/>
    <x v="3"/>
    <s v="OFF-SU-10002881"/>
    <x v="1"/>
    <x v="16"/>
    <s v="Martin Yale Chadless Opener Electric Letter Opener"/>
    <n v="666.24800000000005"/>
    <n v="1"/>
    <n v="0.2"/>
    <n v="-149.9058"/>
  </r>
  <r>
    <n v="212"/>
    <x v="88"/>
    <x v="1"/>
    <x v="14"/>
    <s v="Mar"/>
    <d v="2012-07-09T00:00:00"/>
    <s v="Standard Class"/>
    <s v="MG-18145"/>
    <s v="Mike Gockenbach"/>
    <x v="0"/>
    <s v="United States"/>
    <s v="Philadelphia"/>
    <x v="17"/>
    <n v="19134"/>
    <x v="3"/>
    <s v="OFF-EN-10001335"/>
    <x v="1"/>
    <x v="12"/>
    <s v="White Business Envelopes with Contemporary Seam, Recycled White Business Envelopes"/>
    <n v="52.512"/>
    <n v="6"/>
    <n v="0.2"/>
    <n v="19.692"/>
  </r>
  <r>
    <n v="213"/>
    <x v="89"/>
    <x v="1"/>
    <x v="74"/>
    <s v="Jul"/>
    <d v="2012-09-11T00:00:00"/>
    <s v="Second Class"/>
    <s v="KB-16240"/>
    <s v="Karen Bern"/>
    <x v="1"/>
    <s v="United States"/>
    <s v="Los Angeles"/>
    <x v="2"/>
    <n v="90036"/>
    <x v="1"/>
    <s v="FUR-CH-10000595"/>
    <x v="0"/>
    <x v="1"/>
    <s v="Safco Contoured Stacking Chairs"/>
    <n v="190.72"/>
    <n v="1"/>
    <n v="0.2"/>
    <n v="11.92"/>
  </r>
  <r>
    <n v="214"/>
    <x v="90"/>
    <x v="3"/>
    <x v="75"/>
    <s v="Aug"/>
    <d v="2014-12-09T00:00:00"/>
    <s v="Standard Class"/>
    <s v="JC-15340"/>
    <s v="Jasper Cacioppo"/>
    <x v="0"/>
    <s v="United States"/>
    <s v="Los Angeles"/>
    <x v="2"/>
    <n v="90032"/>
    <x v="1"/>
    <s v="FUR-FU-10000448"/>
    <x v="0"/>
    <x v="4"/>
    <s v="Tenex Chairmats For Use With Carpeted Floors"/>
    <n v="47.94"/>
    <n v="3"/>
    <n v="0"/>
    <n v="2.3969999999999998"/>
  </r>
  <r>
    <n v="215"/>
    <x v="91"/>
    <x v="0"/>
    <x v="76"/>
    <s v="Nov"/>
    <s v="7-17-2013"/>
    <s v="Standard Class"/>
    <s v="AA-10375"/>
    <s v="Allen Armold"/>
    <x v="0"/>
    <s v="United States"/>
    <s v="Mesa"/>
    <x v="10"/>
    <n v="85204"/>
    <x v="1"/>
    <s v="OFF-ST-10001325"/>
    <x v="1"/>
    <x v="3"/>
    <s v="Sterilite Officeware Hinged File Box"/>
    <n v="16.768000000000001"/>
    <n v="2"/>
    <n v="0.2"/>
    <n v="1.4672000000000001"/>
  </r>
  <r>
    <n v="216"/>
    <x v="92"/>
    <x v="3"/>
    <x v="77"/>
    <s v="Apr"/>
    <d v="2014-09-09T00:00:00"/>
    <s v="Second Class"/>
    <s v="EP-13915"/>
    <s v="Emily Phan"/>
    <x v="0"/>
    <s v="United States"/>
    <s v="Chicago"/>
    <x v="7"/>
    <n v="60653"/>
    <x v="2"/>
    <s v="OFF-BI-10002429"/>
    <x v="1"/>
    <x v="7"/>
    <s v="Premier Elliptical Ring Binder, Black"/>
    <n v="42.616"/>
    <n v="7"/>
    <n v="0.8"/>
    <n v="-68.185599999999994"/>
  </r>
  <r>
    <n v="217"/>
    <x v="93"/>
    <x v="1"/>
    <x v="59"/>
    <s v="Mar"/>
    <d v="2012-08-12T00:00:00"/>
    <s v="Standard Class"/>
    <s v="MP-17470"/>
    <s v="Mark Packer"/>
    <x v="2"/>
    <s v="United States"/>
    <s v="New York City"/>
    <x v="9"/>
    <n v="10009"/>
    <x v="3"/>
    <s v="OFF-BI-10004528"/>
    <x v="1"/>
    <x v="7"/>
    <s v="Cardinal Poly Pocket Divider Pockets for Ring Binders"/>
    <n v="10.752000000000001"/>
    <n v="4"/>
    <n v="0.2"/>
    <n v="3.36"/>
  </r>
  <r>
    <n v="218"/>
    <x v="94"/>
    <x v="1"/>
    <x v="78"/>
    <s v="Jul"/>
    <d v="2012-11-12T00:00:00"/>
    <s v="Standard Class"/>
    <s v="DK-12985"/>
    <s v="Darren Koutras"/>
    <x v="0"/>
    <s v="United States"/>
    <s v="Henderson"/>
    <x v="0"/>
    <n v="42420"/>
    <x v="0"/>
    <s v="OFF-AP-10001271"/>
    <x v="1"/>
    <x v="8"/>
    <s v="Eureka The Boss Cordless Rechargeable Stick Vac"/>
    <n v="152.94"/>
    <n v="3"/>
    <n v="0"/>
    <n v="41.293799999999997"/>
  </r>
  <r>
    <n v="219"/>
    <x v="94"/>
    <x v="1"/>
    <x v="78"/>
    <s v="Jul"/>
    <d v="2012-11-12T00:00:00"/>
    <s v="Standard Class"/>
    <s v="DK-12985"/>
    <s v="Darren Koutras"/>
    <x v="0"/>
    <s v="United States"/>
    <s v="Henderson"/>
    <x v="0"/>
    <n v="42420"/>
    <x v="0"/>
    <s v="FUR-CH-10002647"/>
    <x v="0"/>
    <x v="1"/>
    <s v="Situations Contoured Folding Chairs, 4/Set"/>
    <n v="283.92"/>
    <n v="4"/>
    <n v="0"/>
    <n v="70.98"/>
  </r>
  <r>
    <n v="220"/>
    <x v="95"/>
    <x v="2"/>
    <x v="79"/>
    <s v="Feb"/>
    <d v="2011-04-02T00:00:00"/>
    <s v="First Class"/>
    <s v="BD-11500"/>
    <s v="Bradley Drucker"/>
    <x v="0"/>
    <s v="United States"/>
    <s v="Green Bay"/>
    <x v="4"/>
    <n v="54302"/>
    <x v="2"/>
    <s v="TEC-AC-10001432"/>
    <x v="2"/>
    <x v="9"/>
    <s v="Enermax Aurora Lite Keyboard"/>
    <n v="468.9"/>
    <n v="6"/>
    <n v="0"/>
    <n v="206.316"/>
  </r>
  <r>
    <n v="221"/>
    <x v="96"/>
    <x v="2"/>
    <x v="80"/>
    <s v="Nov"/>
    <s v="5-16-2011"/>
    <s v="Standard Class"/>
    <s v="PG-18895"/>
    <s v="Paul Gonzalez"/>
    <x v="0"/>
    <s v="United States"/>
    <s v="Fort Worth"/>
    <x v="6"/>
    <n v="76106"/>
    <x v="2"/>
    <s v="TEC-AC-10001465"/>
    <x v="2"/>
    <x v="9"/>
    <s v="SanDisk Cruzer 64 GB USB Flash Drive"/>
    <n v="58.112000000000002"/>
    <n v="2"/>
    <n v="0.2"/>
    <n v="7.2640000000000002"/>
  </r>
  <r>
    <n v="222"/>
    <x v="96"/>
    <x v="2"/>
    <x v="80"/>
    <s v="Nov"/>
    <s v="5-16-2011"/>
    <s v="Standard Class"/>
    <s v="PG-18895"/>
    <s v="Paul Gonzalez"/>
    <x v="0"/>
    <s v="United States"/>
    <s v="Fort Worth"/>
    <x v="6"/>
    <n v="76106"/>
    <x v="2"/>
    <s v="TEC-PH-10002597"/>
    <x v="2"/>
    <x v="6"/>
    <s v="Xblue XB-1670-86 X16 Small Office Telephone - Titanium"/>
    <n v="100.792"/>
    <n v="1"/>
    <n v="0.2"/>
    <n v="6.2995000000000001"/>
  </r>
  <r>
    <n v="223"/>
    <x v="96"/>
    <x v="2"/>
    <x v="80"/>
    <s v="Nov"/>
    <s v="5-16-2011"/>
    <s v="Standard Class"/>
    <s v="PG-18895"/>
    <s v="Paul Gonzalez"/>
    <x v="0"/>
    <s v="United States"/>
    <s v="Fort Worth"/>
    <x v="6"/>
    <n v="76106"/>
    <x v="2"/>
    <s v="FUR-FU-10000723"/>
    <x v="0"/>
    <x v="4"/>
    <s v="Deflect-o EconoMat Studded, No Bevel Mat for Low Pile Carpeting"/>
    <n v="66.111999999999995"/>
    <n v="4"/>
    <n v="0.6"/>
    <n v="-84.2928"/>
  </r>
  <r>
    <n v="224"/>
    <x v="97"/>
    <x v="3"/>
    <x v="81"/>
    <s v="Dec"/>
    <s v="9-13-2014"/>
    <s v="First Class"/>
    <s v="RC-19960"/>
    <s v="Ryan Crowe"/>
    <x v="0"/>
    <s v="United States"/>
    <s v="Jacksonville"/>
    <x v="1"/>
    <n v="32216"/>
    <x v="0"/>
    <s v="FUR-FU-10003039"/>
    <x v="0"/>
    <x v="4"/>
    <s v="Howard Miller 11-1/2&quot; Diameter Grantwood Wall Clock"/>
    <n v="34.503999999999998"/>
    <n v="1"/>
    <n v="0.2"/>
    <n v="6.0381999999999998"/>
  </r>
  <r>
    <n v="225"/>
    <x v="98"/>
    <x v="2"/>
    <x v="82"/>
    <s v="Mar"/>
    <d v="2011-07-03T00:00:00"/>
    <s v="Second Class"/>
    <s v="AJ-10945"/>
    <s v="Ashley Jarboe"/>
    <x v="0"/>
    <s v="United States"/>
    <s v="Wilmington"/>
    <x v="12"/>
    <n v="28403"/>
    <x v="0"/>
    <s v="OFF-AR-10003560"/>
    <x v="1"/>
    <x v="5"/>
    <s v="Zebra Zazzle Fluorescent Highlighters"/>
    <n v="19.456"/>
    <n v="4"/>
    <n v="0.2"/>
    <n v="3.4047999999999998"/>
  </r>
  <r>
    <n v="226"/>
    <x v="99"/>
    <x v="0"/>
    <x v="83"/>
    <s v="Nov"/>
    <s v="6-16-2013"/>
    <s v="Standard Class"/>
    <s v="OT-18730"/>
    <s v="Olvera Toch"/>
    <x v="0"/>
    <s v="United States"/>
    <s v="Los Angeles"/>
    <x v="2"/>
    <n v="90045"/>
    <x v="1"/>
    <s v="OFF-LA-10001297"/>
    <x v="1"/>
    <x v="14"/>
    <s v="Avery 473"/>
    <n v="20.7"/>
    <n v="2"/>
    <n v="0"/>
    <n v="9.9359999999999999"/>
  </r>
  <r>
    <n v="227"/>
    <x v="99"/>
    <x v="0"/>
    <x v="83"/>
    <s v="Nov"/>
    <s v="6-16-2013"/>
    <s v="Standard Class"/>
    <s v="OT-18730"/>
    <s v="Olvera Toch"/>
    <x v="0"/>
    <s v="United States"/>
    <s v="Los Angeles"/>
    <x v="2"/>
    <n v="90045"/>
    <x v="1"/>
    <s v="FUR-TA-10004256"/>
    <x v="0"/>
    <x v="2"/>
    <s v="Bretford “Just In Time” Height-Adjustable Multi-Task Work Tables"/>
    <n v="1335.68"/>
    <n v="4"/>
    <n v="0.2"/>
    <n v="-217.048"/>
  </r>
  <r>
    <n v="228"/>
    <x v="99"/>
    <x v="0"/>
    <x v="83"/>
    <s v="Nov"/>
    <s v="6-16-2013"/>
    <s v="Standard Class"/>
    <s v="OT-18730"/>
    <s v="Olvera Toch"/>
    <x v="0"/>
    <s v="United States"/>
    <s v="Los Angeles"/>
    <x v="2"/>
    <n v="90045"/>
    <x v="1"/>
    <s v="OFF-PA-10003441"/>
    <x v="1"/>
    <x v="11"/>
    <s v="Xerox 226"/>
    <n v="32.4"/>
    <n v="5"/>
    <n v="0"/>
    <n v="15.552"/>
  </r>
  <r>
    <n v="229"/>
    <x v="100"/>
    <x v="1"/>
    <x v="78"/>
    <s v="Jul"/>
    <d v="2012-09-12T00:00:00"/>
    <s v="First Class"/>
    <s v="JF-15490"/>
    <s v="Jeremy Farry"/>
    <x v="0"/>
    <s v="United States"/>
    <s v="Seattle"/>
    <x v="3"/>
    <n v="98105"/>
    <x v="1"/>
    <s v="OFF-FA-10003467"/>
    <x v="1"/>
    <x v="10"/>
    <s v="Alliance Big Bands Rubber Bands, 12/Pack"/>
    <n v="3.96"/>
    <n v="2"/>
    <n v="0"/>
    <n v="0"/>
  </r>
  <r>
    <n v="230"/>
    <x v="100"/>
    <x v="1"/>
    <x v="78"/>
    <s v="Jul"/>
    <d v="2012-09-12T00:00:00"/>
    <s v="First Class"/>
    <s v="JF-15490"/>
    <s v="Jeremy Farry"/>
    <x v="0"/>
    <s v="United States"/>
    <s v="Seattle"/>
    <x v="3"/>
    <n v="98105"/>
    <x v="1"/>
    <s v="OFF-LA-10000634"/>
    <x v="1"/>
    <x v="14"/>
    <s v="Avery 509"/>
    <n v="2.61"/>
    <n v="1"/>
    <n v="0"/>
    <n v="1.2005999999999999"/>
  </r>
  <r>
    <n v="231"/>
    <x v="101"/>
    <x v="3"/>
    <x v="84"/>
    <s v="Aug"/>
    <d v="2014-11-12T00:00:00"/>
    <s v="First Class"/>
    <s v="FP-14320"/>
    <s v="Frank Preis"/>
    <x v="0"/>
    <s v="United States"/>
    <s v="Los Angeles"/>
    <x v="2"/>
    <n v="90008"/>
    <x v="1"/>
    <s v="TEC-PH-10002496"/>
    <x v="2"/>
    <x v="6"/>
    <s v="Cisco SPA301"/>
    <n v="374.37599999999998"/>
    <n v="3"/>
    <n v="0.2"/>
    <n v="46.796999999999997"/>
  </r>
  <r>
    <n v="232"/>
    <x v="102"/>
    <x v="3"/>
    <x v="67"/>
    <s v="Feb"/>
    <d v="2014-09-10T00:00:00"/>
    <s v="Standard Class"/>
    <s v="EB-13840"/>
    <s v="Ellis Ballard"/>
    <x v="1"/>
    <s v="United States"/>
    <s v="Seattle"/>
    <x v="3"/>
    <n v="98105"/>
    <x v="1"/>
    <s v="OFF-PA-10004530"/>
    <x v="1"/>
    <x v="11"/>
    <s v="Personal Creations Ink Jet Cards and Labels"/>
    <n v="91.84"/>
    <n v="8"/>
    <n v="0"/>
    <n v="45.001600000000003"/>
  </r>
  <r>
    <n v="233"/>
    <x v="102"/>
    <x v="3"/>
    <x v="67"/>
    <s v="Feb"/>
    <d v="2014-09-10T00:00:00"/>
    <s v="Standard Class"/>
    <s v="EB-13840"/>
    <s v="Ellis Ballard"/>
    <x v="1"/>
    <s v="United States"/>
    <s v="Seattle"/>
    <x v="3"/>
    <n v="98105"/>
    <x v="1"/>
    <s v="OFF-BI-10001107"/>
    <x v="1"/>
    <x v="7"/>
    <s v="GBC White Gloss Covers, Plain Front"/>
    <n v="81.087999999999994"/>
    <n v="7"/>
    <n v="0.2"/>
    <n v="27.3672"/>
  </r>
  <r>
    <n v="234"/>
    <x v="102"/>
    <x v="3"/>
    <x v="67"/>
    <s v="Feb"/>
    <d v="2014-09-10T00:00:00"/>
    <s v="Standard Class"/>
    <s v="EB-13840"/>
    <s v="Ellis Ballard"/>
    <x v="1"/>
    <s v="United States"/>
    <s v="Seattle"/>
    <x v="3"/>
    <n v="98105"/>
    <x v="1"/>
    <s v="OFF-PA-10004451"/>
    <x v="1"/>
    <x v="11"/>
    <s v="Xerox 222"/>
    <n v="19.440000000000001"/>
    <n v="3"/>
    <n v="0"/>
    <n v="9.3312000000000008"/>
  </r>
  <r>
    <n v="235"/>
    <x v="102"/>
    <x v="3"/>
    <x v="67"/>
    <s v="Feb"/>
    <d v="2014-09-10T00:00:00"/>
    <s v="Standard Class"/>
    <s v="EB-13840"/>
    <s v="Ellis Ballard"/>
    <x v="1"/>
    <s v="United States"/>
    <s v="Seattle"/>
    <x v="3"/>
    <n v="98105"/>
    <x v="1"/>
    <s v="FUR-CH-10004997"/>
    <x v="0"/>
    <x v="1"/>
    <s v="Hon Every-Day Series Multi-Task Chairs"/>
    <n v="451.15199999999999"/>
    <n v="3"/>
    <n v="0.2"/>
    <n v="0"/>
  </r>
  <r>
    <n v="236"/>
    <x v="103"/>
    <x v="0"/>
    <x v="20"/>
    <s v="Apr"/>
    <d v="2013-08-11T00:00:00"/>
    <s v="Standard Class"/>
    <s v="SF-20200"/>
    <s v="Sarah Foster"/>
    <x v="0"/>
    <s v="United States"/>
    <s v="Marysville"/>
    <x v="3"/>
    <n v="98270"/>
    <x v="1"/>
    <s v="OFF-AR-10003394"/>
    <x v="1"/>
    <x v="5"/>
    <s v="Newell 332"/>
    <n v="8.82"/>
    <n v="3"/>
    <n v="0"/>
    <n v="2.3814000000000002"/>
  </r>
  <r>
    <n v="237"/>
    <x v="104"/>
    <x v="1"/>
    <x v="85"/>
    <s v="Oct"/>
    <s v="9-14-2012"/>
    <s v="Standard Class"/>
    <s v="CC-12145"/>
    <s v="Charles Crestani"/>
    <x v="0"/>
    <s v="United States"/>
    <s v="Los Angeles"/>
    <x v="2"/>
    <n v="90004"/>
    <x v="1"/>
    <s v="OFF-SU-10004498"/>
    <x v="1"/>
    <x v="16"/>
    <s v="Martin-Yale Premier Letter Opener"/>
    <n v="51.52"/>
    <n v="4"/>
    <n v="0"/>
    <n v="1.5456000000000001"/>
  </r>
  <r>
    <n v="238"/>
    <x v="105"/>
    <x v="3"/>
    <x v="37"/>
    <s v="Feb"/>
    <d v="2014-06-12T00:00:00"/>
    <s v="Standard Class"/>
    <s v="DV-13465"/>
    <s v="Dianna Vittorini"/>
    <x v="0"/>
    <s v="United States"/>
    <s v="Denver"/>
    <x v="19"/>
    <n v="80219"/>
    <x v="1"/>
    <s v="TEC-PH-10004977"/>
    <x v="2"/>
    <x v="6"/>
    <s v="GE 30524EE4"/>
    <n v="470.37599999999998"/>
    <n v="3"/>
    <n v="0.2"/>
    <n v="52.917299999999997"/>
  </r>
  <r>
    <n v="239"/>
    <x v="105"/>
    <x v="3"/>
    <x v="37"/>
    <s v="Feb"/>
    <d v="2014-06-12T00:00:00"/>
    <s v="Standard Class"/>
    <s v="DV-13465"/>
    <s v="Dianna Vittorini"/>
    <x v="0"/>
    <s v="United States"/>
    <s v="Denver"/>
    <x v="19"/>
    <n v="80219"/>
    <x v="1"/>
    <s v="TEC-PH-10000586"/>
    <x v="2"/>
    <x v="6"/>
    <s v="AT&amp;T SB67148 SynJ"/>
    <n v="105.584"/>
    <n v="2"/>
    <n v="0.2"/>
    <n v="9.2385999999999999"/>
  </r>
  <r>
    <n v="240"/>
    <x v="105"/>
    <x v="3"/>
    <x v="37"/>
    <s v="Feb"/>
    <d v="2014-06-12T00:00:00"/>
    <s v="Standard Class"/>
    <s v="DV-13465"/>
    <s v="Dianna Vittorini"/>
    <x v="0"/>
    <s v="United States"/>
    <s v="Denver"/>
    <x v="19"/>
    <n v="80219"/>
    <x v="1"/>
    <s v="OFF-AP-10000358"/>
    <x v="1"/>
    <x v="8"/>
    <s v="Fellowes Basic Home/Office Series Surge Protectors"/>
    <n v="31.152000000000001"/>
    <n v="3"/>
    <n v="0.2"/>
    <n v="3.5045999999999999"/>
  </r>
  <r>
    <n v="241"/>
    <x v="105"/>
    <x v="3"/>
    <x v="37"/>
    <s v="Feb"/>
    <d v="2014-06-12T00:00:00"/>
    <s v="Standard Class"/>
    <s v="DV-13465"/>
    <s v="Dianna Vittorini"/>
    <x v="0"/>
    <s v="United States"/>
    <s v="Denver"/>
    <x v="19"/>
    <n v="80219"/>
    <x v="1"/>
    <s v="OFF-BI-10002764"/>
    <x v="1"/>
    <x v="7"/>
    <s v="Recycled Pressboard Report Cover with Reinforced Top Hinge"/>
    <n v="6.7830000000000004"/>
    <n v="7"/>
    <n v="0.7"/>
    <n v="-4.7481"/>
  </r>
  <r>
    <n v="242"/>
    <x v="105"/>
    <x v="3"/>
    <x v="37"/>
    <s v="Feb"/>
    <d v="2014-06-12T00:00:00"/>
    <s v="Standard Class"/>
    <s v="DV-13465"/>
    <s v="Dianna Vittorini"/>
    <x v="0"/>
    <s v="United States"/>
    <s v="Denver"/>
    <x v="19"/>
    <n v="80219"/>
    <x v="1"/>
    <s v="TEC-PH-10001254"/>
    <x v="2"/>
    <x v="6"/>
    <s v="Jabra BIZ 2300 Duo QD Duo Corded Headset"/>
    <n v="406.36799999999999"/>
    <n v="4"/>
    <n v="0.2"/>
    <n v="30.477599999999999"/>
  </r>
  <r>
    <n v="243"/>
    <x v="106"/>
    <x v="1"/>
    <x v="86"/>
    <s v="Mar"/>
    <d v="2012-09-07T00:00:00"/>
    <s v="Standard Class"/>
    <s v="BD-11725"/>
    <s v="Bruce Degenhardt"/>
    <x v="0"/>
    <s v="United States"/>
    <s v="Richmond"/>
    <x v="0"/>
    <n v="40475"/>
    <x v="0"/>
    <s v="FUR-CH-10003956"/>
    <x v="0"/>
    <x v="1"/>
    <s v="Novimex High-Tech Fabric Mesh Task Chair"/>
    <n v="70.98"/>
    <n v="1"/>
    <n v="0"/>
    <n v="4.9686000000000003"/>
  </r>
  <r>
    <n v="244"/>
    <x v="106"/>
    <x v="1"/>
    <x v="86"/>
    <s v="Mar"/>
    <d v="2012-09-07T00:00:00"/>
    <s v="Standard Class"/>
    <s v="BD-11725"/>
    <s v="Bruce Degenhardt"/>
    <x v="0"/>
    <s v="United States"/>
    <s v="Richmond"/>
    <x v="0"/>
    <n v="40475"/>
    <x v="0"/>
    <s v="OFF-LA-10003930"/>
    <x v="1"/>
    <x v="14"/>
    <s v="Dot Matrix Printer Tape Reel Labels, White, 5000/Box"/>
    <n v="294.93"/>
    <n v="3"/>
    <n v="0"/>
    <n v="144.51570000000001"/>
  </r>
  <r>
    <n v="245"/>
    <x v="107"/>
    <x v="2"/>
    <x v="87"/>
    <s v="Oct"/>
    <s v="1-14-2011"/>
    <s v="Standard Class"/>
    <s v="MS-17830"/>
    <s v="Melanie Seite"/>
    <x v="0"/>
    <s v="United States"/>
    <s v="Laredo"/>
    <x v="6"/>
    <n v="78041"/>
    <x v="2"/>
    <s v="OFF-AR-10004078"/>
    <x v="1"/>
    <x v="5"/>
    <s v="Newell 312"/>
    <n v="9.3439999999999994"/>
    <n v="2"/>
    <n v="0.2"/>
    <n v="1.1679999999999999"/>
  </r>
  <r>
    <n v="246"/>
    <x v="107"/>
    <x v="2"/>
    <x v="87"/>
    <s v="Oct"/>
    <s v="1-14-2011"/>
    <s v="Standard Class"/>
    <s v="MS-17830"/>
    <s v="Melanie Seite"/>
    <x v="0"/>
    <s v="United States"/>
    <s v="Laredo"/>
    <x v="6"/>
    <n v="78041"/>
    <x v="2"/>
    <s v="TEC-AC-10001266"/>
    <x v="2"/>
    <x v="9"/>
    <s v="Memorex Micro Travel Drive 8 GB"/>
    <n v="31.2"/>
    <n v="3"/>
    <n v="0.2"/>
    <n v="9.75"/>
  </r>
  <r>
    <n v="247"/>
    <x v="108"/>
    <x v="2"/>
    <x v="88"/>
    <s v="Aug"/>
    <s v="8-15-2011"/>
    <s v="Standard Class"/>
    <s v="LR-16915"/>
    <s v="Lena Radford"/>
    <x v="0"/>
    <s v="United States"/>
    <s v="San Diego"/>
    <x v="2"/>
    <n v="92024"/>
    <x v="1"/>
    <s v="OFF-AP-10004708"/>
    <x v="1"/>
    <x v="8"/>
    <s v="Fellowes Superior 10 Outlet Split Surge Protector"/>
    <n v="76.12"/>
    <n v="2"/>
    <n v="0"/>
    <n v="22.0748"/>
  </r>
  <r>
    <n v="248"/>
    <x v="108"/>
    <x v="2"/>
    <x v="88"/>
    <s v="Aug"/>
    <s v="8-15-2011"/>
    <s v="Standard Class"/>
    <s v="LR-16915"/>
    <s v="Lena Radford"/>
    <x v="0"/>
    <s v="United States"/>
    <s v="San Diego"/>
    <x v="2"/>
    <n v="92024"/>
    <x v="1"/>
    <s v="TEC-CO-10004115"/>
    <x v="2"/>
    <x v="15"/>
    <s v="Sharp AL-1530CS Digital Copier"/>
    <n v="1199.9760000000001"/>
    <n v="3"/>
    <n v="0.2"/>
    <n v="434.99130000000002"/>
  </r>
  <r>
    <n v="249"/>
    <x v="108"/>
    <x v="2"/>
    <x v="88"/>
    <s v="Aug"/>
    <s v="8-15-2011"/>
    <s v="Standard Class"/>
    <s v="LR-16915"/>
    <s v="Lena Radford"/>
    <x v="0"/>
    <s v="United States"/>
    <s v="San Diego"/>
    <x v="2"/>
    <n v="92024"/>
    <x v="1"/>
    <s v="TEC-PH-10002398"/>
    <x v="2"/>
    <x v="6"/>
    <s v="AT&amp;T 1070 Corded Phone"/>
    <n v="445.96"/>
    <n v="5"/>
    <n v="0.2"/>
    <n v="55.744999999999997"/>
  </r>
  <r>
    <n v="250"/>
    <x v="108"/>
    <x v="2"/>
    <x v="88"/>
    <s v="Aug"/>
    <s v="8-15-2011"/>
    <s v="Standard Class"/>
    <s v="LR-16915"/>
    <s v="Lena Radford"/>
    <x v="0"/>
    <s v="United States"/>
    <s v="San Diego"/>
    <x v="2"/>
    <n v="92024"/>
    <x v="1"/>
    <s v="FUR-FU-10001979"/>
    <x v="0"/>
    <x v="4"/>
    <s v="Dana Halogen Swing-Arm Architect Lamp"/>
    <n v="327.76"/>
    <n v="8"/>
    <n v="0"/>
    <n v="91.772800000000004"/>
  </r>
  <r>
    <n v="251"/>
    <x v="109"/>
    <x v="0"/>
    <x v="44"/>
    <s v="Dec"/>
    <s v="9-14-2013"/>
    <s v="Second Class"/>
    <s v="GD-14590"/>
    <s v="Giulietta Dortch"/>
    <x v="1"/>
    <s v="United States"/>
    <s v="Philadelphia"/>
    <x v="17"/>
    <n v="19143"/>
    <x v="3"/>
    <s v="OFF-PA-10001204"/>
    <x v="1"/>
    <x v="11"/>
    <s v="Xerox 1972"/>
    <n v="8.4480000000000004"/>
    <n v="2"/>
    <n v="0.2"/>
    <n v="2.64"/>
  </r>
  <r>
    <n v="252"/>
    <x v="109"/>
    <x v="0"/>
    <x v="44"/>
    <s v="Dec"/>
    <s v="9-14-2013"/>
    <s v="Second Class"/>
    <s v="GD-14590"/>
    <s v="Giulietta Dortch"/>
    <x v="1"/>
    <s v="United States"/>
    <s v="Philadelphia"/>
    <x v="17"/>
    <n v="19143"/>
    <x v="3"/>
    <s v="TEC-PH-10004667"/>
    <x v="2"/>
    <x v="6"/>
    <s v="Cisco 8x8 Inc. 6753i IP Business Phone System"/>
    <n v="728.94600000000003"/>
    <n v="9"/>
    <n v="0.4"/>
    <n v="-157.9383"/>
  </r>
  <r>
    <n v="253"/>
    <x v="110"/>
    <x v="0"/>
    <x v="9"/>
    <s v="Dec"/>
    <s v="12-14-2013"/>
    <s v="Second Class"/>
    <s v="FM-14380"/>
    <s v="Fred McMath"/>
    <x v="0"/>
    <s v="United States"/>
    <s v="Aurora"/>
    <x v="19"/>
    <n v="80013"/>
    <x v="1"/>
    <s v="OFF-ST-10001963"/>
    <x v="1"/>
    <x v="3"/>
    <s v="Tennsco Regal Shelving Units"/>
    <n v="243.38399999999999"/>
    <n v="3"/>
    <n v="0.2"/>
    <n v="-51.719099999999997"/>
  </r>
  <r>
    <n v="254"/>
    <x v="110"/>
    <x v="0"/>
    <x v="9"/>
    <s v="Dec"/>
    <s v="12-14-2013"/>
    <s v="Second Class"/>
    <s v="FM-14380"/>
    <s v="Fred McMath"/>
    <x v="0"/>
    <s v="United States"/>
    <s v="Aurora"/>
    <x v="19"/>
    <n v="80013"/>
    <x v="1"/>
    <s v="TEC-AC-10001267"/>
    <x v="2"/>
    <x v="9"/>
    <s v="Imation 32GB Pocket Pro USB 3.0 Flash Drive - 32 GB - Black - 1 P ..."/>
    <n v="119.8"/>
    <n v="5"/>
    <n v="0.2"/>
    <n v="29.95"/>
  </r>
  <r>
    <n v="255"/>
    <x v="110"/>
    <x v="0"/>
    <x v="9"/>
    <s v="Dec"/>
    <s v="12-14-2013"/>
    <s v="Second Class"/>
    <s v="FM-14380"/>
    <s v="Fred McMath"/>
    <x v="0"/>
    <s v="United States"/>
    <s v="Aurora"/>
    <x v="19"/>
    <n v="80013"/>
    <x v="1"/>
    <s v="TEC-PH-10002103"/>
    <x v="2"/>
    <x v="6"/>
    <s v="Jabra SPEAK 410"/>
    <n v="300.76799999999997"/>
    <n v="4"/>
    <n v="0.2"/>
    <n v="30.076799999999999"/>
  </r>
  <r>
    <n v="256"/>
    <x v="111"/>
    <x v="1"/>
    <x v="89"/>
    <s v="Apr"/>
    <d v="2012-09-10T00:00:00"/>
    <s v="Second Class"/>
    <s v="DJ-13420"/>
    <s v="Denny Joy"/>
    <x v="1"/>
    <s v="United States"/>
    <s v="Warner Robins"/>
    <x v="22"/>
    <n v="31088"/>
    <x v="0"/>
    <s v="FUR-CH-10001482"/>
    <x v="0"/>
    <x v="1"/>
    <s v="Office Star - Mesh Screen back chair with Vinyl seat"/>
    <n v="392.94"/>
    <n v="3"/>
    <n v="0"/>
    <n v="43.223399999999998"/>
  </r>
  <r>
    <n v="257"/>
    <x v="112"/>
    <x v="3"/>
    <x v="72"/>
    <s v="Nov"/>
    <s v="6-16-2014"/>
    <s v="Standard Class"/>
    <s v="SC-20305"/>
    <s v="Sean Christensen"/>
    <x v="0"/>
    <s v="United States"/>
    <s v="Rochester Hills"/>
    <x v="20"/>
    <n v="48307"/>
    <x v="2"/>
    <s v="TEC-AC-10003832"/>
    <x v="2"/>
    <x v="9"/>
    <s v="Imation 16GB Mini TravelDrive USB 2.0 Flash Drive"/>
    <n v="132.52000000000001"/>
    <n v="4"/>
    <n v="0"/>
    <n v="54.333199999999998"/>
  </r>
  <r>
    <n v="258"/>
    <x v="113"/>
    <x v="0"/>
    <x v="68"/>
    <s v="Feb"/>
    <d v="2013-09-04T00:00:00"/>
    <s v="Standard Class"/>
    <s v="BB-10990"/>
    <s v="Barry Blumstein"/>
    <x v="1"/>
    <s v="United States"/>
    <s v="Sierra Vista"/>
    <x v="10"/>
    <n v="85635"/>
    <x v="1"/>
    <s v="OFF-FA-10003112"/>
    <x v="1"/>
    <x v="10"/>
    <s v="Staples"/>
    <n v="31.56"/>
    <n v="5"/>
    <n v="0.2"/>
    <n v="9.8625000000000007"/>
  </r>
  <r>
    <n v="259"/>
    <x v="113"/>
    <x v="0"/>
    <x v="68"/>
    <s v="Feb"/>
    <d v="2013-09-04T00:00:00"/>
    <s v="Standard Class"/>
    <s v="BB-10990"/>
    <s v="Barry Blumstein"/>
    <x v="1"/>
    <s v="United States"/>
    <s v="Sierra Vista"/>
    <x v="10"/>
    <n v="85635"/>
    <x v="1"/>
    <s v="OFF-AP-10002350"/>
    <x v="1"/>
    <x v="8"/>
    <s v="Belkin F9H710-06 7 Outlet SurgeMaster Surge Protector"/>
    <n v="30.143999999999998"/>
    <n v="2"/>
    <n v="0.2"/>
    <n v="3.0144000000000002"/>
  </r>
  <r>
    <n v="260"/>
    <x v="114"/>
    <x v="0"/>
    <x v="9"/>
    <s v="Dec"/>
    <s v="12-17-2013"/>
    <s v="Second Class"/>
    <s v="AR-10825"/>
    <s v="Anthony Rawles"/>
    <x v="1"/>
    <s v="United States"/>
    <s v="Vancouver"/>
    <x v="3"/>
    <n v="98661"/>
    <x v="1"/>
    <s v="FUR-FU-10001935"/>
    <x v="0"/>
    <x v="4"/>
    <s v="3M Hangers With Command Adhesive"/>
    <n v="14.8"/>
    <n v="4"/>
    <n v="0"/>
    <n v="6.0679999999999996"/>
  </r>
  <r>
    <n v="261"/>
    <x v="114"/>
    <x v="0"/>
    <x v="9"/>
    <s v="Dec"/>
    <s v="12-17-2013"/>
    <s v="Second Class"/>
    <s v="AR-10825"/>
    <s v="Anthony Rawles"/>
    <x v="1"/>
    <s v="United States"/>
    <s v="Vancouver"/>
    <x v="3"/>
    <n v="98661"/>
    <x v="1"/>
    <s v="TEC-PH-10003273"/>
    <x v="2"/>
    <x v="6"/>
    <s v="AT&amp;T TR1909W"/>
    <n v="302.37599999999998"/>
    <n v="3"/>
    <n v="0.2"/>
    <n v="22.6782"/>
  </r>
  <r>
    <n v="262"/>
    <x v="114"/>
    <x v="0"/>
    <x v="9"/>
    <s v="Dec"/>
    <s v="12-17-2013"/>
    <s v="Second Class"/>
    <s v="AR-10825"/>
    <s v="Anthony Rawles"/>
    <x v="1"/>
    <s v="United States"/>
    <s v="Vancouver"/>
    <x v="3"/>
    <n v="98661"/>
    <x v="1"/>
    <s v="TEC-AC-10001142"/>
    <x v="2"/>
    <x v="9"/>
    <s v="First Data FD10 PIN Pad"/>
    <n v="316"/>
    <n v="4"/>
    <n v="0"/>
    <n v="31.6"/>
  </r>
  <r>
    <n v="263"/>
    <x v="115"/>
    <x v="0"/>
    <x v="90"/>
    <s v="May"/>
    <d v="2013-05-11T00:00:00"/>
    <s v="Same Day"/>
    <s v="RC-19825"/>
    <s v="Roy Collins"/>
    <x v="0"/>
    <s v="United States"/>
    <s v="Louisville"/>
    <x v="0"/>
    <n v="40214"/>
    <x v="0"/>
    <s v="OFF-FA-10000621"/>
    <x v="1"/>
    <x v="10"/>
    <s v="OIC Colored Binder Clips, Assorted Sizes"/>
    <n v="10.74"/>
    <n v="3"/>
    <n v="0"/>
    <n v="5.2625999999999999"/>
  </r>
  <r>
    <n v="264"/>
    <x v="116"/>
    <x v="3"/>
    <x v="45"/>
    <s v="Sep"/>
    <d v="2014-11-06T00:00:00"/>
    <s v="Second Class"/>
    <s v="TH-21235"/>
    <s v="Tiffany House"/>
    <x v="1"/>
    <s v="United States"/>
    <s v="Dallas"/>
    <x v="6"/>
    <n v="75081"/>
    <x v="2"/>
    <s v="OFF-SU-10004231"/>
    <x v="1"/>
    <x v="16"/>
    <s v="Acme Tagit Stainless Steel Antibacterial Scissors"/>
    <n v="23.76"/>
    <n v="3"/>
    <n v="0.2"/>
    <n v="2.0790000000000002"/>
  </r>
  <r>
    <n v="265"/>
    <x v="116"/>
    <x v="3"/>
    <x v="45"/>
    <s v="Sep"/>
    <d v="2014-11-06T00:00:00"/>
    <s v="Second Class"/>
    <s v="TH-21235"/>
    <s v="Tiffany House"/>
    <x v="1"/>
    <s v="United States"/>
    <s v="Dallas"/>
    <x v="6"/>
    <n v="75081"/>
    <x v="2"/>
    <s v="OFF-PA-10000474"/>
    <x v="1"/>
    <x v="11"/>
    <s v="Staples"/>
    <n v="85.055999999999997"/>
    <n v="3"/>
    <n v="0.2"/>
    <n v="28.706399999999999"/>
  </r>
  <r>
    <n v="266"/>
    <x v="116"/>
    <x v="3"/>
    <x v="45"/>
    <s v="Sep"/>
    <d v="2014-11-06T00:00:00"/>
    <s v="Second Class"/>
    <s v="TH-21235"/>
    <s v="Tiffany House"/>
    <x v="1"/>
    <s v="United States"/>
    <s v="Dallas"/>
    <x v="6"/>
    <n v="75081"/>
    <x v="2"/>
    <s v="TEC-PH-10004042"/>
    <x v="2"/>
    <x v="6"/>
    <s v="ClearOne Communications CHAT 70 OC Speaker Phone"/>
    <n v="381.57600000000002"/>
    <n v="3"/>
    <n v="0.2"/>
    <n v="28.618200000000002"/>
  </r>
  <r>
    <n v="267"/>
    <x v="117"/>
    <x v="3"/>
    <x v="91"/>
    <s v="Oct"/>
    <s v="6-14-2014"/>
    <s v="Standard Class"/>
    <s v="MO-17800"/>
    <s v="Meg O'Connel"/>
    <x v="2"/>
    <s v="United States"/>
    <s v="Chicago"/>
    <x v="7"/>
    <n v="60653"/>
    <x v="2"/>
    <s v="FUR-FU-10002759"/>
    <x v="0"/>
    <x v="4"/>
    <s v="12-1/2 Diameter Round Wall Clock"/>
    <n v="23.975999999999999"/>
    <n v="3"/>
    <n v="0.6"/>
    <n v="-14.3856"/>
  </r>
  <r>
    <n v="268"/>
    <x v="117"/>
    <x v="3"/>
    <x v="91"/>
    <s v="Oct"/>
    <s v="6-14-2014"/>
    <s v="Standard Class"/>
    <s v="MO-17800"/>
    <s v="Meg O'Connel"/>
    <x v="2"/>
    <s v="United States"/>
    <s v="Chicago"/>
    <x v="7"/>
    <n v="60653"/>
    <x v="2"/>
    <s v="FUR-TA-10000688"/>
    <x v="0"/>
    <x v="2"/>
    <s v="Chromcraft Bull-Nose Wood Round Conference Table Top, Wood Base"/>
    <n v="108.925"/>
    <n v="1"/>
    <n v="0.5"/>
    <n v="-71.890500000000003"/>
  </r>
  <r>
    <n v="269"/>
    <x v="117"/>
    <x v="3"/>
    <x v="91"/>
    <s v="Oct"/>
    <s v="6-14-2014"/>
    <s v="Standard Class"/>
    <s v="MO-17800"/>
    <s v="Meg O'Connel"/>
    <x v="2"/>
    <s v="United States"/>
    <s v="Chicago"/>
    <x v="7"/>
    <n v="60653"/>
    <x v="2"/>
    <s v="OFF-PA-10002377"/>
    <x v="1"/>
    <x v="11"/>
    <s v="Adams Telephone Message Book W/Dividers/Space For Phone Numbers, 5 1/4&quot;X8 1/2&quot;, 200/Messages"/>
    <n v="36.351999999999997"/>
    <n v="8"/>
    <n v="0.2"/>
    <n v="11.36"/>
  </r>
  <r>
    <n v="270"/>
    <x v="118"/>
    <x v="3"/>
    <x v="92"/>
    <s v="Jun"/>
    <d v="2014-09-12T00:00:00"/>
    <s v="First Class"/>
    <s v="RB-19570"/>
    <s v="Rob Beeghly"/>
    <x v="0"/>
    <s v="United States"/>
    <s v="Columbus"/>
    <x v="24"/>
    <n v="47201"/>
    <x v="2"/>
    <s v="OFF-AP-10004532"/>
    <x v="1"/>
    <x v="8"/>
    <s v="Kensington 6 Outlet Guardian Standard Surge Protector"/>
    <n v="61.44"/>
    <n v="3"/>
    <n v="0"/>
    <n v="16.588799999999999"/>
  </r>
  <r>
    <n v="271"/>
    <x v="118"/>
    <x v="3"/>
    <x v="92"/>
    <s v="Jun"/>
    <d v="2014-09-12T00:00:00"/>
    <s v="First Class"/>
    <s v="RB-19570"/>
    <s v="Rob Beeghly"/>
    <x v="0"/>
    <s v="United States"/>
    <s v="Columbus"/>
    <x v="24"/>
    <n v="47201"/>
    <x v="2"/>
    <s v="OFF-PA-10002137"/>
    <x v="1"/>
    <x v="11"/>
    <s v="Southworth 100% Résumé Paper, 24lb."/>
    <n v="38.9"/>
    <n v="5"/>
    <n v="0"/>
    <n v="17.504999999999999"/>
  </r>
  <r>
    <n v="272"/>
    <x v="118"/>
    <x v="3"/>
    <x v="92"/>
    <s v="Jun"/>
    <d v="2014-09-12T00:00:00"/>
    <s v="First Class"/>
    <s v="RB-19570"/>
    <s v="Rob Beeghly"/>
    <x v="0"/>
    <s v="United States"/>
    <s v="Columbus"/>
    <x v="24"/>
    <n v="47201"/>
    <x v="2"/>
    <s v="TEC-AC-10003832"/>
    <x v="2"/>
    <x v="9"/>
    <s v="Imation 16GB Mini TravelDrive USB 2.0 Flash Drive"/>
    <n v="99.39"/>
    <n v="3"/>
    <n v="0"/>
    <n v="40.749899999999997"/>
  </r>
  <r>
    <n v="273"/>
    <x v="119"/>
    <x v="3"/>
    <x v="93"/>
    <s v="May"/>
    <d v="2014-05-11T00:00:00"/>
    <s v="Same Day"/>
    <s v="GT-14635"/>
    <s v="Grant Thornton"/>
    <x v="1"/>
    <s v="United States"/>
    <s v="Burlington"/>
    <x v="12"/>
    <n v="27217"/>
    <x v="0"/>
    <s v="TEC-MA-10004125"/>
    <x v="2"/>
    <x v="13"/>
    <s v="Cubify CubeX 3D Printer Triple Head Print"/>
    <n v="7999.98"/>
    <n v="4"/>
    <n v="0.5"/>
    <n v="-3839.9904000000001"/>
  </r>
  <r>
    <n v="274"/>
    <x v="119"/>
    <x v="3"/>
    <x v="93"/>
    <s v="May"/>
    <d v="2014-05-11T00:00:00"/>
    <s v="Same Day"/>
    <s v="GT-14635"/>
    <s v="Grant Thornton"/>
    <x v="1"/>
    <s v="United States"/>
    <s v="Burlington"/>
    <x v="12"/>
    <n v="27217"/>
    <x v="0"/>
    <s v="OFF-AP-10002457"/>
    <x v="1"/>
    <x v="8"/>
    <s v="Eureka The Boss Plus 12-Amp Hard Box Upright Vacuum, Red"/>
    <n v="167.44"/>
    <n v="2"/>
    <n v="0.2"/>
    <n v="14.651"/>
  </r>
  <r>
    <n v="275"/>
    <x v="120"/>
    <x v="2"/>
    <x v="94"/>
    <s v="May"/>
    <d v="2011-08-07T00:00:00"/>
    <s v="First Class"/>
    <s v="MC-17845"/>
    <s v="Michael Chen"/>
    <x v="0"/>
    <s v="United States"/>
    <s v="Jackson"/>
    <x v="25"/>
    <n v="39212"/>
    <x v="0"/>
    <s v="TEC-AC-10003911"/>
    <x v="2"/>
    <x v="9"/>
    <s v="NETGEAR AC1750 Dual Band Gigabit Smart WiFi Router"/>
    <n v="479.97"/>
    <n v="3"/>
    <n v="0"/>
    <n v="163.18979999999999"/>
  </r>
  <r>
    <n v="276"/>
    <x v="120"/>
    <x v="2"/>
    <x v="94"/>
    <s v="May"/>
    <d v="2011-08-07T00:00:00"/>
    <s v="First Class"/>
    <s v="MC-17845"/>
    <s v="Michael Chen"/>
    <x v="0"/>
    <s v="United States"/>
    <s v="Jackson"/>
    <x v="25"/>
    <n v="39212"/>
    <x v="0"/>
    <s v="OFF-LA-10001934"/>
    <x v="1"/>
    <x v="14"/>
    <s v="Avery 516"/>
    <n v="14.62"/>
    <n v="2"/>
    <n v="0"/>
    <n v="6.8714000000000004"/>
  </r>
  <r>
    <n v="277"/>
    <x v="120"/>
    <x v="2"/>
    <x v="94"/>
    <s v="May"/>
    <d v="2011-08-07T00:00:00"/>
    <s v="First Class"/>
    <s v="MC-17845"/>
    <s v="Michael Chen"/>
    <x v="0"/>
    <s v="United States"/>
    <s v="Jackson"/>
    <x v="25"/>
    <n v="39212"/>
    <x v="0"/>
    <s v="OFF-PA-10000304"/>
    <x v="1"/>
    <x v="11"/>
    <s v="Xerox 1995"/>
    <n v="19.440000000000001"/>
    <n v="3"/>
    <n v="0"/>
    <n v="9.3312000000000008"/>
  </r>
  <r>
    <n v="278"/>
    <x v="121"/>
    <x v="3"/>
    <x v="95"/>
    <s v="Mar"/>
    <d v="2014-09-09T00:00:00"/>
    <s v="Standard Class"/>
    <s v="Dl-13600"/>
    <s v="Dorris liebe"/>
    <x v="1"/>
    <s v="United States"/>
    <s v="Cleveland"/>
    <x v="16"/>
    <n v="44105"/>
    <x v="3"/>
    <s v="FUR-FU-10002960"/>
    <x v="0"/>
    <x v="4"/>
    <s v="Eldon 200 Class Desk Accessories, Burgundy"/>
    <n v="15.071999999999999"/>
    <n v="3"/>
    <n v="0.2"/>
    <n v="4.1448"/>
  </r>
  <r>
    <n v="279"/>
    <x v="122"/>
    <x v="0"/>
    <x v="90"/>
    <s v="May"/>
    <d v="2013-09-11T00:00:00"/>
    <s v="Second Class"/>
    <s v="AS-10285"/>
    <s v="Alejandro Savely"/>
    <x v="1"/>
    <s v="United States"/>
    <s v="Seattle"/>
    <x v="3"/>
    <n v="98103"/>
    <x v="1"/>
    <s v="FUR-FU-10003394"/>
    <x v="0"/>
    <x v="4"/>
    <s v="Tenex &quot;The Solids&quot; Textured Chair Mats"/>
    <n v="209.88"/>
    <n v="3"/>
    <n v="0"/>
    <n v="35.679600000000001"/>
  </r>
  <r>
    <n v="280"/>
    <x v="123"/>
    <x v="1"/>
    <x v="96"/>
    <s v="Sep"/>
    <s v="4-14-2012"/>
    <s v="Standard Class"/>
    <s v="JK-15370"/>
    <s v="Jay Kimmel"/>
    <x v="0"/>
    <s v="United States"/>
    <s v="Long Beach"/>
    <x v="2"/>
    <n v="90805"/>
    <x v="1"/>
    <s v="FUR-TA-10002774"/>
    <x v="0"/>
    <x v="2"/>
    <s v="Laminate Occasional Tables"/>
    <n v="369.91199999999998"/>
    <n v="3"/>
    <n v="0.2"/>
    <n v="-13.871700000000001"/>
  </r>
  <r>
    <n v="281"/>
    <x v="124"/>
    <x v="2"/>
    <x v="66"/>
    <s v="Dec"/>
    <s v="9-17-2011"/>
    <s v="Standard Class"/>
    <s v="BN-11470"/>
    <s v="Brad Norvell"/>
    <x v="1"/>
    <s v="United States"/>
    <s v="Cary"/>
    <x v="12"/>
    <n v="27511"/>
    <x v="0"/>
    <s v="OFF-PA-10001800"/>
    <x v="1"/>
    <x v="11"/>
    <s v="Xerox 220"/>
    <n v="10.368"/>
    <n v="2"/>
    <n v="0.2"/>
    <n v="3.6288"/>
  </r>
  <r>
    <n v="282"/>
    <x v="124"/>
    <x v="2"/>
    <x v="66"/>
    <s v="Dec"/>
    <s v="9-17-2011"/>
    <s v="Standard Class"/>
    <s v="BN-11470"/>
    <s v="Brad Norvell"/>
    <x v="1"/>
    <s v="United States"/>
    <s v="Cary"/>
    <x v="12"/>
    <n v="27511"/>
    <x v="0"/>
    <s v="OFF-AP-10001469"/>
    <x v="1"/>
    <x v="8"/>
    <s v="Fellowes 8 Outlet Superior Workstation Surge Protector"/>
    <n v="166.84"/>
    <n v="5"/>
    <n v="0.2"/>
    <n v="18.769500000000001"/>
  </r>
  <r>
    <n v="283"/>
    <x v="124"/>
    <x v="2"/>
    <x v="66"/>
    <s v="Dec"/>
    <s v="9-17-2011"/>
    <s v="Standard Class"/>
    <s v="BN-11470"/>
    <s v="Brad Norvell"/>
    <x v="1"/>
    <s v="United States"/>
    <s v="Cary"/>
    <x v="12"/>
    <n v="27511"/>
    <x v="0"/>
    <s v="TEC-AC-10002399"/>
    <x v="2"/>
    <x v="9"/>
    <s v="SanDisk Cruzer 32 GB USB Flash Drive"/>
    <n v="15.215999999999999"/>
    <n v="1"/>
    <n v="0.2"/>
    <n v="2.2824"/>
  </r>
  <r>
    <n v="284"/>
    <x v="125"/>
    <x v="2"/>
    <x v="97"/>
    <s v="Feb"/>
    <d v="2011-04-12T00:00:00"/>
    <s v="First Class"/>
    <s v="DP-13165"/>
    <s v="David Philippe"/>
    <x v="0"/>
    <s v="United States"/>
    <s v="New York City"/>
    <x v="9"/>
    <n v="10035"/>
    <x v="3"/>
    <s v="TEC-AC-10003628"/>
    <x v="2"/>
    <x v="9"/>
    <s v="Logitech 910-002974 M325 Wireless Mouse for Web Scrolling"/>
    <n v="119.96"/>
    <n v="4"/>
    <n v="0"/>
    <n v="52.782400000000003"/>
  </r>
  <r>
    <n v="285"/>
    <x v="125"/>
    <x v="2"/>
    <x v="97"/>
    <s v="Feb"/>
    <d v="2011-04-12T00:00:00"/>
    <s v="First Class"/>
    <s v="DP-13165"/>
    <s v="David Philippe"/>
    <x v="0"/>
    <s v="United States"/>
    <s v="New York City"/>
    <x v="9"/>
    <n v="10035"/>
    <x v="3"/>
    <s v="FUR-BO-10003272"/>
    <x v="0"/>
    <x v="0"/>
    <s v="O'Sullivan Living Dimensions 5-Shelf Bookcases"/>
    <n v="883.92"/>
    <n v="5"/>
    <n v="0.2"/>
    <n v="-110.49"/>
  </r>
  <r>
    <n v="286"/>
    <x v="125"/>
    <x v="2"/>
    <x v="97"/>
    <s v="Feb"/>
    <d v="2011-04-12T00:00:00"/>
    <s v="First Class"/>
    <s v="DP-13165"/>
    <s v="David Philippe"/>
    <x v="0"/>
    <s v="United States"/>
    <s v="New York City"/>
    <x v="9"/>
    <n v="10035"/>
    <x v="3"/>
    <s v="OFF-BI-10000050"/>
    <x v="1"/>
    <x v="7"/>
    <s v="Angle-D Binders with Locking Rings, Label Holders"/>
    <n v="46.72"/>
    <n v="8"/>
    <n v="0.2"/>
    <n v="15.768000000000001"/>
  </r>
  <r>
    <n v="287"/>
    <x v="126"/>
    <x v="2"/>
    <x v="98"/>
    <s v="May"/>
    <d v="2011-07-04T00:00:00"/>
    <s v="First Class"/>
    <s v="TH-21550"/>
    <s v="Tracy Hopkins"/>
    <x v="2"/>
    <s v="United States"/>
    <s v="New York City"/>
    <x v="9"/>
    <n v="10035"/>
    <x v="3"/>
    <s v="OFF-PA-10004071"/>
    <x v="1"/>
    <x v="11"/>
    <s v="Eaton Premium Continuous-Feed Paper, 25% Cotton, Letter Size, White, 1000 Shts/Box"/>
    <n v="55.48"/>
    <n v="1"/>
    <n v="0"/>
    <n v="26.630400000000002"/>
  </r>
  <r>
    <n v="288"/>
    <x v="127"/>
    <x v="3"/>
    <x v="77"/>
    <s v="Apr"/>
    <d v="2014-08-09T00:00:00"/>
    <s v="Standard Class"/>
    <s v="AP-10915"/>
    <s v="Arthur Prichep"/>
    <x v="0"/>
    <s v="United States"/>
    <s v="Palm Coast"/>
    <x v="1"/>
    <n v="32137"/>
    <x v="0"/>
    <s v="OFF-EN-10001219"/>
    <x v="1"/>
    <x v="12"/>
    <s v="#10- 4 1/8&quot; x 9 1/2&quot; Security-Tint Envelopes"/>
    <n v="24.448"/>
    <n v="4"/>
    <n v="0.2"/>
    <n v="8.8623999999999992"/>
  </r>
  <r>
    <n v="289"/>
    <x v="128"/>
    <x v="2"/>
    <x v="99"/>
    <s v="Jan"/>
    <d v="2011-06-07T00:00:00"/>
    <s v="Second Class"/>
    <s v="Dl-13600"/>
    <s v="Dorris liebe"/>
    <x v="1"/>
    <s v="United States"/>
    <s v="Seattle"/>
    <x v="3"/>
    <n v="98105"/>
    <x v="1"/>
    <s v="OFF-BI-10003355"/>
    <x v="1"/>
    <x v="7"/>
    <s v="Cardinal Holdit Business Card Pockets"/>
    <n v="19.920000000000002"/>
    <n v="5"/>
    <n v="0.2"/>
    <n v="6.9720000000000004"/>
  </r>
  <r>
    <n v="290"/>
    <x v="129"/>
    <x v="2"/>
    <x v="100"/>
    <s v="Dec"/>
    <s v="1-15-2011"/>
    <s v="First Class"/>
    <s v="SV-20365"/>
    <s v="Seth Vernon"/>
    <x v="0"/>
    <s v="United States"/>
    <s v="Dover"/>
    <x v="26"/>
    <n v="19901"/>
    <x v="3"/>
    <s v="FUR-FU-10000010"/>
    <x v="0"/>
    <x v="4"/>
    <s v="DAX Value U-Channel Document Frames, Easel Back"/>
    <n v="9.94"/>
    <n v="2"/>
    <n v="0"/>
    <n v="3.0813999999999999"/>
  </r>
  <r>
    <n v="291"/>
    <x v="130"/>
    <x v="2"/>
    <x v="101"/>
    <s v="Feb"/>
    <d v="2011-07-06T00:00:00"/>
    <s v="Standard Class"/>
    <s v="CK-12325"/>
    <s v="Christine Kargatis"/>
    <x v="2"/>
    <s v="United States"/>
    <s v="Orem"/>
    <x v="27"/>
    <n v="84057"/>
    <x v="1"/>
    <s v="OFF-BI-10001658"/>
    <x v="1"/>
    <x v="7"/>
    <s v="GBC Standard Therm-A-Bind Covers"/>
    <n v="59.808"/>
    <n v="3"/>
    <n v="0.2"/>
    <n v="19.4376"/>
  </r>
  <r>
    <n v="292"/>
    <x v="130"/>
    <x v="2"/>
    <x v="101"/>
    <s v="Feb"/>
    <d v="2011-07-06T00:00:00"/>
    <s v="Standard Class"/>
    <s v="CK-12325"/>
    <s v="Christine Kargatis"/>
    <x v="2"/>
    <s v="United States"/>
    <s v="Orem"/>
    <x v="27"/>
    <n v="84057"/>
    <x v="1"/>
    <s v="FUR-FU-10000246"/>
    <x v="0"/>
    <x v="4"/>
    <s v="Aluminum Document Frame"/>
    <n v="73.319999999999993"/>
    <n v="6"/>
    <n v="0"/>
    <n v="21.995999999999999"/>
  </r>
  <r>
    <n v="293"/>
    <x v="131"/>
    <x v="2"/>
    <x v="102"/>
    <s v="Jul"/>
    <s v="10-13-2011"/>
    <s v="Standard Class"/>
    <s v="MR-17545"/>
    <s v="Mathew Reese"/>
    <x v="2"/>
    <s v="United States"/>
    <s v="Philadelphia"/>
    <x v="17"/>
    <n v="19140"/>
    <x v="3"/>
    <s v="FUR-FU-10000222"/>
    <x v="0"/>
    <x v="4"/>
    <s v="Seth Thomas 16&quot; Steel Case Clock"/>
    <n v="129.91999999999999"/>
    <n v="5"/>
    <n v="0.2"/>
    <n v="21.111999999999998"/>
  </r>
  <r>
    <n v="294"/>
    <x v="132"/>
    <x v="0"/>
    <x v="103"/>
    <s v="Aug"/>
    <s v="7-13-2013"/>
    <s v="Standard Class"/>
    <s v="SC-20695"/>
    <s v="Steve Chapman"/>
    <x v="1"/>
    <s v="United States"/>
    <s v="Hialeah"/>
    <x v="1"/>
    <n v="33012"/>
    <x v="0"/>
    <s v="OFF-SU-10004664"/>
    <x v="1"/>
    <x v="16"/>
    <s v="Acme Softgrip Scissors"/>
    <n v="45.584000000000003"/>
    <n v="7"/>
    <n v="0.2"/>
    <n v="5.1281999999999996"/>
  </r>
  <r>
    <n v="295"/>
    <x v="133"/>
    <x v="0"/>
    <x v="104"/>
    <s v="Apr"/>
    <d v="2013-07-12T00:00:00"/>
    <s v="First Class"/>
    <s v="EG-13900"/>
    <s v="Emily Grady"/>
    <x v="0"/>
    <s v="United States"/>
    <s v="Oceanside"/>
    <x v="9"/>
    <n v="11572"/>
    <x v="3"/>
    <s v="OFF-PA-10001954"/>
    <x v="1"/>
    <x v="11"/>
    <s v="Xerox 1964"/>
    <n v="182.72"/>
    <n v="8"/>
    <n v="0"/>
    <n v="84.051199999999994"/>
  </r>
  <r>
    <n v="296"/>
    <x v="133"/>
    <x v="0"/>
    <x v="104"/>
    <s v="Apr"/>
    <d v="2013-07-12T00:00:00"/>
    <s v="First Class"/>
    <s v="EG-13900"/>
    <s v="Emily Grady"/>
    <x v="0"/>
    <s v="United States"/>
    <s v="Oceanside"/>
    <x v="9"/>
    <n v="11572"/>
    <x v="3"/>
    <s v="FUR-TA-10002228"/>
    <x v="0"/>
    <x v="2"/>
    <s v="Bevis Traditional Conference Table Top, Plinth Base"/>
    <n v="400.03199999999998"/>
    <n v="2"/>
    <n v="0.4"/>
    <n v="-153.34559999999999"/>
  </r>
  <r>
    <n v="297"/>
    <x v="133"/>
    <x v="0"/>
    <x v="104"/>
    <s v="Apr"/>
    <d v="2013-07-12T00:00:00"/>
    <s v="First Class"/>
    <s v="EG-13900"/>
    <s v="Emily Grady"/>
    <x v="0"/>
    <s v="United States"/>
    <s v="Oceanside"/>
    <x v="9"/>
    <n v="11572"/>
    <x v="3"/>
    <s v="OFF-ST-10004634"/>
    <x v="1"/>
    <x v="3"/>
    <s v="Personal Folder Holder, Ebony"/>
    <n v="33.630000000000003"/>
    <n v="3"/>
    <n v="0"/>
    <n v="10.089"/>
  </r>
  <r>
    <n v="298"/>
    <x v="133"/>
    <x v="0"/>
    <x v="104"/>
    <s v="Apr"/>
    <d v="2013-07-12T00:00:00"/>
    <s v="First Class"/>
    <s v="EG-13900"/>
    <s v="Emily Grady"/>
    <x v="0"/>
    <s v="United States"/>
    <s v="Oceanside"/>
    <x v="9"/>
    <n v="11572"/>
    <x v="3"/>
    <s v="FUR-CH-10002965"/>
    <x v="0"/>
    <x v="1"/>
    <s v="Global Leather Highback Executive Chair with Pneumatic Height Adjustment, Black"/>
    <n v="542.64599999999996"/>
    <n v="3"/>
    <n v="0.1"/>
    <n v="102.49979999999999"/>
  </r>
  <r>
    <n v="299"/>
    <x v="133"/>
    <x v="0"/>
    <x v="104"/>
    <s v="Apr"/>
    <d v="2013-07-12T00:00:00"/>
    <s v="First Class"/>
    <s v="EG-13900"/>
    <s v="Emily Grady"/>
    <x v="0"/>
    <s v="United States"/>
    <s v="Oceanside"/>
    <x v="9"/>
    <n v="11572"/>
    <x v="3"/>
    <s v="OFF-LA-10001317"/>
    <x v="1"/>
    <x v="14"/>
    <s v="Avery 520"/>
    <n v="6.3"/>
    <n v="2"/>
    <n v="0"/>
    <n v="3.024"/>
  </r>
  <r>
    <n v="300"/>
    <x v="134"/>
    <x v="2"/>
    <x v="31"/>
    <s v="Aug"/>
    <d v="2011-12-09T00:00:00"/>
    <s v="Standard Class"/>
    <s v="GZ-14470"/>
    <s v="Gary Zandusky"/>
    <x v="0"/>
    <s v="United States"/>
    <s v="San Francisco"/>
    <x v="2"/>
    <n v="94110"/>
    <x v="1"/>
    <s v="TEC-AC-10001383"/>
    <x v="2"/>
    <x v="9"/>
    <s v="Logitech Wireless Touch Keyboard K400"/>
    <n v="49.98"/>
    <n v="2"/>
    <n v="0"/>
    <n v="8.4966000000000008"/>
  </r>
  <r>
    <n v="301"/>
    <x v="135"/>
    <x v="2"/>
    <x v="105"/>
    <s v="May"/>
    <d v="2011-09-01T00:00:00"/>
    <s v="Standard Class"/>
    <s v="PO-19195"/>
    <s v="Phillina Ober"/>
    <x v="2"/>
    <s v="United States"/>
    <s v="Naperville"/>
    <x v="7"/>
    <n v="60540"/>
    <x v="2"/>
    <s v="OFF-LA-10003223"/>
    <x v="1"/>
    <x v="14"/>
    <s v="Avery 508"/>
    <n v="11.784000000000001"/>
    <n v="3"/>
    <n v="0.2"/>
    <n v="4.2717000000000001"/>
  </r>
  <r>
    <n v="302"/>
    <x v="135"/>
    <x v="2"/>
    <x v="105"/>
    <s v="May"/>
    <d v="2011-09-01T00:00:00"/>
    <s v="Standard Class"/>
    <s v="PO-19195"/>
    <s v="Phillina Ober"/>
    <x v="2"/>
    <s v="United States"/>
    <s v="Naperville"/>
    <x v="7"/>
    <n v="60540"/>
    <x v="2"/>
    <s v="OFF-ST-10002743"/>
    <x v="1"/>
    <x v="3"/>
    <s v="SAFCO Boltless Steel Shelving"/>
    <n v="272.73599999999999"/>
    <n v="3"/>
    <n v="0.2"/>
    <n v="-64.774799999999999"/>
  </r>
  <r>
    <n v="303"/>
    <x v="135"/>
    <x v="2"/>
    <x v="105"/>
    <s v="May"/>
    <d v="2011-09-01T00:00:00"/>
    <s v="Standard Class"/>
    <s v="PO-19195"/>
    <s v="Phillina Ober"/>
    <x v="2"/>
    <s v="United States"/>
    <s v="Naperville"/>
    <x v="7"/>
    <n v="60540"/>
    <x v="2"/>
    <s v="OFF-BI-10004094"/>
    <x v="1"/>
    <x v="7"/>
    <s v="GBC Standard Plastic Binding Systems Combs"/>
    <n v="3.54"/>
    <n v="2"/>
    <n v="0.8"/>
    <n v="-5.4870000000000001"/>
  </r>
  <r>
    <n v="304"/>
    <x v="136"/>
    <x v="3"/>
    <x v="106"/>
    <s v="Mar"/>
    <d v="2014-07-10T00:00:00"/>
    <s v="Standard Class"/>
    <s v="RF-19735"/>
    <s v="Roland Fjeld"/>
    <x v="0"/>
    <s v="United States"/>
    <s v="Trenton"/>
    <x v="20"/>
    <n v="48183"/>
    <x v="2"/>
    <s v="OFF-BI-10003638"/>
    <x v="1"/>
    <x v="7"/>
    <s v="GBC Durable Plastic Covers"/>
    <n v="58.05"/>
    <n v="3"/>
    <n v="0"/>
    <n v="26.702999999999999"/>
  </r>
  <r>
    <n v="305"/>
    <x v="136"/>
    <x v="3"/>
    <x v="106"/>
    <s v="Mar"/>
    <d v="2014-07-10T00:00:00"/>
    <s v="Standard Class"/>
    <s v="RF-19735"/>
    <s v="Roland Fjeld"/>
    <x v="0"/>
    <s v="United States"/>
    <s v="Trenton"/>
    <x v="20"/>
    <n v="48183"/>
    <x v="2"/>
    <s v="FUR-FU-10003577"/>
    <x v="0"/>
    <x v="4"/>
    <s v="Nu-Dell Leatherette Frames"/>
    <n v="157.74"/>
    <n v="11"/>
    <n v="0"/>
    <n v="56.7864"/>
  </r>
  <r>
    <n v="306"/>
    <x v="136"/>
    <x v="3"/>
    <x v="106"/>
    <s v="Mar"/>
    <d v="2014-07-10T00:00:00"/>
    <s v="Standard Class"/>
    <s v="RF-19735"/>
    <s v="Roland Fjeld"/>
    <x v="0"/>
    <s v="United States"/>
    <s v="Trenton"/>
    <x v="20"/>
    <n v="48183"/>
    <x v="2"/>
    <s v="OFF-AR-10003478"/>
    <x v="1"/>
    <x v="5"/>
    <s v="Avery Hi-Liter EverBold Pen Style Fluorescent Highlighters, 4/Pack"/>
    <n v="56.98"/>
    <n v="7"/>
    <n v="0"/>
    <n v="22.792000000000002"/>
  </r>
  <r>
    <n v="307"/>
    <x v="136"/>
    <x v="3"/>
    <x v="106"/>
    <s v="Mar"/>
    <d v="2014-07-10T00:00:00"/>
    <s v="Standard Class"/>
    <s v="RF-19735"/>
    <s v="Roland Fjeld"/>
    <x v="0"/>
    <s v="United States"/>
    <s v="Trenton"/>
    <x v="20"/>
    <n v="48183"/>
    <x v="2"/>
    <s v="OFF-BI-10000546"/>
    <x v="1"/>
    <x v="7"/>
    <s v="Avery Durable Binders"/>
    <n v="2.88"/>
    <n v="1"/>
    <n v="0"/>
    <n v="1.4112"/>
  </r>
  <r>
    <n v="308"/>
    <x v="137"/>
    <x v="0"/>
    <x v="107"/>
    <s v="Aug"/>
    <d v="2013-10-04T00:00:00"/>
    <s v="First Class"/>
    <s v="YC-21895"/>
    <s v="Yoseph Carroll"/>
    <x v="1"/>
    <s v="United States"/>
    <s v="San Francisco"/>
    <x v="2"/>
    <n v="94110"/>
    <x v="1"/>
    <s v="TEC-CO-10002095"/>
    <x v="2"/>
    <x v="15"/>
    <s v="Hewlett Packard 610 Color Digital Copier / Printer"/>
    <n v="1199.9760000000001"/>
    <n v="3"/>
    <n v="0.2"/>
    <n v="374.99250000000001"/>
  </r>
  <r>
    <n v="309"/>
    <x v="138"/>
    <x v="1"/>
    <x v="78"/>
    <s v="Jul"/>
    <d v="2012-12-12T00:00:00"/>
    <s v="Standard Class"/>
    <s v="MS-17830"/>
    <s v="Melanie Seite"/>
    <x v="0"/>
    <s v="United States"/>
    <s v="Los Angeles"/>
    <x v="2"/>
    <n v="90036"/>
    <x v="1"/>
    <s v="FUR-FU-10002759"/>
    <x v="0"/>
    <x v="4"/>
    <s v="12-1/2 Diameter Round Wall Clock"/>
    <n v="79.92"/>
    <n v="4"/>
    <n v="0"/>
    <n v="28.7712"/>
  </r>
  <r>
    <n v="310"/>
    <x v="139"/>
    <x v="3"/>
    <x v="52"/>
    <s v="Apr"/>
    <d v="2014-08-11T00:00:00"/>
    <s v="Standard Class"/>
    <s v="JC-16105"/>
    <s v="Julie Creighton"/>
    <x v="1"/>
    <s v="United States"/>
    <s v="Atlanta"/>
    <x v="22"/>
    <n v="30318"/>
    <x v="0"/>
    <s v="OFF-LA-10004484"/>
    <x v="1"/>
    <x v="14"/>
    <s v="Avery 476"/>
    <n v="12.39"/>
    <n v="3"/>
    <n v="0"/>
    <n v="5.6993999999999998"/>
  </r>
  <r>
    <n v="311"/>
    <x v="140"/>
    <x v="1"/>
    <x v="108"/>
    <s v="Aug"/>
    <s v="2-13-2012"/>
    <s v="Standard Class"/>
    <s v="LH-17020"/>
    <s v="Lisa Hazard"/>
    <x v="0"/>
    <s v="United States"/>
    <s v="Columbus"/>
    <x v="16"/>
    <n v="43229"/>
    <x v="3"/>
    <s v="TEC-PH-10003931"/>
    <x v="2"/>
    <x v="6"/>
    <s v="JBL Micro Wireless Portable Bluetooth Speaker"/>
    <n v="107.982"/>
    <n v="3"/>
    <n v="0.4"/>
    <n v="-26.9955"/>
  </r>
  <r>
    <n v="312"/>
    <x v="141"/>
    <x v="1"/>
    <x v="109"/>
    <s v="Mar"/>
    <d v="2012-06-10T00:00:00"/>
    <s v="Second Class"/>
    <s v="BM-11785"/>
    <s v="Bryan Mills"/>
    <x v="0"/>
    <s v="United States"/>
    <s v="Columbus"/>
    <x v="16"/>
    <n v="43229"/>
    <x v="3"/>
    <s v="OFF-BI-10001098"/>
    <x v="1"/>
    <x v="7"/>
    <s v="Acco D-Ring Binder w/DublLock"/>
    <n v="32.07"/>
    <n v="5"/>
    <n v="0.7"/>
    <n v="-22.449000000000002"/>
  </r>
  <r>
    <n v="313"/>
    <x v="141"/>
    <x v="1"/>
    <x v="109"/>
    <s v="Mar"/>
    <d v="2012-06-10T00:00:00"/>
    <s v="Second Class"/>
    <s v="BM-11785"/>
    <s v="Bryan Mills"/>
    <x v="0"/>
    <s v="United States"/>
    <s v="Columbus"/>
    <x v="16"/>
    <n v="43229"/>
    <x v="3"/>
    <s v="TEC-AC-10002167"/>
    <x v="2"/>
    <x v="9"/>
    <s v="Imation 8gb Micro Traveldrive Usb 2.0 Flash Drive"/>
    <n v="24"/>
    <n v="2"/>
    <n v="0.2"/>
    <n v="-2.7"/>
  </r>
  <r>
    <n v="314"/>
    <x v="141"/>
    <x v="1"/>
    <x v="109"/>
    <s v="Mar"/>
    <d v="2012-06-10T00:00:00"/>
    <s v="Second Class"/>
    <s v="BM-11785"/>
    <s v="Bryan Mills"/>
    <x v="0"/>
    <s v="United States"/>
    <s v="Columbus"/>
    <x v="16"/>
    <n v="43229"/>
    <x v="3"/>
    <s v="FUR-BO-10004409"/>
    <x v="0"/>
    <x v="0"/>
    <s v="Safco Value Mate Series Steel Bookcases, Baked Enamel Finish on Steel, Gray"/>
    <n v="35.49"/>
    <n v="1"/>
    <n v="0.5"/>
    <n v="-15.615600000000001"/>
  </r>
  <r>
    <n v="315"/>
    <x v="141"/>
    <x v="1"/>
    <x v="109"/>
    <s v="Mar"/>
    <d v="2012-06-10T00:00:00"/>
    <s v="Second Class"/>
    <s v="BM-11785"/>
    <s v="Bryan Mills"/>
    <x v="0"/>
    <s v="United States"/>
    <s v="Columbus"/>
    <x v="16"/>
    <n v="43229"/>
    <x v="3"/>
    <s v="TEC-AC-10000057"/>
    <x v="2"/>
    <x v="9"/>
    <s v="Microsoft Natural Ergonomic Keyboard 4000"/>
    <n v="47.984000000000002"/>
    <n v="2"/>
    <n v="0.2"/>
    <n v="0.5998"/>
  </r>
  <r>
    <n v="316"/>
    <x v="142"/>
    <x v="1"/>
    <x v="110"/>
    <s v="Dec"/>
    <s v="12-16-2012"/>
    <s v="Standard Class"/>
    <s v="LT-17110"/>
    <s v="Liz Thompson"/>
    <x v="0"/>
    <s v="United States"/>
    <s v="Lancaster"/>
    <x v="2"/>
    <n v="93534"/>
    <x v="1"/>
    <s v="FUR-CH-10004675"/>
    <x v="0"/>
    <x v="1"/>
    <s v="Lifetime Advantage Folding Chairs, 4/Carton"/>
    <n v="348.928"/>
    <n v="2"/>
    <n v="0.2"/>
    <n v="34.892800000000001"/>
  </r>
  <r>
    <n v="317"/>
    <x v="143"/>
    <x v="2"/>
    <x v="111"/>
    <s v="Jan"/>
    <d v="2011-07-11T00:00:00"/>
    <s v="Standard Class"/>
    <s v="RA-19915"/>
    <s v="Russell Applegate"/>
    <x v="0"/>
    <s v="United States"/>
    <s v="Denver"/>
    <x v="19"/>
    <n v="80219"/>
    <x v="1"/>
    <s v="OFF-AR-10001897"/>
    <x v="1"/>
    <x v="5"/>
    <s v="Model L Table or Wall-Mount Pencil Sharpener"/>
    <n v="43.176000000000002"/>
    <n v="3"/>
    <n v="0.2"/>
    <n v="4.3175999999999997"/>
  </r>
  <r>
    <n v="318"/>
    <x v="143"/>
    <x v="2"/>
    <x v="111"/>
    <s v="Jan"/>
    <d v="2011-07-11T00:00:00"/>
    <s v="Standard Class"/>
    <s v="RA-19915"/>
    <s v="Russell Applegate"/>
    <x v="0"/>
    <s v="United States"/>
    <s v="Denver"/>
    <x v="19"/>
    <n v="80219"/>
    <x v="1"/>
    <s v="TEC-PH-10001795"/>
    <x v="2"/>
    <x v="6"/>
    <s v="ClearOne CHATAttach 160 - speaker phone"/>
    <n v="1983.9680000000001"/>
    <n v="4"/>
    <n v="0.2"/>
    <n v="247.99600000000001"/>
  </r>
  <r>
    <n v="319"/>
    <x v="144"/>
    <x v="1"/>
    <x v="112"/>
    <s v="Mar"/>
    <d v="2012-05-02T00:00:00"/>
    <s v="First Class"/>
    <s v="AA-10375"/>
    <s v="Allen Armold"/>
    <x v="0"/>
    <s v="United States"/>
    <s v="Omaha"/>
    <x v="5"/>
    <n v="68104"/>
    <x v="2"/>
    <s v="FUR-FU-10003347"/>
    <x v="0"/>
    <x v="4"/>
    <s v="Coloredge Poster Frame"/>
    <n v="28.4"/>
    <n v="2"/>
    <n v="0"/>
    <n v="11.076000000000001"/>
  </r>
  <r>
    <n v="320"/>
    <x v="144"/>
    <x v="1"/>
    <x v="112"/>
    <s v="Mar"/>
    <d v="2012-05-02T00:00:00"/>
    <s v="First Class"/>
    <s v="AA-10375"/>
    <s v="Allen Armold"/>
    <x v="0"/>
    <s v="United States"/>
    <s v="Omaha"/>
    <x v="5"/>
    <n v="68104"/>
    <x v="2"/>
    <s v="TEC-AC-10004901"/>
    <x v="2"/>
    <x v="9"/>
    <s v="Kensington SlimBlade Notebook Wireless Mouse with Nano Receiver"/>
    <n v="149.97"/>
    <n v="3"/>
    <n v="0"/>
    <n v="50.989800000000002"/>
  </r>
  <r>
    <n v="321"/>
    <x v="145"/>
    <x v="2"/>
    <x v="113"/>
    <s v="Sep"/>
    <s v="5-15-2011"/>
    <s v="Standard Class"/>
    <s v="PG-18820"/>
    <s v="Patrick Gardner"/>
    <x v="0"/>
    <s v="United States"/>
    <s v="San Francisco"/>
    <x v="2"/>
    <n v="94110"/>
    <x v="1"/>
    <s v="TEC-AC-10003441"/>
    <x v="2"/>
    <x v="9"/>
    <s v="Kingston Digital DataTraveler 32GB USB 2.0"/>
    <n v="67.8"/>
    <n v="4"/>
    <n v="0"/>
    <n v="4.0679999999999996"/>
  </r>
  <r>
    <n v="322"/>
    <x v="145"/>
    <x v="2"/>
    <x v="113"/>
    <s v="Sep"/>
    <s v="5-15-2011"/>
    <s v="Standard Class"/>
    <s v="PG-18820"/>
    <s v="Patrick Gardner"/>
    <x v="0"/>
    <s v="United States"/>
    <s v="San Francisco"/>
    <x v="2"/>
    <n v="94110"/>
    <x v="1"/>
    <s v="TEC-AC-10000109"/>
    <x v="2"/>
    <x v="9"/>
    <s v="Sony Micro Vault Click 16 GB USB 2.0 Flash Drive"/>
    <n v="167.97"/>
    <n v="3"/>
    <n v="0"/>
    <n v="40.312800000000003"/>
  </r>
  <r>
    <n v="323"/>
    <x v="146"/>
    <x v="2"/>
    <x v="31"/>
    <s v="Aug"/>
    <s v="9-13-2011"/>
    <s v="Second Class"/>
    <s v="LH-17020"/>
    <s v="Lisa Hazard"/>
    <x v="0"/>
    <s v="United States"/>
    <s v="Tyler"/>
    <x v="6"/>
    <n v="75701"/>
    <x v="2"/>
    <s v="OFF-BI-10001071"/>
    <x v="1"/>
    <x v="7"/>
    <s v="GBC ProClick Punch Binding System"/>
    <n v="51.183999999999997"/>
    <n v="4"/>
    <n v="0.8"/>
    <n v="-79.3352"/>
  </r>
  <r>
    <n v="324"/>
    <x v="147"/>
    <x v="3"/>
    <x v="93"/>
    <s v="May"/>
    <d v="2014-12-11T00:00:00"/>
    <s v="Standard Class"/>
    <s v="JL-15175"/>
    <s v="James Lanier"/>
    <x v="2"/>
    <s v="United States"/>
    <s v="Columbia"/>
    <x v="15"/>
    <n v="38401"/>
    <x v="0"/>
    <s v="OFF-PA-10001560"/>
    <x v="1"/>
    <x v="11"/>
    <s v="Adams Telephone Message Books, 5 1/4” x 11”"/>
    <n v="9.6639999999999997"/>
    <n v="2"/>
    <n v="0.2"/>
    <n v="3.2616000000000001"/>
  </r>
  <r>
    <n v="325"/>
    <x v="148"/>
    <x v="0"/>
    <x v="114"/>
    <s v="Aug"/>
    <s v="3-13-2013"/>
    <s v="Standard Class"/>
    <s v="EB-13705"/>
    <s v="Ed Braxton"/>
    <x v="1"/>
    <s v="United States"/>
    <s v="Fort Worth"/>
    <x v="6"/>
    <n v="76106"/>
    <x v="2"/>
    <s v="TEC-PH-10002365"/>
    <x v="2"/>
    <x v="6"/>
    <s v="Belkin Grip Candy Sheer Case / Cover for iPhone 5 and 5S"/>
    <n v="21.071999999999999"/>
    <n v="3"/>
    <n v="0.2"/>
    <n v="1.5804"/>
  </r>
  <r>
    <n v="326"/>
    <x v="149"/>
    <x v="0"/>
    <x v="30"/>
    <s v="Aug"/>
    <d v="2013-10-11T00:00:00"/>
    <s v="First Class"/>
    <s v="EM-14095"/>
    <s v="Eudokia Martin"/>
    <x v="1"/>
    <s v="United States"/>
    <s v="Los Angeles"/>
    <x v="2"/>
    <n v="90036"/>
    <x v="1"/>
    <s v="OFF-BI-10001294"/>
    <x v="1"/>
    <x v="7"/>
    <s v="Fellowes Binding Cases"/>
    <n v="37.44"/>
    <n v="4"/>
    <n v="0.2"/>
    <n v="11.7"/>
  </r>
  <r>
    <n v="327"/>
    <x v="149"/>
    <x v="0"/>
    <x v="30"/>
    <s v="Aug"/>
    <d v="2013-10-11T00:00:00"/>
    <s v="First Class"/>
    <s v="EM-14095"/>
    <s v="Eudokia Martin"/>
    <x v="1"/>
    <s v="United States"/>
    <s v="Los Angeles"/>
    <x v="2"/>
    <n v="90036"/>
    <x v="1"/>
    <s v="OFF-BI-10001636"/>
    <x v="1"/>
    <x v="7"/>
    <s v="Ibico Plastic and Wire Spiral Binding Combs"/>
    <n v="26.975999999999999"/>
    <n v="4"/>
    <n v="0.2"/>
    <n v="8.7672000000000008"/>
  </r>
  <r>
    <n v="328"/>
    <x v="149"/>
    <x v="0"/>
    <x v="30"/>
    <s v="Aug"/>
    <d v="2013-10-11T00:00:00"/>
    <s v="First Class"/>
    <s v="EM-14095"/>
    <s v="Eudokia Martin"/>
    <x v="1"/>
    <s v="United States"/>
    <s v="Los Angeles"/>
    <x v="2"/>
    <n v="90036"/>
    <x v="1"/>
    <s v="OFF-SU-10002503"/>
    <x v="1"/>
    <x v="16"/>
    <s v="Acme Preferred Stainless Steel Scissors"/>
    <n v="11.36"/>
    <n v="2"/>
    <n v="0"/>
    <n v="3.2944"/>
  </r>
  <r>
    <n v="329"/>
    <x v="149"/>
    <x v="0"/>
    <x v="30"/>
    <s v="Aug"/>
    <d v="2013-10-11T00:00:00"/>
    <s v="First Class"/>
    <s v="EM-14095"/>
    <s v="Eudokia Martin"/>
    <x v="1"/>
    <s v="United States"/>
    <s v="Los Angeles"/>
    <x v="2"/>
    <n v="90036"/>
    <x v="1"/>
    <s v="OFF-LA-10004093"/>
    <x v="1"/>
    <x v="14"/>
    <s v="Avery 486"/>
    <n v="14.62"/>
    <n v="2"/>
    <n v="0"/>
    <n v="6.8714000000000004"/>
  </r>
  <r>
    <n v="330"/>
    <x v="150"/>
    <x v="3"/>
    <x v="115"/>
    <s v="Feb"/>
    <d v="2014-07-01T00:00:00"/>
    <s v="Standard Class"/>
    <s v="GA-14725"/>
    <s v="Guy Armstrong"/>
    <x v="0"/>
    <s v="United States"/>
    <s v="Lorain"/>
    <x v="16"/>
    <n v="44052"/>
    <x v="3"/>
    <s v="FUR-FU-10003878"/>
    <x v="0"/>
    <x v="4"/>
    <s v="Linden 10&quot; Round Wall Clock, Black"/>
    <n v="48.896000000000001"/>
    <n v="4"/>
    <n v="0.2"/>
    <n v="8.5568000000000008"/>
  </r>
  <r>
    <n v="331"/>
    <x v="151"/>
    <x v="2"/>
    <x v="116"/>
    <s v="Aug"/>
    <s v="2-13-2011"/>
    <s v="Standard Class"/>
    <s v="CK-12760"/>
    <s v="Cyma Kinney"/>
    <x v="1"/>
    <s v="United States"/>
    <s v="Linden"/>
    <x v="18"/>
    <n v="7036"/>
    <x v="3"/>
    <s v="TEC-AC-10000710"/>
    <x v="2"/>
    <x v="9"/>
    <s v="Maxell DVD-RAM Discs"/>
    <n v="115.36"/>
    <n v="7"/>
    <n v="0"/>
    <n v="49.604799999999997"/>
  </r>
  <r>
    <n v="332"/>
    <x v="152"/>
    <x v="2"/>
    <x v="35"/>
    <s v="Mar"/>
    <d v="2011-08-08T00:00:00"/>
    <s v="Standard Class"/>
    <s v="BK-11260"/>
    <s v="Berenike Kampe"/>
    <x v="0"/>
    <s v="United States"/>
    <s v="New York City"/>
    <x v="9"/>
    <n v="10035"/>
    <x v="3"/>
    <s v="OFF-PA-10001019"/>
    <x v="1"/>
    <x v="11"/>
    <s v="Xerox 1884"/>
    <n v="39.96"/>
    <n v="2"/>
    <n v="0"/>
    <n v="18.781199999999998"/>
  </r>
  <r>
    <n v="333"/>
    <x v="152"/>
    <x v="2"/>
    <x v="35"/>
    <s v="Mar"/>
    <d v="2011-08-08T00:00:00"/>
    <s v="Standard Class"/>
    <s v="BK-11260"/>
    <s v="Berenike Kampe"/>
    <x v="0"/>
    <s v="United States"/>
    <s v="New York City"/>
    <x v="9"/>
    <n v="10035"/>
    <x v="3"/>
    <s v="OFF-SU-10002537"/>
    <x v="1"/>
    <x v="16"/>
    <s v="Acme Box Cutter Scissors"/>
    <n v="102.3"/>
    <n v="10"/>
    <n v="0"/>
    <n v="26.597999999999999"/>
  </r>
  <r>
    <n v="334"/>
    <x v="152"/>
    <x v="2"/>
    <x v="35"/>
    <s v="Mar"/>
    <d v="2011-08-08T00:00:00"/>
    <s v="Standard Class"/>
    <s v="BK-11260"/>
    <s v="Berenike Kampe"/>
    <x v="0"/>
    <s v="United States"/>
    <s v="New York City"/>
    <x v="9"/>
    <n v="10035"/>
    <x v="3"/>
    <s v="OFF-ST-10003221"/>
    <x v="1"/>
    <x v="3"/>
    <s v="Staples"/>
    <n v="21.36"/>
    <n v="2"/>
    <n v="0"/>
    <n v="5.7671999999999999"/>
  </r>
  <r>
    <n v="335"/>
    <x v="153"/>
    <x v="3"/>
    <x v="117"/>
    <s v="Nov"/>
    <s v="4-16-2014"/>
    <s v="Standard Class"/>
    <s v="SJ-20125"/>
    <s v="Sanjit Jacobs"/>
    <x v="2"/>
    <s v="United States"/>
    <s v="New Brunswick"/>
    <x v="18"/>
    <n v="8901"/>
    <x v="3"/>
    <s v="OFF-PA-10004569"/>
    <x v="1"/>
    <x v="11"/>
    <s v="Wirebound Message Books, Two 4 1/4&quot; x 5&quot; Forms per Page"/>
    <n v="7.61"/>
    <n v="1"/>
    <n v="0"/>
    <n v="3.5767000000000002"/>
  </r>
  <r>
    <n v="336"/>
    <x v="153"/>
    <x v="3"/>
    <x v="117"/>
    <s v="Nov"/>
    <s v="4-16-2014"/>
    <s v="Standard Class"/>
    <s v="SJ-20125"/>
    <s v="Sanjit Jacobs"/>
    <x v="2"/>
    <s v="United States"/>
    <s v="New Brunswick"/>
    <x v="18"/>
    <n v="8901"/>
    <x v="3"/>
    <s v="OFF-FA-10000624"/>
    <x v="1"/>
    <x v="10"/>
    <s v="OIC Binder Clips"/>
    <n v="7.16"/>
    <n v="2"/>
    <n v="0"/>
    <n v="3.58"/>
  </r>
  <r>
    <n v="337"/>
    <x v="154"/>
    <x v="2"/>
    <x v="2"/>
    <s v="Sep"/>
    <s v="6-16-2011"/>
    <s v="Standard Class"/>
    <s v="CM-12445"/>
    <s v="Chuck Magee"/>
    <x v="0"/>
    <s v="United States"/>
    <s v="San Francisco"/>
    <x v="2"/>
    <n v="94122"/>
    <x v="1"/>
    <s v="OFF-SU-10001225"/>
    <x v="1"/>
    <x v="16"/>
    <s v="Staples"/>
    <n v="7.36"/>
    <n v="2"/>
    <n v="0"/>
    <n v="0.1472"/>
  </r>
  <r>
    <n v="338"/>
    <x v="154"/>
    <x v="2"/>
    <x v="2"/>
    <s v="Sep"/>
    <s v="6-16-2011"/>
    <s v="Standard Class"/>
    <s v="CM-12445"/>
    <s v="Chuck Magee"/>
    <x v="0"/>
    <s v="United States"/>
    <s v="San Francisco"/>
    <x v="2"/>
    <n v="94122"/>
    <x v="1"/>
    <s v="OFF-AR-10003752"/>
    <x v="1"/>
    <x v="5"/>
    <s v="Deluxe Chalkboard Eraser Cleaner"/>
    <n v="23.1"/>
    <n v="2"/>
    <n v="0"/>
    <n v="10.625999999999999"/>
  </r>
  <r>
    <n v="339"/>
    <x v="155"/>
    <x v="0"/>
    <x v="118"/>
    <s v="May"/>
    <d v="2013-07-01T00:00:00"/>
    <s v="Second Class"/>
    <s v="AJ-10795"/>
    <s v="Anthony Johnson"/>
    <x v="1"/>
    <s v="United States"/>
    <s v="Jacksonville"/>
    <x v="1"/>
    <n v="32216"/>
    <x v="0"/>
    <s v="TEC-AC-10001714"/>
    <x v="2"/>
    <x v="9"/>
    <s v="Logitech MX Performance Wireless Mouse"/>
    <n v="191.47200000000001"/>
    <n v="6"/>
    <n v="0.2"/>
    <n v="40.687800000000003"/>
  </r>
  <r>
    <n v="340"/>
    <x v="155"/>
    <x v="0"/>
    <x v="118"/>
    <s v="May"/>
    <d v="2013-07-01T00:00:00"/>
    <s v="Second Class"/>
    <s v="AJ-10795"/>
    <s v="Anthony Johnson"/>
    <x v="1"/>
    <s v="United States"/>
    <s v="Jacksonville"/>
    <x v="1"/>
    <n v="32216"/>
    <x v="0"/>
    <s v="OFF-AR-10003958"/>
    <x v="1"/>
    <x v="5"/>
    <s v="Newell 337"/>
    <n v="5.2480000000000002"/>
    <n v="2"/>
    <n v="0.2"/>
    <n v="0.59040000000000004"/>
  </r>
  <r>
    <n v="341"/>
    <x v="155"/>
    <x v="0"/>
    <x v="118"/>
    <s v="May"/>
    <d v="2013-07-01T00:00:00"/>
    <s v="Second Class"/>
    <s v="AJ-10795"/>
    <s v="Anthony Johnson"/>
    <x v="1"/>
    <s v="United States"/>
    <s v="Jacksonville"/>
    <x v="1"/>
    <n v="32216"/>
    <x v="0"/>
    <s v="TEC-PH-10002923"/>
    <x v="2"/>
    <x v="6"/>
    <s v="Logitech B530 USB Headset - headset - Full size, Binaural"/>
    <n v="59.183999999999997"/>
    <n v="2"/>
    <n v="0.2"/>
    <n v="5.1786000000000003"/>
  </r>
  <r>
    <n v="342"/>
    <x v="156"/>
    <x v="2"/>
    <x v="119"/>
    <s v="Nov"/>
    <s v="1-16-2011"/>
    <s v="Standard Class"/>
    <s v="AJ-10780"/>
    <s v="Anthony Jacobs"/>
    <x v="1"/>
    <s v="United States"/>
    <s v="Springfield"/>
    <x v="11"/>
    <n v="22153"/>
    <x v="0"/>
    <s v="OFF-LA-10004272"/>
    <x v="1"/>
    <x v="14"/>
    <s v="Avery 482"/>
    <n v="2.89"/>
    <n v="1"/>
    <n v="0"/>
    <n v="1.3583000000000001"/>
  </r>
  <r>
    <n v="343"/>
    <x v="156"/>
    <x v="2"/>
    <x v="119"/>
    <s v="Nov"/>
    <s v="1-16-2011"/>
    <s v="Standard Class"/>
    <s v="AJ-10780"/>
    <s v="Anthony Jacobs"/>
    <x v="1"/>
    <s v="United States"/>
    <s v="Springfield"/>
    <x v="11"/>
    <n v="22153"/>
    <x v="0"/>
    <s v="FUR-FU-10000965"/>
    <x v="0"/>
    <x v="4"/>
    <s v="Howard Miller 11-1/2&quot; Diameter Ridgewood Wall Clock"/>
    <n v="51.94"/>
    <n v="1"/>
    <n v="0"/>
    <n v="21.295400000000001"/>
  </r>
  <r>
    <n v="344"/>
    <x v="157"/>
    <x v="2"/>
    <x v="120"/>
    <s v="Jun"/>
    <d v="2011-10-04T00:00:00"/>
    <s v="Standard Class"/>
    <s v="GP-14740"/>
    <s v="Guy Phonely"/>
    <x v="1"/>
    <s v="United States"/>
    <s v="Lancaster"/>
    <x v="17"/>
    <n v="17602"/>
    <x v="3"/>
    <s v="OFF-BI-10003719"/>
    <x v="1"/>
    <x v="7"/>
    <s v="Large Capacity Hanging Post Binders"/>
    <n v="44.91"/>
    <n v="6"/>
    <n v="0.7"/>
    <n v="-35.927999999999997"/>
  </r>
  <r>
    <n v="345"/>
    <x v="158"/>
    <x v="0"/>
    <x v="121"/>
    <s v="Apr"/>
    <d v="2013-06-09T00:00:00"/>
    <s v="First Class"/>
    <s v="PK-18910"/>
    <s v="Paul Knutson"/>
    <x v="2"/>
    <s v="United States"/>
    <s v="Philadelphia"/>
    <x v="17"/>
    <n v="19143"/>
    <x v="3"/>
    <s v="OFF-BI-10000545"/>
    <x v="1"/>
    <x v="7"/>
    <s v="GBC Ibimaster 500 Manual ProClick Binding System"/>
    <n v="1141.47"/>
    <n v="5"/>
    <n v="0.7"/>
    <n v="-760.98"/>
  </r>
  <r>
    <n v="346"/>
    <x v="158"/>
    <x v="0"/>
    <x v="121"/>
    <s v="Apr"/>
    <d v="2013-06-09T00:00:00"/>
    <s v="First Class"/>
    <s v="PK-18910"/>
    <s v="Paul Knutson"/>
    <x v="2"/>
    <s v="United States"/>
    <s v="Philadelphia"/>
    <x v="17"/>
    <n v="19143"/>
    <x v="3"/>
    <s v="TEC-PH-10002496"/>
    <x v="2"/>
    <x v="6"/>
    <s v="Cisco SPA301"/>
    <n v="280.78199999999998"/>
    <n v="3"/>
    <n v="0.4"/>
    <n v="-46.796999999999997"/>
  </r>
  <r>
    <n v="347"/>
    <x v="159"/>
    <x v="2"/>
    <x v="122"/>
    <s v="Oct"/>
    <s v="12-15-2011"/>
    <s v="Standard Class"/>
    <s v="SM-20005"/>
    <s v="Sally Matthias"/>
    <x v="0"/>
    <s v="United States"/>
    <s v="New York City"/>
    <x v="9"/>
    <n v="10009"/>
    <x v="3"/>
    <s v="OFF-PA-10004470"/>
    <x v="1"/>
    <x v="11"/>
    <s v="Adams Write n' Stick Phone Message Book, 11&quot; X 5 1/4&quot;, 200 Messages"/>
    <n v="11.36"/>
    <n v="2"/>
    <n v="0"/>
    <n v="5.2256"/>
  </r>
  <r>
    <n v="348"/>
    <x v="159"/>
    <x v="2"/>
    <x v="122"/>
    <s v="Oct"/>
    <s v="12-15-2011"/>
    <s v="Standard Class"/>
    <s v="SM-20005"/>
    <s v="Sally Matthias"/>
    <x v="0"/>
    <s v="United States"/>
    <s v="New York City"/>
    <x v="9"/>
    <n v="10009"/>
    <x v="3"/>
    <s v="OFF-BI-10000315"/>
    <x v="1"/>
    <x v="7"/>
    <s v="Poly Designer Cover &amp; Back"/>
    <n v="106.34399999999999"/>
    <n v="7"/>
    <n v="0.2"/>
    <n v="37.220399999999998"/>
  </r>
  <r>
    <n v="349"/>
    <x v="160"/>
    <x v="3"/>
    <x v="123"/>
    <s v="Jan"/>
    <d v="2014-03-12T00:00:00"/>
    <s v="Second Class"/>
    <s v="HP-14815"/>
    <s v="Harold Pawlan"/>
    <x v="2"/>
    <s v="United States"/>
    <s v="New York City"/>
    <x v="9"/>
    <n v="10024"/>
    <x v="3"/>
    <s v="OFF-BI-10003984"/>
    <x v="1"/>
    <x v="7"/>
    <s v="Lock-Up Easel 'Spel-Binder'"/>
    <n v="68.471999999999994"/>
    <n v="3"/>
    <n v="0.2"/>
    <n v="23.109300000000001"/>
  </r>
  <r>
    <n v="350"/>
    <x v="160"/>
    <x v="3"/>
    <x v="123"/>
    <s v="Jan"/>
    <d v="2014-03-12T00:00:00"/>
    <s v="Second Class"/>
    <s v="HP-14815"/>
    <s v="Harold Pawlan"/>
    <x v="2"/>
    <s v="United States"/>
    <s v="New York City"/>
    <x v="9"/>
    <n v="10024"/>
    <x v="3"/>
    <s v="FUR-CH-10004287"/>
    <x v="0"/>
    <x v="1"/>
    <s v="SAFCO Arco Folding Chair"/>
    <n v="1242.9000000000001"/>
    <n v="5"/>
    <n v="0.1"/>
    <n v="262.39"/>
  </r>
  <r>
    <n v="351"/>
    <x v="161"/>
    <x v="1"/>
    <x v="124"/>
    <s v="Sep"/>
    <s v="10-13-2012"/>
    <s v="Standard Class"/>
    <s v="DK-13090"/>
    <s v="Dave Kipp"/>
    <x v="0"/>
    <s v="United States"/>
    <s v="Springfield"/>
    <x v="11"/>
    <n v="22153"/>
    <x v="0"/>
    <s v="OFF-ST-10001321"/>
    <x v="1"/>
    <x v="3"/>
    <s v="Decoflex Hanging Personal Folder File, Blue"/>
    <n v="30.84"/>
    <n v="2"/>
    <n v="0"/>
    <n v="8.3268000000000004"/>
  </r>
  <r>
    <n v="352"/>
    <x v="162"/>
    <x v="2"/>
    <x v="125"/>
    <s v="Sep"/>
    <s v="12-16-2011"/>
    <s v="Standard Class"/>
    <s v="CK-12760"/>
    <s v="Cyma Kinney"/>
    <x v="1"/>
    <s v="United States"/>
    <s v="San Francisco"/>
    <x v="2"/>
    <n v="94122"/>
    <x v="1"/>
    <s v="OFF-PA-10003845"/>
    <x v="1"/>
    <x v="11"/>
    <s v="Xerox 1987"/>
    <n v="34.68"/>
    <n v="6"/>
    <n v="0"/>
    <n v="16.993200000000002"/>
  </r>
  <r>
    <n v="353"/>
    <x v="163"/>
    <x v="0"/>
    <x v="126"/>
    <s v="Nov"/>
    <s v="11-13-2013"/>
    <s v="First Class"/>
    <s v="PC-18745"/>
    <s v="Pamela Coakley"/>
    <x v="1"/>
    <s v="United States"/>
    <s v="San Francisco"/>
    <x v="2"/>
    <n v="94122"/>
    <x v="1"/>
    <s v="OFF-ST-10002205"/>
    <x v="1"/>
    <x v="3"/>
    <s v="File Shuttle I and Handi-File"/>
    <n v="155.82"/>
    <n v="7"/>
    <n v="0"/>
    <n v="42.071399999999997"/>
  </r>
  <r>
    <n v="354"/>
    <x v="163"/>
    <x v="0"/>
    <x v="126"/>
    <s v="Nov"/>
    <s v="11-13-2013"/>
    <s v="First Class"/>
    <s v="PC-18745"/>
    <s v="Pamela Coakley"/>
    <x v="1"/>
    <s v="United States"/>
    <s v="San Francisco"/>
    <x v="2"/>
    <n v="94122"/>
    <x v="1"/>
    <s v="OFF-BI-10003364"/>
    <x v="1"/>
    <x v="7"/>
    <s v="Binding Machine Supplies"/>
    <n v="70.007999999999996"/>
    <n v="3"/>
    <n v="0.2"/>
    <n v="24.502800000000001"/>
  </r>
  <r>
    <n v="355"/>
    <x v="164"/>
    <x v="0"/>
    <x v="127"/>
    <s v="Apr"/>
    <d v="2013-07-10T00:00:00"/>
    <s v="Second Class"/>
    <s v="HL-15040"/>
    <s v="Hunter Lopez"/>
    <x v="0"/>
    <s v="United States"/>
    <s v="Houston"/>
    <x v="6"/>
    <n v="77095"/>
    <x v="2"/>
    <s v="OFF-EN-10001099"/>
    <x v="1"/>
    <x v="12"/>
    <s v="Staples"/>
    <n v="15.648"/>
    <n v="2"/>
    <n v="0.2"/>
    <n v="5.0856000000000003"/>
  </r>
  <r>
    <n v="356"/>
    <x v="165"/>
    <x v="2"/>
    <x v="128"/>
    <s v="Sep"/>
    <s v="9-15-2011"/>
    <s v="Standard Class"/>
    <s v="MS-17365"/>
    <s v="Maribeth Schnelling"/>
    <x v="0"/>
    <s v="United States"/>
    <s v="Detroit"/>
    <x v="20"/>
    <n v="48227"/>
    <x v="2"/>
    <s v="OFF-LA-10003923"/>
    <x v="1"/>
    <x v="14"/>
    <s v="Alphabetical Labels for Top Tab Filing"/>
    <n v="103.6"/>
    <n v="7"/>
    <n v="0"/>
    <n v="51.8"/>
  </r>
  <r>
    <n v="357"/>
    <x v="166"/>
    <x v="0"/>
    <x v="129"/>
    <s v="Nov"/>
    <s v="4-13-2013"/>
    <s v="First Class"/>
    <s v="JR-16210"/>
    <s v="Justin Ritter"/>
    <x v="1"/>
    <s v="United States"/>
    <s v="Springfield"/>
    <x v="16"/>
    <n v="45503"/>
    <x v="3"/>
    <s v="OFF-BI-10004716"/>
    <x v="1"/>
    <x v="7"/>
    <s v="Wilson Jones Hanging Recycled Pressboard Data Binders"/>
    <n v="8.9039999999999999"/>
    <n v="2"/>
    <n v="0.7"/>
    <n v="-6.5296000000000003"/>
  </r>
  <r>
    <n v="358"/>
    <x v="167"/>
    <x v="3"/>
    <x v="130"/>
    <s v="Dec"/>
    <s v="11-14-2014"/>
    <s v="First Class"/>
    <s v="TD-20995"/>
    <s v="Tamara Dahlen"/>
    <x v="0"/>
    <s v="United States"/>
    <s v="Garland"/>
    <x v="6"/>
    <n v="75043"/>
    <x v="2"/>
    <s v="OFF-LA-10001045"/>
    <x v="1"/>
    <x v="14"/>
    <s v="Permanent Self-Adhesive File Folder Labels for Typewriters by Universal"/>
    <n v="10.44"/>
    <n v="5"/>
    <n v="0.2"/>
    <n v="3.3929999999999998"/>
  </r>
  <r>
    <n v="359"/>
    <x v="167"/>
    <x v="3"/>
    <x v="130"/>
    <s v="Dec"/>
    <s v="11-14-2014"/>
    <s v="First Class"/>
    <s v="TD-20995"/>
    <s v="Tamara Dahlen"/>
    <x v="0"/>
    <s v="United States"/>
    <s v="Garland"/>
    <x v="6"/>
    <n v="75043"/>
    <x v="2"/>
    <s v="OFF-BI-10001510"/>
    <x v="1"/>
    <x v="7"/>
    <s v="Deluxe Heavy-Duty Vinyl Round Ring Binder"/>
    <n v="18.335999999999999"/>
    <n v="4"/>
    <n v="0.8"/>
    <n v="-32.088000000000001"/>
  </r>
  <r>
    <n v="360"/>
    <x v="168"/>
    <x v="0"/>
    <x v="57"/>
    <s v="Sep"/>
    <s v="4-13-2013"/>
    <s v="Standard Class"/>
    <s v="LC-17140"/>
    <s v="Logan Currie"/>
    <x v="0"/>
    <s v="United States"/>
    <s v="Los Angeles"/>
    <x v="2"/>
    <n v="90032"/>
    <x v="1"/>
    <s v="OFF-PA-10002947"/>
    <x v="1"/>
    <x v="11"/>
    <s v="Xerox 1923"/>
    <n v="20.04"/>
    <n v="3"/>
    <n v="0"/>
    <n v="9.6191999999999993"/>
  </r>
  <r>
    <n v="361"/>
    <x v="168"/>
    <x v="0"/>
    <x v="57"/>
    <s v="Sep"/>
    <s v="4-13-2013"/>
    <s v="Standard Class"/>
    <s v="LC-17140"/>
    <s v="Logan Currie"/>
    <x v="0"/>
    <s v="United States"/>
    <s v="Los Angeles"/>
    <x v="2"/>
    <n v="90032"/>
    <x v="1"/>
    <s v="OFF-ST-10002583"/>
    <x v="1"/>
    <x v="3"/>
    <s v="Fellowes Neat Ideas Storage Cubes"/>
    <n v="64.959999999999994"/>
    <n v="2"/>
    <n v="0"/>
    <n v="2.5983999999999998"/>
  </r>
  <r>
    <n v="362"/>
    <x v="168"/>
    <x v="0"/>
    <x v="57"/>
    <s v="Sep"/>
    <s v="4-13-2013"/>
    <s v="Standard Class"/>
    <s v="LC-17140"/>
    <s v="Logan Currie"/>
    <x v="0"/>
    <s v="United States"/>
    <s v="Los Angeles"/>
    <x v="2"/>
    <n v="90032"/>
    <x v="1"/>
    <s v="OFF-PA-10000019"/>
    <x v="1"/>
    <x v="11"/>
    <s v="Xerox 1931"/>
    <n v="12.96"/>
    <n v="2"/>
    <n v="0"/>
    <n v="6.2207999999999997"/>
  </r>
  <r>
    <n v="363"/>
    <x v="169"/>
    <x v="3"/>
    <x v="95"/>
    <s v="Mar"/>
    <d v="2014-08-09T00:00:00"/>
    <s v="Standard Class"/>
    <s v="BE-11335"/>
    <s v="Bill Eplett"/>
    <x v="2"/>
    <s v="United States"/>
    <s v="Jackson"/>
    <x v="20"/>
    <n v="49201"/>
    <x v="2"/>
    <s v="TEC-PH-10001494"/>
    <x v="2"/>
    <x v="6"/>
    <s v="Polycom CX600 IP Phone VoIP phone"/>
    <n v="1199.8"/>
    <n v="4"/>
    <n v="0"/>
    <n v="323.94600000000003"/>
  </r>
  <r>
    <n v="364"/>
    <x v="169"/>
    <x v="3"/>
    <x v="95"/>
    <s v="Mar"/>
    <d v="2014-08-09T00:00:00"/>
    <s v="Standard Class"/>
    <s v="BE-11335"/>
    <s v="Bill Eplett"/>
    <x v="2"/>
    <s v="United States"/>
    <s v="Jackson"/>
    <x v="20"/>
    <n v="49201"/>
    <x v="2"/>
    <s v="TEC-AC-10004666"/>
    <x v="2"/>
    <x v="9"/>
    <s v="Maxell iVDR EX 500GB Cartridge"/>
    <n v="1928.78"/>
    <n v="7"/>
    <n v="0"/>
    <n v="829.37540000000001"/>
  </r>
  <r>
    <n v="365"/>
    <x v="169"/>
    <x v="3"/>
    <x v="95"/>
    <s v="Mar"/>
    <d v="2014-08-09T00:00:00"/>
    <s v="Standard Class"/>
    <s v="BE-11335"/>
    <s v="Bill Eplett"/>
    <x v="2"/>
    <s v="United States"/>
    <s v="Jackson"/>
    <x v="20"/>
    <n v="49201"/>
    <x v="2"/>
    <s v="OFF-ST-10003816"/>
    <x v="1"/>
    <x v="3"/>
    <s v="Fellowes High-Stak Drawer Files"/>
    <n v="352.38"/>
    <n v="2"/>
    <n v="0"/>
    <n v="81.047399999999996"/>
  </r>
  <r>
    <n v="366"/>
    <x v="170"/>
    <x v="0"/>
    <x v="131"/>
    <s v="Jun"/>
    <d v="2013-12-03T00:00:00"/>
    <s v="Standard Class"/>
    <s v="RW-19630"/>
    <s v="Rob Williams"/>
    <x v="1"/>
    <s v="United States"/>
    <s v="Dallas"/>
    <x v="6"/>
    <n v="75220"/>
    <x v="2"/>
    <s v="OFF-EN-10000056"/>
    <x v="1"/>
    <x v="12"/>
    <s v="Cameo Buff Policy Envelopes"/>
    <n v="149.352"/>
    <n v="3"/>
    <n v="0.2"/>
    <n v="50.406300000000002"/>
  </r>
  <r>
    <n v="367"/>
    <x v="170"/>
    <x v="0"/>
    <x v="131"/>
    <s v="Jun"/>
    <d v="2013-12-03T00:00:00"/>
    <s v="Standard Class"/>
    <s v="RW-19630"/>
    <s v="Rob Williams"/>
    <x v="1"/>
    <s v="United States"/>
    <s v="Dallas"/>
    <x v="6"/>
    <n v="75220"/>
    <x v="2"/>
    <s v="OFF-ST-10001558"/>
    <x v="1"/>
    <x v="3"/>
    <s v="Acco Perma 4000 Stacking Storage Drawers"/>
    <n v="12.992000000000001"/>
    <n v="1"/>
    <n v="0.2"/>
    <n v="-0.81200000000000006"/>
  </r>
  <r>
    <n v="368"/>
    <x v="171"/>
    <x v="2"/>
    <x v="10"/>
    <s v="May"/>
    <d v="2011-12-12T00:00:00"/>
    <s v="Standard Class"/>
    <s v="RC-19825"/>
    <s v="Roy Collins"/>
    <x v="0"/>
    <s v="United States"/>
    <s v="Alexandria"/>
    <x v="11"/>
    <n v="22304"/>
    <x v="0"/>
    <s v="OFF-ST-10002444"/>
    <x v="1"/>
    <x v="3"/>
    <s v="Recycled Eldon Regeneration Jumbo File"/>
    <n v="24.56"/>
    <n v="2"/>
    <n v="0"/>
    <n v="6.8768000000000002"/>
  </r>
  <r>
    <n v="369"/>
    <x v="172"/>
    <x v="1"/>
    <x v="132"/>
    <s v="Nov"/>
    <s v="4-15-2012"/>
    <s v="Standard Class"/>
    <s v="SE-20110"/>
    <s v="Sanjit Engle"/>
    <x v="0"/>
    <s v="United States"/>
    <s v="New York City"/>
    <x v="9"/>
    <n v="10009"/>
    <x v="3"/>
    <s v="TEC-AC-10002473"/>
    <x v="2"/>
    <x v="9"/>
    <s v="Maxell 4.7GB DVD-R"/>
    <n v="85.14"/>
    <n v="3"/>
    <n v="0"/>
    <n v="34.907400000000003"/>
  </r>
  <r>
    <n v="370"/>
    <x v="172"/>
    <x v="1"/>
    <x v="132"/>
    <s v="Nov"/>
    <s v="4-15-2012"/>
    <s v="Standard Class"/>
    <s v="SE-20110"/>
    <s v="Sanjit Engle"/>
    <x v="0"/>
    <s v="United States"/>
    <s v="New York City"/>
    <x v="9"/>
    <n v="10009"/>
    <x v="3"/>
    <s v="TEC-PH-10004531"/>
    <x v="2"/>
    <x v="6"/>
    <s v="OtterBox Commuter Series Case - iPhone 5 &amp; 5s"/>
    <n v="21.99"/>
    <n v="1"/>
    <n v="0"/>
    <n v="10.555199999999999"/>
  </r>
  <r>
    <n v="371"/>
    <x v="172"/>
    <x v="1"/>
    <x v="132"/>
    <s v="Nov"/>
    <s v="4-15-2012"/>
    <s v="Standard Class"/>
    <s v="SE-20110"/>
    <s v="Sanjit Engle"/>
    <x v="0"/>
    <s v="United States"/>
    <s v="New York City"/>
    <x v="9"/>
    <n v="10009"/>
    <x v="3"/>
    <s v="OFF-AP-10004487"/>
    <x v="1"/>
    <x v="8"/>
    <s v="Kensington 4 Outlet MasterPiece Compact Power Control Center"/>
    <n v="406.6"/>
    <n v="5"/>
    <n v="0"/>
    <n v="113.848"/>
  </r>
  <r>
    <n v="372"/>
    <x v="173"/>
    <x v="1"/>
    <x v="133"/>
    <s v="May"/>
    <d v="2012-09-10T00:00:00"/>
    <s v="Standard Class"/>
    <s v="JJ-15760"/>
    <s v="Joel Jenkins"/>
    <x v="2"/>
    <s v="United States"/>
    <s v="Springfield"/>
    <x v="11"/>
    <n v="22153"/>
    <x v="0"/>
    <s v="OFF-AR-10000658"/>
    <x v="1"/>
    <x v="5"/>
    <s v="Newell 324"/>
    <n v="46.2"/>
    <n v="4"/>
    <n v="0"/>
    <n v="12.936"/>
  </r>
  <r>
    <n v="373"/>
    <x v="173"/>
    <x v="1"/>
    <x v="133"/>
    <s v="May"/>
    <d v="2012-09-10T00:00:00"/>
    <s v="Standard Class"/>
    <s v="JJ-15760"/>
    <s v="Joel Jenkins"/>
    <x v="2"/>
    <s v="United States"/>
    <s v="Springfield"/>
    <x v="11"/>
    <n v="22153"/>
    <x v="0"/>
    <s v="OFF-AP-10000696"/>
    <x v="1"/>
    <x v="8"/>
    <s v="Holmes Odor Grabber"/>
    <n v="28.84"/>
    <n v="2"/>
    <n v="0"/>
    <n v="9.5172000000000008"/>
  </r>
  <r>
    <n v="374"/>
    <x v="174"/>
    <x v="3"/>
    <x v="95"/>
    <s v="Mar"/>
    <d v="2014-07-09T00:00:00"/>
    <s v="Standard Class"/>
    <s v="RK-19300"/>
    <s v="Ralph Kennedy"/>
    <x v="0"/>
    <s v="United States"/>
    <s v="Philadelphia"/>
    <x v="17"/>
    <n v="19140"/>
    <x v="3"/>
    <s v="OFF-PA-10002195"/>
    <x v="1"/>
    <x v="11"/>
    <s v="RSVP Cards &amp; Envelopes, Blank White, 8-1/2&quot; X 11&quot;, 24 Cards/25 Envelopes/Set"/>
    <n v="12.192"/>
    <n v="3"/>
    <n v="0.2"/>
    <n v="4.1147999999999998"/>
  </r>
  <r>
    <n v="375"/>
    <x v="175"/>
    <x v="3"/>
    <x v="23"/>
    <s v="Jun"/>
    <d v="2014-07-11T00:00:00"/>
    <s v="First Class"/>
    <s v="RA-19885"/>
    <s v="Ruben Ausman"/>
    <x v="1"/>
    <s v="United States"/>
    <s v="Farmington"/>
    <x v="28"/>
    <n v="87401"/>
    <x v="1"/>
    <s v="TEC-AC-10003911"/>
    <x v="2"/>
    <x v="9"/>
    <s v="NETGEAR AC1750 Dual Band Gigabit Smart WiFi Router"/>
    <n v="159.99"/>
    <n v="1"/>
    <n v="0"/>
    <n v="54.396599999999999"/>
  </r>
  <r>
    <n v="376"/>
    <x v="176"/>
    <x v="3"/>
    <x v="134"/>
    <s v="Apr"/>
    <d v="2014-08-04T00:00:00"/>
    <s v="Standard Class"/>
    <s v="KH-16360"/>
    <s v="Katherine Hughes"/>
    <x v="0"/>
    <s v="United States"/>
    <s v="Philadelphia"/>
    <x v="17"/>
    <n v="19143"/>
    <x v="3"/>
    <s v="FUR-FU-10001940"/>
    <x v="0"/>
    <x v="4"/>
    <s v="Staples"/>
    <n v="25.472000000000001"/>
    <n v="4"/>
    <n v="0.2"/>
    <n v="7.6416000000000004"/>
  </r>
  <r>
    <n v="377"/>
    <x v="177"/>
    <x v="3"/>
    <x v="123"/>
    <s v="Jan"/>
    <d v="2014-05-12T00:00:00"/>
    <s v="Standard Class"/>
    <s v="SW-20275"/>
    <s v="Scott Williamson"/>
    <x v="0"/>
    <s v="United States"/>
    <s v="Jackson"/>
    <x v="25"/>
    <n v="39212"/>
    <x v="0"/>
    <s v="OFF-ST-10000604"/>
    <x v="1"/>
    <x v="3"/>
    <s v="Home/Office Personal File Carts"/>
    <n v="173.8"/>
    <n v="5"/>
    <n v="0"/>
    <n v="43.45"/>
  </r>
  <r>
    <n v="378"/>
    <x v="178"/>
    <x v="0"/>
    <x v="56"/>
    <s v="Feb"/>
    <d v="2013-05-09T00:00:00"/>
    <s v="First Class"/>
    <s v="CV-12805"/>
    <s v="Cynthia Voltz"/>
    <x v="1"/>
    <s v="United States"/>
    <s v="San Francisco"/>
    <x v="2"/>
    <n v="94110"/>
    <x v="1"/>
    <s v="OFF-EN-10001335"/>
    <x v="1"/>
    <x v="12"/>
    <s v="White Business Envelopes with Contemporary Seam, Recycled White Business Envelopes"/>
    <n v="21.88"/>
    <n v="2"/>
    <n v="0"/>
    <n v="10.94"/>
  </r>
  <r>
    <n v="379"/>
    <x v="179"/>
    <x v="3"/>
    <x v="135"/>
    <s v="Oct"/>
    <d v="2014-12-04T00:00:00"/>
    <s v="First Class"/>
    <s v="BS-11800"/>
    <s v="Bryan Spruell"/>
    <x v="2"/>
    <s v="United States"/>
    <s v="New York City"/>
    <x v="9"/>
    <n v="10011"/>
    <x v="3"/>
    <s v="OFF-LA-10004055"/>
    <x v="1"/>
    <x v="14"/>
    <s v="Color-Coded Legal Exhibit Labels"/>
    <n v="9.82"/>
    <n v="2"/>
    <n v="0"/>
    <n v="4.8117999999999999"/>
  </r>
  <r>
    <n v="380"/>
    <x v="179"/>
    <x v="3"/>
    <x v="135"/>
    <s v="Oct"/>
    <d v="2014-12-04T00:00:00"/>
    <s v="First Class"/>
    <s v="BS-11800"/>
    <s v="Bryan Spruell"/>
    <x v="2"/>
    <s v="United States"/>
    <s v="New York City"/>
    <x v="9"/>
    <n v="10011"/>
    <x v="3"/>
    <s v="OFF-AR-10004344"/>
    <x v="1"/>
    <x v="5"/>
    <s v="Bulldog Vacuum Base Pencil Sharpener"/>
    <n v="35.97"/>
    <n v="3"/>
    <n v="0"/>
    <n v="9.7119"/>
  </r>
  <r>
    <n v="381"/>
    <x v="179"/>
    <x v="3"/>
    <x v="135"/>
    <s v="Oct"/>
    <d v="2014-12-04T00:00:00"/>
    <s v="First Class"/>
    <s v="BS-11800"/>
    <s v="Bryan Spruell"/>
    <x v="2"/>
    <s v="United States"/>
    <s v="New York City"/>
    <x v="9"/>
    <n v="10011"/>
    <x v="3"/>
    <s v="OFF-PA-10004621"/>
    <x v="1"/>
    <x v="11"/>
    <s v="Xerox 212"/>
    <n v="12.96"/>
    <n v="2"/>
    <n v="0"/>
    <n v="6.2207999999999997"/>
  </r>
  <r>
    <n v="382"/>
    <x v="179"/>
    <x v="3"/>
    <x v="135"/>
    <s v="Oct"/>
    <d v="2014-12-04T00:00:00"/>
    <s v="First Class"/>
    <s v="BS-11800"/>
    <s v="Bryan Spruell"/>
    <x v="2"/>
    <s v="United States"/>
    <s v="New York City"/>
    <x v="9"/>
    <n v="10011"/>
    <x v="3"/>
    <s v="OFF-PA-10001281"/>
    <x v="1"/>
    <x v="11"/>
    <s v="Computer Printout Paper with Letter-Trim Fine Perforations"/>
    <n v="191.6"/>
    <n v="4"/>
    <n v="0"/>
    <n v="91.968000000000004"/>
  </r>
  <r>
    <n v="383"/>
    <x v="179"/>
    <x v="3"/>
    <x v="135"/>
    <s v="Oct"/>
    <d v="2014-12-04T00:00:00"/>
    <s v="First Class"/>
    <s v="BS-11800"/>
    <s v="Bryan Spruell"/>
    <x v="2"/>
    <s v="United States"/>
    <s v="New York City"/>
    <x v="9"/>
    <n v="10011"/>
    <x v="3"/>
    <s v="OFF-LA-10001613"/>
    <x v="1"/>
    <x v="14"/>
    <s v="Avery File Folder Labels"/>
    <n v="8.64"/>
    <n v="3"/>
    <n v="0"/>
    <n v="4.2336"/>
  </r>
  <r>
    <n v="384"/>
    <x v="179"/>
    <x v="3"/>
    <x v="135"/>
    <s v="Oct"/>
    <d v="2014-12-04T00:00:00"/>
    <s v="First Class"/>
    <s v="BS-11800"/>
    <s v="Bryan Spruell"/>
    <x v="2"/>
    <s v="United States"/>
    <s v="New York City"/>
    <x v="9"/>
    <n v="10011"/>
    <x v="3"/>
    <s v="OFF-ST-10001097"/>
    <x v="1"/>
    <x v="3"/>
    <s v="Office Impressions Heavy Duty Welded Shelving &amp; Multimedia Storage Drawers"/>
    <n v="501.81"/>
    <n v="3"/>
    <n v="0"/>
    <n v="0"/>
  </r>
  <r>
    <n v="385"/>
    <x v="180"/>
    <x v="3"/>
    <x v="136"/>
    <s v="Jun"/>
    <d v="2014-09-10T00:00:00"/>
    <s v="Second Class"/>
    <s v="PO-19195"/>
    <s v="Phillina Ober"/>
    <x v="2"/>
    <s v="United States"/>
    <s v="New York City"/>
    <x v="9"/>
    <n v="10011"/>
    <x v="3"/>
    <s v="TEC-PH-10003555"/>
    <x v="2"/>
    <x v="6"/>
    <s v="Motorola HK250 Universal Bluetooth Headset"/>
    <n v="160.93"/>
    <n v="7"/>
    <n v="0"/>
    <n v="3.2185999999999999"/>
  </r>
  <r>
    <n v="386"/>
    <x v="180"/>
    <x v="3"/>
    <x v="136"/>
    <s v="Jun"/>
    <d v="2014-09-10T00:00:00"/>
    <s v="Second Class"/>
    <s v="PO-19195"/>
    <s v="Phillina Ober"/>
    <x v="2"/>
    <s v="United States"/>
    <s v="New York City"/>
    <x v="9"/>
    <n v="10011"/>
    <x v="3"/>
    <s v="OFF-BI-10004492"/>
    <x v="1"/>
    <x v="7"/>
    <s v="Tuf-Vin Binders"/>
    <n v="75.792000000000002"/>
    <n v="3"/>
    <n v="0.2"/>
    <n v="25.579799999999999"/>
  </r>
  <r>
    <n v="387"/>
    <x v="181"/>
    <x v="3"/>
    <x v="137"/>
    <s v="Oct"/>
    <s v="7-16-2014"/>
    <s v="Standard Class"/>
    <s v="TD-20995"/>
    <s v="Tamara Dahlen"/>
    <x v="0"/>
    <s v="United States"/>
    <s v="Portland"/>
    <x v="13"/>
    <n v="97206"/>
    <x v="1"/>
    <s v="OFF-BI-10002012"/>
    <x v="1"/>
    <x v="7"/>
    <s v="Wilson Jones Easy Flow II Sheet Lifters"/>
    <n v="1.08"/>
    <n v="2"/>
    <n v="0.7"/>
    <n v="-0.79200000000000004"/>
  </r>
  <r>
    <n v="388"/>
    <x v="182"/>
    <x v="3"/>
    <x v="138"/>
    <s v="Aug"/>
    <d v="2014-11-01T00:00:00"/>
    <s v="First Class"/>
    <s v="BW-11110"/>
    <s v="Bart Watters"/>
    <x v="1"/>
    <s v="United States"/>
    <s v="Detroit"/>
    <x v="20"/>
    <n v="48205"/>
    <x v="2"/>
    <s v="TEC-MA-10000822"/>
    <x v="2"/>
    <x v="13"/>
    <s v="Lexmark MX611dhe Monochrome Laser Printer"/>
    <n v="3059.982"/>
    <n v="2"/>
    <n v="0.1"/>
    <n v="679.99599999999998"/>
  </r>
  <r>
    <n v="389"/>
    <x v="183"/>
    <x v="1"/>
    <x v="139"/>
    <s v="Sep"/>
    <d v="2012-12-12T00:00:00"/>
    <s v="First Class"/>
    <s v="KB-16600"/>
    <s v="Ken Brennan"/>
    <x v="1"/>
    <s v="United States"/>
    <s v="Columbus"/>
    <x v="24"/>
    <n v="47201"/>
    <x v="2"/>
    <s v="OFF-PA-10004156"/>
    <x v="1"/>
    <x v="11"/>
    <s v="Xerox 188"/>
    <n v="34.020000000000003"/>
    <n v="3"/>
    <n v="0"/>
    <n v="16.669799999999999"/>
  </r>
  <r>
    <n v="390"/>
    <x v="184"/>
    <x v="0"/>
    <x v="127"/>
    <s v="Apr"/>
    <d v="2013-09-10T00:00:00"/>
    <s v="Standard Class"/>
    <s v="EB-13870"/>
    <s v="Emily Burns"/>
    <x v="0"/>
    <s v="United States"/>
    <s v="New York City"/>
    <x v="9"/>
    <n v="10035"/>
    <x v="3"/>
    <s v="FUR-CH-10003199"/>
    <x v="0"/>
    <x v="1"/>
    <s v="Office Star - Contemporary Task Swivel Chair"/>
    <n v="599.29200000000003"/>
    <n v="6"/>
    <n v="0.1"/>
    <n v="93.223200000000006"/>
  </r>
  <r>
    <n v="391"/>
    <x v="185"/>
    <x v="2"/>
    <x v="4"/>
    <s v="Nov"/>
    <s v="11-14-2011"/>
    <s v="Second Class"/>
    <s v="TZ-21580"/>
    <s v="Tracy Zic"/>
    <x v="0"/>
    <s v="United States"/>
    <s v="Louisville"/>
    <x v="19"/>
    <n v="80027"/>
    <x v="1"/>
    <s v="OFF-AR-10000034"/>
    <x v="1"/>
    <x v="5"/>
    <s v="BIC Brite Liner Grip Highlighters, Assorted, 5/Pack"/>
    <n v="3.3919999999999999"/>
    <n v="1"/>
    <n v="0.2"/>
    <n v="0.80559999999999998"/>
  </r>
  <r>
    <n v="392"/>
    <x v="185"/>
    <x v="2"/>
    <x v="4"/>
    <s v="Nov"/>
    <s v="11-14-2011"/>
    <s v="Second Class"/>
    <s v="TZ-21580"/>
    <s v="Tracy Zic"/>
    <x v="0"/>
    <s v="United States"/>
    <s v="Louisville"/>
    <x v="19"/>
    <n v="80027"/>
    <x v="1"/>
    <s v="TEC-PH-10000560"/>
    <x v="2"/>
    <x v="6"/>
    <s v="Samsung Galaxy S III - 16GB - pebble blue (T-Mobile)"/>
    <n v="559.98400000000004"/>
    <n v="2"/>
    <n v="0.2"/>
    <n v="55.998399999999997"/>
  </r>
  <r>
    <n v="393"/>
    <x v="185"/>
    <x v="2"/>
    <x v="4"/>
    <s v="Nov"/>
    <s v="11-14-2011"/>
    <s v="Second Class"/>
    <s v="TZ-21580"/>
    <s v="Tracy Zic"/>
    <x v="0"/>
    <s v="United States"/>
    <s v="Louisville"/>
    <x v="19"/>
    <n v="80027"/>
    <x v="1"/>
    <s v="FUR-CH-10000665"/>
    <x v="0"/>
    <x v="1"/>
    <s v="Global Airflow Leather Mesh Back Chair, Black"/>
    <n v="603.91999999999996"/>
    <n v="5"/>
    <n v="0.2"/>
    <n v="75.489999999999995"/>
  </r>
  <r>
    <n v="394"/>
    <x v="186"/>
    <x v="1"/>
    <x v="140"/>
    <s v="Oct"/>
    <d v="2012-10-03T00:00:00"/>
    <s v="Same Day"/>
    <s v="TS-21340"/>
    <s v="Toby Swindell"/>
    <x v="0"/>
    <s v="United States"/>
    <s v="Houston"/>
    <x v="6"/>
    <n v="77041"/>
    <x v="2"/>
    <s v="OFF-BI-10004022"/>
    <x v="1"/>
    <x v="7"/>
    <s v="Acco Suede Grain Vinyl Round Ring Binder"/>
    <n v="1.1120000000000001"/>
    <n v="2"/>
    <n v="0.8"/>
    <n v="-1.8904000000000001"/>
  </r>
  <r>
    <n v="395"/>
    <x v="187"/>
    <x v="0"/>
    <x v="141"/>
    <s v="Oct"/>
    <d v="2013-12-09T00:00:00"/>
    <s v="First Class"/>
    <s v="TS-21610"/>
    <s v="Troy Staebel"/>
    <x v="0"/>
    <s v="United States"/>
    <s v="New York City"/>
    <x v="9"/>
    <n v="10024"/>
    <x v="3"/>
    <s v="OFF-BI-10001036"/>
    <x v="1"/>
    <x v="7"/>
    <s v="Cardinal EasyOpen D-Ring Binders"/>
    <n v="14.624000000000001"/>
    <n v="2"/>
    <n v="0.2"/>
    <n v="5.484"/>
  </r>
  <r>
    <n v="396"/>
    <x v="188"/>
    <x v="1"/>
    <x v="142"/>
    <s v="Jun"/>
    <d v="2012-09-11T00:00:00"/>
    <s v="First Class"/>
    <s v="MT-17815"/>
    <s v="Meg Tillman"/>
    <x v="0"/>
    <s v="United States"/>
    <s v="Scottsdale"/>
    <x v="10"/>
    <n v="85254"/>
    <x v="1"/>
    <s v="OFF-EN-10002600"/>
    <x v="1"/>
    <x v="12"/>
    <s v="Redi-Strip #10 Envelopes, 4 1/8 x 9 1/2"/>
    <n v="7.08"/>
    <n v="3"/>
    <n v="0.2"/>
    <n v="2.4780000000000002"/>
  </r>
  <r>
    <n v="397"/>
    <x v="188"/>
    <x v="1"/>
    <x v="142"/>
    <s v="Jun"/>
    <d v="2012-09-11T00:00:00"/>
    <s v="First Class"/>
    <s v="MT-17815"/>
    <s v="Meg Tillman"/>
    <x v="0"/>
    <s v="United States"/>
    <s v="Scottsdale"/>
    <x v="10"/>
    <n v="85254"/>
    <x v="1"/>
    <s v="OFF-BI-10002049"/>
    <x v="1"/>
    <x v="7"/>
    <s v="UniKeep View Case Binders"/>
    <n v="4.4009999999999998"/>
    <n v="3"/>
    <n v="0.7"/>
    <n v="-3.5207999999999999"/>
  </r>
  <r>
    <n v="398"/>
    <x v="189"/>
    <x v="3"/>
    <x v="143"/>
    <s v="Feb"/>
    <d v="2014-04-08T00:00:00"/>
    <s v="First Class"/>
    <s v="AT-10735"/>
    <s v="Annie Thurman"/>
    <x v="0"/>
    <s v="United States"/>
    <s v="Chicago"/>
    <x v="7"/>
    <n v="60653"/>
    <x v="2"/>
    <s v="TEC-PH-10003931"/>
    <x v="2"/>
    <x v="6"/>
    <s v="JBL Micro Wireless Portable Bluetooth Speaker"/>
    <n v="95.983999999999995"/>
    <n v="2"/>
    <n v="0.2"/>
    <n v="5.9989999999999997"/>
  </r>
  <r>
    <n v="399"/>
    <x v="190"/>
    <x v="1"/>
    <x v="144"/>
    <s v="Jun"/>
    <d v="2012-10-07T00:00:00"/>
    <s v="Standard Class"/>
    <s v="KM-16225"/>
    <s v="Kalyca Meade"/>
    <x v="1"/>
    <s v="United States"/>
    <s v="New York City"/>
    <x v="9"/>
    <n v="10011"/>
    <x v="3"/>
    <s v="FUR-FU-10002191"/>
    <x v="0"/>
    <x v="4"/>
    <s v="G.E. Halogen Desk Lamp Bulbs"/>
    <n v="13.96"/>
    <n v="2"/>
    <n v="0"/>
    <n v="6.7008000000000001"/>
  </r>
  <r>
    <n v="400"/>
    <x v="190"/>
    <x v="1"/>
    <x v="144"/>
    <s v="Jun"/>
    <d v="2012-10-07T00:00:00"/>
    <s v="Standard Class"/>
    <s v="KM-16225"/>
    <s v="Kalyca Meade"/>
    <x v="1"/>
    <s v="United States"/>
    <s v="New York City"/>
    <x v="9"/>
    <n v="10011"/>
    <x v="3"/>
    <s v="FUR-FU-10000965"/>
    <x v="0"/>
    <x v="4"/>
    <s v="Howard Miller 11-1/2&quot; Diameter Ridgewood Wall Clock"/>
    <n v="155.82"/>
    <n v="3"/>
    <n v="0"/>
    <n v="63.886200000000002"/>
  </r>
  <r>
    <n v="401"/>
    <x v="190"/>
    <x v="1"/>
    <x v="144"/>
    <s v="Jun"/>
    <d v="2012-10-07T00:00:00"/>
    <s v="Standard Class"/>
    <s v="KM-16225"/>
    <s v="Kalyca Meade"/>
    <x v="1"/>
    <s v="United States"/>
    <s v="New York City"/>
    <x v="9"/>
    <n v="10011"/>
    <x v="3"/>
    <s v="TEC-PH-10004188"/>
    <x v="2"/>
    <x v="6"/>
    <s v="OtterBox Commuter Series Case - Samsung Galaxy S4"/>
    <n v="124.95"/>
    <n v="5"/>
    <n v="0"/>
    <n v="2.4990000000000001"/>
  </r>
  <r>
    <n v="402"/>
    <x v="190"/>
    <x v="1"/>
    <x v="144"/>
    <s v="Jun"/>
    <d v="2012-10-07T00:00:00"/>
    <s v="Standard Class"/>
    <s v="KM-16225"/>
    <s v="Kalyca Meade"/>
    <x v="1"/>
    <s v="United States"/>
    <s v="New York City"/>
    <x v="9"/>
    <n v="10011"/>
    <x v="3"/>
    <s v="OFF-ST-10001526"/>
    <x v="1"/>
    <x v="3"/>
    <s v="Iceberg Mobile Mega Data/Printer Cart"/>
    <n v="601.65"/>
    <n v="5"/>
    <n v="0"/>
    <n v="156.429"/>
  </r>
  <r>
    <n v="403"/>
    <x v="191"/>
    <x v="0"/>
    <x v="145"/>
    <s v="Nov"/>
    <s v="1-13-2013"/>
    <s v="Second Class"/>
    <s v="DE-13255"/>
    <s v="Deanra Eno"/>
    <x v="2"/>
    <s v="United States"/>
    <s v="Springfield"/>
    <x v="16"/>
    <n v="45503"/>
    <x v="3"/>
    <s v="OFF-PA-10001166"/>
    <x v="1"/>
    <x v="11"/>
    <s v="Xerox 2"/>
    <n v="15.552"/>
    <n v="3"/>
    <n v="0.2"/>
    <n v="5.4432"/>
  </r>
  <r>
    <n v="404"/>
    <x v="191"/>
    <x v="0"/>
    <x v="145"/>
    <s v="Nov"/>
    <s v="1-13-2013"/>
    <s v="Second Class"/>
    <s v="DE-13255"/>
    <s v="Deanra Eno"/>
    <x v="2"/>
    <s v="United States"/>
    <s v="Springfield"/>
    <x v="16"/>
    <n v="45503"/>
    <x v="3"/>
    <s v="OFF-PA-10003656"/>
    <x v="1"/>
    <x v="11"/>
    <s v="Xerox 1935"/>
    <n v="63.311999999999998"/>
    <n v="3"/>
    <n v="0.2"/>
    <n v="20.5764"/>
  </r>
  <r>
    <n v="405"/>
    <x v="191"/>
    <x v="0"/>
    <x v="145"/>
    <s v="Nov"/>
    <s v="1-13-2013"/>
    <s v="Second Class"/>
    <s v="DE-13255"/>
    <s v="Deanra Eno"/>
    <x v="2"/>
    <s v="United States"/>
    <s v="Springfield"/>
    <x v="16"/>
    <n v="45503"/>
    <x v="3"/>
    <s v="TEC-PH-10000148"/>
    <x v="2"/>
    <x v="6"/>
    <s v="Cyber Acoustics AC-202b Speech Recognition Stereo Headset"/>
    <n v="15.587999999999999"/>
    <n v="2"/>
    <n v="0.4"/>
    <n v="-9.8724000000000007"/>
  </r>
  <r>
    <n v="406"/>
    <x v="192"/>
    <x v="2"/>
    <x v="146"/>
    <s v="Nov"/>
    <s v="7-15-2011"/>
    <s v="Standard Class"/>
    <s v="LA-16780"/>
    <s v="Laura Armstrong"/>
    <x v="1"/>
    <s v="United States"/>
    <s v="Hackensack"/>
    <x v="18"/>
    <n v="7601"/>
    <x v="3"/>
    <s v="OFF-PA-10000474"/>
    <x v="1"/>
    <x v="11"/>
    <s v="Staples"/>
    <n v="177.2"/>
    <n v="5"/>
    <n v="0"/>
    <n v="83.284000000000006"/>
  </r>
  <r>
    <n v="407"/>
    <x v="192"/>
    <x v="2"/>
    <x v="146"/>
    <s v="Nov"/>
    <s v="7-15-2011"/>
    <s v="Standard Class"/>
    <s v="LA-16780"/>
    <s v="Laura Armstrong"/>
    <x v="1"/>
    <s v="United States"/>
    <s v="Hackensack"/>
    <x v="18"/>
    <n v="7601"/>
    <x v="3"/>
    <s v="TEC-PH-10003885"/>
    <x v="2"/>
    <x v="6"/>
    <s v="Cisco SPA508G"/>
    <n v="197.97"/>
    <n v="3"/>
    <n v="0"/>
    <n v="57.411299999999997"/>
  </r>
  <r>
    <n v="408"/>
    <x v="192"/>
    <x v="2"/>
    <x v="146"/>
    <s v="Nov"/>
    <s v="7-15-2011"/>
    <s v="Standard Class"/>
    <s v="LA-16780"/>
    <s v="Laura Armstrong"/>
    <x v="1"/>
    <s v="United States"/>
    <s v="Hackensack"/>
    <x v="18"/>
    <n v="7601"/>
    <x v="3"/>
    <s v="FUR-CH-10003379"/>
    <x v="0"/>
    <x v="1"/>
    <s v="Global Commerce Series High-Back Swivel/Tilt Chairs"/>
    <n v="854.94"/>
    <n v="3"/>
    <n v="0"/>
    <n v="213.73500000000001"/>
  </r>
  <r>
    <n v="409"/>
    <x v="192"/>
    <x v="2"/>
    <x v="146"/>
    <s v="Nov"/>
    <s v="7-15-2011"/>
    <s v="Standard Class"/>
    <s v="LA-16780"/>
    <s v="Laura Armstrong"/>
    <x v="1"/>
    <s v="United States"/>
    <s v="Hackensack"/>
    <x v="18"/>
    <n v="7601"/>
    <x v="3"/>
    <s v="FUR-FU-10000629"/>
    <x v="0"/>
    <x v="4"/>
    <s v="9-3/4 Diameter Round Wall Clock"/>
    <n v="124.11"/>
    <n v="9"/>
    <n v="0"/>
    <n v="52.126199999999997"/>
  </r>
  <r>
    <n v="410"/>
    <x v="192"/>
    <x v="2"/>
    <x v="146"/>
    <s v="Nov"/>
    <s v="7-15-2011"/>
    <s v="Standard Class"/>
    <s v="LA-16780"/>
    <s v="Laura Armstrong"/>
    <x v="1"/>
    <s v="United States"/>
    <s v="Hackensack"/>
    <x v="18"/>
    <n v="7601"/>
    <x v="3"/>
    <s v="OFF-LA-10001175"/>
    <x v="1"/>
    <x v="14"/>
    <s v="Avery 514"/>
    <n v="14.4"/>
    <n v="5"/>
    <n v="0"/>
    <n v="7.056"/>
  </r>
  <r>
    <n v="411"/>
    <x v="193"/>
    <x v="0"/>
    <x v="18"/>
    <s v="Jul"/>
    <d v="2013-10-09T00:00:00"/>
    <s v="Second Class"/>
    <s v="MO-17500"/>
    <s v="Mary O'Rourke"/>
    <x v="0"/>
    <s v="United States"/>
    <s v="New York City"/>
    <x v="9"/>
    <n v="10035"/>
    <x v="3"/>
    <s v="TEC-AC-10004761"/>
    <x v="2"/>
    <x v="9"/>
    <s v="Maxell 4.7GB DVD+RW 3/Pack"/>
    <n v="31.86"/>
    <n v="2"/>
    <n v="0"/>
    <n v="11.151"/>
  </r>
  <r>
    <n v="412"/>
    <x v="193"/>
    <x v="0"/>
    <x v="18"/>
    <s v="Jul"/>
    <d v="2013-10-09T00:00:00"/>
    <s v="Second Class"/>
    <s v="MO-17500"/>
    <s v="Mary O'Rourke"/>
    <x v="0"/>
    <s v="United States"/>
    <s v="New York City"/>
    <x v="9"/>
    <n v="10035"/>
    <x v="3"/>
    <s v="FUR-BO-10001811"/>
    <x v="0"/>
    <x v="0"/>
    <s v="Atlantic Metals Mobile 5-Shelf Bookcases, Custom Colors"/>
    <n v="722.35199999999998"/>
    <n v="3"/>
    <n v="0.2"/>
    <n v="90.293999999999997"/>
  </r>
  <r>
    <n v="413"/>
    <x v="194"/>
    <x v="3"/>
    <x v="137"/>
    <s v="Oct"/>
    <s v="7-13-2014"/>
    <s v="First Class"/>
    <s v="NS-18640"/>
    <s v="Noel Staavos"/>
    <x v="1"/>
    <s v="United States"/>
    <s v="Chicago"/>
    <x v="7"/>
    <n v="60610"/>
    <x v="2"/>
    <s v="OFF-AR-10001130"/>
    <x v="1"/>
    <x v="5"/>
    <s v="Quartet Alpha White Chalk, 12/Pack"/>
    <n v="8.84"/>
    <n v="5"/>
    <n v="0.2"/>
    <n v="2.9834999999999998"/>
  </r>
  <r>
    <n v="414"/>
    <x v="194"/>
    <x v="3"/>
    <x v="137"/>
    <s v="Oct"/>
    <s v="7-13-2014"/>
    <s v="First Class"/>
    <s v="NS-18640"/>
    <s v="Noel Staavos"/>
    <x v="1"/>
    <s v="United States"/>
    <s v="Chicago"/>
    <x v="7"/>
    <n v="60610"/>
    <x v="2"/>
    <s v="OFF-AP-10000055"/>
    <x v="1"/>
    <x v="8"/>
    <s v="Belkin F9S820V06 8 Outlet Surge"/>
    <n v="58.463999999999999"/>
    <n v="9"/>
    <n v="0.8"/>
    <n v="-146.16"/>
  </r>
  <r>
    <n v="415"/>
    <x v="195"/>
    <x v="0"/>
    <x v="147"/>
    <s v="Sep"/>
    <s v="3-14-2013"/>
    <s v="Standard Class"/>
    <s v="ZC-21910"/>
    <s v="Zuschuss Carroll"/>
    <x v="0"/>
    <s v="United States"/>
    <s v="Miami"/>
    <x v="1"/>
    <n v="33142"/>
    <x v="0"/>
    <s v="TEC-PH-10001530"/>
    <x v="2"/>
    <x v="6"/>
    <s v="Cisco Unified IP Phone 7945G VoIP phone"/>
    <n v="1363.96"/>
    <n v="5"/>
    <n v="0.2"/>
    <n v="85.247500000000002"/>
  </r>
  <r>
    <n v="416"/>
    <x v="195"/>
    <x v="0"/>
    <x v="147"/>
    <s v="Sep"/>
    <s v="3-14-2013"/>
    <s v="Standard Class"/>
    <s v="ZC-21910"/>
    <s v="Zuschuss Carroll"/>
    <x v="0"/>
    <s v="United States"/>
    <s v="Miami"/>
    <x v="1"/>
    <n v="33142"/>
    <x v="0"/>
    <s v="FUR-FU-10004006"/>
    <x v="0"/>
    <x v="4"/>
    <s v="Deflect-o DuraMat Lighweight, Studded, Beveled Mat for Low Pile Carpeting"/>
    <n v="102.36"/>
    <n v="3"/>
    <n v="0.2"/>
    <n v="-3.8384999999999998"/>
  </r>
  <r>
    <n v="417"/>
    <x v="196"/>
    <x v="1"/>
    <x v="86"/>
    <s v="Mar"/>
    <d v="2012-05-07T00:00:00"/>
    <s v="First Class"/>
    <s v="DG-13300"/>
    <s v="Deirdre Greer"/>
    <x v="1"/>
    <s v="United States"/>
    <s v="Philadelphia"/>
    <x v="17"/>
    <n v="19134"/>
    <x v="3"/>
    <s v="FUR-FU-10000293"/>
    <x v="0"/>
    <x v="4"/>
    <s v="Eldon Antistatic Chair Mats for Low to Medium Pile Carpets"/>
    <n v="168.464"/>
    <n v="2"/>
    <n v="0.2"/>
    <n v="-29.481200000000001"/>
  </r>
  <r>
    <n v="418"/>
    <x v="196"/>
    <x v="1"/>
    <x v="86"/>
    <s v="Mar"/>
    <d v="2012-05-07T00:00:00"/>
    <s v="First Class"/>
    <s v="DG-13300"/>
    <s v="Deirdre Greer"/>
    <x v="1"/>
    <s v="United States"/>
    <s v="Philadelphia"/>
    <x v="17"/>
    <n v="19134"/>
    <x v="3"/>
    <s v="OFF-PA-10001307"/>
    <x v="1"/>
    <x v="11"/>
    <s v="Important Message Pads, 50 4-1/4 x 5-1/2 Forms per Pad"/>
    <n v="6.72"/>
    <n v="2"/>
    <n v="0.2"/>
    <n v="2.4359999999999999"/>
  </r>
  <r>
    <n v="419"/>
    <x v="196"/>
    <x v="1"/>
    <x v="86"/>
    <s v="Mar"/>
    <d v="2012-05-07T00:00:00"/>
    <s v="First Class"/>
    <s v="DG-13300"/>
    <s v="Deirdre Greer"/>
    <x v="1"/>
    <s v="United States"/>
    <s v="Philadelphia"/>
    <x v="17"/>
    <n v="19134"/>
    <x v="3"/>
    <s v="FUR-FU-10004460"/>
    <x v="0"/>
    <x v="4"/>
    <s v="Howard Miller 12&quot; Round Wall Clock"/>
    <n v="282.88799999999998"/>
    <n v="9"/>
    <n v="0.2"/>
    <n v="56.577599999999997"/>
  </r>
  <r>
    <n v="420"/>
    <x v="197"/>
    <x v="1"/>
    <x v="148"/>
    <s v="Apr"/>
    <d v="2012-08-04T00:00:00"/>
    <s v="Standard Class"/>
    <s v="NF-18595"/>
    <s v="Nicole Fjeld"/>
    <x v="2"/>
    <s v="United States"/>
    <s v="New York City"/>
    <x v="9"/>
    <n v="10009"/>
    <x v="3"/>
    <s v="OFF-AR-10000716"/>
    <x v="1"/>
    <x v="5"/>
    <s v="DIXON Ticonderoga Erasable Checking Pencils"/>
    <n v="11.16"/>
    <n v="2"/>
    <n v="0"/>
    <n v="4.3524000000000003"/>
  </r>
  <r>
    <n v="421"/>
    <x v="197"/>
    <x v="1"/>
    <x v="148"/>
    <s v="Apr"/>
    <d v="2012-08-04T00:00:00"/>
    <s v="Standard Class"/>
    <s v="NF-18595"/>
    <s v="Nicole Fjeld"/>
    <x v="2"/>
    <s v="United States"/>
    <s v="New York City"/>
    <x v="9"/>
    <n v="10009"/>
    <x v="3"/>
    <s v="FUR-FU-10004622"/>
    <x v="0"/>
    <x v="4"/>
    <s v="Eldon Advantage Foldable Chair Mats for Low Pile Carpets"/>
    <n v="108.4"/>
    <n v="2"/>
    <n v="0"/>
    <n v="22.763999999999999"/>
  </r>
  <r>
    <n v="422"/>
    <x v="197"/>
    <x v="1"/>
    <x v="148"/>
    <s v="Apr"/>
    <d v="2012-08-04T00:00:00"/>
    <s v="Standard Class"/>
    <s v="NF-18595"/>
    <s v="Nicole Fjeld"/>
    <x v="2"/>
    <s v="United States"/>
    <s v="New York City"/>
    <x v="9"/>
    <n v="10009"/>
    <x v="3"/>
    <s v="OFF-BI-10002735"/>
    <x v="1"/>
    <x v="7"/>
    <s v="GBC Prestige Therm-A-Bind Covers"/>
    <n v="82.343999999999994"/>
    <n v="3"/>
    <n v="0.2"/>
    <n v="27.7911"/>
  </r>
  <r>
    <n v="423"/>
    <x v="197"/>
    <x v="1"/>
    <x v="148"/>
    <s v="Apr"/>
    <d v="2012-08-04T00:00:00"/>
    <s v="Standard Class"/>
    <s v="NF-18595"/>
    <s v="Nicole Fjeld"/>
    <x v="2"/>
    <s v="United States"/>
    <s v="New York City"/>
    <x v="9"/>
    <n v="10009"/>
    <x v="3"/>
    <s v="OFF-BI-10003529"/>
    <x v="1"/>
    <x v="7"/>
    <s v="Avery Round Ring Poly Binders"/>
    <n v="9.0879999999999992"/>
    <n v="4"/>
    <n v="0.2"/>
    <n v="3.2944"/>
  </r>
  <r>
    <n v="424"/>
    <x v="198"/>
    <x v="3"/>
    <x v="149"/>
    <s v="Nov"/>
    <s v="12-18-2014"/>
    <s v="Standard Class"/>
    <s v="BP-11185"/>
    <s v="Ben Peterman"/>
    <x v="1"/>
    <s v="United States"/>
    <s v="San Diego"/>
    <x v="2"/>
    <n v="92037"/>
    <x v="1"/>
    <s v="OFF-BI-10001097"/>
    <x v="1"/>
    <x v="7"/>
    <s v="Avery Hole Reinforcements"/>
    <n v="19.936"/>
    <n v="4"/>
    <n v="0.2"/>
    <n v="7.2267999999999999"/>
  </r>
  <r>
    <n v="425"/>
    <x v="198"/>
    <x v="3"/>
    <x v="149"/>
    <s v="Nov"/>
    <s v="12-18-2014"/>
    <s v="Standard Class"/>
    <s v="BP-11185"/>
    <s v="Ben Peterman"/>
    <x v="1"/>
    <s v="United States"/>
    <s v="San Diego"/>
    <x v="2"/>
    <n v="92037"/>
    <x v="1"/>
    <s v="OFF-BI-10001597"/>
    <x v="1"/>
    <x v="7"/>
    <s v="Wilson Jones Ledger-Size, Piano-Hinge Binder, 2&quot;, Blue"/>
    <n v="65.567999999999998"/>
    <n v="2"/>
    <n v="0.2"/>
    <n v="22.948799999999999"/>
  </r>
  <r>
    <n v="426"/>
    <x v="199"/>
    <x v="0"/>
    <x v="150"/>
    <s v="Feb"/>
    <d v="2013-03-10T00:00:00"/>
    <s v="First Class"/>
    <s v="BD-11620"/>
    <s v="Brian DeCherney"/>
    <x v="0"/>
    <s v="United States"/>
    <s v="San Francisco"/>
    <x v="2"/>
    <n v="94122"/>
    <x v="1"/>
    <s v="FUR-CH-10001146"/>
    <x v="0"/>
    <x v="1"/>
    <s v="Global Value Mid-Back Manager's Chair, Gray"/>
    <n v="194.84800000000001"/>
    <n v="4"/>
    <n v="0.2"/>
    <n v="12.178000000000001"/>
  </r>
  <r>
    <n v="427"/>
    <x v="200"/>
    <x v="0"/>
    <x v="151"/>
    <s v="Feb"/>
    <d v="2013-06-03T00:00:00"/>
    <s v="Standard Class"/>
    <s v="KD-16270"/>
    <s v="Karen Daniels"/>
    <x v="0"/>
    <s v="United States"/>
    <s v="Yonkers"/>
    <x v="9"/>
    <n v="10701"/>
    <x v="3"/>
    <s v="FUR-TA-10001095"/>
    <x v="0"/>
    <x v="2"/>
    <s v="Chromcraft Round Conference Tables"/>
    <n v="836.59199999999998"/>
    <n v="8"/>
    <n v="0.4"/>
    <n v="-264.92079999999999"/>
  </r>
  <r>
    <n v="428"/>
    <x v="200"/>
    <x v="0"/>
    <x v="151"/>
    <s v="Feb"/>
    <d v="2013-06-03T00:00:00"/>
    <s v="Standard Class"/>
    <s v="KD-16270"/>
    <s v="Karen Daniels"/>
    <x v="0"/>
    <s v="United States"/>
    <s v="Yonkers"/>
    <x v="9"/>
    <n v="10701"/>
    <x v="3"/>
    <s v="OFF-PA-10003127"/>
    <x v="1"/>
    <x v="11"/>
    <s v="Staples"/>
    <n v="26.38"/>
    <n v="1"/>
    <n v="0"/>
    <n v="12.1348"/>
  </r>
  <r>
    <n v="429"/>
    <x v="200"/>
    <x v="0"/>
    <x v="151"/>
    <s v="Feb"/>
    <d v="2013-06-03T00:00:00"/>
    <s v="Standard Class"/>
    <s v="KD-16270"/>
    <s v="Karen Daniels"/>
    <x v="0"/>
    <s v="United States"/>
    <s v="Yonkers"/>
    <x v="9"/>
    <n v="10701"/>
    <x v="3"/>
    <s v="OFF-ST-10003208"/>
    <x v="1"/>
    <x v="3"/>
    <s v="Adjustable Depth Letter/Legal Cart"/>
    <n v="362.92"/>
    <n v="2"/>
    <n v="0"/>
    <n v="105.24679999999999"/>
  </r>
  <r>
    <n v="430"/>
    <x v="200"/>
    <x v="0"/>
    <x v="151"/>
    <s v="Feb"/>
    <d v="2013-06-03T00:00:00"/>
    <s v="Standard Class"/>
    <s v="KD-16270"/>
    <s v="Karen Daniels"/>
    <x v="0"/>
    <s v="United States"/>
    <s v="Yonkers"/>
    <x v="9"/>
    <n v="10701"/>
    <x v="3"/>
    <s v="TEC-MA-10003979"/>
    <x v="2"/>
    <x v="13"/>
    <s v="Ativa V4110MDD Micro-Cut Shredder"/>
    <n v="4899.93"/>
    <n v="7"/>
    <n v="0"/>
    <n v="2400.9657000000002"/>
  </r>
  <r>
    <n v="431"/>
    <x v="201"/>
    <x v="3"/>
    <x v="152"/>
    <s v="May"/>
    <d v="2014-11-06T00:00:00"/>
    <s v="Standard Class"/>
    <s v="LW-16990"/>
    <s v="Lindsay Williams"/>
    <x v="1"/>
    <s v="United States"/>
    <s v="Monroe"/>
    <x v="12"/>
    <n v="28110"/>
    <x v="0"/>
    <s v="FUR-FU-10001967"/>
    <x v="0"/>
    <x v="4"/>
    <s v="Telescoping Adjustable Floor Lamp"/>
    <n v="31.984000000000002"/>
    <n v="2"/>
    <n v="0.2"/>
    <n v="1.9990000000000001"/>
  </r>
  <r>
    <n v="432"/>
    <x v="201"/>
    <x v="3"/>
    <x v="152"/>
    <s v="May"/>
    <d v="2014-11-06T00:00:00"/>
    <s v="Standard Class"/>
    <s v="LW-16990"/>
    <s v="Lindsay Williams"/>
    <x v="1"/>
    <s v="United States"/>
    <s v="Monroe"/>
    <x v="12"/>
    <n v="28110"/>
    <x v="0"/>
    <s v="TEC-PH-10001819"/>
    <x v="2"/>
    <x v="6"/>
    <s v="Innergie mMini Combo Duo USB Travel Charging Kit"/>
    <n v="71.983999999999995"/>
    <n v="2"/>
    <n v="0.2"/>
    <n v="25.194400000000002"/>
  </r>
  <r>
    <n v="433"/>
    <x v="202"/>
    <x v="1"/>
    <x v="153"/>
    <s v="Jun"/>
    <s v="12-13-2012"/>
    <s v="Standard Class"/>
    <s v="NP-18325"/>
    <s v="Naresj Patel"/>
    <x v="0"/>
    <s v="United States"/>
    <s v="San Diego"/>
    <x v="2"/>
    <n v="92105"/>
    <x v="1"/>
    <s v="OFF-AR-10002952"/>
    <x v="1"/>
    <x v="5"/>
    <s v="Stanley Contemporary Battery Pencil Sharpeners"/>
    <n v="120.15"/>
    <n v="9"/>
    <n v="0"/>
    <n v="33.642000000000003"/>
  </r>
  <r>
    <n v="434"/>
    <x v="202"/>
    <x v="1"/>
    <x v="153"/>
    <s v="Jun"/>
    <s v="12-13-2012"/>
    <s v="Standard Class"/>
    <s v="NP-18325"/>
    <s v="Naresj Patel"/>
    <x v="0"/>
    <s v="United States"/>
    <s v="San Diego"/>
    <x v="2"/>
    <n v="92105"/>
    <x v="1"/>
    <s v="TEC-PH-10000576"/>
    <x v="2"/>
    <x v="6"/>
    <s v="AT&amp;T 1080 Corded phone"/>
    <n v="219.184"/>
    <n v="2"/>
    <n v="0.2"/>
    <n v="19.178599999999999"/>
  </r>
  <r>
    <n v="435"/>
    <x v="203"/>
    <x v="1"/>
    <x v="154"/>
    <s v="Apr"/>
    <d v="2012-08-09T00:00:00"/>
    <s v="Standard Class"/>
    <s v="CS-12355"/>
    <s v="Christine Sundaresam"/>
    <x v="0"/>
    <s v="United States"/>
    <s v="Roswell"/>
    <x v="22"/>
    <n v="30076"/>
    <x v="0"/>
    <s v="OFF-PA-10001970"/>
    <x v="1"/>
    <x v="11"/>
    <s v="Xerox 1908"/>
    <n v="279.89999999999998"/>
    <n v="5"/>
    <n v="0"/>
    <n v="137.15100000000001"/>
  </r>
  <r>
    <n v="436"/>
    <x v="203"/>
    <x v="1"/>
    <x v="154"/>
    <s v="Apr"/>
    <d v="2012-08-09T00:00:00"/>
    <s v="Standard Class"/>
    <s v="CS-12355"/>
    <s v="Christine Sundaresam"/>
    <x v="0"/>
    <s v="United States"/>
    <s v="Roswell"/>
    <x v="22"/>
    <n v="30076"/>
    <x v="0"/>
    <s v="TEC-AC-10002049"/>
    <x v="2"/>
    <x v="9"/>
    <s v="Logitech G19 Programmable Gaming Keyboard"/>
    <n v="619.95000000000005"/>
    <n v="5"/>
    <n v="0"/>
    <n v="111.59099999999999"/>
  </r>
  <r>
    <n v="437"/>
    <x v="203"/>
    <x v="1"/>
    <x v="154"/>
    <s v="Apr"/>
    <d v="2012-08-09T00:00:00"/>
    <s v="Standard Class"/>
    <s v="CS-12355"/>
    <s v="Christine Sundaresam"/>
    <x v="0"/>
    <s v="United States"/>
    <s v="Roswell"/>
    <x v="22"/>
    <n v="30076"/>
    <x v="0"/>
    <s v="OFF-PA-10000141"/>
    <x v="1"/>
    <x v="11"/>
    <s v="Ampad Evidence Wirebond Steno Books, 6&quot; x 9&quot;"/>
    <n v="4.3600000000000003"/>
    <n v="2"/>
    <n v="0"/>
    <n v="2.0491999999999999"/>
  </r>
  <r>
    <n v="438"/>
    <x v="203"/>
    <x v="1"/>
    <x v="154"/>
    <s v="Apr"/>
    <d v="2012-08-09T00:00:00"/>
    <s v="Standard Class"/>
    <s v="CS-12355"/>
    <s v="Christine Sundaresam"/>
    <x v="0"/>
    <s v="United States"/>
    <s v="Roswell"/>
    <x v="22"/>
    <n v="30076"/>
    <x v="0"/>
    <s v="OFF-EN-10004459"/>
    <x v="1"/>
    <x v="12"/>
    <s v="Security-Tint Envelopes"/>
    <n v="15.28"/>
    <n v="2"/>
    <n v="0"/>
    <n v="7.4871999999999996"/>
  </r>
  <r>
    <n v="439"/>
    <x v="204"/>
    <x v="1"/>
    <x v="21"/>
    <s v="Feb"/>
    <d v="2012-07-03T00:00:00"/>
    <s v="Standard Class"/>
    <s v="PA-19060"/>
    <s v="Pete Armstrong"/>
    <x v="2"/>
    <s v="United States"/>
    <s v="Richmond"/>
    <x v="24"/>
    <n v="47374"/>
    <x v="2"/>
    <s v="OFF-AR-10003156"/>
    <x v="1"/>
    <x v="5"/>
    <s v="50 Colored Long Pencils"/>
    <n v="10.16"/>
    <n v="1"/>
    <n v="0"/>
    <n v="2.6415999999999999"/>
  </r>
  <r>
    <n v="440"/>
    <x v="204"/>
    <x v="1"/>
    <x v="21"/>
    <s v="Feb"/>
    <d v="2012-07-03T00:00:00"/>
    <s v="Standard Class"/>
    <s v="PA-19060"/>
    <s v="Pete Armstrong"/>
    <x v="2"/>
    <s v="United States"/>
    <s v="Richmond"/>
    <x v="24"/>
    <n v="47374"/>
    <x v="2"/>
    <s v="OFF-EN-10001532"/>
    <x v="1"/>
    <x v="12"/>
    <s v="Brown Kraft Recycled Envelopes"/>
    <n v="101.88"/>
    <n v="6"/>
    <n v="0"/>
    <n v="50.94"/>
  </r>
  <r>
    <n v="441"/>
    <x v="205"/>
    <x v="0"/>
    <x v="155"/>
    <s v="Jul"/>
    <d v="2013-08-12T00:00:00"/>
    <s v="First Class"/>
    <s v="GG-14650"/>
    <s v="Greg Guthrie"/>
    <x v="1"/>
    <s v="United States"/>
    <s v="Antioch"/>
    <x v="2"/>
    <n v="94509"/>
    <x v="1"/>
    <s v="OFF-PA-10004100"/>
    <x v="1"/>
    <x v="11"/>
    <s v="Xerox 216"/>
    <n v="19.440000000000001"/>
    <n v="3"/>
    <n v="0"/>
    <n v="9.3312000000000008"/>
  </r>
  <r>
    <n v="442"/>
    <x v="206"/>
    <x v="0"/>
    <x v="156"/>
    <s v="Jun"/>
    <d v="2013-10-06T00:00:00"/>
    <s v="Standard Class"/>
    <s v="JS-15940"/>
    <s v="Joni Sundaresam"/>
    <x v="2"/>
    <s v="United States"/>
    <s v="Philadelphia"/>
    <x v="17"/>
    <n v="19134"/>
    <x v="3"/>
    <s v="OFF-ST-10003479"/>
    <x v="1"/>
    <x v="3"/>
    <s v="Eldon Base for stackable storage shelf, platinum"/>
    <n v="124.608"/>
    <n v="4"/>
    <n v="0.2"/>
    <n v="-23.364000000000001"/>
  </r>
  <r>
    <n v="443"/>
    <x v="206"/>
    <x v="0"/>
    <x v="156"/>
    <s v="Jun"/>
    <d v="2013-10-06T00:00:00"/>
    <s v="Standard Class"/>
    <s v="JS-15940"/>
    <s v="Joni Sundaresam"/>
    <x v="2"/>
    <s v="United States"/>
    <s v="Philadelphia"/>
    <x v="17"/>
    <n v="19134"/>
    <x v="3"/>
    <s v="OFF-LA-10000973"/>
    <x v="1"/>
    <x v="14"/>
    <s v="Avery 502"/>
    <n v="7.56"/>
    <n v="3"/>
    <n v="0.2"/>
    <n v="2.6459999999999999"/>
  </r>
  <r>
    <n v="444"/>
    <x v="207"/>
    <x v="0"/>
    <x v="9"/>
    <s v="Dec"/>
    <d v="2013-12-12T00:00:00"/>
    <s v="Same Day"/>
    <s v="LR-16915"/>
    <s v="Lena Radford"/>
    <x v="0"/>
    <s v="United States"/>
    <s v="Homestead"/>
    <x v="1"/>
    <n v="33030"/>
    <x v="0"/>
    <s v="OFF-ST-10001476"/>
    <x v="1"/>
    <x v="3"/>
    <s v="Steel Personal Filing/Posting Tote"/>
    <n v="85.224000000000004"/>
    <n v="3"/>
    <n v="0.2"/>
    <n v="7.4570999999999996"/>
  </r>
  <r>
    <n v="445"/>
    <x v="208"/>
    <x v="1"/>
    <x v="148"/>
    <s v="Apr"/>
    <d v="2012-04-04T00:00:00"/>
    <s v="Same Day"/>
    <s v="NC-18340"/>
    <s v="Nat Carroll"/>
    <x v="0"/>
    <s v="United States"/>
    <s v="Lansing"/>
    <x v="20"/>
    <n v="48911"/>
    <x v="2"/>
    <s v="OFF-AP-10003849"/>
    <x v="1"/>
    <x v="8"/>
    <s v="Hoover Shoulder Vac Commercial Portable Vacuum"/>
    <n v="644.07600000000002"/>
    <n v="2"/>
    <n v="0.1"/>
    <n v="107.346"/>
  </r>
  <r>
    <n v="446"/>
    <x v="208"/>
    <x v="1"/>
    <x v="148"/>
    <s v="Apr"/>
    <d v="2012-04-04T00:00:00"/>
    <s v="Same Day"/>
    <s v="NC-18340"/>
    <s v="Nat Carroll"/>
    <x v="0"/>
    <s v="United States"/>
    <s v="Lansing"/>
    <x v="20"/>
    <n v="48911"/>
    <x v="2"/>
    <s v="OFF-FA-10000735"/>
    <x v="1"/>
    <x v="10"/>
    <s v="Staples"/>
    <n v="5.84"/>
    <n v="2"/>
    <n v="0"/>
    <n v="2.6280000000000001"/>
  </r>
  <r>
    <n v="447"/>
    <x v="208"/>
    <x v="1"/>
    <x v="148"/>
    <s v="Apr"/>
    <d v="2012-04-04T00:00:00"/>
    <s v="Same Day"/>
    <s v="NC-18340"/>
    <s v="Nat Carroll"/>
    <x v="0"/>
    <s v="United States"/>
    <s v="Lansing"/>
    <x v="20"/>
    <n v="48911"/>
    <x v="2"/>
    <s v="OFF-BI-10003350"/>
    <x v="1"/>
    <x v="7"/>
    <s v="Acco Expandable Hanging Binders"/>
    <n v="12.76"/>
    <n v="2"/>
    <n v="0"/>
    <n v="5.8696000000000002"/>
  </r>
  <r>
    <n v="448"/>
    <x v="208"/>
    <x v="1"/>
    <x v="148"/>
    <s v="Apr"/>
    <d v="2012-04-04T00:00:00"/>
    <s v="Same Day"/>
    <s v="NC-18340"/>
    <s v="Nat Carroll"/>
    <x v="0"/>
    <s v="United States"/>
    <s v="Lansing"/>
    <x v="20"/>
    <n v="48911"/>
    <x v="2"/>
    <s v="TEC-PH-10000307"/>
    <x v="2"/>
    <x v="6"/>
    <s v="Shocksock Galaxy S4 Armband"/>
    <n v="10.95"/>
    <n v="1"/>
    <n v="0"/>
    <n v="0.438"/>
  </r>
  <r>
    <n v="449"/>
    <x v="208"/>
    <x v="1"/>
    <x v="148"/>
    <s v="Apr"/>
    <d v="2012-04-04T00:00:00"/>
    <s v="Same Day"/>
    <s v="NC-18340"/>
    <s v="Nat Carroll"/>
    <x v="0"/>
    <s v="United States"/>
    <s v="Lansing"/>
    <x v="20"/>
    <n v="48911"/>
    <x v="2"/>
    <s v="TEC-CO-10004202"/>
    <x v="2"/>
    <x v="15"/>
    <s v="Brother DCP1000 Digital 3 in 1 Multifunction Machine"/>
    <n v="599.98"/>
    <n v="2"/>
    <n v="0"/>
    <n v="209.99299999999999"/>
  </r>
  <r>
    <n v="450"/>
    <x v="209"/>
    <x v="1"/>
    <x v="157"/>
    <s v="Aug"/>
    <s v="5-14-2012"/>
    <s v="Standard Class"/>
    <s v="CB-12535"/>
    <s v="Claudia Bergmann"/>
    <x v="1"/>
    <s v="United States"/>
    <s v="Cuyahoga Falls"/>
    <x v="16"/>
    <n v="44221"/>
    <x v="3"/>
    <s v="FUR-FU-10001852"/>
    <x v="0"/>
    <x v="4"/>
    <s v="Eldon Regeneration Recycled Desk Accessories, Smoke"/>
    <n v="8.3520000000000003"/>
    <n v="6"/>
    <n v="0.2"/>
    <n v="1.2527999999999999"/>
  </r>
  <r>
    <n v="451"/>
    <x v="210"/>
    <x v="3"/>
    <x v="158"/>
    <s v="Jan"/>
    <d v="2014-07-01T00:00:00"/>
    <s v="Standard Class"/>
    <s v="KL-16555"/>
    <s v="Kelly Lampkin"/>
    <x v="1"/>
    <s v="United States"/>
    <s v="Reno"/>
    <x v="23"/>
    <n v="89502"/>
    <x v="1"/>
    <s v="OFF-AR-10003759"/>
    <x v="1"/>
    <x v="5"/>
    <s v="Crayola Anti Dust Chalk, 12/Pack"/>
    <n v="3.64"/>
    <n v="2"/>
    <n v="0"/>
    <n v="1.6379999999999999"/>
  </r>
  <r>
    <n v="452"/>
    <x v="210"/>
    <x v="3"/>
    <x v="158"/>
    <s v="Jan"/>
    <d v="2014-07-01T00:00:00"/>
    <s v="Standard Class"/>
    <s v="KL-16555"/>
    <s v="Kelly Lampkin"/>
    <x v="1"/>
    <s v="United States"/>
    <s v="Reno"/>
    <x v="23"/>
    <n v="89502"/>
    <x v="1"/>
    <s v="OFF-BI-10003984"/>
    <x v="1"/>
    <x v="7"/>
    <s v="Lock-Up Easel 'Spel-Binder'"/>
    <n v="159.768"/>
    <n v="7"/>
    <n v="0.2"/>
    <n v="53.921700000000001"/>
  </r>
  <r>
    <n v="453"/>
    <x v="211"/>
    <x v="0"/>
    <x v="159"/>
    <s v="Mar"/>
    <d v="2013-08-07T00:00:00"/>
    <s v="Second Class"/>
    <s v="GB-14530"/>
    <s v="George Bell"/>
    <x v="1"/>
    <s v="United States"/>
    <s v="Los Angeles"/>
    <x v="2"/>
    <n v="90004"/>
    <x v="1"/>
    <s v="FUR-CH-10002126"/>
    <x v="0"/>
    <x v="1"/>
    <s v="Hon Deluxe Fabric Upholstered Stacking Chairs"/>
    <n v="195.184"/>
    <n v="1"/>
    <n v="0.2"/>
    <n v="19.5184"/>
  </r>
  <r>
    <n v="454"/>
    <x v="212"/>
    <x v="2"/>
    <x v="160"/>
    <s v="Jan"/>
    <d v="2011-05-09T00:00:00"/>
    <s v="Second Class"/>
    <s v="LT-16765"/>
    <s v="Larry Tron"/>
    <x v="0"/>
    <s v="United States"/>
    <s v="Escondido"/>
    <x v="2"/>
    <n v="92025"/>
    <x v="1"/>
    <s v="OFF-AR-10004042"/>
    <x v="1"/>
    <x v="5"/>
    <s v="BOSTON Model 1800 Electric Pencil Sharpeners, Putty/Woodgrain"/>
    <n v="53.94"/>
    <n v="3"/>
    <n v="0"/>
    <n v="15.6426"/>
  </r>
  <r>
    <n v="455"/>
    <x v="213"/>
    <x v="2"/>
    <x v="82"/>
    <s v="Mar"/>
    <d v="2011-08-03T00:00:00"/>
    <s v="Standard Class"/>
    <s v="AP-10720"/>
    <s v="Anne Pryor"/>
    <x v="2"/>
    <s v="United States"/>
    <s v="New York City"/>
    <x v="9"/>
    <n v="10035"/>
    <x v="3"/>
    <s v="TEC-PH-10004700"/>
    <x v="2"/>
    <x v="6"/>
    <s v="PowerGen Dual USB Car Charger"/>
    <n v="9.99"/>
    <n v="1"/>
    <n v="0"/>
    <n v="4.5953999999999997"/>
  </r>
  <r>
    <n v="456"/>
    <x v="213"/>
    <x v="2"/>
    <x v="82"/>
    <s v="Mar"/>
    <d v="2011-08-03T00:00:00"/>
    <s v="Standard Class"/>
    <s v="AP-10720"/>
    <s v="Anne Pryor"/>
    <x v="2"/>
    <s v="United States"/>
    <s v="New York City"/>
    <x v="9"/>
    <n v="10035"/>
    <x v="3"/>
    <s v="OFF-BI-10004593"/>
    <x v="1"/>
    <x v="7"/>
    <s v="Ibico Laser Imprintable Binding System Covers"/>
    <n v="125.76"/>
    <n v="3"/>
    <n v="0.2"/>
    <n v="40.872"/>
  </r>
  <r>
    <n v="457"/>
    <x v="213"/>
    <x v="2"/>
    <x v="82"/>
    <s v="Mar"/>
    <d v="2011-08-03T00:00:00"/>
    <s v="Standard Class"/>
    <s v="AP-10720"/>
    <s v="Anne Pryor"/>
    <x v="2"/>
    <s v="United States"/>
    <s v="New York City"/>
    <x v="9"/>
    <n v="10035"/>
    <x v="3"/>
    <s v="OFF-BI-10003429"/>
    <x v="1"/>
    <x v="7"/>
    <s v="Cardinal HOLDit! Binder Insert Strips,Extra Strips"/>
    <n v="25.32"/>
    <n v="5"/>
    <n v="0.2"/>
    <n v="9.1784999999999997"/>
  </r>
  <r>
    <n v="458"/>
    <x v="214"/>
    <x v="2"/>
    <x v="161"/>
    <s v="Apr"/>
    <d v="2011-08-05T00:00:00"/>
    <s v="Standard Class"/>
    <s v="PM-18940"/>
    <s v="Paul MacIntyre"/>
    <x v="0"/>
    <s v="United States"/>
    <s v="Jackson"/>
    <x v="20"/>
    <n v="49201"/>
    <x v="2"/>
    <s v="OFF-BI-10001294"/>
    <x v="1"/>
    <x v="7"/>
    <s v="Fellowes Binding Cases"/>
    <n v="46.8"/>
    <n v="4"/>
    <n v="0"/>
    <n v="21.06"/>
  </r>
  <r>
    <n v="459"/>
    <x v="215"/>
    <x v="1"/>
    <x v="48"/>
    <s v="Feb"/>
    <d v="2012-02-11T00:00:00"/>
    <s v="Same Day"/>
    <s v="KC-16540"/>
    <s v="Kelly Collister"/>
    <x v="0"/>
    <s v="United States"/>
    <s v="Seattle"/>
    <x v="3"/>
    <n v="98115"/>
    <x v="1"/>
    <s v="TEC-AC-10001552"/>
    <x v="2"/>
    <x v="9"/>
    <s v="Logitech K350 2.4Ghz Wireless Keyboard"/>
    <n v="447.93"/>
    <n v="9"/>
    <n v="0"/>
    <n v="49.272300000000001"/>
  </r>
  <r>
    <n v="460"/>
    <x v="216"/>
    <x v="3"/>
    <x v="64"/>
    <s v="Sep"/>
    <d v="2014-11-12T00:00:00"/>
    <s v="Second Class"/>
    <s v="DL-13315"/>
    <s v="Delfina Latchford"/>
    <x v="0"/>
    <s v="United States"/>
    <s v="New York City"/>
    <x v="9"/>
    <n v="10035"/>
    <x v="3"/>
    <s v="FUR-FU-10004952"/>
    <x v="0"/>
    <x v="4"/>
    <s v="C-Line Cubicle Keepers Polyproplyene Holder w/Velcro Back, 8-1/2x11, 25/Bx"/>
    <n v="109.48"/>
    <n v="2"/>
    <n v="0"/>
    <n v="33.938800000000001"/>
  </r>
  <r>
    <n v="461"/>
    <x v="216"/>
    <x v="3"/>
    <x v="64"/>
    <s v="Sep"/>
    <d v="2014-11-12T00:00:00"/>
    <s v="Second Class"/>
    <s v="DL-13315"/>
    <s v="Delfina Latchford"/>
    <x v="0"/>
    <s v="United States"/>
    <s v="New York City"/>
    <x v="9"/>
    <n v="10035"/>
    <x v="3"/>
    <s v="OFF-ST-10004123"/>
    <x v="1"/>
    <x v="3"/>
    <s v="Safco Industrial Wire Shelving System"/>
    <n v="272.94"/>
    <n v="3"/>
    <n v="0"/>
    <n v="0"/>
  </r>
  <r>
    <n v="462"/>
    <x v="216"/>
    <x v="3"/>
    <x v="64"/>
    <s v="Sep"/>
    <d v="2014-11-12T00:00:00"/>
    <s v="Second Class"/>
    <s v="DL-13315"/>
    <s v="Delfina Latchford"/>
    <x v="0"/>
    <s v="United States"/>
    <s v="New York City"/>
    <x v="9"/>
    <n v="10035"/>
    <x v="3"/>
    <s v="OFF-PA-10003172"/>
    <x v="1"/>
    <x v="11"/>
    <s v="Xerox 1996"/>
    <n v="19.440000000000001"/>
    <n v="3"/>
    <n v="0"/>
    <n v="9.3312000000000008"/>
  </r>
  <r>
    <n v="463"/>
    <x v="216"/>
    <x v="3"/>
    <x v="64"/>
    <s v="Sep"/>
    <d v="2014-11-12T00:00:00"/>
    <s v="Second Class"/>
    <s v="DL-13315"/>
    <s v="Delfina Latchford"/>
    <x v="0"/>
    <s v="United States"/>
    <s v="New York City"/>
    <x v="9"/>
    <n v="10035"/>
    <x v="3"/>
    <s v="OFF-ST-10002352"/>
    <x v="1"/>
    <x v="3"/>
    <s v="Iris Project Case"/>
    <n v="31.92"/>
    <n v="4"/>
    <n v="0"/>
    <n v="8.2992000000000008"/>
  </r>
  <r>
    <n v="464"/>
    <x v="217"/>
    <x v="2"/>
    <x v="162"/>
    <s v="Oct"/>
    <s v="3-14-2011"/>
    <s v="Standard Class"/>
    <s v="SW-20275"/>
    <s v="Scott Williamson"/>
    <x v="0"/>
    <s v="United States"/>
    <s v="Royal Oak"/>
    <x v="20"/>
    <n v="48073"/>
    <x v="2"/>
    <s v="OFF-PA-10002259"/>
    <x v="1"/>
    <x v="11"/>
    <s v="Geographics Note Cards, Blank, White, 8 1/2&quot; x 11&quot;"/>
    <n v="22.38"/>
    <n v="2"/>
    <n v="0"/>
    <n v="10.7424"/>
  </r>
  <r>
    <n v="465"/>
    <x v="218"/>
    <x v="0"/>
    <x v="19"/>
    <s v="Feb"/>
    <d v="2013-06-12T00:00:00"/>
    <s v="Standard Class"/>
    <s v="JE-15745"/>
    <s v="Joel Eaton"/>
    <x v="0"/>
    <s v="United States"/>
    <s v="Rockville"/>
    <x v="29"/>
    <n v="20852"/>
    <x v="3"/>
    <s v="FUR-CH-10001270"/>
    <x v="0"/>
    <x v="1"/>
    <s v="Harbour Creations Steel Folding Chair"/>
    <n v="172.5"/>
    <n v="2"/>
    <n v="0"/>
    <n v="51.75"/>
  </r>
  <r>
    <n v="466"/>
    <x v="218"/>
    <x v="0"/>
    <x v="19"/>
    <s v="Feb"/>
    <d v="2013-06-12T00:00:00"/>
    <s v="Standard Class"/>
    <s v="JE-15745"/>
    <s v="Joel Eaton"/>
    <x v="0"/>
    <s v="United States"/>
    <s v="Rockville"/>
    <x v="29"/>
    <n v="20852"/>
    <x v="3"/>
    <s v="TEC-PH-10003931"/>
    <x v="2"/>
    <x v="6"/>
    <s v="JBL Micro Wireless Portable Bluetooth Speaker"/>
    <n v="179.97"/>
    <n v="3"/>
    <n v="0"/>
    <n v="44.9925"/>
  </r>
  <r>
    <n v="467"/>
    <x v="219"/>
    <x v="0"/>
    <x v="57"/>
    <s v="Sep"/>
    <s v="4-13-2013"/>
    <s v="Standard Class"/>
    <s v="ZC-21910"/>
    <s v="Zuschuss Carroll"/>
    <x v="0"/>
    <s v="United States"/>
    <s v="Houston"/>
    <x v="6"/>
    <n v="77041"/>
    <x v="2"/>
    <s v="TEC-AC-10001990"/>
    <x v="2"/>
    <x v="9"/>
    <s v="Kensington Orbit Wireless Mobile Trackball for PC and Mac"/>
    <n v="431.928"/>
    <n v="9"/>
    <n v="0.2"/>
    <n v="64.789199999999994"/>
  </r>
  <r>
    <n v="468"/>
    <x v="219"/>
    <x v="0"/>
    <x v="57"/>
    <s v="Sep"/>
    <s v="4-13-2013"/>
    <s v="Standard Class"/>
    <s v="ZC-21910"/>
    <s v="Zuschuss Carroll"/>
    <x v="0"/>
    <s v="United States"/>
    <s v="Houston"/>
    <x v="6"/>
    <n v="77041"/>
    <x v="2"/>
    <s v="FUR-CH-10004540"/>
    <x v="0"/>
    <x v="1"/>
    <s v="Global Chrome Stack Chair"/>
    <n v="95.983999999999995"/>
    <n v="4"/>
    <n v="0.3"/>
    <n v="-4.1135999999999999"/>
  </r>
  <r>
    <n v="469"/>
    <x v="219"/>
    <x v="0"/>
    <x v="57"/>
    <s v="Sep"/>
    <s v="4-13-2013"/>
    <s v="Standard Class"/>
    <s v="ZC-21910"/>
    <s v="Zuschuss Carroll"/>
    <x v="0"/>
    <s v="United States"/>
    <s v="Houston"/>
    <x v="6"/>
    <n v="77041"/>
    <x v="2"/>
    <s v="OFF-BI-10004995"/>
    <x v="1"/>
    <x v="7"/>
    <s v="GBC DocuBind P400 Electric Binding System"/>
    <n v="1088.7919999999999"/>
    <n v="4"/>
    <n v="0.8"/>
    <n v="-1850.9464"/>
  </r>
  <r>
    <n v="470"/>
    <x v="220"/>
    <x v="3"/>
    <x v="143"/>
    <s v="Feb"/>
    <d v="2014-05-08T00:00:00"/>
    <s v="First Class"/>
    <s v="LH-16750"/>
    <s v="Larry Hughes"/>
    <x v="0"/>
    <s v="United States"/>
    <s v="Charlotte"/>
    <x v="12"/>
    <n v="28205"/>
    <x v="0"/>
    <s v="TEC-PH-10002660"/>
    <x v="2"/>
    <x v="6"/>
    <s v="Nortel Networks T7316 E Nt8 B27"/>
    <n v="271.95999999999998"/>
    <n v="5"/>
    <n v="0.2"/>
    <n v="16.997499999999999"/>
  </r>
  <r>
    <n v="471"/>
    <x v="221"/>
    <x v="3"/>
    <x v="163"/>
    <s v="Oct"/>
    <s v="9-14-2014"/>
    <s v="Standard Class"/>
    <s v="SP-20620"/>
    <s v="Stefania Perrino"/>
    <x v="1"/>
    <s v="United States"/>
    <s v="Philadelphia"/>
    <x v="17"/>
    <n v="19134"/>
    <x v="3"/>
    <s v="FUR-CH-10004860"/>
    <x v="0"/>
    <x v="1"/>
    <s v="Global Low Back Tilter Chair"/>
    <n v="141.37200000000001"/>
    <n v="2"/>
    <n v="0.3"/>
    <n v="-48.470399999999998"/>
  </r>
  <r>
    <n v="472"/>
    <x v="221"/>
    <x v="3"/>
    <x v="163"/>
    <s v="Oct"/>
    <s v="9-14-2014"/>
    <s v="Standard Class"/>
    <s v="SP-20620"/>
    <s v="Stefania Perrino"/>
    <x v="1"/>
    <s v="United States"/>
    <s v="Philadelphia"/>
    <x v="17"/>
    <n v="19134"/>
    <x v="3"/>
    <s v="OFF-BI-10002432"/>
    <x v="1"/>
    <x v="7"/>
    <s v="Wilson Jones Standard D-Ring Binders"/>
    <n v="3.036"/>
    <n v="2"/>
    <n v="0.7"/>
    <n v="-2.3275999999999999"/>
  </r>
  <r>
    <n v="473"/>
    <x v="221"/>
    <x v="3"/>
    <x v="163"/>
    <s v="Oct"/>
    <s v="9-14-2014"/>
    <s v="Standard Class"/>
    <s v="SP-20620"/>
    <s v="Stefania Perrino"/>
    <x v="1"/>
    <s v="United States"/>
    <s v="Philadelphia"/>
    <x v="17"/>
    <n v="19134"/>
    <x v="3"/>
    <s v="OFF-BI-10000069"/>
    <x v="1"/>
    <x v="7"/>
    <s v="GBC Prepunched Paper, 19-Hole, for Binding Systems, 24-lb"/>
    <n v="4.5030000000000001"/>
    <n v="1"/>
    <n v="0.7"/>
    <n v="-3.6023999999999998"/>
  </r>
  <r>
    <n v="474"/>
    <x v="221"/>
    <x v="3"/>
    <x v="163"/>
    <s v="Oct"/>
    <s v="9-14-2014"/>
    <s v="Standard Class"/>
    <s v="SP-20620"/>
    <s v="Stefania Perrino"/>
    <x v="1"/>
    <s v="United States"/>
    <s v="Philadelphia"/>
    <x v="17"/>
    <n v="19134"/>
    <x v="3"/>
    <s v="OFF-AR-10003602"/>
    <x v="1"/>
    <x v="5"/>
    <s v="Quartet Omega Colored Chalk, 12/Pack"/>
    <n v="4.6719999999999997"/>
    <n v="1"/>
    <n v="0.2"/>
    <n v="1.5768"/>
  </r>
  <r>
    <n v="475"/>
    <x v="221"/>
    <x v="3"/>
    <x v="163"/>
    <s v="Oct"/>
    <s v="9-14-2014"/>
    <s v="Standard Class"/>
    <s v="SP-20620"/>
    <s v="Stefania Perrino"/>
    <x v="1"/>
    <s v="United States"/>
    <s v="Philadelphia"/>
    <x v="17"/>
    <n v="19134"/>
    <x v="3"/>
    <s v="TEC-AC-10004469"/>
    <x v="2"/>
    <x v="9"/>
    <s v="Microsoft Sculpt Comfort Mouse"/>
    <n v="95.88"/>
    <n v="3"/>
    <n v="0.2"/>
    <n v="28.763999999999999"/>
  </r>
  <r>
    <n v="476"/>
    <x v="221"/>
    <x v="3"/>
    <x v="163"/>
    <s v="Oct"/>
    <s v="9-14-2014"/>
    <s v="Standard Class"/>
    <s v="SP-20620"/>
    <s v="Stefania Perrino"/>
    <x v="1"/>
    <s v="United States"/>
    <s v="Philadelphia"/>
    <x v="17"/>
    <n v="19134"/>
    <x v="3"/>
    <s v="FUR-FU-10001867"/>
    <x v="0"/>
    <x v="4"/>
    <s v="Eldon Expressions Punched Metal &amp; Wood Desk Accessories, Pewter &amp; Cherry"/>
    <n v="17.024000000000001"/>
    <n v="2"/>
    <n v="0.2"/>
    <n v="1.7023999999999999"/>
  </r>
  <r>
    <n v="477"/>
    <x v="221"/>
    <x v="3"/>
    <x v="163"/>
    <s v="Oct"/>
    <s v="9-14-2014"/>
    <s v="Standard Class"/>
    <s v="SP-20620"/>
    <s v="Stefania Perrino"/>
    <x v="1"/>
    <s v="United States"/>
    <s v="Philadelphia"/>
    <x v="17"/>
    <n v="19134"/>
    <x v="3"/>
    <s v="TEC-AC-10003174"/>
    <x v="2"/>
    <x v="9"/>
    <s v="Plantronics S12 Corded Telephone Headset System"/>
    <n v="258.69600000000003"/>
    <n v="3"/>
    <n v="0.2"/>
    <n v="64.674000000000007"/>
  </r>
  <r>
    <n v="478"/>
    <x v="221"/>
    <x v="3"/>
    <x v="163"/>
    <s v="Oct"/>
    <s v="9-14-2014"/>
    <s v="Standard Class"/>
    <s v="SP-20620"/>
    <s v="Stefania Perrino"/>
    <x v="1"/>
    <s v="United States"/>
    <s v="Philadelphia"/>
    <x v="17"/>
    <n v="19134"/>
    <x v="3"/>
    <s v="TEC-PH-10002200"/>
    <x v="2"/>
    <x v="6"/>
    <s v="Samsung Galaxy Note 2"/>
    <n v="1931.9580000000001"/>
    <n v="7"/>
    <n v="0.4"/>
    <n v="-386.39159999999998"/>
  </r>
  <r>
    <n v="479"/>
    <x v="222"/>
    <x v="2"/>
    <x v="54"/>
    <s v="Dec"/>
    <s v="7-16-2011"/>
    <s v="Standard Class"/>
    <s v="BF-11170"/>
    <s v="Ben Ferrer"/>
    <x v="2"/>
    <s v="United States"/>
    <s v="Los Angeles"/>
    <x v="2"/>
    <n v="90036"/>
    <x v="1"/>
    <s v="OFF-ST-10000107"/>
    <x v="1"/>
    <x v="3"/>
    <s v="Fellowes Super Stor/Drawer"/>
    <n v="249.75"/>
    <n v="9"/>
    <n v="0"/>
    <n v="44.954999999999998"/>
  </r>
  <r>
    <n v="480"/>
    <x v="222"/>
    <x v="2"/>
    <x v="54"/>
    <s v="Dec"/>
    <s v="7-16-2011"/>
    <s v="Standard Class"/>
    <s v="BF-11170"/>
    <s v="Ben Ferrer"/>
    <x v="2"/>
    <s v="United States"/>
    <s v="Los Angeles"/>
    <x v="2"/>
    <n v="90036"/>
    <x v="1"/>
    <s v="TEC-PH-10000439"/>
    <x v="2"/>
    <x v="6"/>
    <s v="GE DSL Phone Line Filter"/>
    <n v="255.93600000000001"/>
    <n v="8"/>
    <n v="0.2"/>
    <n v="28.7928"/>
  </r>
  <r>
    <n v="481"/>
    <x v="223"/>
    <x v="0"/>
    <x v="164"/>
    <s v="May"/>
    <d v="2013-06-12T00:00:00"/>
    <s v="First Class"/>
    <s v="BM-11140"/>
    <s v="Becky Martin"/>
    <x v="0"/>
    <s v="United States"/>
    <s v="New York City"/>
    <x v="9"/>
    <n v="10024"/>
    <x v="3"/>
    <s v="FUR-FU-10001602"/>
    <x v="0"/>
    <x v="4"/>
    <s v="Eldon Delta Triangular Chair Mat, 52&quot; x 58&quot;, Clear"/>
    <n v="113.79"/>
    <n v="3"/>
    <n v="0"/>
    <n v="20.482199999999999"/>
  </r>
  <r>
    <n v="482"/>
    <x v="223"/>
    <x v="0"/>
    <x v="164"/>
    <s v="May"/>
    <d v="2013-06-12T00:00:00"/>
    <s v="First Class"/>
    <s v="BM-11140"/>
    <s v="Becky Martin"/>
    <x v="0"/>
    <s v="United States"/>
    <s v="New York City"/>
    <x v="9"/>
    <n v="10024"/>
    <x v="3"/>
    <s v="TEC-AC-10001432"/>
    <x v="2"/>
    <x v="9"/>
    <s v="Enermax Aurora Lite Keyboard"/>
    <n v="78.150000000000006"/>
    <n v="1"/>
    <n v="0"/>
    <n v="34.386000000000003"/>
  </r>
  <r>
    <n v="483"/>
    <x v="223"/>
    <x v="0"/>
    <x v="164"/>
    <s v="May"/>
    <d v="2013-06-12T00:00:00"/>
    <s v="First Class"/>
    <s v="BM-11140"/>
    <s v="Becky Martin"/>
    <x v="0"/>
    <s v="United States"/>
    <s v="New York City"/>
    <x v="9"/>
    <n v="10024"/>
    <x v="3"/>
    <s v="OFF-BI-10004656"/>
    <x v="1"/>
    <x v="7"/>
    <s v="Peel &amp; Stick Add-On Corner Pockets"/>
    <n v="1.728"/>
    <n v="1"/>
    <n v="0.2"/>
    <n v="0.6048"/>
  </r>
  <r>
    <n v="484"/>
    <x v="223"/>
    <x v="0"/>
    <x v="164"/>
    <s v="May"/>
    <d v="2013-06-12T00:00:00"/>
    <s v="First Class"/>
    <s v="BM-11140"/>
    <s v="Becky Martin"/>
    <x v="0"/>
    <s v="United States"/>
    <s v="New York City"/>
    <x v="9"/>
    <n v="10024"/>
    <x v="3"/>
    <s v="OFF-PA-10001685"/>
    <x v="1"/>
    <x v="11"/>
    <s v="Staples"/>
    <n v="40.56"/>
    <n v="4"/>
    <n v="0"/>
    <n v="19.874400000000001"/>
  </r>
  <r>
    <n v="485"/>
    <x v="223"/>
    <x v="0"/>
    <x v="164"/>
    <s v="May"/>
    <d v="2013-06-12T00:00:00"/>
    <s v="First Class"/>
    <s v="BM-11140"/>
    <s v="Becky Martin"/>
    <x v="0"/>
    <s v="United States"/>
    <s v="New York City"/>
    <x v="9"/>
    <n v="10024"/>
    <x v="3"/>
    <s v="OFF-ST-10001418"/>
    <x v="1"/>
    <x v="3"/>
    <s v="Carina Media Storage Towers in Natural &amp; Black"/>
    <n v="182.94"/>
    <n v="3"/>
    <n v="0"/>
    <n v="3.6587999999999998"/>
  </r>
  <r>
    <n v="486"/>
    <x v="223"/>
    <x v="0"/>
    <x v="164"/>
    <s v="May"/>
    <d v="2013-06-12T00:00:00"/>
    <s v="First Class"/>
    <s v="BM-11140"/>
    <s v="Becky Martin"/>
    <x v="0"/>
    <s v="United States"/>
    <s v="New York City"/>
    <x v="9"/>
    <n v="10024"/>
    <x v="3"/>
    <s v="OFF-ST-10000676"/>
    <x v="1"/>
    <x v="3"/>
    <s v="Fellowes Econo/Stor Drawers"/>
    <n v="193.86"/>
    <n v="2"/>
    <n v="0"/>
    <n v="11.631600000000001"/>
  </r>
  <r>
    <n v="487"/>
    <x v="224"/>
    <x v="3"/>
    <x v="16"/>
    <s v="Jul"/>
    <d v="2014-12-11T00:00:00"/>
    <s v="Standard Class"/>
    <s v="ZC-21910"/>
    <s v="Zuschuss Carroll"/>
    <x v="0"/>
    <s v="United States"/>
    <s v="Los Angeles"/>
    <x v="2"/>
    <n v="90045"/>
    <x v="1"/>
    <s v="OFF-EN-10001219"/>
    <x v="1"/>
    <x v="12"/>
    <s v="#10- 4 1/8&quot; x 9 1/2&quot; Security-Tint Envelopes"/>
    <n v="15.28"/>
    <n v="2"/>
    <n v="0"/>
    <n v="7.4871999999999996"/>
  </r>
  <r>
    <n v="488"/>
    <x v="224"/>
    <x v="3"/>
    <x v="16"/>
    <s v="Jul"/>
    <d v="2014-12-11T00:00:00"/>
    <s v="Standard Class"/>
    <s v="ZC-21910"/>
    <s v="Zuschuss Carroll"/>
    <x v="0"/>
    <s v="United States"/>
    <s v="Los Angeles"/>
    <x v="2"/>
    <n v="90045"/>
    <x v="1"/>
    <s v="FUR-FU-10001424"/>
    <x v="0"/>
    <x v="4"/>
    <s v="Dax Clear Box Frame"/>
    <n v="8.73"/>
    <n v="1"/>
    <n v="0"/>
    <n v="2.9681999999999999"/>
  </r>
  <r>
    <n v="489"/>
    <x v="224"/>
    <x v="3"/>
    <x v="16"/>
    <s v="Jul"/>
    <d v="2014-12-11T00:00:00"/>
    <s v="Standard Class"/>
    <s v="ZC-21910"/>
    <s v="Zuschuss Carroll"/>
    <x v="0"/>
    <s v="United States"/>
    <s v="Los Angeles"/>
    <x v="2"/>
    <n v="90045"/>
    <x v="1"/>
    <s v="OFF-AR-10001022"/>
    <x v="1"/>
    <x v="5"/>
    <s v="SANFORD Liquid Accent Tank-Style Highlighters"/>
    <n v="5.68"/>
    <n v="2"/>
    <n v="0"/>
    <n v="1.7607999999999999"/>
  </r>
  <r>
    <n v="490"/>
    <x v="225"/>
    <x v="2"/>
    <x v="165"/>
    <s v="Nov"/>
    <s v="8-15-2011"/>
    <s v="Standard Class"/>
    <s v="GM-14680"/>
    <s v="Greg Matthias"/>
    <x v="0"/>
    <s v="United States"/>
    <s v="Seattle"/>
    <x v="3"/>
    <n v="98105"/>
    <x v="1"/>
    <s v="FUR-FU-10003691"/>
    <x v="0"/>
    <x v="4"/>
    <s v="Eldon Image Series Desk Accessories, Ebony"/>
    <n v="12.35"/>
    <n v="1"/>
    <n v="0"/>
    <n v="5.4340000000000002"/>
  </r>
  <r>
    <n v="491"/>
    <x v="225"/>
    <x v="2"/>
    <x v="165"/>
    <s v="Nov"/>
    <s v="8-15-2011"/>
    <s v="Standard Class"/>
    <s v="GM-14680"/>
    <s v="Greg Matthias"/>
    <x v="0"/>
    <s v="United States"/>
    <s v="Seattle"/>
    <x v="3"/>
    <n v="98105"/>
    <x v="1"/>
    <s v="OFF-AR-10003903"/>
    <x v="1"/>
    <x v="5"/>
    <s v="Sanford 52201 APSCO Electric Pencil Sharpener"/>
    <n v="40.97"/>
    <n v="1"/>
    <n v="0"/>
    <n v="10.652200000000001"/>
  </r>
  <r>
    <n v="492"/>
    <x v="225"/>
    <x v="2"/>
    <x v="165"/>
    <s v="Nov"/>
    <s v="8-15-2011"/>
    <s v="Standard Class"/>
    <s v="GM-14680"/>
    <s v="Greg Matthias"/>
    <x v="0"/>
    <s v="United States"/>
    <s v="Seattle"/>
    <x v="3"/>
    <n v="98105"/>
    <x v="1"/>
    <s v="OFF-FA-10004854"/>
    <x v="1"/>
    <x v="10"/>
    <s v="Vinyl Coated Wire Paper Clips in Organizer Box, 800/Box"/>
    <n v="22.96"/>
    <n v="2"/>
    <n v="0"/>
    <n v="10.7912"/>
  </r>
  <r>
    <n v="493"/>
    <x v="226"/>
    <x v="2"/>
    <x v="166"/>
    <s v="Dec"/>
    <s v="12-14-2011"/>
    <s v="Second Class"/>
    <s v="NP-18700"/>
    <s v="Nora Preis"/>
    <x v="0"/>
    <s v="United States"/>
    <s v="Fresno"/>
    <x v="2"/>
    <n v="93727"/>
    <x v="1"/>
    <s v="FUR-TA-10004619"/>
    <x v="0"/>
    <x v="2"/>
    <s v="Hon Non-Folding Utility Tables"/>
    <n v="764.68799999999999"/>
    <n v="6"/>
    <n v="0.2"/>
    <n v="95.585999999999999"/>
  </r>
  <r>
    <n v="494"/>
    <x v="226"/>
    <x v="2"/>
    <x v="166"/>
    <s v="Dec"/>
    <s v="12-14-2011"/>
    <s v="Second Class"/>
    <s v="NP-18700"/>
    <s v="Nora Preis"/>
    <x v="0"/>
    <s v="United States"/>
    <s v="Fresno"/>
    <x v="2"/>
    <n v="93727"/>
    <x v="1"/>
    <s v="FUR-TA-10003473"/>
    <x v="0"/>
    <x v="2"/>
    <s v="Bretford Rectangular Conference Table Tops"/>
    <n v="3610.848"/>
    <n v="12"/>
    <n v="0.2"/>
    <n v="135.4068"/>
  </r>
  <r>
    <n v="495"/>
    <x v="226"/>
    <x v="2"/>
    <x v="166"/>
    <s v="Dec"/>
    <s v="12-14-2011"/>
    <s v="Second Class"/>
    <s v="NP-18700"/>
    <s v="Nora Preis"/>
    <x v="0"/>
    <s v="United States"/>
    <s v="Fresno"/>
    <x v="2"/>
    <n v="93727"/>
    <x v="1"/>
    <s v="FUR-BO-10004467"/>
    <x v="0"/>
    <x v="0"/>
    <s v="Bestar Classic Bookcase"/>
    <n v="254.97450000000001"/>
    <n v="3"/>
    <n v="0.15"/>
    <n v="11.998799999999999"/>
  </r>
  <r>
    <n v="496"/>
    <x v="227"/>
    <x v="1"/>
    <x v="167"/>
    <s v="Apr"/>
    <d v="2012-09-07T00:00:00"/>
    <s v="Standard Class"/>
    <s v="IM-15070"/>
    <s v="Irene Maddox"/>
    <x v="0"/>
    <s v="United States"/>
    <s v="Milwaukee"/>
    <x v="4"/>
    <n v="53209"/>
    <x v="2"/>
    <s v="TEC-PH-10004165"/>
    <x v="2"/>
    <x v="6"/>
    <s v="Mitel MiVoice 5330e IP Phone"/>
    <n v="1099.96"/>
    <n v="4"/>
    <n v="0"/>
    <n v="285.9896"/>
  </r>
  <r>
    <n v="497"/>
    <x v="228"/>
    <x v="3"/>
    <x v="168"/>
    <s v="Nov"/>
    <s v="3-15-2014"/>
    <s v="Standard Class"/>
    <s v="MH-18115"/>
    <s v="Mick Hernandez"/>
    <x v="2"/>
    <s v="United States"/>
    <s v="Chester"/>
    <x v="17"/>
    <n v="19013"/>
    <x v="3"/>
    <s v="OFF-AR-10003958"/>
    <x v="1"/>
    <x v="5"/>
    <s v="Newell 337"/>
    <n v="5.2480000000000002"/>
    <n v="2"/>
    <n v="0.2"/>
    <n v="0.59040000000000004"/>
  </r>
  <r>
    <n v="498"/>
    <x v="228"/>
    <x v="3"/>
    <x v="168"/>
    <s v="Nov"/>
    <s v="3-15-2014"/>
    <s v="Standard Class"/>
    <s v="MH-18115"/>
    <s v="Mick Hernandez"/>
    <x v="2"/>
    <s v="United States"/>
    <s v="Chester"/>
    <x v="17"/>
    <n v="19013"/>
    <x v="3"/>
    <s v="TEC-PH-10000149"/>
    <x v="2"/>
    <x v="6"/>
    <s v="Cisco SPA525G2 IP Phone - Wireless"/>
    <n v="35.909999999999997"/>
    <n v="3"/>
    <n v="0.4"/>
    <n v="-8.3789999999999996"/>
  </r>
  <r>
    <n v="499"/>
    <x v="228"/>
    <x v="3"/>
    <x v="168"/>
    <s v="Nov"/>
    <s v="3-15-2014"/>
    <s v="Standard Class"/>
    <s v="MH-18115"/>
    <s v="Mick Hernandez"/>
    <x v="2"/>
    <s v="United States"/>
    <s v="Chester"/>
    <x v="17"/>
    <n v="19013"/>
    <x v="3"/>
    <s v="FUR-FU-10003724"/>
    <x v="0"/>
    <x v="4"/>
    <s v="Westinghouse Clip-On Gooseneck Lamps"/>
    <n v="6.6959999999999997"/>
    <n v="1"/>
    <n v="0.2"/>
    <n v="0.50219999999999998"/>
  </r>
  <r>
    <n v="500"/>
    <x v="228"/>
    <x v="3"/>
    <x v="168"/>
    <s v="Nov"/>
    <s v="3-15-2014"/>
    <s v="Standard Class"/>
    <s v="MH-18115"/>
    <s v="Mick Hernandez"/>
    <x v="2"/>
    <s v="United States"/>
    <s v="Chester"/>
    <x v="17"/>
    <n v="19013"/>
    <x v="3"/>
    <s v="FUR-FU-10003535"/>
    <x v="0"/>
    <x v="4"/>
    <s v="Howard Miller Distant Time Traveler Alarm Clock"/>
    <n v="43.872"/>
    <n v="2"/>
    <n v="0.2"/>
    <n v="11.516400000000001"/>
  </r>
  <r>
    <n v="501"/>
    <x v="229"/>
    <x v="3"/>
    <x v="169"/>
    <s v="Aug"/>
    <d v="2014-10-07T00:00:00"/>
    <s v="Second Class"/>
    <s v="CS-12355"/>
    <s v="Christine Sundaresam"/>
    <x v="0"/>
    <s v="United States"/>
    <s v="Long Beach"/>
    <x v="9"/>
    <n v="11561"/>
    <x v="3"/>
    <s v="OFF-BI-10001634"/>
    <x v="1"/>
    <x v="7"/>
    <s v="Wilson Jones Active Use Binders"/>
    <n v="17.472000000000001"/>
    <n v="3"/>
    <n v="0.2"/>
    <n v="6.3335999999999997"/>
  </r>
  <r>
    <n v="502"/>
    <x v="230"/>
    <x v="0"/>
    <x v="150"/>
    <s v="Feb"/>
    <d v="2013-03-10T00:00:00"/>
    <s v="First Class"/>
    <s v="CC-12220"/>
    <s v="Chris Cortes"/>
    <x v="0"/>
    <s v="United States"/>
    <s v="La Porte"/>
    <x v="24"/>
    <n v="46350"/>
    <x v="2"/>
    <s v="TEC-PH-10000215"/>
    <x v="2"/>
    <x v="6"/>
    <s v="Plantronics Cordless Phone Headset with In-line Volume - M214C"/>
    <n v="69.900000000000006"/>
    <n v="2"/>
    <n v="0"/>
    <n v="18.873000000000001"/>
  </r>
  <r>
    <n v="503"/>
    <x v="230"/>
    <x v="0"/>
    <x v="150"/>
    <s v="Feb"/>
    <d v="2013-03-10T00:00:00"/>
    <s v="First Class"/>
    <s v="CC-12220"/>
    <s v="Chris Cortes"/>
    <x v="0"/>
    <s v="United States"/>
    <s v="La Porte"/>
    <x v="24"/>
    <n v="46350"/>
    <x v="2"/>
    <s v="FUR-FU-10003724"/>
    <x v="0"/>
    <x v="4"/>
    <s v="Westinghouse Clip-On Gooseneck Lamps"/>
    <n v="41.85"/>
    <n v="5"/>
    <n v="0"/>
    <n v="10.881"/>
  </r>
  <r>
    <n v="504"/>
    <x v="231"/>
    <x v="3"/>
    <x v="95"/>
    <s v="Mar"/>
    <d v="2014-08-09T00:00:00"/>
    <s v="Standard Class"/>
    <s v="PF-19225"/>
    <s v="Phillip Flathmann"/>
    <x v="0"/>
    <s v="United States"/>
    <s v="San Francisco"/>
    <x v="2"/>
    <n v="94122"/>
    <x v="1"/>
    <s v="OFF-AR-10000422"/>
    <x v="1"/>
    <x v="5"/>
    <s v="Pencil and Crayon Sharpener"/>
    <n v="6.57"/>
    <n v="3"/>
    <n v="0"/>
    <n v="1.7739"/>
  </r>
  <r>
    <n v="505"/>
    <x v="232"/>
    <x v="3"/>
    <x v="152"/>
    <s v="May"/>
    <d v="2014-09-06T00:00:00"/>
    <s v="Standard Class"/>
    <s v="DC-12850"/>
    <s v="Dan Campbell"/>
    <x v="0"/>
    <s v="United States"/>
    <s v="Florence"/>
    <x v="30"/>
    <n v="35630"/>
    <x v="0"/>
    <s v="OFF-PA-10002870"/>
    <x v="1"/>
    <x v="11"/>
    <s v="Ampad Phone Message Book, Recycled, 400 Message Capacity, 5 ¾” x 11”"/>
    <n v="12.48"/>
    <n v="2"/>
    <n v="0"/>
    <n v="5.6159999999999997"/>
  </r>
  <r>
    <n v="506"/>
    <x v="233"/>
    <x v="0"/>
    <x v="170"/>
    <s v="Mar"/>
    <d v="2013-08-05T00:00:00"/>
    <s v="Standard Class"/>
    <s v="BD-11770"/>
    <s v="Bryan Davis"/>
    <x v="0"/>
    <s v="United States"/>
    <s v="Houston"/>
    <x v="6"/>
    <n v="77070"/>
    <x v="2"/>
    <s v="OFF-AR-10004022"/>
    <x v="1"/>
    <x v="5"/>
    <s v="Panasonic KP-380BK Classic Electric Pencil Sharpener"/>
    <n v="86.352000000000004"/>
    <n v="3"/>
    <n v="0.2"/>
    <n v="5.3970000000000002"/>
  </r>
  <r>
    <n v="507"/>
    <x v="234"/>
    <x v="2"/>
    <x v="31"/>
    <s v="Aug"/>
    <d v="2011-11-09T00:00:00"/>
    <s v="First Class"/>
    <s v="KC-16255"/>
    <s v="Karen Carlisle"/>
    <x v="1"/>
    <s v="United States"/>
    <s v="Macon"/>
    <x v="22"/>
    <n v="31204"/>
    <x v="0"/>
    <s v="TEC-AC-10004209"/>
    <x v="2"/>
    <x v="9"/>
    <s v="Memorex Froggy Flash Drive 4 GB"/>
    <n v="32.97"/>
    <n v="3"/>
    <n v="0"/>
    <n v="12.8583"/>
  </r>
  <r>
    <n v="508"/>
    <x v="234"/>
    <x v="2"/>
    <x v="31"/>
    <s v="Aug"/>
    <d v="2011-11-09T00:00:00"/>
    <s v="First Class"/>
    <s v="KC-16255"/>
    <s v="Karen Carlisle"/>
    <x v="1"/>
    <s v="United States"/>
    <s v="Macon"/>
    <x v="22"/>
    <n v="31204"/>
    <x v="0"/>
    <s v="TEC-AC-10000023"/>
    <x v="2"/>
    <x v="9"/>
    <s v="Maxell 74 Minute CD-R Spindle, 50/Pack"/>
    <n v="83.88"/>
    <n v="4"/>
    <n v="0"/>
    <n v="30.1968"/>
  </r>
  <r>
    <n v="509"/>
    <x v="235"/>
    <x v="0"/>
    <x v="26"/>
    <s v="Jun"/>
    <d v="2013-07-09T00:00:00"/>
    <s v="First Class"/>
    <s v="TR-21325"/>
    <s v="Toby Ritter"/>
    <x v="0"/>
    <s v="United States"/>
    <s v="Cedar Rapids"/>
    <x v="14"/>
    <n v="52402"/>
    <x v="2"/>
    <s v="TEC-PH-10003505"/>
    <x v="2"/>
    <x v="6"/>
    <s v="Geemarc AmpliPOWER60"/>
    <n v="278.39999999999998"/>
    <n v="3"/>
    <n v="0"/>
    <n v="80.736000000000004"/>
  </r>
  <r>
    <n v="510"/>
    <x v="236"/>
    <x v="3"/>
    <x v="135"/>
    <s v="Oct"/>
    <d v="2014-12-04T00:00:00"/>
    <s v="First Class"/>
    <s v="SA-20830"/>
    <s v="Sue Ann Reed"/>
    <x v="0"/>
    <s v="United States"/>
    <s v="Jacksonville"/>
    <x v="1"/>
    <n v="32216"/>
    <x v="0"/>
    <s v="OFF-LA-10000121"/>
    <x v="1"/>
    <x v="14"/>
    <s v="Avery 48"/>
    <n v="15.12"/>
    <n v="3"/>
    <n v="0.2"/>
    <n v="4.9139999999999997"/>
  </r>
  <r>
    <n v="511"/>
    <x v="236"/>
    <x v="3"/>
    <x v="135"/>
    <s v="Oct"/>
    <d v="2014-12-04T00:00:00"/>
    <s v="First Class"/>
    <s v="SA-20830"/>
    <s v="Sue Ann Reed"/>
    <x v="0"/>
    <s v="United States"/>
    <s v="Jacksonville"/>
    <x v="1"/>
    <n v="32216"/>
    <x v="0"/>
    <s v="OFF-BI-10002026"/>
    <x v="1"/>
    <x v="7"/>
    <s v="Avery Arch Ring Binders"/>
    <n v="17.43"/>
    <n v="1"/>
    <n v="0.7"/>
    <n v="-13.363"/>
  </r>
  <r>
    <n v="512"/>
    <x v="236"/>
    <x v="3"/>
    <x v="135"/>
    <s v="Oct"/>
    <d v="2014-12-04T00:00:00"/>
    <s v="First Class"/>
    <s v="SA-20830"/>
    <s v="Sue Ann Reed"/>
    <x v="0"/>
    <s v="United States"/>
    <s v="Jacksonville"/>
    <x v="1"/>
    <n v="32216"/>
    <x v="0"/>
    <s v="OFF-PA-10000994"/>
    <x v="1"/>
    <x v="11"/>
    <s v="Xerox 1915"/>
    <n v="251.64"/>
    <n v="3"/>
    <n v="0.2"/>
    <n v="88.073999999999998"/>
  </r>
  <r>
    <n v="513"/>
    <x v="237"/>
    <x v="1"/>
    <x v="153"/>
    <s v="Jun"/>
    <d v="2012-12-12T00:00:00"/>
    <s v="Standard Class"/>
    <s v="KW-16435"/>
    <s v="Katrina Willman"/>
    <x v="0"/>
    <s v="United States"/>
    <s v="Austin"/>
    <x v="6"/>
    <n v="78745"/>
    <x v="2"/>
    <s v="OFF-BI-10002813"/>
    <x v="1"/>
    <x v="7"/>
    <s v="Avery Reinforcements for Hole-Punch Pages"/>
    <n v="2.7719999999999998"/>
    <n v="7"/>
    <n v="0.8"/>
    <n v="-4.851"/>
  </r>
  <r>
    <n v="514"/>
    <x v="238"/>
    <x v="1"/>
    <x v="167"/>
    <s v="Apr"/>
    <d v="2012-08-07T00:00:00"/>
    <s v="Standard Class"/>
    <s v="AD-10180"/>
    <s v="Alan Dominguez"/>
    <x v="2"/>
    <s v="United States"/>
    <s v="New York City"/>
    <x v="9"/>
    <n v="10035"/>
    <x v="3"/>
    <s v="OFF-AR-10004817"/>
    <x v="1"/>
    <x v="5"/>
    <s v="Colorific Watercolor Pencils"/>
    <n v="15.48"/>
    <n v="3"/>
    <n v="0"/>
    <n v="4.4892000000000003"/>
  </r>
  <r>
    <n v="515"/>
    <x v="239"/>
    <x v="0"/>
    <x v="126"/>
    <s v="Nov"/>
    <s v="11-13-2013"/>
    <s v="First Class"/>
    <s v="CC-12430"/>
    <s v="Chuck Clark"/>
    <x v="2"/>
    <s v="United States"/>
    <s v="San Francisco"/>
    <x v="2"/>
    <n v="94122"/>
    <x v="1"/>
    <s v="OFF-BI-10004970"/>
    <x v="1"/>
    <x v="7"/>
    <s v="ACCOHIDE 3-Ring Binder, Blue, 1&quot;"/>
    <n v="13.215999999999999"/>
    <n v="4"/>
    <n v="0.2"/>
    <n v="4.4603999999999999"/>
  </r>
  <r>
    <n v="516"/>
    <x v="239"/>
    <x v="0"/>
    <x v="126"/>
    <s v="Nov"/>
    <s v="11-13-2013"/>
    <s v="First Class"/>
    <s v="CC-12430"/>
    <s v="Chuck Clark"/>
    <x v="2"/>
    <s v="United States"/>
    <s v="San Francisco"/>
    <x v="2"/>
    <n v="94122"/>
    <x v="1"/>
    <s v="OFF-PA-10003172"/>
    <x v="1"/>
    <x v="11"/>
    <s v="Xerox 1996"/>
    <n v="32.4"/>
    <n v="5"/>
    <n v="0"/>
    <n v="15.552"/>
  </r>
  <r>
    <n v="517"/>
    <x v="240"/>
    <x v="0"/>
    <x v="6"/>
    <s v="Sep"/>
    <s v="12-13-2013"/>
    <s v="Second Class"/>
    <s v="QJ-19255"/>
    <s v="Quincy Jones"/>
    <x v="1"/>
    <s v="United States"/>
    <s v="Saint Paul"/>
    <x v="8"/>
    <n v="55106"/>
    <x v="2"/>
    <s v="TEC-PH-10003555"/>
    <x v="2"/>
    <x v="6"/>
    <s v="Motorola HK250 Universal Bluetooth Headset"/>
    <n v="114.95"/>
    <n v="5"/>
    <n v="0"/>
    <n v="2.2989999999999999"/>
  </r>
  <r>
    <n v="518"/>
    <x v="241"/>
    <x v="1"/>
    <x v="89"/>
    <s v="Apr"/>
    <d v="2012-07-10T00:00:00"/>
    <s v="First Class"/>
    <s v="AA-10315"/>
    <s v="Alex Avila"/>
    <x v="0"/>
    <s v="United States"/>
    <s v="San Francisco"/>
    <x v="2"/>
    <n v="94109"/>
    <x v="1"/>
    <s v="OFF-ST-10001590"/>
    <x v="1"/>
    <x v="3"/>
    <s v="Tenex Personal Project File with Scoop Front Design, Black"/>
    <n v="26.96"/>
    <n v="2"/>
    <n v="0"/>
    <n v="7.0095999999999998"/>
  </r>
  <r>
    <n v="519"/>
    <x v="242"/>
    <x v="3"/>
    <x v="171"/>
    <s v="Apr"/>
    <d v="2014-08-07T00:00:00"/>
    <s v="Standard Class"/>
    <s v="CS-12460"/>
    <s v="Chuck Sachs"/>
    <x v="0"/>
    <s v="United States"/>
    <s v="Columbus"/>
    <x v="22"/>
    <n v="31907"/>
    <x v="0"/>
    <s v="FUR-FU-10002554"/>
    <x v="0"/>
    <x v="4"/>
    <s v="Westinghouse Floor Lamp with Metal Mesh Shade, Black"/>
    <n v="23.99"/>
    <n v="1"/>
    <n v="0"/>
    <n v="5.5176999999999996"/>
  </r>
  <r>
    <n v="520"/>
    <x v="242"/>
    <x v="3"/>
    <x v="171"/>
    <s v="Apr"/>
    <d v="2014-08-07T00:00:00"/>
    <s v="Standard Class"/>
    <s v="CS-12460"/>
    <s v="Chuck Sachs"/>
    <x v="0"/>
    <s v="United States"/>
    <s v="Columbus"/>
    <x v="22"/>
    <n v="31907"/>
    <x v="0"/>
    <s v="TEC-PH-10001557"/>
    <x v="2"/>
    <x v="6"/>
    <s v="Pyle PMP37LED"/>
    <n v="287.97000000000003"/>
    <n v="3"/>
    <n v="0"/>
    <n v="77.751900000000006"/>
  </r>
  <r>
    <n v="521"/>
    <x v="243"/>
    <x v="0"/>
    <x v="5"/>
    <s v="Oct"/>
    <s v="12-14-2013"/>
    <s v="Standard Class"/>
    <s v="FM-14380"/>
    <s v="Fred McMath"/>
    <x v="0"/>
    <s v="United States"/>
    <s v="Lawrence"/>
    <x v="21"/>
    <n v="1841"/>
    <x v="3"/>
    <s v="OFF-LA-10001404"/>
    <x v="1"/>
    <x v="14"/>
    <s v="Avery 517"/>
    <n v="3.69"/>
    <n v="1"/>
    <n v="0"/>
    <n v="1.7343"/>
  </r>
  <r>
    <n v="522"/>
    <x v="243"/>
    <x v="0"/>
    <x v="5"/>
    <s v="Oct"/>
    <s v="12-14-2013"/>
    <s v="Standard Class"/>
    <s v="FM-14380"/>
    <s v="Fred McMath"/>
    <x v="0"/>
    <s v="United States"/>
    <s v="Lawrence"/>
    <x v="21"/>
    <n v="1841"/>
    <x v="3"/>
    <s v="OFF-LA-10001474"/>
    <x v="1"/>
    <x v="14"/>
    <s v="Avery 477"/>
    <n v="122.12"/>
    <n v="4"/>
    <n v="0"/>
    <n v="56.175199999999997"/>
  </r>
  <r>
    <n v="523"/>
    <x v="244"/>
    <x v="3"/>
    <x v="149"/>
    <s v="Nov"/>
    <s v="12-15-2014"/>
    <s v="Standard Class"/>
    <s v="HA-14920"/>
    <s v="Helen Andreada"/>
    <x v="0"/>
    <s v="United States"/>
    <s v="Philadelphia"/>
    <x v="17"/>
    <n v="19120"/>
    <x v="3"/>
    <s v="TEC-AC-10003116"/>
    <x v="2"/>
    <x v="9"/>
    <s v="Memorex Froggy Flash Drive 8 GB"/>
    <n v="14.2"/>
    <n v="1"/>
    <n v="0.2"/>
    <n v="3.3725000000000001"/>
  </r>
  <r>
    <n v="524"/>
    <x v="245"/>
    <x v="2"/>
    <x v="99"/>
    <s v="Jan"/>
    <d v="2011-05-07T00:00:00"/>
    <s v="Standard Class"/>
    <s v="LW-16825"/>
    <s v="Laurel Workman"/>
    <x v="1"/>
    <s v="United States"/>
    <s v="Deltona"/>
    <x v="1"/>
    <n v="32725"/>
    <x v="0"/>
    <s v="TEC-PH-10004586"/>
    <x v="2"/>
    <x v="6"/>
    <s v="Wilson SignalBoost 841262 DB PRO Amplifier Kit"/>
    <n v="575.91999999999996"/>
    <n v="2"/>
    <n v="0.2"/>
    <n v="71.989999999999995"/>
  </r>
  <r>
    <n v="525"/>
    <x v="245"/>
    <x v="2"/>
    <x v="99"/>
    <s v="Jan"/>
    <d v="2011-05-07T00:00:00"/>
    <s v="Standard Class"/>
    <s v="LW-16825"/>
    <s v="Laurel Workman"/>
    <x v="1"/>
    <s v="United States"/>
    <s v="Deltona"/>
    <x v="1"/>
    <n v="32725"/>
    <x v="0"/>
    <s v="OFF-BI-10000546"/>
    <x v="1"/>
    <x v="7"/>
    <s v="Avery Durable Binders"/>
    <n v="5.1840000000000002"/>
    <n v="6"/>
    <n v="0.7"/>
    <n v="-3.6288"/>
  </r>
  <r>
    <n v="526"/>
    <x v="246"/>
    <x v="3"/>
    <x v="172"/>
    <s v="Apr"/>
    <d v="2014-09-02T00:00:00"/>
    <s v="Standard Class"/>
    <s v="MC-17575"/>
    <s v="Matt Collins"/>
    <x v="0"/>
    <s v="United States"/>
    <s v="Cincinnati"/>
    <x v="16"/>
    <n v="45231"/>
    <x v="3"/>
    <s v="OFF-BI-10002071"/>
    <x v="1"/>
    <x v="7"/>
    <s v="Fellowes Black Plastic Comb Bindings"/>
    <n v="5.2290000000000001"/>
    <n v="3"/>
    <n v="0.7"/>
    <n v="-4.1832000000000003"/>
  </r>
  <r>
    <n v="527"/>
    <x v="246"/>
    <x v="3"/>
    <x v="172"/>
    <s v="Apr"/>
    <d v="2014-09-02T00:00:00"/>
    <s v="Standard Class"/>
    <s v="MC-17575"/>
    <s v="Matt Collins"/>
    <x v="0"/>
    <s v="United States"/>
    <s v="Cincinnati"/>
    <x v="16"/>
    <n v="45231"/>
    <x v="3"/>
    <s v="OFF-ST-10001490"/>
    <x v="1"/>
    <x v="3"/>
    <s v="Hot File 7-Pocket, Floor Stand"/>
    <n v="285.55200000000002"/>
    <n v="2"/>
    <n v="0.2"/>
    <n v="35.694000000000003"/>
  </r>
  <r>
    <n v="528"/>
    <x v="247"/>
    <x v="3"/>
    <x v="173"/>
    <s v="Apr"/>
    <d v="2014-09-03T00:00:00"/>
    <s v="Standard Class"/>
    <s v="LP-17095"/>
    <s v="Liz Preis"/>
    <x v="0"/>
    <s v="United States"/>
    <s v="Murray"/>
    <x v="0"/>
    <n v="42071"/>
    <x v="0"/>
    <s v="OFF-AP-10004859"/>
    <x v="1"/>
    <x v="8"/>
    <s v="Acco 6 Outlet Guardian Premium Surge Suppressor"/>
    <n v="72.8"/>
    <n v="5"/>
    <n v="0"/>
    <n v="19.655999999999999"/>
  </r>
  <r>
    <n v="529"/>
    <x v="248"/>
    <x v="3"/>
    <x v="174"/>
    <s v="Oct"/>
    <d v="2014-11-10T00:00:00"/>
    <s v="First Class"/>
    <s v="EB-14170"/>
    <s v="Evan Bailliet"/>
    <x v="0"/>
    <s v="United States"/>
    <s v="Wilmington"/>
    <x v="12"/>
    <n v="28403"/>
    <x v="0"/>
    <s v="OFF-PA-10002659"/>
    <x v="1"/>
    <x v="11"/>
    <s v="Avoid Verbal Orders Carbonless Minifold Book"/>
    <n v="10.816000000000001"/>
    <n v="4"/>
    <n v="0.2"/>
    <n v="3.5152000000000001"/>
  </r>
  <r>
    <n v="530"/>
    <x v="249"/>
    <x v="3"/>
    <x v="175"/>
    <s v="Mar"/>
    <d v="2014-07-06T00:00:00"/>
    <s v="Standard Class"/>
    <s v="AB-10255"/>
    <s v="Alejandro Ballentine"/>
    <x v="2"/>
    <s v="United States"/>
    <s v="Lorain"/>
    <x v="16"/>
    <n v="44052"/>
    <x v="3"/>
    <s v="TEC-PH-10000347"/>
    <x v="2"/>
    <x v="6"/>
    <s v="Cush Cases Heavy Duty Rugged Cover Case for Samsung Galaxy S5 - Purple"/>
    <n v="2.97"/>
    <n v="1"/>
    <n v="0.4"/>
    <n v="-0.64349999999999996"/>
  </r>
  <r>
    <n v="531"/>
    <x v="249"/>
    <x v="3"/>
    <x v="175"/>
    <s v="Mar"/>
    <d v="2014-07-06T00:00:00"/>
    <s v="Standard Class"/>
    <s v="AB-10255"/>
    <s v="Alejandro Ballentine"/>
    <x v="2"/>
    <s v="United States"/>
    <s v="Lorain"/>
    <x v="16"/>
    <n v="44052"/>
    <x v="3"/>
    <s v="OFF-ST-10004507"/>
    <x v="1"/>
    <x v="3"/>
    <s v="Advantus Rolling Storage Box"/>
    <n v="27.44"/>
    <n v="2"/>
    <n v="0.2"/>
    <n v="2.4009999999999998"/>
  </r>
  <r>
    <n v="532"/>
    <x v="250"/>
    <x v="2"/>
    <x v="176"/>
    <s v="Jun"/>
    <d v="2011-10-05T00:00:00"/>
    <s v="Standard Class"/>
    <s v="HP-14815"/>
    <s v="Harold Pawlan"/>
    <x v="2"/>
    <s v="United States"/>
    <s v="Los Angeles"/>
    <x v="2"/>
    <n v="90049"/>
    <x v="1"/>
    <s v="OFF-BI-10003684"/>
    <x v="1"/>
    <x v="7"/>
    <s v="Wilson Jones Legal Size Ring Binders"/>
    <n v="140.73599999999999"/>
    <n v="8"/>
    <n v="0.2"/>
    <n v="52.776000000000003"/>
  </r>
  <r>
    <n v="533"/>
    <x v="251"/>
    <x v="3"/>
    <x v="177"/>
    <s v="Mar"/>
    <d v="2014-08-04T00:00:00"/>
    <s v="Standard Class"/>
    <s v="JF-15190"/>
    <s v="Jamie Frazer"/>
    <x v="0"/>
    <s v="United States"/>
    <s v="Los Angeles"/>
    <x v="2"/>
    <n v="90008"/>
    <x v="1"/>
    <s v="FUR-FU-10003724"/>
    <x v="0"/>
    <x v="4"/>
    <s v="Westinghouse Clip-On Gooseneck Lamps"/>
    <n v="25.11"/>
    <n v="3"/>
    <n v="0"/>
    <n v="6.5286"/>
  </r>
  <r>
    <n v="534"/>
    <x v="252"/>
    <x v="3"/>
    <x v="69"/>
    <s v="Jan"/>
    <d v="2014-03-04T00:00:00"/>
    <s v="Second Class"/>
    <s v="CM-12115"/>
    <s v="Chad McGuire"/>
    <x v="0"/>
    <s v="United States"/>
    <s v="New York City"/>
    <x v="9"/>
    <n v="10011"/>
    <x v="3"/>
    <s v="FUR-FU-10004018"/>
    <x v="0"/>
    <x v="4"/>
    <s v="Tensor Computer Mounted Lamp"/>
    <n v="29.78"/>
    <n v="2"/>
    <n v="0"/>
    <n v="8.0405999999999995"/>
  </r>
  <r>
    <n v="535"/>
    <x v="252"/>
    <x v="3"/>
    <x v="69"/>
    <s v="Jan"/>
    <d v="2014-03-04T00:00:00"/>
    <s v="Second Class"/>
    <s v="CM-12115"/>
    <s v="Chad McGuire"/>
    <x v="0"/>
    <s v="United States"/>
    <s v="New York City"/>
    <x v="9"/>
    <n v="10011"/>
    <x v="3"/>
    <s v="TEC-PH-10002549"/>
    <x v="2"/>
    <x v="6"/>
    <s v="Polycom SoundPoint IP 450 VoIP phone"/>
    <n v="677.58"/>
    <n v="3"/>
    <n v="0"/>
    <n v="176.17080000000001"/>
  </r>
  <r>
    <n v="536"/>
    <x v="252"/>
    <x v="3"/>
    <x v="69"/>
    <s v="Jan"/>
    <d v="2014-03-04T00:00:00"/>
    <s v="Second Class"/>
    <s v="CM-12115"/>
    <s v="Chad McGuire"/>
    <x v="0"/>
    <s v="United States"/>
    <s v="New York City"/>
    <x v="9"/>
    <n v="10011"/>
    <x v="3"/>
    <s v="OFF-PA-10004911"/>
    <x v="1"/>
    <x v="11"/>
    <s v="Rediform S.O.S. 1-Up Phone Message Bk, 4-1/4x3-1/16 Bk, 1 Form/Pg, 40 Messages/Bk, 3/Pk"/>
    <n v="75.040000000000006"/>
    <n v="8"/>
    <n v="0"/>
    <n v="36.019199999999998"/>
  </r>
  <r>
    <n v="537"/>
    <x v="253"/>
    <x v="3"/>
    <x v="178"/>
    <s v="Mar"/>
    <d v="2014-05-01T00:00:00"/>
    <s v="First Class"/>
    <s v="AS-10045"/>
    <s v="Aaron Smayling"/>
    <x v="1"/>
    <s v="United States"/>
    <s v="Jacksonville"/>
    <x v="12"/>
    <n v="28540"/>
    <x v="0"/>
    <s v="TEC-MA-10002178"/>
    <x v="2"/>
    <x v="13"/>
    <s v="Cisco CP-7937G Unified IP Conference Station Phone"/>
    <n v="695.7"/>
    <n v="2"/>
    <n v="0.5"/>
    <n v="-27.827999999999999"/>
  </r>
  <r>
    <n v="538"/>
    <x v="253"/>
    <x v="3"/>
    <x v="178"/>
    <s v="Mar"/>
    <d v="2014-05-01T00:00:00"/>
    <s v="First Class"/>
    <s v="AS-10045"/>
    <s v="Aaron Smayling"/>
    <x v="1"/>
    <s v="United States"/>
    <s v="Jacksonville"/>
    <x v="12"/>
    <n v="28540"/>
    <x v="0"/>
    <s v="OFF-BI-10003694"/>
    <x v="1"/>
    <x v="7"/>
    <s v="Avery 3 1/2&quot; Diskette Storage Pages, 10/Pack"/>
    <n v="15.66"/>
    <n v="5"/>
    <n v="0.7"/>
    <n v="-12.528"/>
  </r>
  <r>
    <n v="539"/>
    <x v="253"/>
    <x v="3"/>
    <x v="178"/>
    <s v="Mar"/>
    <d v="2014-05-01T00:00:00"/>
    <s v="First Class"/>
    <s v="AS-10045"/>
    <s v="Aaron Smayling"/>
    <x v="1"/>
    <s v="United States"/>
    <s v="Jacksonville"/>
    <x v="12"/>
    <n v="28540"/>
    <x v="0"/>
    <s v="OFF-BI-10000474"/>
    <x v="1"/>
    <x v="7"/>
    <s v="Avery Recycled Flexi-View Covers for Binding Systems"/>
    <n v="28.853999999999999"/>
    <n v="6"/>
    <n v="0.7"/>
    <n v="-21.159600000000001"/>
  </r>
  <r>
    <n v="540"/>
    <x v="254"/>
    <x v="2"/>
    <x v="179"/>
    <s v="Mar"/>
    <d v="2011-08-10T00:00:00"/>
    <s v="Second Class"/>
    <s v="BP-11290"/>
    <s v="Beth Paige"/>
    <x v="0"/>
    <s v="United States"/>
    <s v="Evanston"/>
    <x v="7"/>
    <n v="60201"/>
    <x v="2"/>
    <s v="FUR-CH-10002880"/>
    <x v="0"/>
    <x v="1"/>
    <s v="Global High-Back Leather Tilter, Burgundy"/>
    <n v="258.279"/>
    <n v="3"/>
    <n v="0.3"/>
    <n v="-70.104299999999995"/>
  </r>
  <r>
    <n v="541"/>
    <x v="255"/>
    <x v="3"/>
    <x v="180"/>
    <s v="May"/>
    <d v="2014-10-05T00:00:00"/>
    <s v="Standard Class"/>
    <s v="LW-16990"/>
    <s v="Lindsay Williams"/>
    <x v="1"/>
    <s v="United States"/>
    <s v="San Francisco"/>
    <x v="2"/>
    <n v="94109"/>
    <x v="1"/>
    <s v="TEC-PH-10003092"/>
    <x v="2"/>
    <x v="6"/>
    <s v="Motorola L804"/>
    <n v="183.96"/>
    <n v="5"/>
    <n v="0.2"/>
    <n v="20.695499999999999"/>
  </r>
  <r>
    <n v="542"/>
    <x v="255"/>
    <x v="3"/>
    <x v="180"/>
    <s v="May"/>
    <d v="2014-10-05T00:00:00"/>
    <s v="Standard Class"/>
    <s v="LW-16990"/>
    <s v="Lindsay Williams"/>
    <x v="1"/>
    <s v="United States"/>
    <s v="San Francisco"/>
    <x v="2"/>
    <n v="94109"/>
    <x v="1"/>
    <s v="OFF-PA-10002250"/>
    <x v="1"/>
    <x v="11"/>
    <s v="Things To Do Today Pad"/>
    <n v="17.61"/>
    <n v="3"/>
    <n v="0"/>
    <n v="8.4527999999999999"/>
  </r>
  <r>
    <n v="543"/>
    <x v="255"/>
    <x v="3"/>
    <x v="180"/>
    <s v="May"/>
    <d v="2014-10-05T00:00:00"/>
    <s v="Standard Class"/>
    <s v="LW-16990"/>
    <s v="Lindsay Williams"/>
    <x v="1"/>
    <s v="United States"/>
    <s v="San Francisco"/>
    <x v="2"/>
    <n v="94109"/>
    <x v="1"/>
    <s v="FUR-TA-10003473"/>
    <x v="0"/>
    <x v="2"/>
    <s v="Bretford Rectangular Conference Table Tops"/>
    <n v="300.904"/>
    <n v="1"/>
    <n v="0.2"/>
    <n v="11.283899999999999"/>
  </r>
  <r>
    <n v="544"/>
    <x v="256"/>
    <x v="2"/>
    <x v="94"/>
    <s v="May"/>
    <d v="2011-05-07T00:00:00"/>
    <s v="Same Day"/>
    <s v="DC-12850"/>
    <s v="Dan Campbell"/>
    <x v="0"/>
    <s v="United States"/>
    <s v="Houston"/>
    <x v="6"/>
    <n v="77036"/>
    <x v="2"/>
    <s v="OFF-ST-10001522"/>
    <x v="1"/>
    <x v="3"/>
    <s v="Gould Plastics 18-Pocket Panel Bin, 34w x 5-1/4d x 20-1/2h"/>
    <n v="220.77600000000001"/>
    <n v="3"/>
    <n v="0.2"/>
    <n v="-44.155200000000001"/>
  </r>
  <r>
    <n v="545"/>
    <x v="256"/>
    <x v="2"/>
    <x v="94"/>
    <s v="May"/>
    <d v="2011-05-07T00:00:00"/>
    <s v="Same Day"/>
    <s v="DC-12850"/>
    <s v="Dan Campbell"/>
    <x v="0"/>
    <s v="United States"/>
    <s v="Houston"/>
    <x v="6"/>
    <n v="77036"/>
    <x v="2"/>
    <s v="OFF-ST-10000563"/>
    <x v="1"/>
    <x v="3"/>
    <s v="Fellowes Bankers Box Stor/Drawer Steel Plus"/>
    <n v="281.42399999999998"/>
    <n v="11"/>
    <n v="0.2"/>
    <n v="-35.177999999999997"/>
  </r>
  <r>
    <n v="546"/>
    <x v="257"/>
    <x v="0"/>
    <x v="181"/>
    <s v="Jun"/>
    <d v="2013-08-05T00:00:00"/>
    <s v="First Class"/>
    <s v="ND-18370"/>
    <s v="Natalie DeCherney"/>
    <x v="0"/>
    <s v="United States"/>
    <s v="Louisville"/>
    <x v="0"/>
    <n v="40214"/>
    <x v="0"/>
    <s v="OFF-PA-10003641"/>
    <x v="1"/>
    <x v="11"/>
    <s v="Xerox 1909"/>
    <n v="79.14"/>
    <n v="3"/>
    <n v="0"/>
    <n v="36.404400000000003"/>
  </r>
  <r>
    <n v="547"/>
    <x v="258"/>
    <x v="3"/>
    <x v="182"/>
    <s v="Nov"/>
    <d v="2014-12-11T00:00:00"/>
    <s v="First Class"/>
    <s v="AB-10600"/>
    <s v="Ann Blume"/>
    <x v="1"/>
    <s v="United States"/>
    <s v="Tucson"/>
    <x v="10"/>
    <n v="85705"/>
    <x v="1"/>
    <s v="OFF-BI-10001036"/>
    <x v="1"/>
    <x v="7"/>
    <s v="Cardinal EasyOpen D-Ring Binders"/>
    <n v="38.387999999999998"/>
    <n v="14"/>
    <n v="0.7"/>
    <n v="-25.591999999999999"/>
  </r>
  <r>
    <n v="548"/>
    <x v="258"/>
    <x v="3"/>
    <x v="182"/>
    <s v="Nov"/>
    <d v="2014-12-11T00:00:00"/>
    <s v="First Class"/>
    <s v="AB-10600"/>
    <s v="Ann Blume"/>
    <x v="1"/>
    <s v="United States"/>
    <s v="Tucson"/>
    <x v="10"/>
    <n v="85705"/>
    <x v="1"/>
    <s v="TEC-MA-10003183"/>
    <x v="2"/>
    <x v="13"/>
    <s v="DYMO CardScan Personal V9 Business Card Scanner"/>
    <n v="95.994"/>
    <n v="2"/>
    <n v="0.7"/>
    <n v="-63.996000000000002"/>
  </r>
  <r>
    <n v="549"/>
    <x v="258"/>
    <x v="3"/>
    <x v="182"/>
    <s v="Nov"/>
    <d v="2014-12-11T00:00:00"/>
    <s v="First Class"/>
    <s v="AB-10600"/>
    <s v="Ann Blume"/>
    <x v="1"/>
    <s v="United States"/>
    <s v="Tucson"/>
    <x v="10"/>
    <n v="85705"/>
    <x v="1"/>
    <s v="TEC-AC-10001314"/>
    <x v="2"/>
    <x v="9"/>
    <s v="Case Logic 2.4GHz Wireless Keyboard"/>
    <n v="239.952"/>
    <n v="6"/>
    <n v="0.2"/>
    <n v="-35.992800000000003"/>
  </r>
  <r>
    <n v="550"/>
    <x v="258"/>
    <x v="3"/>
    <x v="182"/>
    <s v="Nov"/>
    <d v="2014-12-11T00:00:00"/>
    <s v="First Class"/>
    <s v="AB-10600"/>
    <s v="Ann Blume"/>
    <x v="1"/>
    <s v="United States"/>
    <s v="Tucson"/>
    <x v="10"/>
    <n v="85705"/>
    <x v="1"/>
    <s v="TEC-PH-10002563"/>
    <x v="2"/>
    <x v="6"/>
    <s v="Adtran 1202752G1"/>
    <n v="201.584"/>
    <n v="2"/>
    <n v="0.2"/>
    <n v="15.1188"/>
  </r>
  <r>
    <n v="551"/>
    <x v="258"/>
    <x v="3"/>
    <x v="182"/>
    <s v="Nov"/>
    <d v="2014-12-11T00:00:00"/>
    <s v="First Class"/>
    <s v="AB-10600"/>
    <s v="Ann Blume"/>
    <x v="1"/>
    <s v="United States"/>
    <s v="Tucson"/>
    <x v="10"/>
    <n v="85705"/>
    <x v="1"/>
    <s v="FUR-CH-10003312"/>
    <x v="0"/>
    <x v="1"/>
    <s v="Hon 2090 “Pillow Soft” Series Mid Back Swivel/Tilt Chairs"/>
    <n v="899.13599999999997"/>
    <n v="4"/>
    <n v="0.2"/>
    <n v="-146.1096"/>
  </r>
  <r>
    <n v="552"/>
    <x v="259"/>
    <x v="3"/>
    <x v="55"/>
    <s v="Sep"/>
    <d v="2014-12-07T00:00:00"/>
    <s v="First Class"/>
    <s v="SZ-20035"/>
    <s v="Sam Zeldin"/>
    <x v="2"/>
    <s v="United States"/>
    <s v="Pico Rivera"/>
    <x v="2"/>
    <n v="90660"/>
    <x v="1"/>
    <s v="FUR-FU-10001588"/>
    <x v="0"/>
    <x v="4"/>
    <s v="Deflect-o SuperTray Unbreakable Stackable Tray, Letter, Black"/>
    <n v="145.9"/>
    <n v="5"/>
    <n v="0"/>
    <n v="62.737000000000002"/>
  </r>
  <r>
    <n v="553"/>
    <x v="260"/>
    <x v="3"/>
    <x v="183"/>
    <s v="Aug"/>
    <s v="3-13-2014"/>
    <s v="Standard Class"/>
    <s v="MG-17890"/>
    <s v="Michael Granlund"/>
    <x v="2"/>
    <s v="United States"/>
    <s v="Clinton"/>
    <x v="29"/>
    <n v="20735"/>
    <x v="3"/>
    <s v="TEC-AC-10004510"/>
    <x v="2"/>
    <x v="9"/>
    <s v="Logitech Desktop MK120 Mouse and keyboard Combo"/>
    <n v="49.08"/>
    <n v="3"/>
    <n v="0"/>
    <n v="4.9080000000000004"/>
  </r>
  <r>
    <n v="554"/>
    <x v="261"/>
    <x v="2"/>
    <x v="184"/>
    <s v="Jan"/>
    <d v="2011-06-04T00:00:00"/>
    <s v="Second Class"/>
    <s v="KM-16720"/>
    <s v="Kunst Miller"/>
    <x v="0"/>
    <s v="United States"/>
    <s v="Vallejo"/>
    <x v="2"/>
    <n v="94591"/>
    <x v="1"/>
    <s v="OFF-LA-10002312"/>
    <x v="1"/>
    <x v="14"/>
    <s v="Avery 490"/>
    <n v="29.6"/>
    <n v="2"/>
    <n v="0"/>
    <n v="14.8"/>
  </r>
  <r>
    <n v="555"/>
    <x v="261"/>
    <x v="2"/>
    <x v="184"/>
    <s v="Jan"/>
    <d v="2011-06-04T00:00:00"/>
    <s v="Second Class"/>
    <s v="KM-16720"/>
    <s v="Kunst Miller"/>
    <x v="0"/>
    <s v="United States"/>
    <s v="Vallejo"/>
    <x v="2"/>
    <n v="94591"/>
    <x v="1"/>
    <s v="OFF-BI-10000042"/>
    <x v="1"/>
    <x v="7"/>
    <s v="Pressboard Data Binder, Crimson, 12&quot; X 8 1/2&quot;"/>
    <n v="17.088000000000001"/>
    <n v="4"/>
    <n v="0.2"/>
    <n v="5.5536000000000003"/>
  </r>
  <r>
    <n v="556"/>
    <x v="262"/>
    <x v="2"/>
    <x v="185"/>
    <s v="Apr"/>
    <d v="2011-09-08T00:00:00"/>
    <s v="Second Class"/>
    <s v="VD-21670"/>
    <s v="Valerie Dominguez"/>
    <x v="0"/>
    <s v="United States"/>
    <s v="Pleasant Grove"/>
    <x v="27"/>
    <n v="84062"/>
    <x v="1"/>
    <s v="OFF-AP-10003590"/>
    <x v="1"/>
    <x v="8"/>
    <s v="Hoover WindTunnel Plus Canister Vacuum"/>
    <n v="1089.75"/>
    <n v="3"/>
    <n v="0"/>
    <n v="305.13"/>
  </r>
  <r>
    <n v="557"/>
    <x v="262"/>
    <x v="2"/>
    <x v="185"/>
    <s v="Apr"/>
    <d v="2011-09-08T00:00:00"/>
    <s v="Second Class"/>
    <s v="VD-21670"/>
    <s v="Valerie Dominguez"/>
    <x v="0"/>
    <s v="United States"/>
    <s v="Pleasant Grove"/>
    <x v="27"/>
    <n v="84062"/>
    <x v="1"/>
    <s v="OFF-PA-10000806"/>
    <x v="1"/>
    <x v="11"/>
    <s v="Xerox 1934"/>
    <n v="447.84"/>
    <n v="8"/>
    <n v="0"/>
    <n v="219.44159999999999"/>
  </r>
  <r>
    <n v="558"/>
    <x v="262"/>
    <x v="2"/>
    <x v="185"/>
    <s v="Apr"/>
    <d v="2011-09-08T00:00:00"/>
    <s v="Second Class"/>
    <s v="VD-21670"/>
    <s v="Valerie Dominguez"/>
    <x v="0"/>
    <s v="United States"/>
    <s v="Pleasant Grove"/>
    <x v="27"/>
    <n v="84062"/>
    <x v="1"/>
    <s v="OFF-AR-10000896"/>
    <x v="1"/>
    <x v="5"/>
    <s v="Newell 329"/>
    <n v="16.399999999999999"/>
    <n v="5"/>
    <n v="0"/>
    <n v="4.2640000000000002"/>
  </r>
  <r>
    <n v="559"/>
    <x v="262"/>
    <x v="2"/>
    <x v="185"/>
    <s v="Apr"/>
    <d v="2011-09-08T00:00:00"/>
    <s v="Second Class"/>
    <s v="VD-21670"/>
    <s v="Valerie Dominguez"/>
    <x v="0"/>
    <s v="United States"/>
    <s v="Pleasant Grove"/>
    <x v="27"/>
    <n v="84062"/>
    <x v="1"/>
    <s v="TEC-PH-10002310"/>
    <x v="2"/>
    <x v="6"/>
    <s v="Panasonic KX T7731-B Digital phone"/>
    <n v="399.96"/>
    <n v="5"/>
    <n v="0.2"/>
    <n v="34.996499999999997"/>
  </r>
  <r>
    <n v="560"/>
    <x v="262"/>
    <x v="2"/>
    <x v="185"/>
    <s v="Apr"/>
    <d v="2011-09-08T00:00:00"/>
    <s v="Second Class"/>
    <s v="VD-21670"/>
    <s v="Valerie Dominguez"/>
    <x v="0"/>
    <s v="United States"/>
    <s v="Pleasant Grove"/>
    <x v="27"/>
    <n v="84062"/>
    <x v="1"/>
    <s v="OFF-ST-10002289"/>
    <x v="1"/>
    <x v="3"/>
    <s v="Safco Wire Cube Shelving System, For Use as 4 or 5 14&quot; Cubes, Black"/>
    <n v="158.9"/>
    <n v="5"/>
    <n v="0"/>
    <n v="7.9450000000000003"/>
  </r>
  <r>
    <n v="561"/>
    <x v="262"/>
    <x v="2"/>
    <x v="185"/>
    <s v="Apr"/>
    <d v="2011-09-08T00:00:00"/>
    <s v="Second Class"/>
    <s v="VD-21670"/>
    <s v="Valerie Dominguez"/>
    <x v="0"/>
    <s v="United States"/>
    <s v="Pleasant Grove"/>
    <x v="27"/>
    <n v="84062"/>
    <x v="1"/>
    <s v="OFF-BI-10002852"/>
    <x v="1"/>
    <x v="7"/>
    <s v="Ibico Standard Transparent Covers"/>
    <n v="13.183999999999999"/>
    <n v="1"/>
    <n v="0.2"/>
    <n v="4.7792000000000003"/>
  </r>
  <r>
    <n v="562"/>
    <x v="263"/>
    <x v="0"/>
    <x v="121"/>
    <s v="Apr"/>
    <d v="2013-10-09T00:00:00"/>
    <s v="Standard Class"/>
    <s v="JK-16120"/>
    <s v="Julie Kriz"/>
    <x v="2"/>
    <s v="United States"/>
    <s v="Aurora"/>
    <x v="7"/>
    <n v="60505"/>
    <x v="2"/>
    <s v="FUR-FU-10003394"/>
    <x v="0"/>
    <x v="4"/>
    <s v="Tenex &quot;The Solids&quot; Textured Chair Mats"/>
    <n v="83.951999999999998"/>
    <n v="3"/>
    <n v="0.6"/>
    <n v="-90.248400000000004"/>
  </r>
  <r>
    <n v="563"/>
    <x v="264"/>
    <x v="0"/>
    <x v="186"/>
    <s v="May"/>
    <d v="2013-05-02T00:00:00"/>
    <s v="Same Day"/>
    <s v="PP-18955"/>
    <s v="Paul Prost"/>
    <x v="2"/>
    <s v="United States"/>
    <s v="Smyrna"/>
    <x v="22"/>
    <n v="30080"/>
    <x v="0"/>
    <s v="OFF-ST-10002344"/>
    <x v="1"/>
    <x v="3"/>
    <s v="Carina 42&quot;Hx23 3/4&quot;W Media Storage Unit"/>
    <n v="80.98"/>
    <n v="1"/>
    <n v="0"/>
    <n v="1.6195999999999999"/>
  </r>
  <r>
    <n v="564"/>
    <x v="264"/>
    <x v="0"/>
    <x v="186"/>
    <s v="May"/>
    <d v="2013-05-02T00:00:00"/>
    <s v="Same Day"/>
    <s v="PP-18955"/>
    <s v="Paul Prost"/>
    <x v="2"/>
    <s v="United States"/>
    <s v="Smyrna"/>
    <x v="22"/>
    <n v="30080"/>
    <x v="0"/>
    <s v="OFF-PA-10001289"/>
    <x v="1"/>
    <x v="11"/>
    <s v="White Computer Printout Paper by Universal"/>
    <n v="348.84"/>
    <n v="9"/>
    <n v="0"/>
    <n v="170.9316"/>
  </r>
  <r>
    <n v="565"/>
    <x v="264"/>
    <x v="0"/>
    <x v="186"/>
    <s v="May"/>
    <d v="2013-05-02T00:00:00"/>
    <s v="Same Day"/>
    <s v="PP-18955"/>
    <s v="Paul Prost"/>
    <x v="2"/>
    <s v="United States"/>
    <s v="Smyrna"/>
    <x v="22"/>
    <n v="30080"/>
    <x v="0"/>
    <s v="OFF-FA-10000053"/>
    <x v="1"/>
    <x v="10"/>
    <s v="Revere Boxed Rubber Bands by Revere"/>
    <n v="9.4499999999999993"/>
    <n v="5"/>
    <n v="0"/>
    <n v="0.189"/>
  </r>
  <r>
    <n v="566"/>
    <x v="264"/>
    <x v="0"/>
    <x v="186"/>
    <s v="May"/>
    <d v="2013-05-02T00:00:00"/>
    <s v="Same Day"/>
    <s v="PP-18955"/>
    <s v="Paul Prost"/>
    <x v="2"/>
    <s v="United States"/>
    <s v="Smyrna"/>
    <x v="22"/>
    <n v="30080"/>
    <x v="0"/>
    <s v="FUR-FU-10004091"/>
    <x v="0"/>
    <x v="4"/>
    <s v="Eldon 200 Class Desk Accessories, Black"/>
    <n v="18.84"/>
    <n v="3"/>
    <n v="0"/>
    <n v="7.1592000000000002"/>
  </r>
  <r>
    <n v="567"/>
    <x v="264"/>
    <x v="0"/>
    <x v="186"/>
    <s v="May"/>
    <d v="2013-05-02T00:00:00"/>
    <s v="Same Day"/>
    <s v="PP-18955"/>
    <s v="Paul Prost"/>
    <x v="2"/>
    <s v="United States"/>
    <s v="Smyrna"/>
    <x v="22"/>
    <n v="30080"/>
    <x v="0"/>
    <s v="FUR-BO-10004015"/>
    <x v="0"/>
    <x v="0"/>
    <s v="Bush Andora Bookcase, Maple/Graphite Gray Finish"/>
    <n v="239.98"/>
    <n v="2"/>
    <n v="0"/>
    <n v="52.7956"/>
  </r>
  <r>
    <n v="568"/>
    <x v="264"/>
    <x v="0"/>
    <x v="186"/>
    <s v="May"/>
    <d v="2013-05-02T00:00:00"/>
    <s v="Same Day"/>
    <s v="PP-18955"/>
    <s v="Paul Prost"/>
    <x v="2"/>
    <s v="United States"/>
    <s v="Smyrna"/>
    <x v="22"/>
    <n v="30080"/>
    <x v="0"/>
    <s v="OFF-EN-10003001"/>
    <x v="1"/>
    <x v="12"/>
    <s v="Ames Color-File Green Diamond Border X-ray Mailers"/>
    <n v="167.96"/>
    <n v="2"/>
    <n v="0"/>
    <n v="78.941199999999995"/>
  </r>
  <r>
    <n v="569"/>
    <x v="264"/>
    <x v="0"/>
    <x v="186"/>
    <s v="May"/>
    <d v="2013-05-02T00:00:00"/>
    <s v="Same Day"/>
    <s v="PP-18955"/>
    <s v="Paul Prost"/>
    <x v="2"/>
    <s v="United States"/>
    <s v="Smyrna"/>
    <x v="22"/>
    <n v="30080"/>
    <x v="0"/>
    <s v="TEC-PH-10000215"/>
    <x v="2"/>
    <x v="6"/>
    <s v="Plantronics Cordless Phone Headset with In-line Volume - M214C"/>
    <n v="104.85"/>
    <n v="3"/>
    <n v="0"/>
    <n v="28.3095"/>
  </r>
  <r>
    <n v="570"/>
    <x v="264"/>
    <x v="0"/>
    <x v="186"/>
    <s v="May"/>
    <d v="2013-05-02T00:00:00"/>
    <s v="Same Day"/>
    <s v="PP-18955"/>
    <s v="Paul Prost"/>
    <x v="2"/>
    <s v="United States"/>
    <s v="Smyrna"/>
    <x v="22"/>
    <n v="30080"/>
    <x v="0"/>
    <s v="TEC-PH-10003645"/>
    <x v="2"/>
    <x v="6"/>
    <s v="Aastra 57i VoIP phone"/>
    <n v="484.83"/>
    <n v="3"/>
    <n v="0"/>
    <n v="126.0558"/>
  </r>
  <r>
    <n v="571"/>
    <x v="264"/>
    <x v="0"/>
    <x v="186"/>
    <s v="May"/>
    <d v="2013-05-02T00:00:00"/>
    <s v="Same Day"/>
    <s v="PP-18955"/>
    <s v="Paul Prost"/>
    <x v="2"/>
    <s v="United States"/>
    <s v="Smyrna"/>
    <x v="22"/>
    <n v="30080"/>
    <x v="0"/>
    <s v="OFF-PA-10000357"/>
    <x v="1"/>
    <x v="11"/>
    <s v="White Dual Perf Computer Printout Paper, 2700 Sheets, 1 Part, Heavyweight, 20 lbs., 14 7/8 x 11"/>
    <n v="122.97"/>
    <n v="3"/>
    <n v="0"/>
    <n v="60.255299999999998"/>
  </r>
  <r>
    <n v="572"/>
    <x v="264"/>
    <x v="0"/>
    <x v="186"/>
    <s v="May"/>
    <d v="2013-05-02T00:00:00"/>
    <s v="Same Day"/>
    <s v="PP-18955"/>
    <s v="Paul Prost"/>
    <x v="2"/>
    <s v="United States"/>
    <s v="Smyrna"/>
    <x v="22"/>
    <n v="30080"/>
    <x v="0"/>
    <s v="OFF-ST-10004804"/>
    <x v="1"/>
    <x v="3"/>
    <s v="Belkin 19&quot; Vented Equipment Shelf, Black"/>
    <n v="154.44"/>
    <n v="3"/>
    <n v="0"/>
    <n v="1.5444"/>
  </r>
  <r>
    <n v="573"/>
    <x v="264"/>
    <x v="0"/>
    <x v="186"/>
    <s v="May"/>
    <d v="2013-05-02T00:00:00"/>
    <s v="Same Day"/>
    <s v="PP-18955"/>
    <s v="Paul Prost"/>
    <x v="2"/>
    <s v="United States"/>
    <s v="Smyrna"/>
    <x v="22"/>
    <n v="30080"/>
    <x v="0"/>
    <s v="OFF-PA-10003892"/>
    <x v="1"/>
    <x v="11"/>
    <s v="Xerox 1943"/>
    <n v="342.37"/>
    <n v="7"/>
    <n v="0"/>
    <n v="160.91390000000001"/>
  </r>
  <r>
    <n v="574"/>
    <x v="265"/>
    <x v="3"/>
    <x v="171"/>
    <s v="Apr"/>
    <d v="2014-05-07T00:00:00"/>
    <s v="First Class"/>
    <s v="YS-21880"/>
    <s v="Yana Sorensen"/>
    <x v="1"/>
    <s v="United States"/>
    <s v="Burlington"/>
    <x v="12"/>
    <n v="27217"/>
    <x v="0"/>
    <s v="OFF-AR-10003514"/>
    <x v="1"/>
    <x v="5"/>
    <s v="4009 Highlighters by Sanford"/>
    <n v="9.5519999999999996"/>
    <n v="3"/>
    <n v="0.2"/>
    <n v="1.5522"/>
  </r>
  <r>
    <n v="575"/>
    <x v="266"/>
    <x v="3"/>
    <x v="174"/>
    <s v="Oct"/>
    <s v="10-15-2014"/>
    <s v="Standard Class"/>
    <s v="CK-12760"/>
    <s v="Cyma Kinney"/>
    <x v="1"/>
    <s v="United States"/>
    <s v="Aurora"/>
    <x v="7"/>
    <n v="60505"/>
    <x v="2"/>
    <s v="FUR-TA-10002958"/>
    <x v="0"/>
    <x v="2"/>
    <s v="Bevis Oval Conference Table, Walnut"/>
    <n v="652.45000000000005"/>
    <n v="5"/>
    <n v="0.5"/>
    <n v="-430.61700000000002"/>
  </r>
  <r>
    <n v="576"/>
    <x v="266"/>
    <x v="3"/>
    <x v="174"/>
    <s v="Oct"/>
    <s v="10-15-2014"/>
    <s v="Standard Class"/>
    <s v="CK-12760"/>
    <s v="Cyma Kinney"/>
    <x v="1"/>
    <s v="United States"/>
    <s v="Aurora"/>
    <x v="7"/>
    <n v="60505"/>
    <x v="2"/>
    <s v="FUR-TA-10001676"/>
    <x v="0"/>
    <x v="2"/>
    <s v="Hon 61000 Series Interactive Training Tables"/>
    <n v="66.644999999999996"/>
    <n v="3"/>
    <n v="0.5"/>
    <n v="-42.652799999999999"/>
  </r>
  <r>
    <n v="577"/>
    <x v="267"/>
    <x v="0"/>
    <x v="187"/>
    <s v="Feb"/>
    <d v="2013-06-11T00:00:00"/>
    <s v="Standard Class"/>
    <s v="KM-16375"/>
    <s v="Katherine Murray"/>
    <x v="2"/>
    <s v="United States"/>
    <s v="Salem"/>
    <x v="11"/>
    <n v="24153"/>
    <x v="0"/>
    <s v="TEC-PH-10003988"/>
    <x v="2"/>
    <x v="6"/>
    <s v="LF Elite 3D Dazzle Designer Hard Case Cover, Lf Stylus Pen and Wiper For Apple Iphone 5c Mini Lite"/>
    <n v="21.8"/>
    <n v="2"/>
    <n v="0"/>
    <n v="6.1040000000000001"/>
  </r>
  <r>
    <n v="578"/>
    <x v="267"/>
    <x v="0"/>
    <x v="187"/>
    <s v="Feb"/>
    <d v="2013-06-11T00:00:00"/>
    <s v="Standard Class"/>
    <s v="KM-16375"/>
    <s v="Katherine Murray"/>
    <x v="2"/>
    <s v="United States"/>
    <s v="Salem"/>
    <x v="11"/>
    <n v="24153"/>
    <x v="0"/>
    <s v="OFF-EN-10002230"/>
    <x v="1"/>
    <x v="12"/>
    <s v="Airmail Envelopes"/>
    <n v="251.79"/>
    <n v="3"/>
    <n v="0"/>
    <n v="118.3413"/>
  </r>
  <r>
    <n v="579"/>
    <x v="268"/>
    <x v="2"/>
    <x v="120"/>
    <s v="Jun"/>
    <d v="2011-08-04T00:00:00"/>
    <s v="First Class"/>
    <s v="SD-20485"/>
    <s v="Shirley Daniels"/>
    <x v="2"/>
    <s v="United States"/>
    <s v="Philadelphia"/>
    <x v="17"/>
    <n v="19143"/>
    <x v="3"/>
    <s v="OFF-SU-10004498"/>
    <x v="1"/>
    <x v="16"/>
    <s v="Martin-Yale Premier Letter Opener"/>
    <n v="10.304"/>
    <n v="1"/>
    <n v="0.2"/>
    <n v="-2.1896"/>
  </r>
  <r>
    <n v="580"/>
    <x v="268"/>
    <x v="2"/>
    <x v="120"/>
    <s v="Jun"/>
    <d v="2011-08-04T00:00:00"/>
    <s v="First Class"/>
    <s v="SD-20485"/>
    <s v="Shirley Daniels"/>
    <x v="2"/>
    <s v="United States"/>
    <s v="Philadelphia"/>
    <x v="17"/>
    <n v="19143"/>
    <x v="3"/>
    <s v="FUR-TA-10001039"/>
    <x v="0"/>
    <x v="2"/>
    <s v="KI Adjustable-Height Table"/>
    <n v="154.76400000000001"/>
    <n v="3"/>
    <n v="0.4"/>
    <n v="-36.111600000000003"/>
  </r>
  <r>
    <n v="581"/>
    <x v="268"/>
    <x v="2"/>
    <x v="120"/>
    <s v="Jun"/>
    <d v="2011-08-04T00:00:00"/>
    <s v="First Class"/>
    <s v="SD-20485"/>
    <s v="Shirley Daniels"/>
    <x v="2"/>
    <s v="United States"/>
    <s v="Philadelphia"/>
    <x v="17"/>
    <n v="19143"/>
    <x v="3"/>
    <s v="TEC-AC-10004659"/>
    <x v="2"/>
    <x v="9"/>
    <s v="Imation Secure+ Hardware Encrypted USB 2.0 Flash Drive; 16GB"/>
    <n v="116.78400000000001"/>
    <n v="2"/>
    <n v="0.2"/>
    <n v="21.896999999999998"/>
  </r>
  <r>
    <n v="582"/>
    <x v="269"/>
    <x v="0"/>
    <x v="188"/>
    <s v="Mar"/>
    <d v="2013-07-09T00:00:00"/>
    <s v="Standard Class"/>
    <s v="KD-16270"/>
    <s v="Karen Daniels"/>
    <x v="0"/>
    <s v="United States"/>
    <s v="New York City"/>
    <x v="9"/>
    <n v="10024"/>
    <x v="3"/>
    <s v="OFF-AR-10002240"/>
    <x v="1"/>
    <x v="5"/>
    <s v="Panasonic KP-150 Electric Pencil Sharpener"/>
    <n v="75.48"/>
    <n v="2"/>
    <n v="0"/>
    <n v="19.6248"/>
  </r>
  <r>
    <n v="583"/>
    <x v="269"/>
    <x v="0"/>
    <x v="188"/>
    <s v="Mar"/>
    <d v="2013-07-09T00:00:00"/>
    <s v="Standard Class"/>
    <s v="KD-16270"/>
    <s v="Karen Daniels"/>
    <x v="0"/>
    <s v="United States"/>
    <s v="New York City"/>
    <x v="9"/>
    <n v="10024"/>
    <x v="3"/>
    <s v="FUR-FU-10001967"/>
    <x v="0"/>
    <x v="4"/>
    <s v="Telescoping Adjustable Floor Lamp"/>
    <n v="39.979999999999997"/>
    <n v="2"/>
    <n v="0"/>
    <n v="9.9949999999999992"/>
  </r>
  <r>
    <n v="584"/>
    <x v="270"/>
    <x v="3"/>
    <x v="93"/>
    <s v="May"/>
    <d v="2014-12-11T00:00:00"/>
    <s v="Standard Class"/>
    <s v="SZ-20035"/>
    <s v="Sam Zeldin"/>
    <x v="2"/>
    <s v="United States"/>
    <s v="Grand Prairie"/>
    <x v="6"/>
    <n v="75051"/>
    <x v="2"/>
    <s v="OFF-LA-10003923"/>
    <x v="1"/>
    <x v="14"/>
    <s v="Alphabetical Labels for Top Tab Filing"/>
    <n v="23.68"/>
    <n v="2"/>
    <n v="0.2"/>
    <n v="8.8800000000000008"/>
  </r>
  <r>
    <n v="585"/>
    <x v="271"/>
    <x v="0"/>
    <x v="189"/>
    <s v="Oct"/>
    <s v="7-14-2013"/>
    <s v="Standard Class"/>
    <s v="JD-15895"/>
    <s v="Jonathan Doherty"/>
    <x v="1"/>
    <s v="United States"/>
    <s v="New York City"/>
    <x v="9"/>
    <n v="10035"/>
    <x v="3"/>
    <s v="FUR-CH-10002335"/>
    <x v="0"/>
    <x v="1"/>
    <s v="Hon GuestStacker Chair"/>
    <n v="408.00599999999997"/>
    <n v="2"/>
    <n v="0.1"/>
    <n v="72.534400000000005"/>
  </r>
  <r>
    <n v="586"/>
    <x v="271"/>
    <x v="0"/>
    <x v="189"/>
    <s v="Oct"/>
    <s v="7-14-2013"/>
    <s v="Standard Class"/>
    <s v="JD-15895"/>
    <s v="Jonathan Doherty"/>
    <x v="1"/>
    <s v="United States"/>
    <s v="New York City"/>
    <x v="9"/>
    <n v="10035"/>
    <x v="3"/>
    <s v="FUR-FU-10000723"/>
    <x v="0"/>
    <x v="4"/>
    <s v="Deflect-o EconoMat Studded, No Bevel Mat for Low Pile Carpeting"/>
    <n v="165.28"/>
    <n v="4"/>
    <n v="0"/>
    <n v="14.8752"/>
  </r>
  <r>
    <n v="587"/>
    <x v="272"/>
    <x v="3"/>
    <x v="190"/>
    <s v="Jun"/>
    <d v="2014-09-08T00:00:00"/>
    <s v="First Class"/>
    <s v="PW-19030"/>
    <s v="Pauline Webber"/>
    <x v="1"/>
    <s v="United States"/>
    <s v="Richmond"/>
    <x v="0"/>
    <n v="40475"/>
    <x v="0"/>
    <s v="OFF-PA-10002713"/>
    <x v="1"/>
    <x v="11"/>
    <s v="Adams Phone Message Book, 200 Message Capacity, 8 1/16” x 11”"/>
    <n v="13.76"/>
    <n v="2"/>
    <n v="0"/>
    <n v="6.3296000000000001"/>
  </r>
  <r>
    <n v="588"/>
    <x v="273"/>
    <x v="1"/>
    <x v="191"/>
    <s v="Jan"/>
    <d v="2012-06-10T00:00:00"/>
    <s v="Standard Class"/>
    <s v="SC-20440"/>
    <s v="Shaun Chance"/>
    <x v="1"/>
    <s v="United States"/>
    <s v="Aurora"/>
    <x v="19"/>
    <n v="80013"/>
    <x v="1"/>
    <s v="OFF-ST-10002974"/>
    <x v="1"/>
    <x v="3"/>
    <s v="Trav-L-File Heavy-Duty Shuttle II, Black"/>
    <n v="139.42400000000001"/>
    <n v="4"/>
    <n v="0.2"/>
    <n v="17.428000000000001"/>
  </r>
  <r>
    <n v="589"/>
    <x v="274"/>
    <x v="1"/>
    <x v="192"/>
    <s v="Jan"/>
    <d v="2012-07-05T00:00:00"/>
    <s v="Standard Class"/>
    <s v="JB-15400"/>
    <s v="Jennifer Braxton"/>
    <x v="1"/>
    <s v="United States"/>
    <s v="Los Angeles"/>
    <x v="2"/>
    <n v="90008"/>
    <x v="1"/>
    <s v="TEC-PH-10004348"/>
    <x v="2"/>
    <x v="6"/>
    <s v="OtterBox Defender Series Case - iPhone 5c"/>
    <n v="88.751999999999995"/>
    <n v="3"/>
    <n v="0.2"/>
    <n v="11.093999999999999"/>
  </r>
  <r>
    <n v="590"/>
    <x v="275"/>
    <x v="2"/>
    <x v="161"/>
    <s v="Apr"/>
    <d v="2011-04-05T00:00:00"/>
    <s v="Same Day"/>
    <s v="AA-10480"/>
    <s v="Andrew Allen"/>
    <x v="0"/>
    <s v="United States"/>
    <s v="Middletown"/>
    <x v="31"/>
    <n v="6457"/>
    <x v="3"/>
    <s v="FUR-FU-10001473"/>
    <x v="0"/>
    <x v="4"/>
    <s v="DAX Wood Document Frame"/>
    <n v="27.46"/>
    <n v="2"/>
    <n v="0"/>
    <n v="9.8856000000000002"/>
  </r>
  <r>
    <n v="591"/>
    <x v="276"/>
    <x v="1"/>
    <x v="193"/>
    <s v="Jan"/>
    <d v="2012-08-12T00:00:00"/>
    <s v="Standard Class"/>
    <s v="LC-17140"/>
    <s v="Logan Currie"/>
    <x v="0"/>
    <s v="United States"/>
    <s v="Seattle"/>
    <x v="3"/>
    <n v="98103"/>
    <x v="1"/>
    <s v="OFF-BI-10001765"/>
    <x v="1"/>
    <x v="7"/>
    <s v="Wilson Jones Heavy-Duty Casebound Ring Binders with Metal Hinges"/>
    <n v="55.423999999999999"/>
    <n v="2"/>
    <n v="0.2"/>
    <n v="19.398399999999999"/>
  </r>
  <r>
    <n v="592"/>
    <x v="277"/>
    <x v="0"/>
    <x v="8"/>
    <s v="Dec"/>
    <s v="3-16-2013"/>
    <s v="Standard Class"/>
    <s v="MB-18085"/>
    <s v="Mick Brown"/>
    <x v="0"/>
    <s v="United States"/>
    <s v="Vineland"/>
    <x v="18"/>
    <n v="8360"/>
    <x v="3"/>
    <s v="FUR-TA-10001095"/>
    <x v="0"/>
    <x v="2"/>
    <s v="Chromcraft Round Conference Tables"/>
    <n v="244.006"/>
    <n v="2"/>
    <n v="0.3"/>
    <n v="-31.372199999999999"/>
  </r>
  <r>
    <n v="593"/>
    <x v="278"/>
    <x v="2"/>
    <x v="88"/>
    <s v="Aug"/>
    <s v="8-14-2011"/>
    <s v="Standard Class"/>
    <s v="MB-17305"/>
    <s v="Maria Bertelson"/>
    <x v="0"/>
    <s v="United States"/>
    <s v="Glendale"/>
    <x v="10"/>
    <n v="85301"/>
    <x v="1"/>
    <s v="FUR-FU-10001602"/>
    <x v="0"/>
    <x v="4"/>
    <s v="Eldon Delta Triangular Chair Mat, 52&quot; x 58&quot;, Clear"/>
    <n v="121.376"/>
    <n v="4"/>
    <n v="0.2"/>
    <n v="-3.0344000000000002"/>
  </r>
  <r>
    <n v="594"/>
    <x v="278"/>
    <x v="2"/>
    <x v="88"/>
    <s v="Aug"/>
    <s v="8-14-2011"/>
    <s v="Standard Class"/>
    <s v="MB-17305"/>
    <s v="Maria Bertelson"/>
    <x v="0"/>
    <s v="United States"/>
    <s v="Glendale"/>
    <x v="10"/>
    <n v="85301"/>
    <x v="1"/>
    <s v="TEC-AC-10001767"/>
    <x v="2"/>
    <x v="9"/>
    <s v="SanDisk Ultra 64 GB MicroSDHC Class 10 Memory Card"/>
    <n v="95.975999999999999"/>
    <n v="3"/>
    <n v="0.2"/>
    <n v="-10.7973"/>
  </r>
  <r>
    <n v="595"/>
    <x v="279"/>
    <x v="3"/>
    <x v="12"/>
    <s v="Oct"/>
    <s v="12-14-2014"/>
    <s v="Standard Class"/>
    <s v="DK-12835"/>
    <s v="Damala Kotsonis"/>
    <x v="1"/>
    <s v="United States"/>
    <s v="Detroit"/>
    <x v="20"/>
    <n v="48234"/>
    <x v="2"/>
    <s v="FUR-CH-10000847"/>
    <x v="0"/>
    <x v="1"/>
    <s v="Global Executive Mid-Back Manager's Chair"/>
    <n v="872.94"/>
    <n v="3"/>
    <n v="0"/>
    <n v="226.96440000000001"/>
  </r>
  <r>
    <n v="596"/>
    <x v="279"/>
    <x v="3"/>
    <x v="12"/>
    <s v="Oct"/>
    <s v="12-14-2014"/>
    <s v="Standard Class"/>
    <s v="DK-12835"/>
    <s v="Damala Kotsonis"/>
    <x v="1"/>
    <s v="United States"/>
    <s v="Detroit"/>
    <x v="20"/>
    <n v="48234"/>
    <x v="2"/>
    <s v="OFF-BI-10003982"/>
    <x v="1"/>
    <x v="7"/>
    <s v="Wilson Jones Century Plastic Molded Ring Binders"/>
    <n v="41.54"/>
    <n v="2"/>
    <n v="0"/>
    <n v="19.523800000000001"/>
  </r>
  <r>
    <n v="597"/>
    <x v="279"/>
    <x v="3"/>
    <x v="12"/>
    <s v="Oct"/>
    <s v="12-14-2014"/>
    <s v="Standard Class"/>
    <s v="DK-12835"/>
    <s v="Damala Kotsonis"/>
    <x v="1"/>
    <s v="United States"/>
    <s v="Detroit"/>
    <x v="20"/>
    <n v="48234"/>
    <x v="2"/>
    <s v="OFF-PA-10001293"/>
    <x v="1"/>
    <x v="11"/>
    <s v="Xerox 1946"/>
    <n v="12.96"/>
    <n v="2"/>
    <n v="0"/>
    <n v="6.2207999999999997"/>
  </r>
  <r>
    <n v="598"/>
    <x v="280"/>
    <x v="3"/>
    <x v="194"/>
    <s v="Dec"/>
    <s v="7-16-2014"/>
    <s v="Standard Class"/>
    <s v="KN-16390"/>
    <s v="Katherine Nockton"/>
    <x v="1"/>
    <s v="United States"/>
    <s v="Los Angeles"/>
    <x v="2"/>
    <n v="90004"/>
    <x v="1"/>
    <s v="OFF-LA-10004272"/>
    <x v="1"/>
    <x v="14"/>
    <s v="Avery 482"/>
    <n v="8.67"/>
    <n v="3"/>
    <n v="0"/>
    <n v="4.0749000000000004"/>
  </r>
  <r>
    <n v="599"/>
    <x v="281"/>
    <x v="1"/>
    <x v="193"/>
    <s v="Jan"/>
    <d v="2012-02-12T00:00:00"/>
    <s v="Same Day"/>
    <s v="NM-18520"/>
    <s v="Neoma Murray"/>
    <x v="0"/>
    <s v="United States"/>
    <s v="Houston"/>
    <x v="6"/>
    <n v="77036"/>
    <x v="2"/>
    <s v="FUR-FU-10004270"/>
    <x v="0"/>
    <x v="4"/>
    <s v="Eldon Image Series Desk Accessories, Burgundy"/>
    <n v="6.6879999999999997"/>
    <n v="4"/>
    <n v="0.6"/>
    <n v="-4.0128000000000004"/>
  </r>
  <r>
    <n v="600"/>
    <x v="282"/>
    <x v="0"/>
    <x v="195"/>
    <s v="Mar"/>
    <d v="2013-09-12T00:00:00"/>
    <s v="Standard Class"/>
    <s v="MK-18160"/>
    <s v="Mike Kennedy"/>
    <x v="0"/>
    <s v="United States"/>
    <s v="San Francisco"/>
    <x v="2"/>
    <n v="94122"/>
    <x v="1"/>
    <s v="OFF-PA-10002262"/>
    <x v="1"/>
    <x v="11"/>
    <s v="Xerox 192"/>
    <n v="25.92"/>
    <n v="4"/>
    <n v="0"/>
    <n v="12.441599999999999"/>
  </r>
  <r>
    <n v="601"/>
    <x v="282"/>
    <x v="0"/>
    <x v="195"/>
    <s v="Mar"/>
    <d v="2013-09-12T00:00:00"/>
    <s v="Standard Class"/>
    <s v="MK-18160"/>
    <s v="Mike Kennedy"/>
    <x v="0"/>
    <s v="United States"/>
    <s v="San Francisco"/>
    <x v="2"/>
    <n v="94122"/>
    <x v="1"/>
    <s v="OFF-PA-10002464"/>
    <x v="1"/>
    <x v="11"/>
    <s v="HP Office Recycled Paper (20Lb. and 87 Bright)"/>
    <n v="40.46"/>
    <n v="7"/>
    <n v="0"/>
    <n v="19.825399999999998"/>
  </r>
  <r>
    <n v="602"/>
    <x v="282"/>
    <x v="0"/>
    <x v="195"/>
    <s v="Mar"/>
    <d v="2013-09-12T00:00:00"/>
    <s v="Standard Class"/>
    <s v="MK-18160"/>
    <s v="Mike Kennedy"/>
    <x v="0"/>
    <s v="United States"/>
    <s v="San Francisco"/>
    <x v="2"/>
    <n v="94122"/>
    <x v="1"/>
    <s v="OFF-ST-10002214"/>
    <x v="1"/>
    <x v="3"/>
    <s v="X-Rack File for Hanging Folders"/>
    <n v="33.869999999999997"/>
    <n v="3"/>
    <n v="0"/>
    <n v="8.8062000000000005"/>
  </r>
  <r>
    <n v="603"/>
    <x v="283"/>
    <x v="1"/>
    <x v="196"/>
    <s v="Mar"/>
    <d v="2012-07-11T00:00:00"/>
    <s v="Standard Class"/>
    <s v="CM-12655"/>
    <s v="Corinna Mitchell"/>
    <x v="2"/>
    <s v="United States"/>
    <s v="Los Angeles"/>
    <x v="2"/>
    <n v="90008"/>
    <x v="1"/>
    <s v="TEC-PH-10003580"/>
    <x v="2"/>
    <x v="6"/>
    <s v="Cisco IP Phone 7961G-GE VoIP phone"/>
    <n v="1212.848"/>
    <n v="7"/>
    <n v="0.2"/>
    <n v="106.1242"/>
  </r>
  <r>
    <n v="604"/>
    <x v="283"/>
    <x v="1"/>
    <x v="196"/>
    <s v="Mar"/>
    <d v="2012-07-11T00:00:00"/>
    <s v="Standard Class"/>
    <s v="CM-12655"/>
    <s v="Corinna Mitchell"/>
    <x v="2"/>
    <s v="United States"/>
    <s v="Los Angeles"/>
    <x v="2"/>
    <n v="90008"/>
    <x v="1"/>
    <s v="TEC-AC-10001109"/>
    <x v="2"/>
    <x v="9"/>
    <s v="Logitech Trackman Marble Mouse"/>
    <n v="89.97"/>
    <n v="3"/>
    <n v="0"/>
    <n v="37.787399999999998"/>
  </r>
  <r>
    <n v="605"/>
    <x v="283"/>
    <x v="1"/>
    <x v="196"/>
    <s v="Mar"/>
    <d v="2012-07-11T00:00:00"/>
    <s v="Standard Class"/>
    <s v="CM-12655"/>
    <s v="Corinna Mitchell"/>
    <x v="2"/>
    <s v="United States"/>
    <s v="Los Angeles"/>
    <x v="2"/>
    <n v="90008"/>
    <x v="1"/>
    <s v="FUR-FU-10003347"/>
    <x v="0"/>
    <x v="4"/>
    <s v="Coloredge Poster Frame"/>
    <n v="42.6"/>
    <n v="3"/>
    <n v="0"/>
    <n v="16.614000000000001"/>
  </r>
  <r>
    <n v="606"/>
    <x v="284"/>
    <x v="3"/>
    <x v="197"/>
    <s v="Jan"/>
    <d v="2014-06-05T00:00:00"/>
    <s v="Second Class"/>
    <s v="DL-13495"/>
    <s v="Dionis Lloyd"/>
    <x v="1"/>
    <s v="United States"/>
    <s v="New York City"/>
    <x v="9"/>
    <n v="10024"/>
    <x v="3"/>
    <s v="OFF-EN-10002986"/>
    <x v="1"/>
    <x v="12"/>
    <s v="#10-4 1/8&quot; x 9 1/2&quot; Premium Diagonal Seam Envelopes"/>
    <n v="62.96"/>
    <n v="4"/>
    <n v="0"/>
    <n v="28.332000000000001"/>
  </r>
  <r>
    <n v="607"/>
    <x v="285"/>
    <x v="3"/>
    <x v="198"/>
    <s v="May"/>
    <d v="2014-09-09T00:00:00"/>
    <s v="Standard Class"/>
    <s v="JD-15790"/>
    <s v="John Dryer"/>
    <x v="0"/>
    <s v="United States"/>
    <s v="Coppell"/>
    <x v="6"/>
    <n v="75019"/>
    <x v="2"/>
    <s v="OFF-AR-10003759"/>
    <x v="1"/>
    <x v="5"/>
    <s v="Crayola Anti Dust Chalk, 12/Pack"/>
    <n v="10.192"/>
    <n v="7"/>
    <n v="0.2"/>
    <n v="3.1850000000000001"/>
  </r>
  <r>
    <n v="608"/>
    <x v="285"/>
    <x v="3"/>
    <x v="198"/>
    <s v="May"/>
    <d v="2014-09-09T00:00:00"/>
    <s v="Standard Class"/>
    <s v="JD-15790"/>
    <s v="John Dryer"/>
    <x v="0"/>
    <s v="United States"/>
    <s v="Coppell"/>
    <x v="6"/>
    <n v="75019"/>
    <x v="2"/>
    <s v="OFF-ST-10004950"/>
    <x v="1"/>
    <x v="3"/>
    <s v="Acco Perma 3000 Stacking Storage Drawers"/>
    <n v="16.783999999999999"/>
    <n v="1"/>
    <n v="0.2"/>
    <n v="-0.20979999999999999"/>
  </r>
  <r>
    <n v="609"/>
    <x v="285"/>
    <x v="3"/>
    <x v="198"/>
    <s v="May"/>
    <d v="2014-09-09T00:00:00"/>
    <s v="Standard Class"/>
    <s v="JD-15790"/>
    <s v="John Dryer"/>
    <x v="0"/>
    <s v="United States"/>
    <s v="Coppell"/>
    <x v="6"/>
    <n v="75019"/>
    <x v="2"/>
    <s v="OFF-AR-10001940"/>
    <x v="1"/>
    <x v="5"/>
    <s v="Sanford Colorific Eraseable Coloring Pencils, 12 Count"/>
    <n v="13.12"/>
    <n v="5"/>
    <n v="0.2"/>
    <n v="3.7719999999999998"/>
  </r>
  <r>
    <n v="610"/>
    <x v="286"/>
    <x v="1"/>
    <x v="199"/>
    <s v="Jan"/>
    <d v="2012-07-08T00:00:00"/>
    <s v="Standard Class"/>
    <s v="PC-19000"/>
    <s v="Pauline Chand"/>
    <x v="2"/>
    <s v="United States"/>
    <s v="Los Angeles"/>
    <x v="2"/>
    <n v="90004"/>
    <x v="1"/>
    <s v="OFF-AR-10001868"/>
    <x v="1"/>
    <x v="5"/>
    <s v="Prang Dustless Chalk Sticks"/>
    <n v="6.72"/>
    <n v="4"/>
    <n v="0"/>
    <n v="3.36"/>
  </r>
  <r>
    <n v="611"/>
    <x v="286"/>
    <x v="1"/>
    <x v="199"/>
    <s v="Jan"/>
    <d v="2012-07-08T00:00:00"/>
    <s v="Standard Class"/>
    <s v="PC-19000"/>
    <s v="Pauline Chand"/>
    <x v="2"/>
    <s v="United States"/>
    <s v="Los Angeles"/>
    <x v="2"/>
    <n v="90004"/>
    <x v="1"/>
    <s v="FUR-TA-10003715"/>
    <x v="0"/>
    <x v="2"/>
    <s v="Hon 2111 Invitation Series Corner Table"/>
    <n v="1004.976"/>
    <n v="6"/>
    <n v="0.2"/>
    <n v="-175.8708"/>
  </r>
  <r>
    <n v="612"/>
    <x v="287"/>
    <x v="3"/>
    <x v="149"/>
    <s v="Nov"/>
    <d v="2014-11-12T00:00:00"/>
    <s v="Same Day"/>
    <s v="LS-16975"/>
    <s v="Lindsay Shagiari"/>
    <x v="2"/>
    <s v="United States"/>
    <s v="Omaha"/>
    <x v="5"/>
    <n v="68104"/>
    <x v="2"/>
    <s v="OFF-BI-10004965"/>
    <x v="1"/>
    <x v="7"/>
    <s v="Ibico Covers for Plastic or Wire Binding Elements"/>
    <n v="34.5"/>
    <n v="3"/>
    <n v="0"/>
    <n v="15.525"/>
  </r>
  <r>
    <n v="613"/>
    <x v="288"/>
    <x v="3"/>
    <x v="60"/>
    <s v="Dec"/>
    <s v="12-18-2014"/>
    <s v="Standard Class"/>
    <s v="AI-10855"/>
    <s v="Arianne Irving"/>
    <x v="0"/>
    <s v="United States"/>
    <s v="Philadelphia"/>
    <x v="17"/>
    <n v="19120"/>
    <x v="3"/>
    <s v="FUR-CH-10002961"/>
    <x v="0"/>
    <x v="1"/>
    <s v="Leather Task Chair, Black"/>
    <n v="63.686"/>
    <n v="1"/>
    <n v="0.3"/>
    <n v="-9.0980000000000008"/>
  </r>
  <r>
    <n v="614"/>
    <x v="289"/>
    <x v="3"/>
    <x v="149"/>
    <s v="Nov"/>
    <s v="12-15-2014"/>
    <s v="Second Class"/>
    <s v="MC-17845"/>
    <s v="Michael Chen"/>
    <x v="0"/>
    <s v="United States"/>
    <s v="North Las Vegas"/>
    <x v="23"/>
    <n v="89031"/>
    <x v="1"/>
    <s v="FUR-TA-10004256"/>
    <x v="0"/>
    <x v="2"/>
    <s v="Bretford “Just In Time” Height-Adjustable Multi-Task Work Tables"/>
    <n v="1669.6"/>
    <n v="4"/>
    <n v="0"/>
    <n v="116.872"/>
  </r>
  <r>
    <n v="615"/>
    <x v="290"/>
    <x v="2"/>
    <x v="200"/>
    <s v="Apr"/>
    <d v="2011-07-02T00:00:00"/>
    <s v="Second Class"/>
    <s v="TB-21400"/>
    <s v="Tom Boeckenhauer"/>
    <x v="0"/>
    <s v="United States"/>
    <s v="Seattle"/>
    <x v="3"/>
    <n v="98105"/>
    <x v="1"/>
    <s v="OFF-BI-10004593"/>
    <x v="1"/>
    <x v="7"/>
    <s v="Ibico Laser Imprintable Binding System Covers"/>
    <n v="83.84"/>
    <n v="2"/>
    <n v="0.2"/>
    <n v="27.248000000000001"/>
  </r>
  <r>
    <n v="616"/>
    <x v="290"/>
    <x v="2"/>
    <x v="200"/>
    <s v="Apr"/>
    <d v="2011-07-02T00:00:00"/>
    <s v="Second Class"/>
    <s v="TB-21400"/>
    <s v="Tom Boeckenhauer"/>
    <x v="0"/>
    <s v="United States"/>
    <s v="Seattle"/>
    <x v="3"/>
    <n v="98105"/>
    <x v="1"/>
    <s v="OFF-BI-10002827"/>
    <x v="1"/>
    <x v="7"/>
    <s v="Avery Durable Poly Binders"/>
    <n v="13.272"/>
    <n v="3"/>
    <n v="0.2"/>
    <n v="4.3133999999999997"/>
  </r>
  <r>
    <n v="617"/>
    <x v="291"/>
    <x v="3"/>
    <x v="201"/>
    <s v="Dec"/>
    <s v="2-15-2014"/>
    <s v="Second Class"/>
    <s v="VW-21775"/>
    <s v="Victoria Wilson"/>
    <x v="1"/>
    <s v="United States"/>
    <s v="San Francisco"/>
    <x v="2"/>
    <n v="94110"/>
    <x v="1"/>
    <s v="OFF-BI-10001759"/>
    <x v="1"/>
    <x v="7"/>
    <s v="Acco Pressboard Covers with Storage Hooks, 14 7/8&quot; x 11&quot;, Dark Blue"/>
    <n v="21.335999999999999"/>
    <n v="7"/>
    <n v="0.2"/>
    <n v="7.7343000000000002"/>
  </r>
  <r>
    <n v="618"/>
    <x v="292"/>
    <x v="1"/>
    <x v="153"/>
    <s v="Jun"/>
    <d v="2012-11-12T00:00:00"/>
    <s v="Standard Class"/>
    <s v="GH-14425"/>
    <s v="Gary Hwang"/>
    <x v="0"/>
    <s v="United States"/>
    <s v="Tucson"/>
    <x v="10"/>
    <n v="85705"/>
    <x v="1"/>
    <s v="FUR-FU-10002253"/>
    <x v="0"/>
    <x v="4"/>
    <s v="Howard Miller 13&quot; Diameter Pewter Finish Round Wall Clock"/>
    <n v="206.11199999999999"/>
    <n v="6"/>
    <n v="0.2"/>
    <n v="48.951599999999999"/>
  </r>
  <r>
    <n v="619"/>
    <x v="292"/>
    <x v="1"/>
    <x v="153"/>
    <s v="Jun"/>
    <d v="2012-11-12T00:00:00"/>
    <s v="Standard Class"/>
    <s v="GH-14425"/>
    <s v="Gary Hwang"/>
    <x v="0"/>
    <s v="United States"/>
    <s v="Tucson"/>
    <x v="10"/>
    <n v="85705"/>
    <x v="1"/>
    <s v="OFF-PA-10002586"/>
    <x v="1"/>
    <x v="11"/>
    <s v="Xerox 1970"/>
    <n v="19.920000000000002"/>
    <n v="5"/>
    <n v="0.2"/>
    <n v="6.7229999999999999"/>
  </r>
  <r>
    <n v="620"/>
    <x v="292"/>
    <x v="1"/>
    <x v="153"/>
    <s v="Jun"/>
    <d v="2012-11-12T00:00:00"/>
    <s v="Standard Class"/>
    <s v="GH-14425"/>
    <s v="Gary Hwang"/>
    <x v="0"/>
    <s v="United States"/>
    <s v="Tucson"/>
    <x v="10"/>
    <n v="85705"/>
    <x v="1"/>
    <s v="OFF-PA-10003039"/>
    <x v="1"/>
    <x v="11"/>
    <s v="Xerox 1960"/>
    <n v="198.27199999999999"/>
    <n v="8"/>
    <n v="0.2"/>
    <n v="61.96"/>
  </r>
  <r>
    <n v="621"/>
    <x v="292"/>
    <x v="1"/>
    <x v="153"/>
    <s v="Jun"/>
    <d v="2012-11-12T00:00:00"/>
    <s v="Standard Class"/>
    <s v="GH-14425"/>
    <s v="Gary Hwang"/>
    <x v="0"/>
    <s v="United States"/>
    <s v="Tucson"/>
    <x v="10"/>
    <n v="85705"/>
    <x v="1"/>
    <s v="OFF-ST-10004804"/>
    <x v="1"/>
    <x v="3"/>
    <s v="Belkin 19&quot; Vented Equipment Shelf, Black"/>
    <n v="247.10400000000001"/>
    <n v="6"/>
    <n v="0.2"/>
    <n v="-58.687199999999997"/>
  </r>
  <r>
    <n v="622"/>
    <x v="292"/>
    <x v="1"/>
    <x v="153"/>
    <s v="Jun"/>
    <d v="2012-11-12T00:00:00"/>
    <s v="Standard Class"/>
    <s v="GH-14425"/>
    <s v="Gary Hwang"/>
    <x v="0"/>
    <s v="United States"/>
    <s v="Tucson"/>
    <x v="10"/>
    <n v="85705"/>
    <x v="1"/>
    <s v="OFF-AR-10004042"/>
    <x v="1"/>
    <x v="5"/>
    <s v="BOSTON Model 1800 Electric Pencil Sharpeners, Putty/Woodgrain"/>
    <n v="86.304000000000002"/>
    <n v="6"/>
    <n v="0.2"/>
    <n v="9.7091999999999992"/>
  </r>
  <r>
    <n v="623"/>
    <x v="293"/>
    <x v="1"/>
    <x v="74"/>
    <s v="Jul"/>
    <d v="2012-10-11T00:00:00"/>
    <s v="Second Class"/>
    <s v="MC-18130"/>
    <s v="Mike Caudle"/>
    <x v="1"/>
    <s v="United States"/>
    <s v="Newark"/>
    <x v="26"/>
    <n v="19711"/>
    <x v="3"/>
    <s v="OFF-FA-10004968"/>
    <x v="1"/>
    <x v="10"/>
    <s v="Rubber Band Ball"/>
    <n v="26.18"/>
    <n v="7"/>
    <n v="0"/>
    <n v="0.52359999999999995"/>
  </r>
  <r>
    <n v="624"/>
    <x v="293"/>
    <x v="1"/>
    <x v="74"/>
    <s v="Jul"/>
    <d v="2012-10-11T00:00:00"/>
    <s v="Second Class"/>
    <s v="MC-18130"/>
    <s v="Mike Caudle"/>
    <x v="1"/>
    <s v="United States"/>
    <s v="Newark"/>
    <x v="26"/>
    <n v="19711"/>
    <x v="3"/>
    <s v="OFF-PA-10001274"/>
    <x v="1"/>
    <x v="11"/>
    <s v="Loose Memo Sheets"/>
    <n v="7.3"/>
    <n v="2"/>
    <n v="0"/>
    <n v="3.431"/>
  </r>
  <r>
    <n v="625"/>
    <x v="294"/>
    <x v="3"/>
    <x v="202"/>
    <s v="Jan"/>
    <d v="2014-06-09T00:00:00"/>
    <s v="Standard Class"/>
    <s v="JF-15490"/>
    <s v="Jeremy Farry"/>
    <x v="0"/>
    <s v="United States"/>
    <s v="Tempe"/>
    <x v="10"/>
    <n v="85281"/>
    <x v="1"/>
    <s v="OFF-ST-10000344"/>
    <x v="1"/>
    <x v="3"/>
    <s v="Neat Ideas Personal Hanging Folder Files, Black"/>
    <n v="10.744"/>
    <n v="1"/>
    <n v="0.2"/>
    <n v="0.80579999999999996"/>
  </r>
  <r>
    <n v="626"/>
    <x v="294"/>
    <x v="3"/>
    <x v="202"/>
    <s v="Jan"/>
    <d v="2014-06-09T00:00:00"/>
    <s v="Standard Class"/>
    <s v="JF-15490"/>
    <s v="Jeremy Farry"/>
    <x v="0"/>
    <s v="United States"/>
    <s v="Tempe"/>
    <x v="10"/>
    <n v="85281"/>
    <x v="1"/>
    <s v="OFF-FA-10000585"/>
    <x v="1"/>
    <x v="10"/>
    <s v="OIC Bulk Pack Metal Binder Clips"/>
    <n v="8.3759999999999994"/>
    <n v="3"/>
    <n v="0.2"/>
    <n v="2.7222"/>
  </r>
  <r>
    <n v="627"/>
    <x v="295"/>
    <x v="0"/>
    <x v="164"/>
    <s v="May"/>
    <d v="2013-09-12T00:00:00"/>
    <s v="Standard Class"/>
    <s v="EB-13840"/>
    <s v="Ellis Ballard"/>
    <x v="1"/>
    <s v="United States"/>
    <s v="New York City"/>
    <x v="9"/>
    <n v="10035"/>
    <x v="3"/>
    <s v="OFF-ST-10003324"/>
    <x v="1"/>
    <x v="3"/>
    <s v="Belkin OmniView SE Rackmount Kit"/>
    <n v="212.88"/>
    <n v="6"/>
    <n v="0"/>
    <n v="0"/>
  </r>
  <r>
    <n v="628"/>
    <x v="296"/>
    <x v="3"/>
    <x v="203"/>
    <s v="Nov"/>
    <s v="2-15-2014"/>
    <s v="Standard Class"/>
    <s v="MP-18175"/>
    <s v="Mike Pelletier"/>
    <x v="2"/>
    <s v="United States"/>
    <s v="Laguna Niguel"/>
    <x v="2"/>
    <n v="92677"/>
    <x v="1"/>
    <s v="FUR-BO-10004015"/>
    <x v="0"/>
    <x v="0"/>
    <s v="Bush Andora Bookcase, Maple/Graphite Gray Finish"/>
    <n v="203.983"/>
    <n v="2"/>
    <n v="0.15"/>
    <n v="16.7986"/>
  </r>
  <r>
    <n v="629"/>
    <x v="297"/>
    <x v="2"/>
    <x v="204"/>
    <s v="Nov"/>
    <s v="3-16-2011"/>
    <s v="Second Class"/>
    <s v="CK-12205"/>
    <s v="Chloris Kastensmidt"/>
    <x v="0"/>
    <s v="United States"/>
    <s v="Columbus"/>
    <x v="16"/>
    <n v="43229"/>
    <x v="3"/>
    <s v="FUR-FU-10003981"/>
    <x v="0"/>
    <x v="4"/>
    <s v="Eldon Wave Desk Accessories"/>
    <n v="8.32"/>
    <n v="5"/>
    <n v="0.2"/>
    <n v="2.2879999999999998"/>
  </r>
  <r>
    <n v="630"/>
    <x v="297"/>
    <x v="2"/>
    <x v="204"/>
    <s v="Nov"/>
    <s v="3-16-2011"/>
    <s v="Second Class"/>
    <s v="CK-12205"/>
    <s v="Chloris Kastensmidt"/>
    <x v="0"/>
    <s v="United States"/>
    <s v="Columbus"/>
    <x v="16"/>
    <n v="43229"/>
    <x v="3"/>
    <s v="OFF-FA-10001561"/>
    <x v="1"/>
    <x v="10"/>
    <s v="Stockwell Push Pins"/>
    <n v="10.464"/>
    <n v="6"/>
    <n v="0.2"/>
    <n v="1.7003999999999999"/>
  </r>
  <r>
    <n v="631"/>
    <x v="298"/>
    <x v="2"/>
    <x v="205"/>
    <s v="May"/>
    <d v="2011-09-02T00:00:00"/>
    <s v="Standard Class"/>
    <s v="DB-13270"/>
    <s v="Deborah Brumfield"/>
    <x v="2"/>
    <s v="United States"/>
    <s v="San Diego"/>
    <x v="2"/>
    <n v="92024"/>
    <x v="1"/>
    <s v="OFF-BI-10004230"/>
    <x v="1"/>
    <x v="7"/>
    <s v="GBC Recycled Grain Textured Covers"/>
    <n v="82.896000000000001"/>
    <n v="3"/>
    <n v="0.2"/>
    <n v="29.0136"/>
  </r>
  <r>
    <n v="632"/>
    <x v="298"/>
    <x v="2"/>
    <x v="205"/>
    <s v="May"/>
    <d v="2011-09-02T00:00:00"/>
    <s v="Standard Class"/>
    <s v="DB-13270"/>
    <s v="Deborah Brumfield"/>
    <x v="2"/>
    <s v="United States"/>
    <s v="San Diego"/>
    <x v="2"/>
    <n v="92024"/>
    <x v="1"/>
    <s v="OFF-PA-10000350"/>
    <x v="1"/>
    <x v="11"/>
    <s v="Message Book, Standard Line &quot;While You Were Out&quot;, 5 1/2&quot; X 4&quot;, 200 Sets/Book"/>
    <n v="34.24"/>
    <n v="4"/>
    <n v="0"/>
    <n v="16.0928"/>
  </r>
  <r>
    <n v="633"/>
    <x v="299"/>
    <x v="2"/>
    <x v="206"/>
    <s v="Jun"/>
    <d v="2011-08-07T00:00:00"/>
    <s v="First Class"/>
    <s v="EP-13915"/>
    <s v="Emily Phan"/>
    <x v="0"/>
    <s v="United States"/>
    <s v="New York City"/>
    <x v="9"/>
    <n v="10011"/>
    <x v="3"/>
    <s v="TEC-CO-10001046"/>
    <x v="2"/>
    <x v="15"/>
    <s v="Canon Imageclass D680 Copier / Fax"/>
    <n v="559.99199999999996"/>
    <n v="1"/>
    <n v="0.2"/>
    <n v="174.9975"/>
  </r>
  <r>
    <n v="634"/>
    <x v="300"/>
    <x v="2"/>
    <x v="207"/>
    <s v="Mar"/>
    <d v="2011-05-05T00:00:00"/>
    <s v="First Class"/>
    <s v="JS-15940"/>
    <s v="Joni Sundaresam"/>
    <x v="2"/>
    <s v="United States"/>
    <s v="Appleton"/>
    <x v="4"/>
    <n v="54915"/>
    <x v="2"/>
    <s v="OFF-LA-10002195"/>
    <x v="1"/>
    <x v="14"/>
    <s v="Avery 481"/>
    <n v="21.56"/>
    <n v="7"/>
    <n v="0"/>
    <n v="10.348800000000001"/>
  </r>
  <r>
    <n v="635"/>
    <x v="301"/>
    <x v="1"/>
    <x v="208"/>
    <s v="Jun"/>
    <s v="2-13-2012"/>
    <s v="Standard Class"/>
    <s v="VW-21775"/>
    <s v="Victoria Wilson"/>
    <x v="1"/>
    <s v="United States"/>
    <s v="Bellevue"/>
    <x v="3"/>
    <n v="98006"/>
    <x v="1"/>
    <s v="OFF-AR-10001315"/>
    <x v="1"/>
    <x v="5"/>
    <s v="Newell 310"/>
    <n v="5.28"/>
    <n v="3"/>
    <n v="0"/>
    <n v="1.5311999999999999"/>
  </r>
  <r>
    <n v="636"/>
    <x v="302"/>
    <x v="3"/>
    <x v="198"/>
    <s v="May"/>
    <d v="2014-09-09T00:00:00"/>
    <s v="Standard Class"/>
    <s v="AB-10150"/>
    <s v="Aimee Bixby"/>
    <x v="0"/>
    <s v="United States"/>
    <s v="Long Beach"/>
    <x v="9"/>
    <n v="11561"/>
    <x v="3"/>
    <s v="TEC-AC-10000171"/>
    <x v="2"/>
    <x v="9"/>
    <s v="Verbatim 25 GB 6x Blu-ray Single Layer Recordable Disc, 25/Pack"/>
    <n v="91.96"/>
    <n v="4"/>
    <n v="0"/>
    <n v="39.5428"/>
  </r>
  <r>
    <n v="637"/>
    <x v="303"/>
    <x v="0"/>
    <x v="73"/>
    <s v="Oct"/>
    <s v="5-16-2013"/>
    <s v="Standard Class"/>
    <s v="JW-16075"/>
    <s v="Julia West"/>
    <x v="0"/>
    <s v="United States"/>
    <s v="Philadelphia"/>
    <x v="17"/>
    <n v="19140"/>
    <x v="3"/>
    <s v="OFF-EN-10003134"/>
    <x v="1"/>
    <x v="12"/>
    <s v="Staples"/>
    <n v="9.3439999999999994"/>
    <n v="1"/>
    <n v="0.2"/>
    <n v="3.504"/>
  </r>
  <r>
    <n v="638"/>
    <x v="303"/>
    <x v="0"/>
    <x v="73"/>
    <s v="Oct"/>
    <s v="5-16-2013"/>
    <s v="Standard Class"/>
    <s v="JW-16075"/>
    <s v="Julia West"/>
    <x v="0"/>
    <s v="United States"/>
    <s v="Philadelphia"/>
    <x v="17"/>
    <n v="19140"/>
    <x v="3"/>
    <s v="OFF-AR-10001955"/>
    <x v="1"/>
    <x v="5"/>
    <s v="Newell 319"/>
    <n v="79.36"/>
    <n v="5"/>
    <n v="0.2"/>
    <n v="9.92"/>
  </r>
  <r>
    <n v="639"/>
    <x v="304"/>
    <x v="0"/>
    <x v="209"/>
    <s v="Oct"/>
    <s v="4-14-2013"/>
    <s v="Standard Class"/>
    <s v="EB-13750"/>
    <s v="Edward Becker"/>
    <x v="1"/>
    <s v="United States"/>
    <s v="Seattle"/>
    <x v="3"/>
    <n v="98103"/>
    <x v="1"/>
    <s v="OFF-BI-10003712"/>
    <x v="1"/>
    <x v="7"/>
    <s v="Acco Pressboard Covers with Storage Hooks, 14 7/8&quot; x 11&quot;, Light Blue"/>
    <n v="35.351999999999997"/>
    <n v="9"/>
    <n v="0.2"/>
    <n v="12.815099999999999"/>
  </r>
  <r>
    <n v="640"/>
    <x v="305"/>
    <x v="2"/>
    <x v="210"/>
    <s v="Apr"/>
    <d v="2011-09-04T00:00:00"/>
    <s v="Standard Class"/>
    <s v="PK-18910"/>
    <s v="Paul Knutson"/>
    <x v="2"/>
    <s v="United States"/>
    <s v="San Francisco"/>
    <x v="2"/>
    <n v="94109"/>
    <x v="1"/>
    <s v="OFF-LA-10001641"/>
    <x v="1"/>
    <x v="14"/>
    <s v="Avery 518"/>
    <n v="18.899999999999999"/>
    <n v="6"/>
    <n v="0"/>
    <n v="9.0719999999999992"/>
  </r>
  <r>
    <n v="641"/>
    <x v="306"/>
    <x v="3"/>
    <x v="211"/>
    <s v="Jun"/>
    <d v="2014-07-09T00:00:00"/>
    <s v="First Class"/>
    <s v="CS-12400"/>
    <s v="Christopher Schild"/>
    <x v="2"/>
    <s v="United States"/>
    <s v="Seattle"/>
    <x v="3"/>
    <n v="98115"/>
    <x v="1"/>
    <s v="OFF-AR-10003732"/>
    <x v="1"/>
    <x v="5"/>
    <s v="Newell 333"/>
    <n v="2.78"/>
    <n v="1"/>
    <n v="0"/>
    <n v="0.7228"/>
  </r>
  <r>
    <n v="642"/>
    <x v="307"/>
    <x v="3"/>
    <x v="62"/>
    <s v="Jan"/>
    <d v="2014-01-07T00:00:00"/>
    <s v="Same Day"/>
    <s v="SG-20470"/>
    <s v="Sheri Gordon"/>
    <x v="0"/>
    <s v="United States"/>
    <s v="New York City"/>
    <x v="9"/>
    <n v="10011"/>
    <x v="3"/>
    <s v="FUR-TA-10000577"/>
    <x v="0"/>
    <x v="2"/>
    <s v="Bretford CR4500 Series Slim Rectangular Table"/>
    <n v="1044.6300000000001"/>
    <n v="5"/>
    <n v="0.4"/>
    <n v="-295.9785"/>
  </r>
  <r>
    <n v="643"/>
    <x v="308"/>
    <x v="1"/>
    <x v="212"/>
    <s v="Sep"/>
    <d v="2012-09-11T00:00:00"/>
    <s v="Same Day"/>
    <s v="CM-12190"/>
    <s v="Charlotte Melton"/>
    <x v="0"/>
    <s v="United States"/>
    <s v="Philadelphia"/>
    <x v="17"/>
    <n v="19134"/>
    <x v="3"/>
    <s v="OFF-PA-10004000"/>
    <x v="1"/>
    <x v="11"/>
    <s v="While You Were Out Pads, 50 per Pad, 4 x 5 1/4, Green Cycle"/>
    <n v="11.352"/>
    <n v="3"/>
    <n v="0.2"/>
    <n v="4.1151"/>
  </r>
  <r>
    <n v="644"/>
    <x v="309"/>
    <x v="2"/>
    <x v="213"/>
    <s v="Apr"/>
    <d v="2011-04-03T00:00:00"/>
    <s v="Same Day"/>
    <s v="CL-12565"/>
    <s v="Clay Ludtke"/>
    <x v="0"/>
    <s v="United States"/>
    <s v="Columbia"/>
    <x v="32"/>
    <n v="29203"/>
    <x v="0"/>
    <s v="OFF-ST-10001370"/>
    <x v="1"/>
    <x v="3"/>
    <s v="Sensible Storage WireTech Storage Systems"/>
    <n v="354.9"/>
    <n v="5"/>
    <n v="0"/>
    <n v="17.745000000000001"/>
  </r>
  <r>
    <n v="645"/>
    <x v="310"/>
    <x v="3"/>
    <x v="214"/>
    <s v="Dec"/>
    <d v="2014-12-06T00:00:00"/>
    <s v="Same Day"/>
    <s v="DV-13465"/>
    <s v="Dianna Vittorini"/>
    <x v="0"/>
    <s v="United States"/>
    <s v="Los Angeles"/>
    <x v="2"/>
    <n v="90004"/>
    <x v="1"/>
    <s v="OFF-PA-10000357"/>
    <x v="1"/>
    <x v="11"/>
    <s v="White Dual Perf Computer Printout Paper, 2700 Sheets, 1 Part, Heavyweight, 20 lbs., 14 7/8 x 11"/>
    <n v="122.97"/>
    <n v="3"/>
    <n v="0"/>
    <n v="60.255299999999998"/>
  </r>
  <r>
    <n v="646"/>
    <x v="311"/>
    <x v="1"/>
    <x v="40"/>
    <s v="Sep"/>
    <d v="2012-12-08T00:00:00"/>
    <s v="First Class"/>
    <s v="NP-18325"/>
    <s v="Naresj Patel"/>
    <x v="0"/>
    <s v="United States"/>
    <s v="New York City"/>
    <x v="9"/>
    <n v="10024"/>
    <x v="3"/>
    <s v="TEC-PH-10003012"/>
    <x v="2"/>
    <x v="6"/>
    <s v="Nortel Meridian M3904 Professional Digital phone"/>
    <n v="307.98"/>
    <n v="2"/>
    <n v="0"/>
    <n v="89.3142"/>
  </r>
  <r>
    <n v="647"/>
    <x v="311"/>
    <x v="1"/>
    <x v="40"/>
    <s v="Sep"/>
    <d v="2012-12-08T00:00:00"/>
    <s v="First Class"/>
    <s v="NP-18325"/>
    <s v="Naresj Patel"/>
    <x v="0"/>
    <s v="United States"/>
    <s v="New York City"/>
    <x v="9"/>
    <n v="10024"/>
    <x v="3"/>
    <s v="FUR-TA-10002607"/>
    <x v="0"/>
    <x v="2"/>
    <s v="KI Conference Tables"/>
    <n v="382.80599999999998"/>
    <n v="9"/>
    <n v="0.4"/>
    <n v="-153.1224"/>
  </r>
  <r>
    <n v="648"/>
    <x v="311"/>
    <x v="1"/>
    <x v="40"/>
    <s v="Sep"/>
    <d v="2012-12-08T00:00:00"/>
    <s v="First Class"/>
    <s v="NP-18325"/>
    <s v="Naresj Patel"/>
    <x v="0"/>
    <s v="United States"/>
    <s v="New York City"/>
    <x v="9"/>
    <n v="10024"/>
    <x v="3"/>
    <s v="OFF-ST-10000642"/>
    <x v="1"/>
    <x v="3"/>
    <s v="Tennsco Lockers, Gray"/>
    <n v="41.96"/>
    <n v="2"/>
    <n v="0"/>
    <n v="2.9371999999999998"/>
  </r>
  <r>
    <n v="649"/>
    <x v="311"/>
    <x v="1"/>
    <x v="40"/>
    <s v="Sep"/>
    <d v="2012-12-08T00:00:00"/>
    <s v="First Class"/>
    <s v="NP-18325"/>
    <s v="Naresj Patel"/>
    <x v="0"/>
    <s v="United States"/>
    <s v="New York City"/>
    <x v="9"/>
    <n v="10024"/>
    <x v="3"/>
    <s v="OFF-BI-10000545"/>
    <x v="1"/>
    <x v="7"/>
    <s v="GBC Ibimaster 500 Manual ProClick Binding System"/>
    <n v="1217.568"/>
    <n v="2"/>
    <n v="0.2"/>
    <n v="456.58800000000002"/>
  </r>
  <r>
    <n v="650"/>
    <x v="311"/>
    <x v="1"/>
    <x v="40"/>
    <s v="Sep"/>
    <d v="2012-12-08T00:00:00"/>
    <s v="First Class"/>
    <s v="NP-18325"/>
    <s v="Naresj Patel"/>
    <x v="0"/>
    <s v="United States"/>
    <s v="New York City"/>
    <x v="9"/>
    <n v="10024"/>
    <x v="3"/>
    <s v="FUR-FU-10002157"/>
    <x v="0"/>
    <x v="4"/>
    <s v="Artistic Insta-Plaque"/>
    <n v="47.04"/>
    <n v="3"/>
    <n v="0"/>
    <n v="18.345600000000001"/>
  </r>
  <r>
    <n v="651"/>
    <x v="311"/>
    <x v="1"/>
    <x v="40"/>
    <s v="Sep"/>
    <d v="2012-12-08T00:00:00"/>
    <s v="First Class"/>
    <s v="NP-18325"/>
    <s v="Naresj Patel"/>
    <x v="0"/>
    <s v="United States"/>
    <s v="New York City"/>
    <x v="9"/>
    <n v="10024"/>
    <x v="3"/>
    <s v="FUR-FU-10001706"/>
    <x v="0"/>
    <x v="4"/>
    <s v="Longer-Life Soft White Bulbs"/>
    <n v="6.16"/>
    <n v="2"/>
    <n v="0"/>
    <n v="2.9567999999999999"/>
  </r>
  <r>
    <n v="652"/>
    <x v="311"/>
    <x v="1"/>
    <x v="40"/>
    <s v="Sep"/>
    <d v="2012-12-08T00:00:00"/>
    <s v="First Class"/>
    <s v="NP-18325"/>
    <s v="Naresj Patel"/>
    <x v="0"/>
    <s v="United States"/>
    <s v="New York City"/>
    <x v="9"/>
    <n v="10024"/>
    <x v="3"/>
    <s v="TEC-PH-10000984"/>
    <x v="2"/>
    <x v="6"/>
    <s v="Panasonic KX-TG9471B"/>
    <n v="979.95"/>
    <n v="5"/>
    <n v="0"/>
    <n v="274.38600000000002"/>
  </r>
  <r>
    <n v="653"/>
    <x v="311"/>
    <x v="1"/>
    <x v="40"/>
    <s v="Sep"/>
    <d v="2012-12-08T00:00:00"/>
    <s v="First Class"/>
    <s v="NP-18325"/>
    <s v="Naresj Patel"/>
    <x v="0"/>
    <s v="United States"/>
    <s v="New York City"/>
    <x v="9"/>
    <n v="10024"/>
    <x v="3"/>
    <s v="OFF-PA-10001357"/>
    <x v="1"/>
    <x v="11"/>
    <s v="Xerox 1886"/>
    <n v="143.69999999999999"/>
    <n v="3"/>
    <n v="0"/>
    <n v="68.975999999999999"/>
  </r>
  <r>
    <n v="654"/>
    <x v="311"/>
    <x v="1"/>
    <x v="40"/>
    <s v="Sep"/>
    <d v="2012-12-08T00:00:00"/>
    <s v="First Class"/>
    <s v="NP-18325"/>
    <s v="Naresj Patel"/>
    <x v="0"/>
    <s v="United States"/>
    <s v="New York City"/>
    <x v="9"/>
    <n v="10024"/>
    <x v="3"/>
    <s v="OFF-FA-10000992"/>
    <x v="1"/>
    <x v="10"/>
    <s v="Acco Clips to Go Binder Clips, 24 Clips in Two Sizes"/>
    <n v="10.65"/>
    <n v="3"/>
    <n v="0"/>
    <n v="5.0054999999999996"/>
  </r>
  <r>
    <n v="655"/>
    <x v="311"/>
    <x v="1"/>
    <x v="40"/>
    <s v="Sep"/>
    <d v="2012-12-08T00:00:00"/>
    <s v="First Class"/>
    <s v="NP-18325"/>
    <s v="Naresj Patel"/>
    <x v="0"/>
    <s v="United States"/>
    <s v="New York City"/>
    <x v="9"/>
    <n v="10024"/>
    <x v="3"/>
    <s v="TEC-AC-10002600"/>
    <x v="2"/>
    <x v="9"/>
    <s v="Belkin QODE FastFit Bluetooth Keyboard"/>
    <n v="247.8"/>
    <n v="4"/>
    <n v="0"/>
    <n v="34.692"/>
  </r>
  <r>
    <n v="656"/>
    <x v="312"/>
    <x v="3"/>
    <x v="215"/>
    <s v="Sep"/>
    <s v="5-13-2014"/>
    <s v="Standard Class"/>
    <s v="MD-17350"/>
    <s v="Maribeth Dona"/>
    <x v="0"/>
    <s v="United States"/>
    <s v="Columbus"/>
    <x v="16"/>
    <n v="43229"/>
    <x v="3"/>
    <s v="FUR-CH-10004540"/>
    <x v="0"/>
    <x v="1"/>
    <s v="Global Chrome Stack Chair"/>
    <n v="47.991999999999997"/>
    <n v="2"/>
    <n v="0.3"/>
    <n v="-2.0568"/>
  </r>
  <r>
    <n v="657"/>
    <x v="313"/>
    <x v="0"/>
    <x v="216"/>
    <s v="Sep"/>
    <s v="5-14-2013"/>
    <s v="Second Class"/>
    <s v="GB-14530"/>
    <s v="George Bell"/>
    <x v="1"/>
    <s v="United States"/>
    <s v="Dover"/>
    <x v="26"/>
    <n v="19901"/>
    <x v="3"/>
    <s v="FUR-FU-10001488"/>
    <x v="0"/>
    <x v="4"/>
    <s v="Tenex 46&quot; x 60&quot; Computer Anti-Static Chairmat, Rectangular Shaped"/>
    <n v="211.96"/>
    <n v="2"/>
    <n v="0"/>
    <n v="42.392000000000003"/>
  </r>
  <r>
    <n v="658"/>
    <x v="314"/>
    <x v="0"/>
    <x v="9"/>
    <s v="Dec"/>
    <s v="12-18-2013"/>
    <s v="Standard Class"/>
    <s v="CA-12775"/>
    <s v="Cynthia Arntzen"/>
    <x v="0"/>
    <s v="United States"/>
    <s v="Smyrna"/>
    <x v="15"/>
    <n v="37167"/>
    <x v="0"/>
    <s v="OFF-AR-10003251"/>
    <x v="1"/>
    <x v="5"/>
    <s v="Prang Drawing Pencil Set"/>
    <n v="6.6719999999999997"/>
    <n v="3"/>
    <n v="0.2"/>
    <n v="1.6679999999999999"/>
  </r>
  <r>
    <n v="659"/>
    <x v="315"/>
    <x v="3"/>
    <x v="123"/>
    <s v="Jan"/>
    <d v="2014-05-12T00:00:00"/>
    <s v="Standard Class"/>
    <s v="ME-17725"/>
    <s v="Max Engle"/>
    <x v="0"/>
    <s v="United States"/>
    <s v="Newark"/>
    <x v="26"/>
    <n v="19711"/>
    <x v="3"/>
    <s v="OFF-AR-10001044"/>
    <x v="1"/>
    <x v="5"/>
    <s v="BOSTON Ranger #55 Pencil Sharpener, Black"/>
    <n v="155.94"/>
    <n v="6"/>
    <n v="0"/>
    <n v="45.2226"/>
  </r>
  <r>
    <n v="660"/>
    <x v="316"/>
    <x v="1"/>
    <x v="217"/>
    <s v="Oct"/>
    <s v="8-16-2012"/>
    <s v="Standard Class"/>
    <s v="JK-16120"/>
    <s v="Julie Kriz"/>
    <x v="2"/>
    <s v="United States"/>
    <s v="Eagan"/>
    <x v="8"/>
    <n v="55122"/>
    <x v="2"/>
    <s v="OFF-LA-10002787"/>
    <x v="1"/>
    <x v="14"/>
    <s v="Avery 480"/>
    <n v="3.75"/>
    <n v="1"/>
    <n v="0"/>
    <n v="1.8"/>
  </r>
  <r>
    <n v="661"/>
    <x v="316"/>
    <x v="1"/>
    <x v="217"/>
    <s v="Oct"/>
    <s v="8-16-2012"/>
    <s v="Standard Class"/>
    <s v="JK-16120"/>
    <s v="Julie Kriz"/>
    <x v="2"/>
    <s v="United States"/>
    <s v="Eagan"/>
    <x v="8"/>
    <n v="55122"/>
    <x v="2"/>
    <s v="OFF-LA-10002043"/>
    <x v="1"/>
    <x v="14"/>
    <s v="Avery 489"/>
    <n v="41.4"/>
    <n v="4"/>
    <n v="0"/>
    <n v="19.872"/>
  </r>
  <r>
    <n v="662"/>
    <x v="316"/>
    <x v="1"/>
    <x v="217"/>
    <s v="Oct"/>
    <s v="8-16-2012"/>
    <s v="Standard Class"/>
    <s v="JK-16120"/>
    <s v="Julie Kriz"/>
    <x v="2"/>
    <s v="United States"/>
    <s v="Eagan"/>
    <x v="8"/>
    <n v="55122"/>
    <x v="2"/>
    <s v="OFF-AR-10001915"/>
    <x v="1"/>
    <x v="5"/>
    <s v="Peel-Off China Markers"/>
    <n v="29.79"/>
    <n v="3"/>
    <n v="0"/>
    <n v="12.511799999999999"/>
  </r>
  <r>
    <n v="663"/>
    <x v="317"/>
    <x v="0"/>
    <x v="218"/>
    <s v="Nov"/>
    <s v="9-15-2013"/>
    <s v="Second Class"/>
    <s v="PN-18775"/>
    <s v="Parhena Norris"/>
    <x v="2"/>
    <s v="United States"/>
    <s v="New York City"/>
    <x v="9"/>
    <n v="10011"/>
    <x v="3"/>
    <s v="OFF-ST-10000352"/>
    <x v="1"/>
    <x v="3"/>
    <s v="Acco Perma 2700 Stacking Storage Drawers"/>
    <n v="59.48"/>
    <n v="2"/>
    <n v="0"/>
    <n v="8.9220000000000006"/>
  </r>
  <r>
    <n v="664"/>
    <x v="317"/>
    <x v="0"/>
    <x v="218"/>
    <s v="Nov"/>
    <s v="9-15-2013"/>
    <s v="Second Class"/>
    <s v="PN-18775"/>
    <s v="Parhena Norris"/>
    <x v="2"/>
    <s v="United States"/>
    <s v="New York City"/>
    <x v="9"/>
    <n v="10011"/>
    <x v="3"/>
    <s v="OFF-PA-10000575"/>
    <x v="1"/>
    <x v="11"/>
    <s v="Wirebound Message Books, Four 2 3/4 x 5 White Forms per Page"/>
    <n v="6.69"/>
    <n v="1"/>
    <n v="0"/>
    <n v="3.0773999999999999"/>
  </r>
  <r>
    <n v="665"/>
    <x v="318"/>
    <x v="3"/>
    <x v="55"/>
    <s v="Sep"/>
    <s v="7-16-2014"/>
    <s v="Standard Class"/>
    <s v="JC-15385"/>
    <s v="Jenna Caffey"/>
    <x v="0"/>
    <s v="United States"/>
    <s v="Kent"/>
    <x v="3"/>
    <n v="98031"/>
    <x v="1"/>
    <s v="FUR-FU-10002937"/>
    <x v="0"/>
    <x v="4"/>
    <s v="GE 48&quot; Fluorescent Tube, Cool White Energy Saver, 34 Watts, 30/Box"/>
    <n v="198.46"/>
    <n v="2"/>
    <n v="0"/>
    <n v="99.23"/>
  </r>
  <r>
    <n v="666"/>
    <x v="318"/>
    <x v="3"/>
    <x v="55"/>
    <s v="Sep"/>
    <s v="7-16-2014"/>
    <s v="Standard Class"/>
    <s v="JC-15385"/>
    <s v="Jenna Caffey"/>
    <x v="0"/>
    <s v="United States"/>
    <s v="Kent"/>
    <x v="3"/>
    <n v="98031"/>
    <x v="1"/>
    <s v="OFF-LA-10003930"/>
    <x v="1"/>
    <x v="14"/>
    <s v="Dot Matrix Printer Tape Reel Labels, White, 5000/Box"/>
    <n v="786.48"/>
    <n v="8"/>
    <n v="0"/>
    <n v="385.37520000000001"/>
  </r>
  <r>
    <n v="667"/>
    <x v="318"/>
    <x v="3"/>
    <x v="55"/>
    <s v="Sep"/>
    <s v="7-16-2014"/>
    <s v="Standard Class"/>
    <s v="JC-15385"/>
    <s v="Jenna Caffey"/>
    <x v="0"/>
    <s v="United States"/>
    <s v="Kent"/>
    <x v="3"/>
    <n v="98031"/>
    <x v="1"/>
    <s v="OFF-BI-10001107"/>
    <x v="1"/>
    <x v="7"/>
    <s v="GBC White Gloss Covers, Plain Front"/>
    <n v="23.167999999999999"/>
    <n v="2"/>
    <n v="0.2"/>
    <n v="7.8192000000000004"/>
  </r>
  <r>
    <n v="668"/>
    <x v="318"/>
    <x v="3"/>
    <x v="55"/>
    <s v="Sep"/>
    <s v="7-16-2014"/>
    <s v="Standard Class"/>
    <s v="JC-15385"/>
    <s v="Jenna Caffey"/>
    <x v="0"/>
    <s v="United States"/>
    <s v="Kent"/>
    <x v="3"/>
    <n v="98031"/>
    <x v="1"/>
    <s v="TEC-AC-10003063"/>
    <x v="2"/>
    <x v="9"/>
    <s v="Micro Innovations USB RF Wireless Keyboard with Mouse"/>
    <n v="50"/>
    <n v="2"/>
    <n v="0"/>
    <n v="10.5"/>
  </r>
  <r>
    <n v="669"/>
    <x v="319"/>
    <x v="0"/>
    <x v="216"/>
    <s v="Sep"/>
    <d v="2013-09-05T00:00:00"/>
    <s v="Same Day"/>
    <s v="CL-12565"/>
    <s v="Clay Ludtke"/>
    <x v="0"/>
    <s v="United States"/>
    <s v="Cleveland"/>
    <x v="16"/>
    <n v="44105"/>
    <x v="3"/>
    <s v="OFF-ST-10002011"/>
    <x v="1"/>
    <x v="3"/>
    <s v="Smead Adjustable Mobile File Trolley with Lockable Top"/>
    <n v="1006.056"/>
    <n v="3"/>
    <n v="0.2"/>
    <n v="88.029899999999998"/>
  </r>
  <r>
    <n v="670"/>
    <x v="319"/>
    <x v="0"/>
    <x v="216"/>
    <s v="Sep"/>
    <d v="2013-09-05T00:00:00"/>
    <s v="Same Day"/>
    <s v="CL-12565"/>
    <s v="Clay Ludtke"/>
    <x v="0"/>
    <s v="United States"/>
    <s v="Cleveland"/>
    <x v="16"/>
    <n v="44105"/>
    <x v="3"/>
    <s v="OFF-PA-10002986"/>
    <x v="1"/>
    <x v="11"/>
    <s v="Xerox 1898"/>
    <n v="10.688000000000001"/>
    <n v="2"/>
    <n v="0.2"/>
    <n v="3.7408000000000001"/>
  </r>
  <r>
    <n v="671"/>
    <x v="319"/>
    <x v="0"/>
    <x v="216"/>
    <s v="Sep"/>
    <d v="2013-09-05T00:00:00"/>
    <s v="Same Day"/>
    <s v="CL-12565"/>
    <s v="Clay Ludtke"/>
    <x v="0"/>
    <s v="United States"/>
    <s v="Cleveland"/>
    <x v="16"/>
    <n v="44105"/>
    <x v="3"/>
    <s v="OFF-PA-10004451"/>
    <x v="1"/>
    <x v="11"/>
    <s v="Xerox 222"/>
    <n v="10.368"/>
    <n v="2"/>
    <n v="0.2"/>
    <n v="3.6288"/>
  </r>
  <r>
    <n v="672"/>
    <x v="319"/>
    <x v="0"/>
    <x v="216"/>
    <s v="Sep"/>
    <d v="2013-09-05T00:00:00"/>
    <s v="Same Day"/>
    <s v="CL-12565"/>
    <s v="Clay Ludtke"/>
    <x v="0"/>
    <s v="United States"/>
    <s v="Cleveland"/>
    <x v="16"/>
    <n v="44105"/>
    <x v="3"/>
    <s v="OFF-ST-10000649"/>
    <x v="1"/>
    <x v="3"/>
    <s v="Hanging Personal Folder File"/>
    <n v="25.12"/>
    <n v="2"/>
    <n v="0.2"/>
    <n v="1.57"/>
  </r>
  <r>
    <n v="673"/>
    <x v="319"/>
    <x v="0"/>
    <x v="216"/>
    <s v="Sep"/>
    <d v="2013-09-05T00:00:00"/>
    <s v="Same Day"/>
    <s v="CL-12565"/>
    <s v="Clay Ludtke"/>
    <x v="0"/>
    <s v="United States"/>
    <s v="Cleveland"/>
    <x v="16"/>
    <n v="44105"/>
    <x v="3"/>
    <s v="TEC-AC-10001465"/>
    <x v="2"/>
    <x v="9"/>
    <s v="SanDisk Cruzer 64 GB USB Flash Drive"/>
    <n v="58.112000000000002"/>
    <n v="2"/>
    <n v="0.2"/>
    <n v="7.2640000000000002"/>
  </r>
  <r>
    <n v="674"/>
    <x v="320"/>
    <x v="1"/>
    <x v="219"/>
    <s v="Jan"/>
    <d v="2012-03-11T00:00:00"/>
    <s v="First Class"/>
    <s v="VM-21685"/>
    <s v="Valerie Mitchum"/>
    <x v="2"/>
    <s v="United States"/>
    <s v="Philadelphia"/>
    <x v="17"/>
    <n v="19140"/>
    <x v="3"/>
    <s v="TEC-AC-10002323"/>
    <x v="2"/>
    <x v="9"/>
    <s v="SanDisk Ultra 32 GB MicroSDHC Class 10 Memory Card"/>
    <n v="35.36"/>
    <n v="2"/>
    <n v="0.2"/>
    <n v="-3.0939999999999999"/>
  </r>
  <r>
    <n v="675"/>
    <x v="320"/>
    <x v="1"/>
    <x v="219"/>
    <s v="Jan"/>
    <d v="2012-03-11T00:00:00"/>
    <s v="First Class"/>
    <s v="VM-21685"/>
    <s v="Valerie Mitchum"/>
    <x v="2"/>
    <s v="United States"/>
    <s v="Philadelphia"/>
    <x v="17"/>
    <n v="19140"/>
    <x v="3"/>
    <s v="OFF-FA-10001135"/>
    <x v="1"/>
    <x v="10"/>
    <s v="Brites Rubber Bands, 1 1/2 oz. Box"/>
    <n v="3.1680000000000001"/>
    <n v="2"/>
    <n v="0.2"/>
    <n v="-0.71279999999999999"/>
  </r>
  <r>
    <n v="676"/>
    <x v="321"/>
    <x v="2"/>
    <x v="220"/>
    <s v="Dec"/>
    <s v="5-15-2011"/>
    <s v="First Class"/>
    <s v="HL-15040"/>
    <s v="Hunter Lopez"/>
    <x v="0"/>
    <s v="United States"/>
    <s v="Milwaukee"/>
    <x v="4"/>
    <n v="53209"/>
    <x v="2"/>
    <s v="FUR-FU-10000010"/>
    <x v="0"/>
    <x v="4"/>
    <s v="DAX Value U-Channel Document Frames, Easel Back"/>
    <n v="34.79"/>
    <n v="7"/>
    <n v="0"/>
    <n v="10.7849"/>
  </r>
  <r>
    <n v="677"/>
    <x v="322"/>
    <x v="3"/>
    <x v="197"/>
    <s v="Jan"/>
    <d v="2014-07-05T00:00:00"/>
    <s v="Standard Class"/>
    <s v="QJ-19255"/>
    <s v="Quincy Jones"/>
    <x v="1"/>
    <s v="United States"/>
    <s v="Philadelphia"/>
    <x v="17"/>
    <n v="19143"/>
    <x v="3"/>
    <s v="TEC-PH-10002549"/>
    <x v="2"/>
    <x v="6"/>
    <s v="Polycom SoundPoint IP 450 VoIP phone"/>
    <n v="677.58"/>
    <n v="5"/>
    <n v="0.4"/>
    <n v="-158.102"/>
  </r>
  <r>
    <n v="678"/>
    <x v="322"/>
    <x v="3"/>
    <x v="197"/>
    <s v="Jan"/>
    <d v="2014-07-05T00:00:00"/>
    <s v="Standard Class"/>
    <s v="QJ-19255"/>
    <s v="Quincy Jones"/>
    <x v="1"/>
    <s v="United States"/>
    <s v="Philadelphia"/>
    <x v="17"/>
    <n v="19143"/>
    <x v="3"/>
    <s v="OFF-BI-10002353"/>
    <x v="1"/>
    <x v="7"/>
    <s v="GBC VeloBind Cover Sets"/>
    <n v="13.896000000000001"/>
    <n v="3"/>
    <n v="0.7"/>
    <n v="-9.2639999999999993"/>
  </r>
  <r>
    <n v="679"/>
    <x v="323"/>
    <x v="1"/>
    <x v="221"/>
    <s v="Oct"/>
    <s v="1-15-2012"/>
    <s v="Standard Class"/>
    <s v="MM-17920"/>
    <s v="Michael Moore"/>
    <x v="0"/>
    <s v="United States"/>
    <s v="New York City"/>
    <x v="9"/>
    <n v="10011"/>
    <x v="3"/>
    <s v="FUR-TA-10001889"/>
    <x v="0"/>
    <x v="2"/>
    <s v="Bush Advantage Collection Racetrack Conference Table"/>
    <n v="1018.104"/>
    <n v="4"/>
    <n v="0.4"/>
    <n v="-373.3048"/>
  </r>
  <r>
    <n v="680"/>
    <x v="324"/>
    <x v="3"/>
    <x v="171"/>
    <s v="Apr"/>
    <d v="2014-08-07T00:00:00"/>
    <s v="Standard Class"/>
    <s v="RD-19585"/>
    <s v="Rob Dowd"/>
    <x v="0"/>
    <s v="United States"/>
    <s v="Plano"/>
    <x v="6"/>
    <n v="75023"/>
    <x v="2"/>
    <s v="TEC-PH-10002726"/>
    <x v="2"/>
    <x v="6"/>
    <s v="netTALK DUO VoIP Telephone Service"/>
    <n v="167.96799999999999"/>
    <n v="4"/>
    <n v="0.2"/>
    <n v="62.988"/>
  </r>
  <r>
    <n v="681"/>
    <x v="325"/>
    <x v="1"/>
    <x v="222"/>
    <s v="Nov"/>
    <d v="2012-12-12T00:00:00"/>
    <s v="First Class"/>
    <s v="SW-20455"/>
    <s v="Shaun Weien"/>
    <x v="0"/>
    <s v="United States"/>
    <s v="Suffolk"/>
    <x v="11"/>
    <n v="23434"/>
    <x v="0"/>
    <s v="OFF-LA-10003930"/>
    <x v="1"/>
    <x v="14"/>
    <s v="Dot Matrix Printer Tape Reel Labels, White, 5000/Box"/>
    <n v="196.62"/>
    <n v="2"/>
    <n v="0"/>
    <n v="96.343800000000002"/>
  </r>
  <r>
    <n v="682"/>
    <x v="326"/>
    <x v="2"/>
    <x v="223"/>
    <s v="Jul"/>
    <s v="9-13-2011"/>
    <s v="Standard Class"/>
    <s v="SB-20290"/>
    <s v="Sean Braxton"/>
    <x v="1"/>
    <s v="United States"/>
    <s v="Philadelphia"/>
    <x v="17"/>
    <n v="19134"/>
    <x v="3"/>
    <s v="OFF-ST-10002344"/>
    <x v="1"/>
    <x v="3"/>
    <s v="Carina 42&quot;Hx23 3/4&quot;W Media Storage Unit"/>
    <n v="64.784000000000006"/>
    <n v="1"/>
    <n v="0.2"/>
    <n v="-14.5764"/>
  </r>
  <r>
    <n v="683"/>
    <x v="326"/>
    <x v="2"/>
    <x v="223"/>
    <s v="Jul"/>
    <s v="9-13-2011"/>
    <s v="Standard Class"/>
    <s v="SB-20290"/>
    <s v="Sean Braxton"/>
    <x v="1"/>
    <s v="United States"/>
    <s v="Philadelphia"/>
    <x v="17"/>
    <n v="19134"/>
    <x v="3"/>
    <s v="TEC-PH-10003589"/>
    <x v="2"/>
    <x v="6"/>
    <s v="invisibleSHIELD by ZAGG Smudge-Free Screen Protector"/>
    <n v="32.381999999999998"/>
    <n v="3"/>
    <n v="0.4"/>
    <n v="4.3175999999999997"/>
  </r>
  <r>
    <n v="684"/>
    <x v="326"/>
    <x v="2"/>
    <x v="223"/>
    <s v="Jul"/>
    <s v="9-13-2011"/>
    <s v="Standard Class"/>
    <s v="SB-20290"/>
    <s v="Sean Braxton"/>
    <x v="1"/>
    <s v="United States"/>
    <s v="Philadelphia"/>
    <x v="17"/>
    <n v="19134"/>
    <x v="3"/>
    <s v="FUR-FU-10000758"/>
    <x v="0"/>
    <x v="4"/>
    <s v="DAX Natural Wood-Tone Poster Frame"/>
    <n v="42.368000000000002"/>
    <n v="2"/>
    <n v="0.2"/>
    <n v="8.4735999999999994"/>
  </r>
  <r>
    <n v="685"/>
    <x v="326"/>
    <x v="2"/>
    <x v="223"/>
    <s v="Jul"/>
    <s v="9-13-2011"/>
    <s v="Standard Class"/>
    <s v="SB-20290"/>
    <s v="Sean Braxton"/>
    <x v="1"/>
    <s v="United States"/>
    <s v="Philadelphia"/>
    <x v="17"/>
    <n v="19134"/>
    <x v="3"/>
    <s v="TEC-MA-10004679"/>
    <x v="2"/>
    <x v="13"/>
    <s v="StarTech.com 10/100 VDSL2 Ethernet Extender Kit"/>
    <n v="399.54"/>
    <n v="4"/>
    <n v="0.7"/>
    <n v="-559.35599999999999"/>
  </r>
  <r>
    <n v="686"/>
    <x v="327"/>
    <x v="0"/>
    <x v="30"/>
    <s v="Aug"/>
    <s v="11-13-2013"/>
    <s v="Standard Class"/>
    <s v="CB-12535"/>
    <s v="Claudia Bergmann"/>
    <x v="1"/>
    <s v="United States"/>
    <s v="San Francisco"/>
    <x v="2"/>
    <n v="94110"/>
    <x v="1"/>
    <s v="FUR-FU-10002597"/>
    <x v="0"/>
    <x v="4"/>
    <s v="C-Line Magnetic Cubicle Keepers, Clear Polypropylene"/>
    <n v="14.82"/>
    <n v="3"/>
    <n v="0"/>
    <n v="6.2244000000000002"/>
  </r>
  <r>
    <n v="687"/>
    <x v="328"/>
    <x v="3"/>
    <x v="149"/>
    <s v="Nov"/>
    <s v="12-13-2014"/>
    <s v="First Class"/>
    <s v="AW-10840"/>
    <s v="Anthony Witt"/>
    <x v="0"/>
    <s v="United States"/>
    <s v="Philadelphia"/>
    <x v="17"/>
    <n v="19140"/>
    <x v="3"/>
    <s v="OFF-PA-10000788"/>
    <x v="1"/>
    <x v="11"/>
    <s v="Xerox 210"/>
    <n v="10.368"/>
    <n v="2"/>
    <n v="0.2"/>
    <n v="3.6288"/>
  </r>
  <r>
    <n v="688"/>
    <x v="328"/>
    <x v="3"/>
    <x v="149"/>
    <s v="Nov"/>
    <s v="12-13-2014"/>
    <s v="First Class"/>
    <s v="AW-10840"/>
    <s v="Anthony Witt"/>
    <x v="0"/>
    <s v="United States"/>
    <s v="Philadelphia"/>
    <x v="17"/>
    <n v="19140"/>
    <x v="3"/>
    <s v="FUR-FU-10004306"/>
    <x v="0"/>
    <x v="4"/>
    <s v="Electrix Halogen Magnifier Lamp"/>
    <n v="310.88"/>
    <n v="2"/>
    <n v="0.2"/>
    <n v="23.315999999999999"/>
  </r>
  <r>
    <n v="689"/>
    <x v="329"/>
    <x v="3"/>
    <x v="12"/>
    <s v="Oct"/>
    <s v="12-16-2014"/>
    <s v="Standard Class"/>
    <s v="HF-14995"/>
    <s v="Herbert Flentye"/>
    <x v="0"/>
    <s v="United States"/>
    <s v="Indianapolis"/>
    <x v="24"/>
    <n v="46203"/>
    <x v="2"/>
    <s v="OFF-PA-10000575"/>
    <x v="1"/>
    <x v="11"/>
    <s v="Wirebound Message Books, Four 2 3/4 x 5 White Forms per Page"/>
    <n v="33.450000000000003"/>
    <n v="5"/>
    <n v="0"/>
    <n v="15.387"/>
  </r>
  <r>
    <n v="690"/>
    <x v="329"/>
    <x v="3"/>
    <x v="12"/>
    <s v="Oct"/>
    <s v="12-16-2014"/>
    <s v="Standard Class"/>
    <s v="HF-14995"/>
    <s v="Herbert Flentye"/>
    <x v="0"/>
    <s v="United States"/>
    <s v="Indianapolis"/>
    <x v="24"/>
    <n v="46203"/>
    <x v="2"/>
    <s v="OFF-BI-10004182"/>
    <x v="1"/>
    <x v="7"/>
    <s v="Economy Binders"/>
    <n v="10.4"/>
    <n v="5"/>
    <n v="0"/>
    <n v="5.0960000000000001"/>
  </r>
  <r>
    <n v="691"/>
    <x v="330"/>
    <x v="2"/>
    <x v="224"/>
    <s v="Mar"/>
    <d v="2011-07-06T00:00:00"/>
    <s v="Second Class"/>
    <s v="SC-20725"/>
    <s v="Steven Cartwright"/>
    <x v="0"/>
    <s v="United States"/>
    <s v="Seattle"/>
    <x v="3"/>
    <n v="98115"/>
    <x v="1"/>
    <s v="FUR-TA-10004086"/>
    <x v="0"/>
    <x v="2"/>
    <s v="KI Adjustable-Height Table"/>
    <n v="515.88"/>
    <n v="6"/>
    <n v="0"/>
    <n v="113.4936"/>
  </r>
  <r>
    <n v="692"/>
    <x v="331"/>
    <x v="2"/>
    <x v="225"/>
    <s v="Mar"/>
    <d v="2011-07-02T00:00:00"/>
    <s v="Standard Class"/>
    <s v="CD-12790"/>
    <s v="Cynthia Delaney"/>
    <x v="2"/>
    <s v="United States"/>
    <s v="San Diego"/>
    <x v="2"/>
    <n v="92037"/>
    <x v="1"/>
    <s v="OFF-FA-10001843"/>
    <x v="1"/>
    <x v="10"/>
    <s v="Staples"/>
    <n v="12.35"/>
    <n v="5"/>
    <n v="0"/>
    <n v="5.8045"/>
  </r>
  <r>
    <n v="693"/>
    <x v="332"/>
    <x v="0"/>
    <x v="147"/>
    <s v="Sep"/>
    <d v="2013-09-03T00:00:00"/>
    <s v="Same Day"/>
    <s v="PG-18820"/>
    <s v="Patrick Gardner"/>
    <x v="0"/>
    <s v="United States"/>
    <s v="Glendale"/>
    <x v="10"/>
    <n v="85301"/>
    <x v="1"/>
    <s v="OFF-BI-10003676"/>
    <x v="1"/>
    <x v="7"/>
    <s v="GBC Standard Recycled Report Covers, Clear Plastic Sheets"/>
    <n v="9.702"/>
    <n v="3"/>
    <n v="0.7"/>
    <n v="-7.1147999999999998"/>
  </r>
  <r>
    <n v="694"/>
    <x v="333"/>
    <x v="3"/>
    <x v="226"/>
    <s v="Sep"/>
    <s v="9-14-2014"/>
    <s v="Second Class"/>
    <s v="MM-18055"/>
    <s v="Michelle Moray"/>
    <x v="0"/>
    <s v="United States"/>
    <s v="Chicago"/>
    <x v="7"/>
    <n v="60610"/>
    <x v="2"/>
    <s v="FUR-TA-10004289"/>
    <x v="0"/>
    <x v="2"/>
    <s v="BoxOffice By Design Rectangular and Half-Moon Meeting Room Tables"/>
    <n v="765.625"/>
    <n v="7"/>
    <n v="0.5"/>
    <n v="-566.5625"/>
  </r>
  <r>
    <n v="695"/>
    <x v="334"/>
    <x v="3"/>
    <x v="227"/>
    <s v="Aug"/>
    <s v="10-14-2014"/>
    <s v="Standard Class"/>
    <s v="DC-13285"/>
    <s v="Debra Catini"/>
    <x v="0"/>
    <s v="United States"/>
    <s v="San Francisco"/>
    <x v="2"/>
    <n v="94110"/>
    <x v="1"/>
    <s v="FUR-BO-10003965"/>
    <x v="0"/>
    <x v="0"/>
    <s v="O'Sullivan Manor Hill 2-Door Library in Brianna Oak"/>
    <n v="307.666"/>
    <n v="2"/>
    <n v="0.15"/>
    <n v="-14.478400000000001"/>
  </r>
  <r>
    <n v="696"/>
    <x v="335"/>
    <x v="0"/>
    <x v="228"/>
    <s v="Jan"/>
    <d v="2013-05-05T00:00:00"/>
    <s v="Standard Class"/>
    <s v="JL-15835"/>
    <s v="John Lee"/>
    <x v="0"/>
    <s v="United States"/>
    <s v="New York City"/>
    <x v="9"/>
    <n v="10011"/>
    <x v="3"/>
    <s v="OFF-BI-10003314"/>
    <x v="1"/>
    <x v="7"/>
    <s v="Tuff Stuff Recycled Round Ring Binders"/>
    <n v="7.7119999999999997"/>
    <n v="2"/>
    <n v="0.2"/>
    <n v="2.7955999999999999"/>
  </r>
  <r>
    <n v="697"/>
    <x v="336"/>
    <x v="0"/>
    <x v="229"/>
    <s v="Jul"/>
    <d v="2013-07-02T00:00:00"/>
    <s v="Same Day"/>
    <s v="CA-12265"/>
    <s v="Christina Anderson"/>
    <x v="0"/>
    <s v="United States"/>
    <s v="Springfield"/>
    <x v="11"/>
    <n v="22153"/>
    <x v="0"/>
    <s v="TEC-AC-10003063"/>
    <x v="2"/>
    <x v="9"/>
    <s v="Micro Innovations USB RF Wireless Keyboard with Mouse"/>
    <n v="100"/>
    <n v="4"/>
    <n v="0"/>
    <n v="21"/>
  </r>
  <r>
    <n v="698"/>
    <x v="336"/>
    <x v="0"/>
    <x v="229"/>
    <s v="Jul"/>
    <d v="2013-07-02T00:00:00"/>
    <s v="Same Day"/>
    <s v="CA-12265"/>
    <s v="Christina Anderson"/>
    <x v="0"/>
    <s v="United States"/>
    <s v="Springfield"/>
    <x v="11"/>
    <n v="22153"/>
    <x v="0"/>
    <s v="OFF-LA-10001045"/>
    <x v="1"/>
    <x v="14"/>
    <s v="Permanent Self-Adhesive File Folder Labels for Typewriters by Universal"/>
    <n v="7.83"/>
    <n v="3"/>
    <n v="0"/>
    <n v="3.6017999999999999"/>
  </r>
  <r>
    <n v="699"/>
    <x v="337"/>
    <x v="0"/>
    <x v="76"/>
    <s v="Nov"/>
    <s v="7-15-2013"/>
    <s v="Standard Class"/>
    <s v="LH-17155"/>
    <s v="Logan Haushalter"/>
    <x v="0"/>
    <s v="United States"/>
    <s v="Dallas"/>
    <x v="6"/>
    <n v="75081"/>
    <x v="2"/>
    <s v="OFF-ST-10000689"/>
    <x v="1"/>
    <x v="3"/>
    <s v="Fellowes Strictly Business Drawer File, Letter/Legal Size"/>
    <n v="338.04"/>
    <n v="3"/>
    <n v="0.2"/>
    <n v="-33.804000000000002"/>
  </r>
  <r>
    <n v="700"/>
    <x v="337"/>
    <x v="0"/>
    <x v="76"/>
    <s v="Nov"/>
    <s v="7-15-2013"/>
    <s v="Standard Class"/>
    <s v="LH-17155"/>
    <s v="Logan Haushalter"/>
    <x v="0"/>
    <s v="United States"/>
    <s v="Dallas"/>
    <x v="6"/>
    <n v="75081"/>
    <x v="2"/>
    <s v="OFF-AR-10002135"/>
    <x v="1"/>
    <x v="5"/>
    <s v="Boston Heavy-Duty Trimline Electric Pencil Sharpeners"/>
    <n v="154.24"/>
    <n v="4"/>
    <n v="0.2"/>
    <n v="17.352"/>
  </r>
  <r>
    <n v="701"/>
    <x v="338"/>
    <x v="1"/>
    <x v="14"/>
    <s v="Mar"/>
    <d v="2012-09-09T00:00:00"/>
    <s v="Standard Class"/>
    <s v="DB-13120"/>
    <s v="David Bremer"/>
    <x v="1"/>
    <s v="United States"/>
    <s v="San Francisco"/>
    <x v="2"/>
    <n v="94122"/>
    <x v="1"/>
    <s v="OFF-ST-10001325"/>
    <x v="1"/>
    <x v="3"/>
    <s v="Sterilite Officeware Hinged File Box"/>
    <n v="31.44"/>
    <n v="3"/>
    <n v="0"/>
    <n v="8.4887999999999995"/>
  </r>
  <r>
    <n v="702"/>
    <x v="338"/>
    <x v="1"/>
    <x v="14"/>
    <s v="Mar"/>
    <d v="2012-09-09T00:00:00"/>
    <s v="Standard Class"/>
    <s v="DB-13120"/>
    <s v="David Bremer"/>
    <x v="1"/>
    <s v="United States"/>
    <s v="San Francisco"/>
    <x v="2"/>
    <n v="94122"/>
    <x v="1"/>
    <s v="TEC-AC-10003038"/>
    <x v="2"/>
    <x v="9"/>
    <s v="Kingston Digital DataTraveler 16GB USB 2.0"/>
    <n v="17.899999999999999"/>
    <n v="2"/>
    <n v="0"/>
    <n v="3.4009999999999998"/>
  </r>
  <r>
    <n v="703"/>
    <x v="338"/>
    <x v="1"/>
    <x v="14"/>
    <s v="Mar"/>
    <d v="2012-09-09T00:00:00"/>
    <s v="Standard Class"/>
    <s v="DB-13120"/>
    <s v="David Bremer"/>
    <x v="1"/>
    <s v="United States"/>
    <s v="San Francisco"/>
    <x v="2"/>
    <n v="94122"/>
    <x v="1"/>
    <s v="TEC-AC-10003590"/>
    <x v="2"/>
    <x v="9"/>
    <s v="TRENDnet 56K USB 2.0 Phone, Internet and Fax Modem"/>
    <n v="129.44999999999999"/>
    <n v="5"/>
    <n v="0"/>
    <n v="46.601999999999997"/>
  </r>
  <r>
    <n v="704"/>
    <x v="339"/>
    <x v="2"/>
    <x v="50"/>
    <s v="Sep"/>
    <s v="8-16-2011"/>
    <s v="Standard Class"/>
    <s v="ED-13885"/>
    <s v="Emily Ducich"/>
    <x v="2"/>
    <s v="United States"/>
    <s v="San Diego"/>
    <x v="2"/>
    <n v="92037"/>
    <x v="1"/>
    <s v="OFF-LA-10000262"/>
    <x v="1"/>
    <x v="14"/>
    <s v="Avery 494"/>
    <n v="20.88"/>
    <n v="8"/>
    <n v="0"/>
    <n v="9.6047999999999991"/>
  </r>
  <r>
    <n v="705"/>
    <x v="340"/>
    <x v="2"/>
    <x v="230"/>
    <s v="Jun"/>
    <d v="2011-09-06T00:00:00"/>
    <s v="First Class"/>
    <s v="BM-11785"/>
    <s v="Bryan Mills"/>
    <x v="0"/>
    <s v="United States"/>
    <s v="Rochester"/>
    <x v="9"/>
    <n v="14609"/>
    <x v="3"/>
    <s v="OFF-AR-10002656"/>
    <x v="1"/>
    <x v="5"/>
    <s v="Sanford Liquid Accent Highlighters"/>
    <n v="13.36"/>
    <n v="2"/>
    <n v="0"/>
    <n v="4.9432"/>
  </r>
  <r>
    <n v="706"/>
    <x v="341"/>
    <x v="3"/>
    <x v="231"/>
    <s v="Mar"/>
    <d v="2014-06-12T00:00:00"/>
    <s v="First Class"/>
    <s v="VW-21775"/>
    <s v="Victoria Wilson"/>
    <x v="1"/>
    <s v="United States"/>
    <s v="San Francisco"/>
    <x v="2"/>
    <n v="94122"/>
    <x v="1"/>
    <s v="OFF-ST-10004340"/>
    <x v="1"/>
    <x v="3"/>
    <s v="Fellowes Mobile File Cart, Black"/>
    <n v="559.62"/>
    <n v="9"/>
    <n v="0"/>
    <n v="151.09739999999999"/>
  </r>
  <r>
    <n v="707"/>
    <x v="341"/>
    <x v="3"/>
    <x v="231"/>
    <s v="Mar"/>
    <d v="2014-06-12T00:00:00"/>
    <s v="First Class"/>
    <s v="VW-21775"/>
    <s v="Victoria Wilson"/>
    <x v="1"/>
    <s v="United States"/>
    <s v="San Francisco"/>
    <x v="2"/>
    <n v="94122"/>
    <x v="1"/>
    <s v="OFF-PA-10004475"/>
    <x v="1"/>
    <x v="11"/>
    <s v="Xerox 1940"/>
    <n v="109.92"/>
    <n v="2"/>
    <n v="0"/>
    <n v="53.860799999999998"/>
  </r>
  <r>
    <n v="708"/>
    <x v="341"/>
    <x v="3"/>
    <x v="231"/>
    <s v="Mar"/>
    <d v="2014-06-12T00:00:00"/>
    <s v="First Class"/>
    <s v="VW-21775"/>
    <s v="Victoria Wilson"/>
    <x v="1"/>
    <s v="United States"/>
    <s v="San Francisco"/>
    <x v="2"/>
    <n v="94122"/>
    <x v="1"/>
    <s v="OFF-PA-10003893"/>
    <x v="1"/>
    <x v="11"/>
    <s v="Xerox 1962"/>
    <n v="8.56"/>
    <n v="2"/>
    <n v="0"/>
    <n v="3.8519999999999999"/>
  </r>
  <r>
    <n v="709"/>
    <x v="342"/>
    <x v="1"/>
    <x v="232"/>
    <s v="Aug"/>
    <d v="2012-11-12T00:00:00"/>
    <s v="Second Class"/>
    <s v="TT-21460"/>
    <s v="Tonja Turnell"/>
    <x v="2"/>
    <s v="United States"/>
    <s v="Fort Worth"/>
    <x v="6"/>
    <n v="76106"/>
    <x v="2"/>
    <s v="OFF-PA-10000100"/>
    <x v="1"/>
    <x v="11"/>
    <s v="Xerox 1945"/>
    <n v="360.71199999999999"/>
    <n v="11"/>
    <n v="0.2"/>
    <n v="130.75810000000001"/>
  </r>
  <r>
    <n v="710"/>
    <x v="342"/>
    <x v="1"/>
    <x v="232"/>
    <s v="Aug"/>
    <d v="2012-11-12T00:00:00"/>
    <s v="Second Class"/>
    <s v="TT-21460"/>
    <s v="Tonja Turnell"/>
    <x v="2"/>
    <s v="United States"/>
    <s v="Fort Worth"/>
    <x v="6"/>
    <n v="76106"/>
    <x v="2"/>
    <s v="TEC-PH-10001817"/>
    <x v="2"/>
    <x v="6"/>
    <s v="Wilson Electronics DB Pro Signal Booster"/>
    <n v="1718.4"/>
    <n v="6"/>
    <n v="0.2"/>
    <n v="150.36000000000001"/>
  </r>
  <r>
    <n v="711"/>
    <x v="343"/>
    <x v="2"/>
    <x v="80"/>
    <s v="Nov"/>
    <s v="5-17-2011"/>
    <s v="Standard Class"/>
    <s v="RM-19375"/>
    <s v="Raymond Messe"/>
    <x v="0"/>
    <s v="United States"/>
    <s v="Houston"/>
    <x v="6"/>
    <n v="77095"/>
    <x v="2"/>
    <s v="TEC-AC-10001013"/>
    <x v="2"/>
    <x v="9"/>
    <s v="Logitech ClearChat Comfort/USB Headset H390"/>
    <n v="46.863999999999997"/>
    <n v="2"/>
    <n v="0.2"/>
    <n v="7.6154000000000002"/>
  </r>
  <r>
    <n v="712"/>
    <x v="344"/>
    <x v="2"/>
    <x v="233"/>
    <s v="Jun"/>
    <s v="1-13-2011"/>
    <s v="Standard Class"/>
    <s v="MB-18085"/>
    <s v="Mick Brown"/>
    <x v="0"/>
    <s v="United States"/>
    <s v="Philadelphia"/>
    <x v="17"/>
    <n v="19143"/>
    <x v="3"/>
    <s v="OFF-AR-10003478"/>
    <x v="1"/>
    <x v="5"/>
    <s v="Avery Hi-Liter EverBold Pen Style Fluorescent Highlighters, 4/Pack"/>
    <n v="19.536000000000001"/>
    <n v="3"/>
    <n v="0.2"/>
    <n v="4.8840000000000003"/>
  </r>
  <r>
    <n v="713"/>
    <x v="345"/>
    <x v="1"/>
    <x v="234"/>
    <s v="May"/>
    <d v="2012-09-09T00:00:00"/>
    <s v="Standard Class"/>
    <s v="AG-10900"/>
    <s v="Arthur Gainer"/>
    <x v="0"/>
    <s v="United States"/>
    <s v="San Diego"/>
    <x v="2"/>
    <n v="92105"/>
    <x v="1"/>
    <s v="FUR-BO-10000330"/>
    <x v="0"/>
    <x v="0"/>
    <s v="Sauder Camden County Barrister Bookcase, Planked Cherry Finish"/>
    <n v="411.33199999999999"/>
    <n v="4"/>
    <n v="0.15"/>
    <n v="-4.8391999999999999"/>
  </r>
  <r>
    <n v="714"/>
    <x v="345"/>
    <x v="1"/>
    <x v="234"/>
    <s v="May"/>
    <d v="2012-09-09T00:00:00"/>
    <s v="Standard Class"/>
    <s v="AG-10900"/>
    <s v="Arthur Gainer"/>
    <x v="0"/>
    <s v="United States"/>
    <s v="San Diego"/>
    <x v="2"/>
    <n v="92105"/>
    <x v="1"/>
    <s v="OFF-BI-10001900"/>
    <x v="1"/>
    <x v="7"/>
    <s v="DXL Angle-View Binders with Locking Rings, Black"/>
    <n v="28.751999999999999"/>
    <n v="6"/>
    <n v="0.2"/>
    <n v="9.7037999999999993"/>
  </r>
  <r>
    <n v="715"/>
    <x v="345"/>
    <x v="1"/>
    <x v="234"/>
    <s v="May"/>
    <d v="2012-09-09T00:00:00"/>
    <s v="Standard Class"/>
    <s v="AG-10900"/>
    <s v="Arthur Gainer"/>
    <x v="0"/>
    <s v="United States"/>
    <s v="San Diego"/>
    <x v="2"/>
    <n v="92105"/>
    <x v="1"/>
    <s v="FUR-BO-10003159"/>
    <x v="0"/>
    <x v="0"/>
    <s v="Sauder Camden County Collection Libraries, Planked Cherry Finish"/>
    <n v="293.19900000000001"/>
    <n v="3"/>
    <n v="0.15"/>
    <n v="-20.696400000000001"/>
  </r>
  <r>
    <n v="716"/>
    <x v="346"/>
    <x v="0"/>
    <x v="235"/>
    <s v="May"/>
    <d v="2013-09-08T00:00:00"/>
    <s v="Standard Class"/>
    <s v="ML-17755"/>
    <s v="Max Ludwig"/>
    <x v="2"/>
    <s v="United States"/>
    <s v="Suffolk"/>
    <x v="11"/>
    <n v="23434"/>
    <x v="0"/>
    <s v="OFF-SU-10002573"/>
    <x v="1"/>
    <x v="16"/>
    <s v="Acme 10&quot; Easy Grip Assistive Scissors"/>
    <n v="35.06"/>
    <n v="2"/>
    <n v="0"/>
    <n v="10.518000000000001"/>
  </r>
  <r>
    <n v="717"/>
    <x v="346"/>
    <x v="0"/>
    <x v="235"/>
    <s v="May"/>
    <d v="2013-09-08T00:00:00"/>
    <s v="Standard Class"/>
    <s v="ML-17755"/>
    <s v="Max Ludwig"/>
    <x v="2"/>
    <s v="United States"/>
    <s v="Suffolk"/>
    <x v="11"/>
    <n v="23434"/>
    <x v="0"/>
    <s v="OFF-LA-10004484"/>
    <x v="1"/>
    <x v="14"/>
    <s v="Avery 476"/>
    <n v="4.13"/>
    <n v="1"/>
    <n v="0"/>
    <n v="1.8997999999999999"/>
  </r>
  <r>
    <n v="718"/>
    <x v="346"/>
    <x v="0"/>
    <x v="235"/>
    <s v="May"/>
    <d v="2013-09-08T00:00:00"/>
    <s v="Standard Class"/>
    <s v="ML-17755"/>
    <s v="Max Ludwig"/>
    <x v="2"/>
    <s v="United States"/>
    <s v="Suffolk"/>
    <x v="11"/>
    <n v="23434"/>
    <x v="0"/>
    <s v="FUR-FU-10001591"/>
    <x v="0"/>
    <x v="4"/>
    <s v="Advantus Panel Wall Certificate Holder - 8.5x11"/>
    <n v="109.8"/>
    <n v="9"/>
    <n v="0"/>
    <n v="46.116"/>
  </r>
  <r>
    <n v="719"/>
    <x v="346"/>
    <x v="0"/>
    <x v="235"/>
    <s v="May"/>
    <d v="2013-09-08T00:00:00"/>
    <s v="Standard Class"/>
    <s v="ML-17755"/>
    <s v="Max Ludwig"/>
    <x v="2"/>
    <s v="United States"/>
    <s v="Suffolk"/>
    <x v="11"/>
    <n v="23434"/>
    <x v="0"/>
    <s v="OFF-LA-10002034"/>
    <x v="1"/>
    <x v="14"/>
    <s v="Avery 478"/>
    <n v="9.82"/>
    <n v="2"/>
    <n v="0"/>
    <n v="4.8117999999999999"/>
  </r>
  <r>
    <n v="720"/>
    <x v="347"/>
    <x v="3"/>
    <x v="236"/>
    <s v="Mar"/>
    <d v="2014-09-03T00:00:00"/>
    <s v="Standard Class"/>
    <s v="SC-20770"/>
    <s v="Stewart Carmichael"/>
    <x v="1"/>
    <s v="United States"/>
    <s v="Dallas"/>
    <x v="6"/>
    <n v="75081"/>
    <x v="2"/>
    <s v="OFF-SU-10001935"/>
    <x v="1"/>
    <x v="16"/>
    <s v="Staples"/>
    <n v="6.976"/>
    <n v="4"/>
    <n v="0.2"/>
    <n v="-1.3952"/>
  </r>
  <r>
    <n v="721"/>
    <x v="347"/>
    <x v="3"/>
    <x v="236"/>
    <s v="Mar"/>
    <d v="2014-09-03T00:00:00"/>
    <s v="Standard Class"/>
    <s v="SC-20770"/>
    <s v="Stewart Carmichael"/>
    <x v="1"/>
    <s v="United States"/>
    <s v="Dallas"/>
    <x v="6"/>
    <n v="75081"/>
    <x v="2"/>
    <s v="OFF-BI-10003291"/>
    <x v="1"/>
    <x v="7"/>
    <s v="Wilson Jones Leather-Like Binders with DublLock Round Rings"/>
    <n v="12.222"/>
    <n v="7"/>
    <n v="0.8"/>
    <n v="-20.1663"/>
  </r>
  <r>
    <n v="722"/>
    <x v="348"/>
    <x v="0"/>
    <x v="237"/>
    <s v="Dec"/>
    <s v="11-17-2013"/>
    <s v="Standard Class"/>
    <s v="BD-11770"/>
    <s v="Bryan Davis"/>
    <x v="0"/>
    <s v="United States"/>
    <s v="New York City"/>
    <x v="9"/>
    <n v="10011"/>
    <x v="3"/>
    <s v="TEC-AC-10003447"/>
    <x v="2"/>
    <x v="9"/>
    <s v="Micropad Numeric Keypads"/>
    <n v="59.97"/>
    <n v="3"/>
    <n v="0"/>
    <n v="14.9925"/>
  </r>
  <r>
    <n v="723"/>
    <x v="348"/>
    <x v="0"/>
    <x v="237"/>
    <s v="Dec"/>
    <s v="11-17-2013"/>
    <s v="Standard Class"/>
    <s v="BD-11770"/>
    <s v="Bryan Davis"/>
    <x v="0"/>
    <s v="United States"/>
    <s v="New York City"/>
    <x v="9"/>
    <n v="10011"/>
    <x v="3"/>
    <s v="OFF-ST-10002276"/>
    <x v="1"/>
    <x v="3"/>
    <s v="Safco Steel Mobile File Cart"/>
    <n v="83.36"/>
    <n v="1"/>
    <n v="0"/>
    <n v="20.84"/>
  </r>
  <r>
    <n v="724"/>
    <x v="349"/>
    <x v="1"/>
    <x v="238"/>
    <s v="Sep"/>
    <s v="7-13-2012"/>
    <s v="Standard Class"/>
    <s v="CB-12535"/>
    <s v="Claudia Bergmann"/>
    <x v="1"/>
    <s v="United States"/>
    <s v="Franklin"/>
    <x v="21"/>
    <n v="2038"/>
    <x v="3"/>
    <s v="OFF-PA-10001609"/>
    <x v="1"/>
    <x v="11"/>
    <s v="Tops Wirebound Message Log Books"/>
    <n v="6.58"/>
    <n v="2"/>
    <n v="0"/>
    <n v="3.0268000000000002"/>
  </r>
  <r>
    <n v="725"/>
    <x v="349"/>
    <x v="1"/>
    <x v="238"/>
    <s v="Sep"/>
    <s v="7-13-2012"/>
    <s v="Standard Class"/>
    <s v="CB-12535"/>
    <s v="Claudia Bergmann"/>
    <x v="1"/>
    <s v="United States"/>
    <s v="Franklin"/>
    <x v="21"/>
    <n v="2038"/>
    <x v="3"/>
    <s v="OFF-BI-10001597"/>
    <x v="1"/>
    <x v="7"/>
    <s v="Wilson Jones Ledger-Size, Piano-Hinge Binder, 2&quot;, Blue"/>
    <n v="122.94"/>
    <n v="3"/>
    <n v="0"/>
    <n v="59.011200000000002"/>
  </r>
  <r>
    <n v="726"/>
    <x v="350"/>
    <x v="2"/>
    <x v="239"/>
    <s v="Jan"/>
    <d v="2011-03-12T00:00:00"/>
    <s v="First Class"/>
    <s v="RP-19390"/>
    <s v="Resi Pölking"/>
    <x v="0"/>
    <s v="United States"/>
    <s v="Madison"/>
    <x v="4"/>
    <n v="53711"/>
    <x v="2"/>
    <s v="FUR-CH-10001854"/>
    <x v="0"/>
    <x v="1"/>
    <s v="Office Star - Professional Matrix Back Chair with 2-to-1 Synchro Tilt and Mesh Fabric Seat"/>
    <n v="2807.84"/>
    <n v="8"/>
    <n v="0"/>
    <n v="673.88160000000005"/>
  </r>
  <r>
    <n v="727"/>
    <x v="350"/>
    <x v="2"/>
    <x v="239"/>
    <s v="Jan"/>
    <d v="2011-03-12T00:00:00"/>
    <s v="First Class"/>
    <s v="RP-19390"/>
    <s v="Resi Pölking"/>
    <x v="0"/>
    <s v="United States"/>
    <s v="Madison"/>
    <x v="4"/>
    <n v="53711"/>
    <x v="2"/>
    <s v="OFF-AR-10000475"/>
    <x v="1"/>
    <x v="5"/>
    <s v="Hunt BOSTON Vista Battery-Operated Pencil Sharpener, Black"/>
    <n v="46.64"/>
    <n v="4"/>
    <n v="0"/>
    <n v="12.5928"/>
  </r>
  <r>
    <n v="728"/>
    <x v="351"/>
    <x v="2"/>
    <x v="240"/>
    <s v="Aug"/>
    <s v="12-13-2011"/>
    <s v="Standard Class"/>
    <s v="TB-21175"/>
    <s v="Thomas Boland"/>
    <x v="1"/>
    <s v="United States"/>
    <s v="Houston"/>
    <x v="6"/>
    <n v="77041"/>
    <x v="2"/>
    <s v="OFF-ST-10000777"/>
    <x v="1"/>
    <x v="3"/>
    <s v="Companion Letter/Legal File, Black"/>
    <n v="60.415999999999997"/>
    <n v="2"/>
    <n v="0.2"/>
    <n v="6.0415999999999999"/>
  </r>
  <r>
    <n v="729"/>
    <x v="352"/>
    <x v="0"/>
    <x v="26"/>
    <s v="Jun"/>
    <d v="2013-11-09T00:00:00"/>
    <s v="Standard Class"/>
    <s v="BE-11455"/>
    <s v="Brad Eason"/>
    <x v="2"/>
    <s v="United States"/>
    <s v="Olathe"/>
    <x v="33"/>
    <n v="66062"/>
    <x v="2"/>
    <s v="OFF-AR-10004022"/>
    <x v="1"/>
    <x v="5"/>
    <s v="Panasonic KP-380BK Classic Electric Pencil Sharpener"/>
    <n v="107.94"/>
    <n v="3"/>
    <n v="0"/>
    <n v="26.984999999999999"/>
  </r>
  <r>
    <n v="730"/>
    <x v="353"/>
    <x v="0"/>
    <x v="103"/>
    <s v="Aug"/>
    <d v="2013-12-07T00:00:00"/>
    <s v="Standard Class"/>
    <s v="RM-19375"/>
    <s v="Raymond Messe"/>
    <x v="0"/>
    <s v="United States"/>
    <s v="San Jose"/>
    <x v="2"/>
    <n v="95123"/>
    <x v="1"/>
    <s v="FUR-FU-10003039"/>
    <x v="0"/>
    <x v="4"/>
    <s v="Howard Miller 11-1/2&quot; Diameter Grantwood Wall Clock"/>
    <n v="215.65"/>
    <n v="5"/>
    <n v="0"/>
    <n v="73.320999999999998"/>
  </r>
  <r>
    <n v="731"/>
    <x v="354"/>
    <x v="0"/>
    <x v="241"/>
    <s v="Sep"/>
    <d v="2013-11-08T00:00:00"/>
    <s v="Second Class"/>
    <s v="JF-15565"/>
    <s v="Jill Fjeld"/>
    <x v="0"/>
    <s v="United States"/>
    <s v="Dallas"/>
    <x v="6"/>
    <n v="75081"/>
    <x v="2"/>
    <s v="OFF-FA-10000585"/>
    <x v="1"/>
    <x v="10"/>
    <s v="OIC Bulk Pack Metal Binder Clips"/>
    <n v="11.167999999999999"/>
    <n v="4"/>
    <n v="0.2"/>
    <n v="3.6295999999999999"/>
  </r>
  <r>
    <n v="732"/>
    <x v="354"/>
    <x v="0"/>
    <x v="241"/>
    <s v="Sep"/>
    <d v="2013-11-08T00:00:00"/>
    <s v="Second Class"/>
    <s v="JF-15565"/>
    <s v="Jill Fjeld"/>
    <x v="0"/>
    <s v="United States"/>
    <s v="Dallas"/>
    <x v="6"/>
    <n v="75081"/>
    <x v="2"/>
    <s v="OFF-PA-10001994"/>
    <x v="1"/>
    <x v="11"/>
    <s v="Ink Jet Note and Greeting Cards, 8-1/2&quot; x 5-1/2&quot; Card Size"/>
    <n v="53.951999999999998"/>
    <n v="3"/>
    <n v="0.2"/>
    <n v="17.534400000000002"/>
  </r>
  <r>
    <n v="733"/>
    <x v="355"/>
    <x v="0"/>
    <x v="242"/>
    <s v="Nov"/>
    <s v="2-13-2013"/>
    <s v="First Class"/>
    <s v="PB-19210"/>
    <s v="Phillip Breyer"/>
    <x v="1"/>
    <s v="United States"/>
    <s v="Tulsa"/>
    <x v="34"/>
    <n v="74133"/>
    <x v="2"/>
    <s v="TEC-PH-10004897"/>
    <x v="2"/>
    <x v="6"/>
    <s v="Mediabridge Sport Armband iPhone 5s"/>
    <n v="69.930000000000007"/>
    <n v="7"/>
    <n v="0"/>
    <n v="0.69930000000000003"/>
  </r>
  <r>
    <n v="734"/>
    <x v="356"/>
    <x v="2"/>
    <x v="2"/>
    <s v="Sep"/>
    <d v="2011-11-06T00:00:00"/>
    <s v="Second Class"/>
    <s v="FO-14305"/>
    <s v="Frank Olsen"/>
    <x v="0"/>
    <s v="United States"/>
    <s v="Harrisonburg"/>
    <x v="11"/>
    <n v="22801"/>
    <x v="0"/>
    <s v="FUR-TA-10004534"/>
    <x v="0"/>
    <x v="2"/>
    <s v="Bevis 44 x 96 Conference Tables"/>
    <n v="1441.3"/>
    <n v="7"/>
    <n v="0"/>
    <n v="245.02099999999999"/>
  </r>
  <r>
    <n v="735"/>
    <x v="357"/>
    <x v="1"/>
    <x v="243"/>
    <s v="Apr"/>
    <d v="2012-04-06T00:00:00"/>
    <s v="Same Day"/>
    <s v="LL-16840"/>
    <s v="Lauren Leatherbury"/>
    <x v="0"/>
    <s v="United States"/>
    <s v="Seattle"/>
    <x v="3"/>
    <n v="98105"/>
    <x v="1"/>
    <s v="OFF-LA-10000443"/>
    <x v="1"/>
    <x v="14"/>
    <s v="Avery 501"/>
    <n v="7.38"/>
    <n v="2"/>
    <n v="0"/>
    <n v="3.4685999999999999"/>
  </r>
  <r>
    <n v="736"/>
    <x v="357"/>
    <x v="1"/>
    <x v="243"/>
    <s v="Apr"/>
    <d v="2012-04-06T00:00:00"/>
    <s v="Same Day"/>
    <s v="LL-16840"/>
    <s v="Lauren Leatherbury"/>
    <x v="0"/>
    <s v="United States"/>
    <s v="Seattle"/>
    <x v="3"/>
    <n v="98105"/>
    <x v="1"/>
    <s v="OFF-AR-10004685"/>
    <x v="1"/>
    <x v="5"/>
    <s v="Binney &amp; Smith Crayola Metallic Colored Pencils, 8-Color Set"/>
    <n v="9.26"/>
    <n v="2"/>
    <n v="0"/>
    <n v="3.0558000000000001"/>
  </r>
  <r>
    <n v="737"/>
    <x v="358"/>
    <x v="0"/>
    <x v="244"/>
    <s v="Aug"/>
    <d v="2013-11-02T00:00:00"/>
    <s v="Second Class"/>
    <s v="CH-12070"/>
    <s v="Cathy Hwang"/>
    <x v="2"/>
    <s v="United States"/>
    <s v="Raleigh"/>
    <x v="12"/>
    <n v="27604"/>
    <x v="0"/>
    <s v="TEC-PH-10002624"/>
    <x v="2"/>
    <x v="6"/>
    <s v="Samsung Galaxy S4 Mini"/>
    <n v="1127.9760000000001"/>
    <n v="3"/>
    <n v="0.2"/>
    <n v="126.8973"/>
  </r>
  <r>
    <n v="738"/>
    <x v="359"/>
    <x v="1"/>
    <x v="245"/>
    <s v="May"/>
    <d v="2012-09-11T00:00:00"/>
    <s v="Standard Class"/>
    <s v="GB-14530"/>
    <s v="George Bell"/>
    <x v="1"/>
    <s v="United States"/>
    <s v="Monroe"/>
    <x v="12"/>
    <n v="28110"/>
    <x v="0"/>
    <s v="FUR-CH-10001270"/>
    <x v="0"/>
    <x v="1"/>
    <s v="Harbour Creations Steel Folding Chair"/>
    <n v="207"/>
    <n v="3"/>
    <n v="0.2"/>
    <n v="25.875"/>
  </r>
  <r>
    <n v="739"/>
    <x v="360"/>
    <x v="3"/>
    <x v="143"/>
    <s v="Feb"/>
    <d v="2014-08-08T00:00:00"/>
    <s v="Standard Class"/>
    <s v="AS-10045"/>
    <s v="Aaron Smayling"/>
    <x v="1"/>
    <s v="United States"/>
    <s v="Austin"/>
    <x v="6"/>
    <n v="78745"/>
    <x v="2"/>
    <s v="TEC-MA-10000488"/>
    <x v="2"/>
    <x v="13"/>
    <s v="Bady BDG101FRU Card Printer"/>
    <n v="1439.982"/>
    <n v="3"/>
    <n v="0.4"/>
    <n v="-263.99669999999998"/>
  </r>
  <r>
    <n v="740"/>
    <x v="360"/>
    <x v="3"/>
    <x v="143"/>
    <s v="Feb"/>
    <d v="2014-08-08T00:00:00"/>
    <s v="Standard Class"/>
    <s v="AS-10045"/>
    <s v="Aaron Smayling"/>
    <x v="1"/>
    <s v="United States"/>
    <s v="Austin"/>
    <x v="6"/>
    <n v="78745"/>
    <x v="2"/>
    <s v="OFF-PA-10003729"/>
    <x v="1"/>
    <x v="11"/>
    <s v="Xerox 1998"/>
    <n v="36.287999999999997"/>
    <n v="7"/>
    <n v="0.2"/>
    <n v="12.700799999999999"/>
  </r>
  <r>
    <n v="741"/>
    <x v="361"/>
    <x v="2"/>
    <x v="246"/>
    <s v="Jan"/>
    <d v="2011-05-08T00:00:00"/>
    <s v="Standard Class"/>
    <s v="BF-10975"/>
    <s v="Barbara Fisher"/>
    <x v="1"/>
    <s v="United States"/>
    <s v="Charlotte"/>
    <x v="12"/>
    <n v="28205"/>
    <x v="0"/>
    <s v="OFF-LA-10000240"/>
    <x v="1"/>
    <x v="14"/>
    <s v="Self-Adhesive Address Labels for Typewriters by Universal"/>
    <n v="17.544"/>
    <n v="3"/>
    <n v="0.2"/>
    <n v="5.9211"/>
  </r>
  <r>
    <n v="742"/>
    <x v="361"/>
    <x v="2"/>
    <x v="246"/>
    <s v="Jan"/>
    <d v="2011-05-08T00:00:00"/>
    <s v="Standard Class"/>
    <s v="BF-10975"/>
    <s v="Barbara Fisher"/>
    <x v="1"/>
    <s v="United States"/>
    <s v="Charlotte"/>
    <x v="12"/>
    <n v="28205"/>
    <x v="0"/>
    <s v="FUR-FU-10000629"/>
    <x v="0"/>
    <x v="4"/>
    <s v="9-3/4 Diameter Round Wall Clock"/>
    <n v="44.128"/>
    <n v="4"/>
    <n v="0.2"/>
    <n v="12.135199999999999"/>
  </r>
  <r>
    <n v="743"/>
    <x v="361"/>
    <x v="2"/>
    <x v="246"/>
    <s v="Jan"/>
    <d v="2011-05-08T00:00:00"/>
    <s v="Standard Class"/>
    <s v="BF-10975"/>
    <s v="Barbara Fisher"/>
    <x v="1"/>
    <s v="United States"/>
    <s v="Charlotte"/>
    <x v="12"/>
    <n v="28205"/>
    <x v="0"/>
    <s v="OFF-AP-10001005"/>
    <x v="1"/>
    <x v="8"/>
    <s v="Honeywell Quietcare HEPA Air Cleaner"/>
    <n v="62.92"/>
    <n v="1"/>
    <n v="0.2"/>
    <n v="10.224500000000001"/>
  </r>
  <r>
    <n v="744"/>
    <x v="361"/>
    <x v="2"/>
    <x v="246"/>
    <s v="Jan"/>
    <d v="2011-05-08T00:00:00"/>
    <s v="Standard Class"/>
    <s v="BF-10975"/>
    <s v="Barbara Fisher"/>
    <x v="1"/>
    <s v="United States"/>
    <s v="Charlotte"/>
    <x v="12"/>
    <n v="28205"/>
    <x v="0"/>
    <s v="OFF-PA-10002377"/>
    <x v="1"/>
    <x v="11"/>
    <s v="Xerox 1916"/>
    <n v="78.304000000000002"/>
    <n v="2"/>
    <n v="0.2"/>
    <n v="29.364000000000001"/>
  </r>
  <r>
    <n v="745"/>
    <x v="362"/>
    <x v="1"/>
    <x v="38"/>
    <s v="Sep"/>
    <d v="2012-11-02T00:00:00"/>
    <s v="Second Class"/>
    <s v="FA-14230"/>
    <s v="Frank Atkinson"/>
    <x v="1"/>
    <s v="United States"/>
    <s v="San Antonio"/>
    <x v="6"/>
    <n v="78207"/>
    <x v="2"/>
    <s v="OFF-LA-10001074"/>
    <x v="1"/>
    <x v="14"/>
    <s v="Round Specialty Laser Printer Labels"/>
    <n v="40.095999999999997"/>
    <n v="4"/>
    <n v="0.2"/>
    <n v="13.532400000000001"/>
  </r>
  <r>
    <n v="746"/>
    <x v="362"/>
    <x v="1"/>
    <x v="38"/>
    <s v="Sep"/>
    <d v="2012-11-02T00:00:00"/>
    <s v="Second Class"/>
    <s v="FA-14230"/>
    <s v="Frank Atkinson"/>
    <x v="1"/>
    <s v="United States"/>
    <s v="San Antonio"/>
    <x v="6"/>
    <n v="78207"/>
    <x v="2"/>
    <s v="FUR-FU-10001986"/>
    <x v="0"/>
    <x v="4"/>
    <s v="Dana Fluorescent Magnifying Lamp, White, 36&quot;"/>
    <n v="40.783999999999999"/>
    <n v="2"/>
    <n v="0.6"/>
    <n v="-30.588000000000001"/>
  </r>
  <r>
    <n v="747"/>
    <x v="363"/>
    <x v="3"/>
    <x v="7"/>
    <s v="Nov"/>
    <d v="2014-11-09T00:00:00"/>
    <s v="Same Day"/>
    <s v="FH-14275"/>
    <s v="Frank Hawley"/>
    <x v="1"/>
    <s v="United States"/>
    <s v="Los Angeles"/>
    <x v="2"/>
    <n v="90004"/>
    <x v="1"/>
    <s v="FUR-CH-10002602"/>
    <x v="0"/>
    <x v="1"/>
    <s v="DMI Arturo Collection Mission-style Design Wood Chair"/>
    <n v="362.35199999999998"/>
    <n v="3"/>
    <n v="0.2"/>
    <n v="27.176400000000001"/>
  </r>
  <r>
    <n v="748"/>
    <x v="363"/>
    <x v="3"/>
    <x v="7"/>
    <s v="Nov"/>
    <d v="2014-11-09T00:00:00"/>
    <s v="Same Day"/>
    <s v="FH-14275"/>
    <s v="Frank Hawley"/>
    <x v="1"/>
    <s v="United States"/>
    <s v="Los Angeles"/>
    <x v="2"/>
    <n v="90004"/>
    <x v="1"/>
    <s v="OFF-BI-10004140"/>
    <x v="1"/>
    <x v="7"/>
    <s v="Avery Non-Stick Binders"/>
    <n v="7.1840000000000002"/>
    <n v="2"/>
    <n v="0.2"/>
    <n v="2.2450000000000001"/>
  </r>
  <r>
    <n v="749"/>
    <x v="364"/>
    <x v="1"/>
    <x v="14"/>
    <s v="Mar"/>
    <d v="2012-05-09T00:00:00"/>
    <s v="First Class"/>
    <s v="JB-15400"/>
    <s v="Jennifer Braxton"/>
    <x v="1"/>
    <s v="United States"/>
    <s v="Bristol"/>
    <x v="31"/>
    <n v="6010"/>
    <x v="3"/>
    <s v="OFF-AP-10002311"/>
    <x v="1"/>
    <x v="8"/>
    <s v="Holmes Replacement Filter for HEPA Air Cleaner, Very Large Room, HEPA Filter"/>
    <n v="137.62"/>
    <n v="2"/>
    <n v="0"/>
    <n v="60.552799999999998"/>
  </r>
  <r>
    <n v="750"/>
    <x v="364"/>
    <x v="1"/>
    <x v="14"/>
    <s v="Mar"/>
    <d v="2012-05-09T00:00:00"/>
    <s v="First Class"/>
    <s v="JB-15400"/>
    <s v="Jennifer Braxton"/>
    <x v="1"/>
    <s v="United States"/>
    <s v="Bristol"/>
    <x v="31"/>
    <n v="6010"/>
    <x v="3"/>
    <s v="TEC-PH-10004959"/>
    <x v="2"/>
    <x v="6"/>
    <s v="Classic Ivory Antique Telephone ZL1810"/>
    <n v="100.49"/>
    <n v="1"/>
    <n v="0"/>
    <n v="25.122499999999999"/>
  </r>
  <r>
    <n v="751"/>
    <x v="365"/>
    <x v="2"/>
    <x v="247"/>
    <s v="Dec"/>
    <d v="2011-12-11T00:00:00"/>
    <s v="Same Day"/>
    <s v="RF-19840"/>
    <s v="Roy Französisch"/>
    <x v="0"/>
    <s v="United States"/>
    <s v="San Antonio"/>
    <x v="6"/>
    <n v="78207"/>
    <x v="2"/>
    <s v="OFF-ST-10001328"/>
    <x v="1"/>
    <x v="3"/>
    <s v="Personal Filing Tote with Lid, Black/Gray"/>
    <n v="49.631999999999998"/>
    <n v="4"/>
    <n v="0.2"/>
    <n v="4.9631999999999996"/>
  </r>
  <r>
    <n v="752"/>
    <x v="366"/>
    <x v="2"/>
    <x v="248"/>
    <s v="Apr"/>
    <d v="2011-09-06T00:00:00"/>
    <s v="Standard Class"/>
    <s v="MP-17470"/>
    <s v="Mark Packer"/>
    <x v="2"/>
    <s v="United States"/>
    <s v="Columbus"/>
    <x v="16"/>
    <n v="43229"/>
    <x v="3"/>
    <s v="OFF-PA-10001685"/>
    <x v="1"/>
    <x v="11"/>
    <s v="Staples"/>
    <n v="16.224"/>
    <n v="2"/>
    <n v="0.2"/>
    <n v="5.8811999999999998"/>
  </r>
  <r>
    <n v="753"/>
    <x v="367"/>
    <x v="0"/>
    <x v="249"/>
    <s v="Nov"/>
    <s v="3-17-2013"/>
    <s v="Standard Class"/>
    <s v="CJ-12010"/>
    <s v="Caroline Jumper"/>
    <x v="0"/>
    <s v="United States"/>
    <s v="Long Beach"/>
    <x v="9"/>
    <n v="11561"/>
    <x v="3"/>
    <s v="FUR-BO-10003272"/>
    <x v="0"/>
    <x v="0"/>
    <s v="O'Sullivan Living Dimensions 5-Shelf Bookcases"/>
    <n v="176.78399999999999"/>
    <n v="1"/>
    <n v="0.2"/>
    <n v="-22.097999999999999"/>
  </r>
  <r>
    <n v="754"/>
    <x v="368"/>
    <x v="1"/>
    <x v="250"/>
    <s v="May"/>
    <d v="2012-05-03T00:00:00"/>
    <s v="Same Day"/>
    <s v="LF-17185"/>
    <s v="Luke Foster"/>
    <x v="0"/>
    <s v="United States"/>
    <s v="New York City"/>
    <x v="9"/>
    <n v="10011"/>
    <x v="3"/>
    <s v="OFF-EN-10002621"/>
    <x v="1"/>
    <x v="12"/>
    <s v="Staples"/>
    <n v="29.34"/>
    <n v="3"/>
    <n v="0"/>
    <n v="14.67"/>
  </r>
  <r>
    <n v="755"/>
    <x v="368"/>
    <x v="1"/>
    <x v="250"/>
    <s v="May"/>
    <d v="2012-05-03T00:00:00"/>
    <s v="Same Day"/>
    <s v="LF-17185"/>
    <s v="Luke Foster"/>
    <x v="0"/>
    <s v="United States"/>
    <s v="New York City"/>
    <x v="9"/>
    <n v="10011"/>
    <x v="3"/>
    <s v="FUR-CH-10001146"/>
    <x v="0"/>
    <x v="1"/>
    <s v="Global Value Mid-Back Manager's Chair, Gray"/>
    <n v="383.60700000000003"/>
    <n v="7"/>
    <n v="0.1"/>
    <n v="63.9345"/>
  </r>
  <r>
    <n v="756"/>
    <x v="368"/>
    <x v="1"/>
    <x v="250"/>
    <s v="May"/>
    <d v="2012-05-03T00:00:00"/>
    <s v="Same Day"/>
    <s v="LF-17185"/>
    <s v="Luke Foster"/>
    <x v="0"/>
    <s v="United States"/>
    <s v="New York City"/>
    <x v="9"/>
    <n v="10011"/>
    <x v="3"/>
    <s v="OFF-ST-10000689"/>
    <x v="1"/>
    <x v="3"/>
    <s v="Fellowes Strictly Business Drawer File, Letter/Legal Size"/>
    <n v="563.4"/>
    <n v="4"/>
    <n v="0"/>
    <n v="67.608000000000004"/>
  </r>
  <r>
    <n v="757"/>
    <x v="369"/>
    <x v="3"/>
    <x v="231"/>
    <s v="Mar"/>
    <d v="2014-06-12T00:00:00"/>
    <s v="First Class"/>
    <s v="AS-10090"/>
    <s v="Adam Shillingsburg"/>
    <x v="0"/>
    <s v="United States"/>
    <s v="Charlottesville"/>
    <x v="11"/>
    <n v="22901"/>
    <x v="0"/>
    <s v="OFF-AR-10001446"/>
    <x v="1"/>
    <x v="5"/>
    <s v="Newell 309"/>
    <n v="34.65"/>
    <n v="3"/>
    <n v="0"/>
    <n v="10.395"/>
  </r>
  <r>
    <n v="758"/>
    <x v="370"/>
    <x v="3"/>
    <x v="251"/>
    <s v="Apr"/>
    <d v="2014-07-10T00:00:00"/>
    <s v="First Class"/>
    <s v="AC-10450"/>
    <s v="Amy Cox"/>
    <x v="0"/>
    <s v="United States"/>
    <s v="Minneapolis"/>
    <x v="8"/>
    <n v="55407"/>
    <x v="2"/>
    <s v="OFF-BI-10001359"/>
    <x v="1"/>
    <x v="7"/>
    <s v="GBC DocuBind TL300 Electric Binding System"/>
    <n v="1793.98"/>
    <n v="2"/>
    <n v="0"/>
    <n v="843.17060000000004"/>
  </r>
  <r>
    <n v="759"/>
    <x v="371"/>
    <x v="1"/>
    <x v="112"/>
    <s v="Mar"/>
    <d v="2012-04-02T00:00:00"/>
    <s v="First Class"/>
    <s v="RW-19540"/>
    <s v="Rick Wilson"/>
    <x v="1"/>
    <s v="United States"/>
    <s v="Los Angeles"/>
    <x v="2"/>
    <n v="90008"/>
    <x v="1"/>
    <s v="FUR-FU-10004093"/>
    <x v="0"/>
    <x v="4"/>
    <s v="Hand-Finished Solid Wood Document Frame"/>
    <n v="136.91999999999999"/>
    <n v="4"/>
    <n v="0"/>
    <n v="41.076000000000001"/>
  </r>
  <r>
    <n v="760"/>
    <x v="372"/>
    <x v="3"/>
    <x v="171"/>
    <s v="Apr"/>
    <d v="2014-07-07T00:00:00"/>
    <s v="Second Class"/>
    <s v="FH-14275"/>
    <s v="Frank Hawley"/>
    <x v="1"/>
    <s v="United States"/>
    <s v="Houston"/>
    <x v="6"/>
    <n v="77041"/>
    <x v="2"/>
    <s v="OFF-PA-10001878"/>
    <x v="1"/>
    <x v="11"/>
    <s v="Xerox 1891"/>
    <n v="273.89600000000002"/>
    <n v="7"/>
    <n v="0.2"/>
    <n v="92.439899999999994"/>
  </r>
  <r>
    <n v="761"/>
    <x v="372"/>
    <x v="3"/>
    <x v="171"/>
    <s v="Apr"/>
    <d v="2014-07-07T00:00:00"/>
    <s v="Second Class"/>
    <s v="FH-14275"/>
    <s v="Frank Hawley"/>
    <x v="1"/>
    <s v="United States"/>
    <s v="Houston"/>
    <x v="6"/>
    <n v="77041"/>
    <x v="2"/>
    <s v="TEC-MA-10003674"/>
    <x v="2"/>
    <x v="13"/>
    <s v="Hewlett-Packard Deskjet 5550 Printer"/>
    <n v="597.13199999999995"/>
    <n v="3"/>
    <n v="0.4"/>
    <n v="49.761000000000003"/>
  </r>
  <r>
    <n v="762"/>
    <x v="373"/>
    <x v="3"/>
    <x v="197"/>
    <s v="Jan"/>
    <d v="2014-06-05T00:00:00"/>
    <s v="Standard Class"/>
    <s v="AS-10630"/>
    <s v="Ann Steele"/>
    <x v="2"/>
    <s v="United States"/>
    <s v="Boynton Beach"/>
    <x v="1"/>
    <n v="33437"/>
    <x v="0"/>
    <s v="OFF-LA-10003190"/>
    <x v="1"/>
    <x v="14"/>
    <s v="Avery 474"/>
    <n v="4.6079999999999997"/>
    <n v="2"/>
    <n v="0.2"/>
    <n v="1.6704000000000001"/>
  </r>
  <r>
    <n v="763"/>
    <x v="373"/>
    <x v="3"/>
    <x v="197"/>
    <s v="Jan"/>
    <d v="2014-06-05T00:00:00"/>
    <s v="Standard Class"/>
    <s v="AS-10630"/>
    <s v="Ann Steele"/>
    <x v="2"/>
    <s v="United States"/>
    <s v="Boynton Beach"/>
    <x v="1"/>
    <n v="33437"/>
    <x v="0"/>
    <s v="OFF-AR-10002280"/>
    <x v="1"/>
    <x v="5"/>
    <s v="Staples"/>
    <n v="15.528"/>
    <n v="3"/>
    <n v="0.2"/>
    <n v="4.8525"/>
  </r>
  <r>
    <n v="764"/>
    <x v="373"/>
    <x v="3"/>
    <x v="197"/>
    <s v="Jan"/>
    <d v="2014-06-05T00:00:00"/>
    <s v="Standard Class"/>
    <s v="AS-10630"/>
    <s v="Ann Steele"/>
    <x v="2"/>
    <s v="United States"/>
    <s v="Boynton Beach"/>
    <x v="1"/>
    <n v="33437"/>
    <x v="0"/>
    <s v="OFF-LA-10001569"/>
    <x v="1"/>
    <x v="14"/>
    <s v="Avery 499"/>
    <n v="11.952"/>
    <n v="3"/>
    <n v="0.2"/>
    <n v="3.8843999999999999"/>
  </r>
  <r>
    <n v="765"/>
    <x v="374"/>
    <x v="1"/>
    <x v="252"/>
    <s v="Aug"/>
    <s v="11-14-2012"/>
    <s v="Standard Class"/>
    <s v="HA-14905"/>
    <s v="Helen Abelman"/>
    <x v="0"/>
    <s v="United States"/>
    <s v="Franklin"/>
    <x v="21"/>
    <n v="2038"/>
    <x v="3"/>
    <s v="OFF-AR-10001573"/>
    <x v="1"/>
    <x v="5"/>
    <s v="American Pencil"/>
    <n v="11.65"/>
    <n v="5"/>
    <n v="0"/>
    <n v="3.3784999999999998"/>
  </r>
  <r>
    <n v="766"/>
    <x v="375"/>
    <x v="1"/>
    <x v="109"/>
    <s v="Mar"/>
    <d v="2012-09-10T00:00:00"/>
    <s v="Standard Class"/>
    <s v="MZ-17515"/>
    <s v="Mary Zewe"/>
    <x v="1"/>
    <s v="United States"/>
    <s v="Reading"/>
    <x v="17"/>
    <n v="19601"/>
    <x v="3"/>
    <s v="OFF-ST-10002562"/>
    <x v="1"/>
    <x v="3"/>
    <s v="Staples"/>
    <n v="15.007999999999999"/>
    <n v="2"/>
    <n v="0.2"/>
    <n v="1.5007999999999999"/>
  </r>
  <r>
    <n v="767"/>
    <x v="376"/>
    <x v="0"/>
    <x v="253"/>
    <s v="Sep"/>
    <d v="2013-11-07T00:00:00"/>
    <s v="Second Class"/>
    <s v="SC-20230"/>
    <s v="Scot Coram"/>
    <x v="1"/>
    <s v="United States"/>
    <s v="Arlington"/>
    <x v="6"/>
    <n v="76017"/>
    <x v="2"/>
    <s v="TEC-PH-10004345"/>
    <x v="2"/>
    <x v="6"/>
    <s v="Cisco SPA 502G IP Phone"/>
    <n v="863.64"/>
    <n v="9"/>
    <n v="0.2"/>
    <n v="107.955"/>
  </r>
  <r>
    <n v="768"/>
    <x v="376"/>
    <x v="0"/>
    <x v="253"/>
    <s v="Sep"/>
    <d v="2013-11-07T00:00:00"/>
    <s v="Second Class"/>
    <s v="SC-20230"/>
    <s v="Scot Coram"/>
    <x v="1"/>
    <s v="United States"/>
    <s v="Arlington"/>
    <x v="6"/>
    <n v="76017"/>
    <x v="2"/>
    <s v="OFF-AR-10000588"/>
    <x v="1"/>
    <x v="5"/>
    <s v="Newell 345"/>
    <n v="47.616"/>
    <n v="3"/>
    <n v="0.2"/>
    <n v="3.5712000000000002"/>
  </r>
  <r>
    <n v="769"/>
    <x v="377"/>
    <x v="3"/>
    <x v="92"/>
    <s v="Jun"/>
    <d v="2014-08-12T00:00:00"/>
    <s v="Second Class"/>
    <s v="NP-18325"/>
    <s v="Naresj Patel"/>
    <x v="0"/>
    <s v="United States"/>
    <s v="San Diego"/>
    <x v="2"/>
    <n v="92024"/>
    <x v="1"/>
    <s v="OFF-PA-10003039"/>
    <x v="1"/>
    <x v="11"/>
    <s v="Xerox 1960"/>
    <n v="92.94"/>
    <n v="3"/>
    <n v="0"/>
    <n v="41.823"/>
  </r>
  <r>
    <n v="770"/>
    <x v="378"/>
    <x v="3"/>
    <x v="254"/>
    <s v="Oct"/>
    <s v="3-14-2014"/>
    <s v="Standard Class"/>
    <s v="LW-16990"/>
    <s v="Lindsay Williams"/>
    <x v="1"/>
    <s v="United States"/>
    <s v="San Francisco"/>
    <x v="2"/>
    <n v="94110"/>
    <x v="1"/>
    <s v="TEC-AC-10001908"/>
    <x v="2"/>
    <x v="9"/>
    <s v="Logitech Wireless Headset h800"/>
    <n v="199.98"/>
    <n v="2"/>
    <n v="0"/>
    <n v="69.992999999999995"/>
  </r>
  <r>
    <n v="771"/>
    <x v="379"/>
    <x v="0"/>
    <x v="255"/>
    <s v="Oct"/>
    <s v="6-16-2013"/>
    <s v="Standard Class"/>
    <s v="GM-14680"/>
    <s v="Greg Matthias"/>
    <x v="0"/>
    <s v="United States"/>
    <s v="Los Angeles"/>
    <x v="2"/>
    <n v="90045"/>
    <x v="1"/>
    <s v="TEC-PH-10001198"/>
    <x v="2"/>
    <x v="6"/>
    <s v="Avaya 4621SW VoIP phone"/>
    <n v="177.48"/>
    <n v="3"/>
    <n v="0.2"/>
    <n v="19.9665"/>
  </r>
  <r>
    <n v="772"/>
    <x v="380"/>
    <x v="3"/>
    <x v="256"/>
    <s v="Jul"/>
    <d v="2014-11-08T00:00:00"/>
    <s v="Second Class"/>
    <s v="SV-20365"/>
    <s v="Seth Vernon"/>
    <x v="0"/>
    <s v="United States"/>
    <s v="Lafayette"/>
    <x v="35"/>
    <n v="70506"/>
    <x v="0"/>
    <s v="FUR-BO-10000468"/>
    <x v="0"/>
    <x v="0"/>
    <s v="O'Sullivan 2-Shelf Heavy-Duty Bookcases"/>
    <n v="145.74"/>
    <n v="3"/>
    <n v="0"/>
    <n v="23.3184"/>
  </r>
  <r>
    <n v="773"/>
    <x v="380"/>
    <x v="3"/>
    <x v="256"/>
    <s v="Jul"/>
    <d v="2014-11-08T00:00:00"/>
    <s v="Second Class"/>
    <s v="SV-20365"/>
    <s v="Seth Vernon"/>
    <x v="0"/>
    <s v="United States"/>
    <s v="Lafayette"/>
    <x v="35"/>
    <n v="70506"/>
    <x v="0"/>
    <s v="FUR-FU-10001706"/>
    <x v="0"/>
    <x v="4"/>
    <s v="Longer-Life Soft White Bulbs"/>
    <n v="15.4"/>
    <n v="5"/>
    <n v="0"/>
    <n v="7.3920000000000003"/>
  </r>
  <r>
    <n v="774"/>
    <x v="381"/>
    <x v="0"/>
    <x v="253"/>
    <s v="Sep"/>
    <s v="7-13-2013"/>
    <s v="Standard Class"/>
    <s v="JE-15715"/>
    <s v="Joe Elijah"/>
    <x v="0"/>
    <s v="United States"/>
    <s v="Broomfield"/>
    <x v="19"/>
    <n v="80020"/>
    <x v="1"/>
    <s v="OFF-BI-10002082"/>
    <x v="1"/>
    <x v="7"/>
    <s v="GBC Twin Loop Wire Binding Elements"/>
    <n v="19.968"/>
    <n v="2"/>
    <n v="0.7"/>
    <n v="-13.311999999999999"/>
  </r>
  <r>
    <n v="775"/>
    <x v="381"/>
    <x v="0"/>
    <x v="253"/>
    <s v="Sep"/>
    <s v="7-13-2013"/>
    <s v="Standard Class"/>
    <s v="JE-15715"/>
    <s v="Joe Elijah"/>
    <x v="0"/>
    <s v="United States"/>
    <s v="Broomfield"/>
    <x v="19"/>
    <n v="80020"/>
    <x v="1"/>
    <s v="OFF-ST-10001505"/>
    <x v="1"/>
    <x v="3"/>
    <s v="Perma STOR-ALL Hanging File Box, 13 1/8&quot;W x 12 1/4&quot;D x 10 1/2&quot;H"/>
    <n v="33.488"/>
    <n v="7"/>
    <n v="0.2"/>
    <n v="-1.2558"/>
  </r>
  <r>
    <n v="776"/>
    <x v="381"/>
    <x v="0"/>
    <x v="253"/>
    <s v="Sep"/>
    <s v="7-13-2013"/>
    <s v="Standard Class"/>
    <s v="JE-15715"/>
    <s v="Joe Elijah"/>
    <x v="0"/>
    <s v="United States"/>
    <s v="Broomfield"/>
    <x v="19"/>
    <n v="80020"/>
    <x v="1"/>
    <s v="OFF-BI-10001634"/>
    <x v="1"/>
    <x v="7"/>
    <s v="Wilson Jones Active Use Binders"/>
    <n v="8.7360000000000007"/>
    <n v="4"/>
    <n v="0.7"/>
    <n v="-6.1151999999999997"/>
  </r>
  <r>
    <n v="777"/>
    <x v="381"/>
    <x v="0"/>
    <x v="253"/>
    <s v="Sep"/>
    <s v="7-13-2013"/>
    <s v="Standard Class"/>
    <s v="JE-15715"/>
    <s v="Joe Elijah"/>
    <x v="0"/>
    <s v="United States"/>
    <s v="Broomfield"/>
    <x v="19"/>
    <n v="80020"/>
    <x v="1"/>
    <s v="FUR-CH-10004287"/>
    <x v="0"/>
    <x v="1"/>
    <s v="SAFCO Arco Folding Chair"/>
    <n v="662.88"/>
    <n v="3"/>
    <n v="0.2"/>
    <n v="74.573999999999998"/>
  </r>
  <r>
    <n v="778"/>
    <x v="382"/>
    <x v="3"/>
    <x v="95"/>
    <s v="Mar"/>
    <d v="2014-07-09T00:00:00"/>
    <s v="Standard Class"/>
    <s v="AC-10615"/>
    <s v="Ann Chong"/>
    <x v="1"/>
    <s v="United States"/>
    <s v="New York City"/>
    <x v="9"/>
    <n v="10009"/>
    <x v="3"/>
    <s v="OFF-AR-10000658"/>
    <x v="1"/>
    <x v="5"/>
    <s v="Newell 324"/>
    <n v="23.1"/>
    <n v="2"/>
    <n v="0"/>
    <n v="6.468"/>
  </r>
  <r>
    <n v="779"/>
    <x v="382"/>
    <x v="3"/>
    <x v="95"/>
    <s v="Mar"/>
    <d v="2014-07-09T00:00:00"/>
    <s v="Standard Class"/>
    <s v="AC-10615"/>
    <s v="Ann Chong"/>
    <x v="1"/>
    <s v="United States"/>
    <s v="New York City"/>
    <x v="9"/>
    <n v="10009"/>
    <x v="3"/>
    <s v="FUR-FU-10001196"/>
    <x v="0"/>
    <x v="4"/>
    <s v="DAX Cubicle Frames - 8x10"/>
    <n v="11.54"/>
    <n v="2"/>
    <n v="0"/>
    <n v="3.4620000000000002"/>
  </r>
  <r>
    <n v="780"/>
    <x v="382"/>
    <x v="3"/>
    <x v="95"/>
    <s v="Mar"/>
    <d v="2014-07-09T00:00:00"/>
    <s v="Standard Class"/>
    <s v="AC-10615"/>
    <s v="Ann Chong"/>
    <x v="1"/>
    <s v="United States"/>
    <s v="New York City"/>
    <x v="9"/>
    <n v="10009"/>
    <x v="3"/>
    <s v="FUR-TA-10001889"/>
    <x v="0"/>
    <x v="2"/>
    <s v="Bush Advantage Collection Racetrack Conference Table"/>
    <n v="254.52600000000001"/>
    <n v="1"/>
    <n v="0.4"/>
    <n v="-93.3262"/>
  </r>
  <r>
    <n v="781"/>
    <x v="382"/>
    <x v="3"/>
    <x v="95"/>
    <s v="Mar"/>
    <d v="2014-07-09T00:00:00"/>
    <s v="Standard Class"/>
    <s v="AC-10615"/>
    <s v="Ann Chong"/>
    <x v="1"/>
    <s v="United States"/>
    <s v="New York City"/>
    <x v="9"/>
    <n v="10009"/>
    <x v="3"/>
    <s v="OFF-AP-10000358"/>
    <x v="1"/>
    <x v="8"/>
    <s v="Fellowes Basic Home/Office Series Surge Protectors"/>
    <n v="12.98"/>
    <n v="1"/>
    <n v="0"/>
    <n v="3.7642000000000002"/>
  </r>
  <r>
    <n v="782"/>
    <x v="382"/>
    <x v="3"/>
    <x v="95"/>
    <s v="Mar"/>
    <d v="2014-07-09T00:00:00"/>
    <s v="Standard Class"/>
    <s v="AC-10615"/>
    <s v="Ann Chong"/>
    <x v="1"/>
    <s v="United States"/>
    <s v="New York City"/>
    <x v="9"/>
    <n v="10009"/>
    <x v="3"/>
    <s v="OFF-BI-10004970"/>
    <x v="1"/>
    <x v="7"/>
    <s v="ACCOHIDE 3-Ring Binder, Blue, 1&quot;"/>
    <n v="26.431999999999999"/>
    <n v="8"/>
    <n v="0.2"/>
    <n v="8.9207999999999998"/>
  </r>
  <r>
    <n v="783"/>
    <x v="382"/>
    <x v="3"/>
    <x v="95"/>
    <s v="Mar"/>
    <d v="2014-07-09T00:00:00"/>
    <s v="Standard Class"/>
    <s v="AC-10615"/>
    <s v="Ann Chong"/>
    <x v="1"/>
    <s v="United States"/>
    <s v="New York City"/>
    <x v="9"/>
    <n v="10009"/>
    <x v="3"/>
    <s v="TEC-PH-10003885"/>
    <x v="2"/>
    <x v="6"/>
    <s v="Cisco SPA508G"/>
    <n v="197.97"/>
    <n v="3"/>
    <n v="0"/>
    <n v="57.411299999999997"/>
  </r>
  <r>
    <n v="784"/>
    <x v="382"/>
    <x v="3"/>
    <x v="95"/>
    <s v="Mar"/>
    <d v="2014-07-09T00:00:00"/>
    <s v="Standard Class"/>
    <s v="AC-10615"/>
    <s v="Ann Chong"/>
    <x v="1"/>
    <s v="United States"/>
    <s v="New York City"/>
    <x v="9"/>
    <n v="10009"/>
    <x v="3"/>
    <s v="OFF-LA-10001641"/>
    <x v="1"/>
    <x v="14"/>
    <s v="Avery 518"/>
    <n v="18.899999999999999"/>
    <n v="6"/>
    <n v="0"/>
    <n v="9.0719999999999992"/>
  </r>
  <r>
    <n v="785"/>
    <x v="382"/>
    <x v="3"/>
    <x v="95"/>
    <s v="Mar"/>
    <d v="2014-07-09T00:00:00"/>
    <s v="Standard Class"/>
    <s v="AC-10615"/>
    <s v="Ann Chong"/>
    <x v="1"/>
    <s v="United States"/>
    <s v="New York City"/>
    <x v="9"/>
    <n v="10009"/>
    <x v="3"/>
    <s v="FUR-CH-10003379"/>
    <x v="0"/>
    <x v="1"/>
    <s v="Global Commerce Series High-Back Swivel/Tilt Chairs"/>
    <n v="1282.4100000000001"/>
    <n v="5"/>
    <n v="0.1"/>
    <n v="213.73500000000001"/>
  </r>
  <r>
    <n v="786"/>
    <x v="382"/>
    <x v="3"/>
    <x v="95"/>
    <s v="Mar"/>
    <d v="2014-07-09T00:00:00"/>
    <s v="Standard Class"/>
    <s v="AC-10615"/>
    <s v="Ann Chong"/>
    <x v="1"/>
    <s v="United States"/>
    <s v="New York City"/>
    <x v="9"/>
    <n v="10009"/>
    <x v="3"/>
    <s v="OFF-AR-10004582"/>
    <x v="1"/>
    <x v="5"/>
    <s v="BIC Brite Liner Grip Highlighters"/>
    <n v="4.92"/>
    <n v="3"/>
    <n v="0"/>
    <n v="2.214"/>
  </r>
  <r>
    <n v="787"/>
    <x v="382"/>
    <x v="3"/>
    <x v="95"/>
    <s v="Mar"/>
    <d v="2014-07-09T00:00:00"/>
    <s v="Standard Class"/>
    <s v="AC-10615"/>
    <s v="Ann Chong"/>
    <x v="1"/>
    <s v="United States"/>
    <s v="New York City"/>
    <x v="9"/>
    <n v="10009"/>
    <x v="3"/>
    <s v="TEC-AC-10002842"/>
    <x v="2"/>
    <x v="9"/>
    <s v="WD My Passport Ultra 2TB Portable External Hard Drive"/>
    <n v="238"/>
    <n v="2"/>
    <n v="0"/>
    <n v="38.08"/>
  </r>
  <r>
    <n v="788"/>
    <x v="382"/>
    <x v="3"/>
    <x v="95"/>
    <s v="Mar"/>
    <d v="2014-07-09T00:00:00"/>
    <s v="Standard Class"/>
    <s v="AC-10615"/>
    <s v="Ann Chong"/>
    <x v="1"/>
    <s v="United States"/>
    <s v="New York City"/>
    <x v="9"/>
    <n v="10009"/>
    <x v="3"/>
    <s v="TEC-AC-10000109"/>
    <x v="2"/>
    <x v="9"/>
    <s v="Sony Micro Vault Click 16 GB USB 2.0 Flash Drive"/>
    <n v="167.97"/>
    <n v="3"/>
    <n v="0"/>
    <n v="40.312800000000003"/>
  </r>
  <r>
    <n v="789"/>
    <x v="382"/>
    <x v="3"/>
    <x v="95"/>
    <s v="Mar"/>
    <d v="2014-07-09T00:00:00"/>
    <s v="Standard Class"/>
    <s v="AC-10615"/>
    <s v="Ann Chong"/>
    <x v="1"/>
    <s v="United States"/>
    <s v="New York City"/>
    <x v="9"/>
    <n v="10009"/>
    <x v="3"/>
    <s v="OFF-PA-10003893"/>
    <x v="1"/>
    <x v="11"/>
    <s v="Xerox 1962"/>
    <n v="17.12"/>
    <n v="4"/>
    <n v="0"/>
    <n v="7.7039999999999997"/>
  </r>
  <r>
    <n v="790"/>
    <x v="383"/>
    <x v="3"/>
    <x v="7"/>
    <s v="Nov"/>
    <s v="9-16-2014"/>
    <s v="Second Class"/>
    <s v="RW-19690"/>
    <s v="Robert Waldorf"/>
    <x v="0"/>
    <s v="United States"/>
    <s v="Springfield"/>
    <x v="36"/>
    <n v="65807"/>
    <x v="2"/>
    <s v="OFF-BI-10003669"/>
    <x v="1"/>
    <x v="7"/>
    <s v="3M Organizer Strips"/>
    <n v="16.2"/>
    <n v="3"/>
    <n v="0"/>
    <n v="7.7759999999999998"/>
  </r>
  <r>
    <n v="791"/>
    <x v="383"/>
    <x v="3"/>
    <x v="7"/>
    <s v="Nov"/>
    <s v="9-16-2014"/>
    <s v="Second Class"/>
    <s v="RW-19690"/>
    <s v="Robert Waldorf"/>
    <x v="0"/>
    <s v="United States"/>
    <s v="Springfield"/>
    <x v="36"/>
    <n v="65807"/>
    <x v="2"/>
    <s v="OFF-AP-10004785"/>
    <x v="1"/>
    <x v="8"/>
    <s v="Holmes Replacement Filter for HEPA Air Cleaner, Medium Room"/>
    <n v="33.99"/>
    <n v="3"/>
    <n v="0"/>
    <n v="14.6157"/>
  </r>
  <r>
    <n v="792"/>
    <x v="383"/>
    <x v="3"/>
    <x v="7"/>
    <s v="Nov"/>
    <s v="9-16-2014"/>
    <s v="Second Class"/>
    <s v="RW-19690"/>
    <s v="Robert Waldorf"/>
    <x v="0"/>
    <s v="United States"/>
    <s v="Springfield"/>
    <x v="36"/>
    <n v="65807"/>
    <x v="2"/>
    <s v="TEC-AC-10003023"/>
    <x v="2"/>
    <x v="9"/>
    <s v="Logitech G105 Gaming Keyboard"/>
    <n v="296.85000000000002"/>
    <n v="5"/>
    <n v="0"/>
    <n v="53.433"/>
  </r>
  <r>
    <n v="793"/>
    <x v="383"/>
    <x v="3"/>
    <x v="7"/>
    <s v="Nov"/>
    <s v="9-16-2014"/>
    <s v="Second Class"/>
    <s v="RW-19690"/>
    <s v="Robert Waldorf"/>
    <x v="0"/>
    <s v="United States"/>
    <s v="Springfield"/>
    <x v="36"/>
    <n v="65807"/>
    <x v="2"/>
    <s v="TEC-AC-10002217"/>
    <x v="2"/>
    <x v="9"/>
    <s v="Imation Clip USB flash drive - 8 GB"/>
    <n v="112.8"/>
    <n v="6"/>
    <n v="0"/>
    <n v="6.7679999999999998"/>
  </r>
  <r>
    <n v="794"/>
    <x v="383"/>
    <x v="3"/>
    <x v="7"/>
    <s v="Nov"/>
    <s v="9-16-2014"/>
    <s v="Second Class"/>
    <s v="RW-19690"/>
    <s v="Robert Waldorf"/>
    <x v="0"/>
    <s v="United States"/>
    <s v="Springfield"/>
    <x v="36"/>
    <n v="65807"/>
    <x v="2"/>
    <s v="OFF-BI-10002954"/>
    <x v="1"/>
    <x v="7"/>
    <s v="Newell 3-Hole Punched Plastic Slotted Magazine Holders for Binders"/>
    <n v="13.71"/>
    <n v="3"/>
    <n v="0"/>
    <n v="6.5808"/>
  </r>
  <r>
    <n v="795"/>
    <x v="383"/>
    <x v="3"/>
    <x v="7"/>
    <s v="Nov"/>
    <s v="9-16-2014"/>
    <s v="Second Class"/>
    <s v="RW-19690"/>
    <s v="Robert Waldorf"/>
    <x v="0"/>
    <s v="United States"/>
    <s v="Springfield"/>
    <x v="36"/>
    <n v="65807"/>
    <x v="2"/>
    <s v="OFF-PA-10002586"/>
    <x v="1"/>
    <x v="11"/>
    <s v="Xerox 1970"/>
    <n v="24.9"/>
    <n v="5"/>
    <n v="0"/>
    <n v="11.702999999999999"/>
  </r>
  <r>
    <n v="796"/>
    <x v="383"/>
    <x v="3"/>
    <x v="7"/>
    <s v="Nov"/>
    <s v="9-16-2014"/>
    <s v="Second Class"/>
    <s v="RW-19690"/>
    <s v="Robert Waldorf"/>
    <x v="0"/>
    <s v="United States"/>
    <s v="Springfield"/>
    <x v="36"/>
    <n v="65807"/>
    <x v="2"/>
    <s v="OFF-ST-10000025"/>
    <x v="1"/>
    <x v="3"/>
    <s v="Fellowes Stor/Drawer Steel Plus Storage Drawers"/>
    <n v="286.29000000000002"/>
    <n v="3"/>
    <n v="0"/>
    <n v="17.177399999999999"/>
  </r>
  <r>
    <n v="797"/>
    <x v="383"/>
    <x v="3"/>
    <x v="7"/>
    <s v="Nov"/>
    <s v="9-16-2014"/>
    <s v="Second Class"/>
    <s v="RW-19690"/>
    <s v="Robert Waldorf"/>
    <x v="0"/>
    <s v="United States"/>
    <s v="Springfield"/>
    <x v="36"/>
    <n v="65807"/>
    <x v="2"/>
    <s v="OFF-AP-10003281"/>
    <x v="1"/>
    <x v="8"/>
    <s v="Acco 6 Outlet Guardian Standard Surge Suppressor"/>
    <n v="24.18"/>
    <n v="2"/>
    <n v="0"/>
    <n v="7.2539999999999996"/>
  </r>
  <r>
    <n v="798"/>
    <x v="384"/>
    <x v="3"/>
    <x v="257"/>
    <s v="Jul"/>
    <d v="2014-12-05T00:00:00"/>
    <s v="Standard Class"/>
    <s v="ML-17755"/>
    <s v="Max Ludwig"/>
    <x v="2"/>
    <s v="United States"/>
    <s v="Chicago"/>
    <x v="7"/>
    <n v="60623"/>
    <x v="2"/>
    <s v="OFF-AR-10004752"/>
    <x v="1"/>
    <x v="5"/>
    <s v="Blackstonian Pencils"/>
    <n v="6.4080000000000004"/>
    <n v="3"/>
    <n v="0.2"/>
    <n v="0.64080000000000004"/>
  </r>
  <r>
    <n v="799"/>
    <x v="384"/>
    <x v="3"/>
    <x v="257"/>
    <s v="Jul"/>
    <d v="2014-12-05T00:00:00"/>
    <s v="Standard Class"/>
    <s v="ML-17755"/>
    <s v="Max Ludwig"/>
    <x v="2"/>
    <s v="United States"/>
    <s v="Chicago"/>
    <x v="7"/>
    <n v="60623"/>
    <x v="2"/>
    <s v="TEC-AC-10004659"/>
    <x v="2"/>
    <x v="9"/>
    <s v="Imation Secure+ Hardware Encrypted USB 2.0 Flash Drive; 16GB"/>
    <n v="408.74400000000003"/>
    <n v="7"/>
    <n v="0.2"/>
    <n v="76.639499999999998"/>
  </r>
  <r>
    <n v="800"/>
    <x v="385"/>
    <x v="1"/>
    <x v="157"/>
    <s v="Aug"/>
    <d v="2012-12-05T00:00:00"/>
    <s v="Standard Class"/>
    <s v="AA-10375"/>
    <s v="Allen Armold"/>
    <x v="0"/>
    <s v="United States"/>
    <s v="Salem"/>
    <x v="13"/>
    <n v="97301"/>
    <x v="1"/>
    <s v="OFF-AR-10000127"/>
    <x v="1"/>
    <x v="5"/>
    <s v="Newell 321"/>
    <n v="5.2480000000000002"/>
    <n v="2"/>
    <n v="0.2"/>
    <n v="0.59040000000000004"/>
  </r>
  <r>
    <n v="801"/>
    <x v="386"/>
    <x v="2"/>
    <x v="258"/>
    <s v="Mar"/>
    <d v="2011-09-12T00:00:00"/>
    <s v="Standard Class"/>
    <s v="NG-18430"/>
    <s v="Nathan Gelder"/>
    <x v="0"/>
    <s v="United States"/>
    <s v="Oklahoma City"/>
    <x v="34"/>
    <n v="73120"/>
    <x v="2"/>
    <s v="TEC-PH-10003811"/>
    <x v="2"/>
    <x v="6"/>
    <s v="Jabra Supreme Plus Driver Edition Headset"/>
    <n v="479.96"/>
    <n v="4"/>
    <n v="0"/>
    <n v="134.3888"/>
  </r>
  <r>
    <n v="802"/>
    <x v="387"/>
    <x v="1"/>
    <x v="212"/>
    <s v="Sep"/>
    <s v="11-13-2012"/>
    <s v="Standard Class"/>
    <s v="AS-10090"/>
    <s v="Adam Shillingsburg"/>
    <x v="0"/>
    <s v="United States"/>
    <s v="Springfield"/>
    <x v="36"/>
    <n v="65807"/>
    <x v="2"/>
    <s v="OFF-BI-10002393"/>
    <x v="1"/>
    <x v="7"/>
    <s v="Binder Posts"/>
    <n v="17.22"/>
    <n v="3"/>
    <n v="0"/>
    <n v="7.9211999999999998"/>
  </r>
  <r>
    <n v="803"/>
    <x v="387"/>
    <x v="1"/>
    <x v="212"/>
    <s v="Sep"/>
    <s v="11-13-2012"/>
    <s v="Standard Class"/>
    <s v="AS-10090"/>
    <s v="Adam Shillingsburg"/>
    <x v="0"/>
    <s v="United States"/>
    <s v="Springfield"/>
    <x v="36"/>
    <n v="65807"/>
    <x v="2"/>
    <s v="FUR-TA-10002855"/>
    <x v="0"/>
    <x v="2"/>
    <s v="Bevis Round Conference Table Top &amp; Single Column Base"/>
    <n v="1024.3800000000001"/>
    <n v="7"/>
    <n v="0"/>
    <n v="215.1198"/>
  </r>
  <r>
    <n v="804"/>
    <x v="387"/>
    <x v="1"/>
    <x v="212"/>
    <s v="Sep"/>
    <s v="11-13-2012"/>
    <s v="Standard Class"/>
    <s v="AS-10090"/>
    <s v="Adam Shillingsburg"/>
    <x v="0"/>
    <s v="United States"/>
    <s v="Springfield"/>
    <x v="36"/>
    <n v="65807"/>
    <x v="2"/>
    <s v="OFF-EN-10000781"/>
    <x v="1"/>
    <x v="12"/>
    <s v="#10- 4 1/8&quot; x 9 1/2&quot; Recycled Envelopes"/>
    <n v="26.22"/>
    <n v="3"/>
    <n v="0"/>
    <n v="12.323399999999999"/>
  </r>
  <r>
    <n v="805"/>
    <x v="387"/>
    <x v="1"/>
    <x v="212"/>
    <s v="Sep"/>
    <s v="11-13-2012"/>
    <s v="Standard Class"/>
    <s v="AS-10090"/>
    <s v="Adam Shillingsburg"/>
    <x v="0"/>
    <s v="United States"/>
    <s v="Springfield"/>
    <x v="36"/>
    <n v="65807"/>
    <x v="2"/>
    <s v="OFF-PA-10002160"/>
    <x v="1"/>
    <x v="11"/>
    <s v="Xerox 1978"/>
    <n v="17.34"/>
    <n v="3"/>
    <n v="0"/>
    <n v="8.4966000000000008"/>
  </r>
  <r>
    <n v="806"/>
    <x v="388"/>
    <x v="3"/>
    <x v="231"/>
    <s v="Mar"/>
    <d v="2014-05-12T00:00:00"/>
    <s v="Second Class"/>
    <s v="JS-16030"/>
    <s v="Joy Smith"/>
    <x v="0"/>
    <s v="United States"/>
    <s v="Houston"/>
    <x v="6"/>
    <n v="77036"/>
    <x v="2"/>
    <s v="OFF-AP-10002534"/>
    <x v="1"/>
    <x v="8"/>
    <s v="3.6 Cubic Foot Counter Height Office Refrigerator"/>
    <n v="294.62"/>
    <n v="5"/>
    <n v="0.8"/>
    <n v="-766.01199999999994"/>
  </r>
  <r>
    <n v="807"/>
    <x v="388"/>
    <x v="3"/>
    <x v="231"/>
    <s v="Mar"/>
    <d v="2014-05-12T00:00:00"/>
    <s v="Second Class"/>
    <s v="JS-16030"/>
    <s v="Joy Smith"/>
    <x v="0"/>
    <s v="United States"/>
    <s v="Houston"/>
    <x v="6"/>
    <n v="77036"/>
    <x v="2"/>
    <s v="FUR-FU-10004020"/>
    <x v="0"/>
    <x v="4"/>
    <s v="Advantus Panel Wall Acrylic Frame"/>
    <n v="8.7520000000000007"/>
    <n v="4"/>
    <n v="0.6"/>
    <n v="-3.7195999999999998"/>
  </r>
  <r>
    <n v="808"/>
    <x v="389"/>
    <x v="2"/>
    <x v="259"/>
    <s v="Jul"/>
    <d v="2011-10-02T00:00:00"/>
    <s v="First Class"/>
    <s v="ND-18460"/>
    <s v="Neil Ducich"/>
    <x v="1"/>
    <s v="United States"/>
    <s v="Chesapeake"/>
    <x v="11"/>
    <n v="23320"/>
    <x v="0"/>
    <s v="OFF-LA-10002787"/>
    <x v="1"/>
    <x v="14"/>
    <s v="Avery 480"/>
    <n v="15"/>
    <n v="4"/>
    <n v="0"/>
    <n v="7.2"/>
  </r>
  <r>
    <n v="809"/>
    <x v="389"/>
    <x v="2"/>
    <x v="259"/>
    <s v="Jul"/>
    <d v="2011-10-02T00:00:00"/>
    <s v="First Class"/>
    <s v="ND-18460"/>
    <s v="Neil Ducich"/>
    <x v="1"/>
    <s v="United States"/>
    <s v="Chesapeake"/>
    <x v="11"/>
    <n v="23320"/>
    <x v="0"/>
    <s v="TEC-PH-10003645"/>
    <x v="2"/>
    <x v="6"/>
    <s v="Aastra 57i VoIP phone"/>
    <n v="161.61000000000001"/>
    <n v="1"/>
    <n v="0"/>
    <n v="42.018599999999999"/>
  </r>
  <r>
    <n v="810"/>
    <x v="389"/>
    <x v="2"/>
    <x v="259"/>
    <s v="Jul"/>
    <d v="2011-10-02T00:00:00"/>
    <s v="First Class"/>
    <s v="ND-18460"/>
    <s v="Neil Ducich"/>
    <x v="1"/>
    <s v="United States"/>
    <s v="Chesapeake"/>
    <x v="11"/>
    <n v="23320"/>
    <x v="0"/>
    <s v="TEC-PH-10001615"/>
    <x v="2"/>
    <x v="6"/>
    <s v="AT&amp;T CL82213"/>
    <n v="144.94999999999999"/>
    <n v="5"/>
    <n v="0"/>
    <n v="42.035499999999999"/>
  </r>
  <r>
    <n v="811"/>
    <x v="390"/>
    <x v="3"/>
    <x v="260"/>
    <s v="Dec"/>
    <s v="4-19-2014"/>
    <s v="Standard Class"/>
    <s v="LW-17215"/>
    <s v="Luke Weiss"/>
    <x v="0"/>
    <s v="United States"/>
    <s v="Pasadena"/>
    <x v="2"/>
    <n v="91104"/>
    <x v="1"/>
    <s v="TEC-AC-10001767"/>
    <x v="2"/>
    <x v="9"/>
    <s v="SanDisk Ultra 64 GB MicroSDHC Class 10 Memory Card"/>
    <n v="199.95"/>
    <n v="5"/>
    <n v="0"/>
    <n v="21.994499999999999"/>
  </r>
  <r>
    <n v="812"/>
    <x v="390"/>
    <x v="3"/>
    <x v="260"/>
    <s v="Dec"/>
    <s v="4-19-2014"/>
    <s v="Standard Class"/>
    <s v="LW-17215"/>
    <s v="Luke Weiss"/>
    <x v="0"/>
    <s v="United States"/>
    <s v="Pasadena"/>
    <x v="2"/>
    <n v="91104"/>
    <x v="1"/>
    <s v="OFF-AR-10001221"/>
    <x v="1"/>
    <x v="5"/>
    <s v="Dixon Ticonderoga Erasable Colored Pencil Set, 12-Color"/>
    <n v="41.86"/>
    <n v="7"/>
    <n v="0"/>
    <n v="14.2324"/>
  </r>
  <r>
    <n v="813"/>
    <x v="391"/>
    <x v="3"/>
    <x v="260"/>
    <s v="Dec"/>
    <s v="4-19-2014"/>
    <s v="Standard Class"/>
    <s v="SC-20050"/>
    <s v="Sample Company A"/>
    <x v="2"/>
    <s v="United States"/>
    <s v="Lubbock"/>
    <x v="6"/>
    <n v="79424"/>
    <x v="2"/>
    <s v="OFF-BI-10004738"/>
    <x v="1"/>
    <x v="7"/>
    <s v="Flexible Leather- Look Classic Collection Ring Binder"/>
    <n v="11.364000000000001"/>
    <n v="3"/>
    <n v="0.8"/>
    <n v="-17.045999999999999"/>
  </r>
  <r>
    <n v="814"/>
    <x v="392"/>
    <x v="3"/>
    <x v="261"/>
    <s v="Apr"/>
    <d v="2014-05-08T00:00:00"/>
    <s v="First Class"/>
    <s v="CM-12190"/>
    <s v="Charlotte Melton"/>
    <x v="0"/>
    <s v="United States"/>
    <s v="Chicago"/>
    <x v="7"/>
    <n v="60623"/>
    <x v="2"/>
    <s v="FUR-BO-10003034"/>
    <x v="0"/>
    <x v="0"/>
    <s v="O'Sullivan Elevations Bookcase, Cherry Finish"/>
    <n v="183.37200000000001"/>
    <n v="2"/>
    <n v="0.3"/>
    <n v="-36.674399999999999"/>
  </r>
  <r>
    <n v="815"/>
    <x v="393"/>
    <x v="1"/>
    <x v="222"/>
    <s v="Nov"/>
    <d v="2012-11-12T00:00:00"/>
    <s v="Same Day"/>
    <s v="SC-20800"/>
    <s v="Stuart Calhoun"/>
    <x v="0"/>
    <s v="United States"/>
    <s v="Houston"/>
    <x v="6"/>
    <n v="77041"/>
    <x v="2"/>
    <s v="TEC-AC-10001606"/>
    <x v="2"/>
    <x v="9"/>
    <s v="Logitech Wireless Performance Mouse MX for PC and Mac"/>
    <n v="159.98400000000001"/>
    <n v="2"/>
    <n v="0.2"/>
    <n v="35.996400000000001"/>
  </r>
  <r>
    <n v="816"/>
    <x v="393"/>
    <x v="1"/>
    <x v="222"/>
    <s v="Nov"/>
    <d v="2012-11-12T00:00:00"/>
    <s v="Same Day"/>
    <s v="SC-20800"/>
    <s v="Stuart Calhoun"/>
    <x v="0"/>
    <s v="United States"/>
    <s v="Houston"/>
    <x v="6"/>
    <n v="77041"/>
    <x v="2"/>
    <s v="OFF-ST-10000943"/>
    <x v="1"/>
    <x v="3"/>
    <s v="Eldon ProFile File 'N Store Portable File Tub Letter/Legal Size Black"/>
    <n v="46.344000000000001"/>
    <n v="3"/>
    <n v="0.2"/>
    <n v="4.6344000000000003"/>
  </r>
  <r>
    <n v="817"/>
    <x v="394"/>
    <x v="0"/>
    <x v="63"/>
    <s v="Sep"/>
    <d v="2013-11-09T00:00:00"/>
    <s v="Second Class"/>
    <s v="VM-21685"/>
    <s v="Valerie Mitchum"/>
    <x v="2"/>
    <s v="United States"/>
    <s v="Lancaster"/>
    <x v="2"/>
    <n v="93534"/>
    <x v="1"/>
    <s v="OFF-BI-10002225"/>
    <x v="1"/>
    <x v="7"/>
    <s v="Square Ring Data Binders, Rigid 75 Pt. Covers, 11&quot; x 14-7/8&quot;"/>
    <n v="33.024000000000001"/>
    <n v="2"/>
    <n v="0.2"/>
    <n v="11.558400000000001"/>
  </r>
  <r>
    <n v="818"/>
    <x v="394"/>
    <x v="0"/>
    <x v="63"/>
    <s v="Sep"/>
    <d v="2013-11-09T00:00:00"/>
    <s v="Second Class"/>
    <s v="VM-21685"/>
    <s v="Valerie Mitchum"/>
    <x v="2"/>
    <s v="United States"/>
    <s v="Lancaster"/>
    <x v="2"/>
    <n v="93534"/>
    <x v="1"/>
    <s v="OFF-BI-10001989"/>
    <x v="1"/>
    <x v="7"/>
    <s v="Premium Transparent Presentation Covers by GBC"/>
    <n v="67.135999999999996"/>
    <n v="4"/>
    <n v="0.2"/>
    <n v="23.497599999999998"/>
  </r>
  <r>
    <n v="819"/>
    <x v="395"/>
    <x v="0"/>
    <x v="5"/>
    <s v="Oct"/>
    <s v="12-14-2013"/>
    <s v="Standard Class"/>
    <s v="GB-14530"/>
    <s v="George Bell"/>
    <x v="1"/>
    <s v="United States"/>
    <s v="Fort Worth"/>
    <x v="6"/>
    <n v="76106"/>
    <x v="2"/>
    <s v="OFF-PA-10002250"/>
    <x v="1"/>
    <x v="11"/>
    <s v="Things To Do Today Pad"/>
    <n v="9.3919999999999995"/>
    <n v="2"/>
    <n v="0.2"/>
    <n v="3.2871999999999999"/>
  </r>
  <r>
    <n v="820"/>
    <x v="395"/>
    <x v="0"/>
    <x v="5"/>
    <s v="Oct"/>
    <s v="12-14-2013"/>
    <s v="Standard Class"/>
    <s v="GB-14530"/>
    <s v="George Bell"/>
    <x v="1"/>
    <s v="United States"/>
    <s v="Fort Worth"/>
    <x v="6"/>
    <n v="76106"/>
    <x v="2"/>
    <s v="OFF-AR-10000475"/>
    <x v="1"/>
    <x v="5"/>
    <s v="Hunt BOSTON Vista Battery-Operated Pencil Sharpener, Black"/>
    <n v="9.3279999999999994"/>
    <n v="1"/>
    <n v="0.2"/>
    <n v="0.81620000000000004"/>
  </r>
  <r>
    <n v="821"/>
    <x v="396"/>
    <x v="1"/>
    <x v="262"/>
    <s v="Feb"/>
    <d v="2012-08-10T00:00:00"/>
    <s v="Standard Class"/>
    <s v="EB-13705"/>
    <s v="Ed Braxton"/>
    <x v="1"/>
    <s v="United States"/>
    <s v="San Diego"/>
    <x v="2"/>
    <n v="92105"/>
    <x v="1"/>
    <s v="OFF-BI-10004817"/>
    <x v="1"/>
    <x v="7"/>
    <s v="GBC Personal VeloBind Strips"/>
    <n v="57.503999999999998"/>
    <n v="6"/>
    <n v="0.2"/>
    <n v="20.1264"/>
  </r>
  <r>
    <n v="822"/>
    <x v="397"/>
    <x v="1"/>
    <x v="263"/>
    <s v="Nov"/>
    <s v="7-13-2012"/>
    <s v="First Class"/>
    <s v="CK-12595"/>
    <s v="Clytie Kelty"/>
    <x v="0"/>
    <s v="United States"/>
    <s v="Philadelphia"/>
    <x v="17"/>
    <n v="19134"/>
    <x v="3"/>
    <s v="FUR-FU-10004848"/>
    <x v="0"/>
    <x v="4"/>
    <s v="Howard Miller 13-3/4&quot; Diameter Brushed Chrome Round Wall Clock"/>
    <n v="289.8"/>
    <n v="7"/>
    <n v="0.2"/>
    <n v="36.225000000000001"/>
  </r>
  <r>
    <n v="823"/>
    <x v="397"/>
    <x v="1"/>
    <x v="263"/>
    <s v="Nov"/>
    <s v="7-13-2012"/>
    <s v="First Class"/>
    <s v="CK-12595"/>
    <s v="Clytie Kelty"/>
    <x v="0"/>
    <s v="United States"/>
    <s v="Philadelphia"/>
    <x v="17"/>
    <n v="19134"/>
    <x v="3"/>
    <s v="OFF-BI-10004022"/>
    <x v="1"/>
    <x v="7"/>
    <s v="Acco Suede Grain Vinyl Round Ring Binder"/>
    <n v="2.5019999999999998"/>
    <n v="3"/>
    <n v="0.7"/>
    <n v="-2.0015999999999998"/>
  </r>
  <r>
    <n v="824"/>
    <x v="397"/>
    <x v="1"/>
    <x v="263"/>
    <s v="Nov"/>
    <s v="7-13-2012"/>
    <s v="First Class"/>
    <s v="CK-12595"/>
    <s v="Clytie Kelty"/>
    <x v="0"/>
    <s v="United States"/>
    <s v="Philadelphia"/>
    <x v="17"/>
    <n v="19134"/>
    <x v="3"/>
    <s v="OFF-BI-10003669"/>
    <x v="1"/>
    <x v="7"/>
    <s v="3M Organizer Strips"/>
    <n v="6.48"/>
    <n v="4"/>
    <n v="0.7"/>
    <n v="-4.7519999999999998"/>
  </r>
  <r>
    <n v="825"/>
    <x v="397"/>
    <x v="1"/>
    <x v="263"/>
    <s v="Nov"/>
    <s v="7-13-2012"/>
    <s v="First Class"/>
    <s v="CK-12595"/>
    <s v="Clytie Kelty"/>
    <x v="0"/>
    <s v="United States"/>
    <s v="Philadelphia"/>
    <x v="17"/>
    <n v="19134"/>
    <x v="3"/>
    <s v="FUR-CH-10003833"/>
    <x v="0"/>
    <x v="1"/>
    <s v="Novimex Fabric Task Chair"/>
    <n v="341.488"/>
    <n v="8"/>
    <n v="0.3"/>
    <n v="-73.176000000000002"/>
  </r>
  <r>
    <n v="826"/>
    <x v="397"/>
    <x v="1"/>
    <x v="263"/>
    <s v="Nov"/>
    <s v="7-13-2012"/>
    <s v="First Class"/>
    <s v="CK-12595"/>
    <s v="Clytie Kelty"/>
    <x v="0"/>
    <s v="United States"/>
    <s v="Philadelphia"/>
    <x v="17"/>
    <n v="19134"/>
    <x v="3"/>
    <s v="OFF-AR-10003732"/>
    <x v="1"/>
    <x v="5"/>
    <s v="Newell 333"/>
    <n v="11.12"/>
    <n v="5"/>
    <n v="0.2"/>
    <n v="0.83399999999999996"/>
  </r>
  <r>
    <n v="827"/>
    <x v="397"/>
    <x v="1"/>
    <x v="263"/>
    <s v="Nov"/>
    <s v="7-13-2012"/>
    <s v="First Class"/>
    <s v="CK-12595"/>
    <s v="Clytie Kelty"/>
    <x v="0"/>
    <s v="United States"/>
    <s v="Philadelphia"/>
    <x v="17"/>
    <n v="19134"/>
    <x v="3"/>
    <s v="FUR-FU-10003142"/>
    <x v="0"/>
    <x v="4"/>
    <s v="Master Big Foot Doorstop, Beige"/>
    <n v="25.344000000000001"/>
    <n v="6"/>
    <n v="0.2"/>
    <n v="3.4847999999999999"/>
  </r>
  <r>
    <n v="828"/>
    <x v="398"/>
    <x v="0"/>
    <x v="19"/>
    <s v="Feb"/>
    <d v="2013-08-12T00:00:00"/>
    <s v="Standard Class"/>
    <s v="RD-19480"/>
    <s v="Rick Duston"/>
    <x v="0"/>
    <s v="United States"/>
    <s v="Richmond"/>
    <x v="24"/>
    <n v="47374"/>
    <x v="2"/>
    <s v="FUR-FU-10001196"/>
    <x v="0"/>
    <x v="4"/>
    <s v="DAX Cubicle Frames - 8x10"/>
    <n v="17.309999999999999"/>
    <n v="3"/>
    <n v="0"/>
    <n v="5.1929999999999996"/>
  </r>
  <r>
    <n v="829"/>
    <x v="399"/>
    <x v="3"/>
    <x v="264"/>
    <s v="Aug"/>
    <s v="11-13-2014"/>
    <s v="Second Class"/>
    <s v="DB-13270"/>
    <s v="Deborah Brumfield"/>
    <x v="2"/>
    <s v="United States"/>
    <s v="Brentwood"/>
    <x v="2"/>
    <n v="94513"/>
    <x v="1"/>
    <s v="TEC-AC-10003289"/>
    <x v="2"/>
    <x v="9"/>
    <s v="Anker Ultra-Slim Mini Bluetooth 3.0 Wireless Keyboard"/>
    <n v="59.97"/>
    <n v="3"/>
    <n v="0"/>
    <n v="13.793100000000001"/>
  </r>
  <r>
    <n v="830"/>
    <x v="399"/>
    <x v="3"/>
    <x v="264"/>
    <s v="Aug"/>
    <s v="11-13-2014"/>
    <s v="Second Class"/>
    <s v="DB-13270"/>
    <s v="Deborah Brumfield"/>
    <x v="2"/>
    <s v="United States"/>
    <s v="Brentwood"/>
    <x v="2"/>
    <n v="94513"/>
    <x v="1"/>
    <s v="TEC-PH-10002468"/>
    <x v="2"/>
    <x v="6"/>
    <s v="Plantronics CS 50-USB - headset - Convertible, Monaural"/>
    <n v="761.54399999999998"/>
    <n v="7"/>
    <n v="0.2"/>
    <n v="66.635099999999994"/>
  </r>
  <r>
    <n v="831"/>
    <x v="400"/>
    <x v="2"/>
    <x v="239"/>
    <s v="Jan"/>
    <d v="2011-05-12T00:00:00"/>
    <s v="Standard Class"/>
    <s v="TR-21325"/>
    <s v="Toby Ritter"/>
    <x v="0"/>
    <s v="United States"/>
    <s v="San Francisco"/>
    <x v="2"/>
    <n v="94122"/>
    <x v="1"/>
    <s v="FUR-FU-10001861"/>
    <x v="0"/>
    <x v="4"/>
    <s v="Floodlight Indoor Halogen Bulbs, 1 Bulb per Pack, 60 Watts"/>
    <n v="58.2"/>
    <n v="3"/>
    <n v="0"/>
    <n v="28.518000000000001"/>
  </r>
  <r>
    <n v="832"/>
    <x v="401"/>
    <x v="3"/>
    <x v="75"/>
    <s v="Aug"/>
    <s v="9-13-2014"/>
    <s v="Standard Class"/>
    <s v="RD-19900"/>
    <s v="Ruben Dartt"/>
    <x v="0"/>
    <s v="United States"/>
    <s v="Portland"/>
    <x v="13"/>
    <n v="97206"/>
    <x v="1"/>
    <s v="OFF-ST-10000649"/>
    <x v="1"/>
    <x v="3"/>
    <s v="Hanging Personal Folder File"/>
    <n v="37.68"/>
    <n v="3"/>
    <n v="0.2"/>
    <n v="2.355"/>
  </r>
  <r>
    <n v="833"/>
    <x v="401"/>
    <x v="3"/>
    <x v="75"/>
    <s v="Aug"/>
    <s v="9-13-2014"/>
    <s v="Standard Class"/>
    <s v="RD-19900"/>
    <s v="Ruben Dartt"/>
    <x v="0"/>
    <s v="United States"/>
    <s v="Portland"/>
    <x v="13"/>
    <n v="97206"/>
    <x v="1"/>
    <s v="TEC-AC-10002926"/>
    <x v="2"/>
    <x v="9"/>
    <s v="Logitech Wireless Marathon Mouse M705"/>
    <n v="279.94400000000002"/>
    <n v="7"/>
    <n v="0.2"/>
    <n v="80.483900000000006"/>
  </r>
  <r>
    <n v="834"/>
    <x v="402"/>
    <x v="2"/>
    <x v="162"/>
    <s v="Oct"/>
    <s v="3-17-2011"/>
    <s v="Standard Class"/>
    <s v="KT-16480"/>
    <s v="Kean Thornton"/>
    <x v="0"/>
    <s v="United States"/>
    <s v="Denver"/>
    <x v="19"/>
    <n v="80219"/>
    <x v="1"/>
    <s v="OFF-ST-10000078"/>
    <x v="1"/>
    <x v="3"/>
    <s v="Tennsco 6- and 18-Compartment Lockers"/>
    <n v="636.40800000000002"/>
    <n v="3"/>
    <n v="0.2"/>
    <n v="-15.9102"/>
  </r>
  <r>
    <n v="835"/>
    <x v="402"/>
    <x v="2"/>
    <x v="162"/>
    <s v="Oct"/>
    <s v="3-17-2011"/>
    <s v="Standard Class"/>
    <s v="KT-16480"/>
    <s v="Kean Thornton"/>
    <x v="0"/>
    <s v="United States"/>
    <s v="Denver"/>
    <x v="19"/>
    <n v="80219"/>
    <x v="1"/>
    <s v="OFF-AR-10001044"/>
    <x v="1"/>
    <x v="5"/>
    <s v="BOSTON Ranger #55 Pencil Sharpener, Black"/>
    <n v="83.168000000000006"/>
    <n v="4"/>
    <n v="0.2"/>
    <n v="9.3564000000000007"/>
  </r>
  <r>
    <n v="836"/>
    <x v="403"/>
    <x v="1"/>
    <x v="33"/>
    <s v="Dec"/>
    <s v="10-17-2012"/>
    <s v="Second Class"/>
    <s v="RK-19300"/>
    <s v="Ralph Kennedy"/>
    <x v="0"/>
    <s v="United States"/>
    <s v="Rochester"/>
    <x v="9"/>
    <n v="14609"/>
    <x v="3"/>
    <s v="FUR-TA-10001307"/>
    <x v="0"/>
    <x v="2"/>
    <s v="SAFCO PlanMaster Heigh-Adjustable Drafting Table Base, 43w x 30d x 30-37h, Black"/>
    <n v="209.67"/>
    <n v="1"/>
    <n v="0.4"/>
    <n v="-13.978"/>
  </r>
  <r>
    <n v="837"/>
    <x v="404"/>
    <x v="3"/>
    <x v="138"/>
    <s v="Aug"/>
    <s v="1-14-2014"/>
    <s v="Standard Class"/>
    <s v="TS-21085"/>
    <s v="Thais Sissman"/>
    <x v="0"/>
    <s v="United States"/>
    <s v="Ormond Beach"/>
    <x v="1"/>
    <n v="32174"/>
    <x v="0"/>
    <s v="OFF-BI-10000145"/>
    <x v="1"/>
    <x v="7"/>
    <s v="Zipper Ring Binder Pockets"/>
    <n v="2.8079999999999998"/>
    <n v="3"/>
    <n v="0.7"/>
    <n v="-1.9656"/>
  </r>
  <r>
    <n v="838"/>
    <x v="405"/>
    <x v="3"/>
    <x v="17"/>
    <s v="Oct"/>
    <d v="2014-12-11T00:00:00"/>
    <s v="First Class"/>
    <s v="JB-15400"/>
    <s v="Jennifer Braxton"/>
    <x v="1"/>
    <s v="United States"/>
    <s v="Sunnyvale"/>
    <x v="2"/>
    <n v="94086"/>
    <x v="1"/>
    <s v="FUR-CH-10003061"/>
    <x v="0"/>
    <x v="1"/>
    <s v="Global Leather Task Chair, Black"/>
    <n v="215.976"/>
    <n v="3"/>
    <n v="0.2"/>
    <n v="-2.6997"/>
  </r>
  <r>
    <n v="839"/>
    <x v="406"/>
    <x v="3"/>
    <x v="37"/>
    <s v="Feb"/>
    <d v="2014-06-12T00:00:00"/>
    <s v="Standard Class"/>
    <s v="EH-14005"/>
    <s v="Erica Hernandez"/>
    <x v="2"/>
    <s v="United States"/>
    <s v="Philadelphia"/>
    <x v="17"/>
    <n v="19143"/>
    <x v="3"/>
    <s v="OFF-EN-10003040"/>
    <x v="1"/>
    <x v="12"/>
    <s v="Quality Park Security Envelopes"/>
    <n v="104.68"/>
    <n v="5"/>
    <n v="0.2"/>
    <n v="35.329500000000003"/>
  </r>
  <r>
    <n v="840"/>
    <x v="406"/>
    <x v="3"/>
    <x v="37"/>
    <s v="Feb"/>
    <d v="2014-06-12T00:00:00"/>
    <s v="Standard Class"/>
    <s v="EH-14005"/>
    <s v="Erica Hernandez"/>
    <x v="2"/>
    <s v="United States"/>
    <s v="Philadelphia"/>
    <x v="17"/>
    <n v="19143"/>
    <x v="3"/>
    <s v="TEC-PH-10000923"/>
    <x v="2"/>
    <x v="6"/>
    <s v="Belkin SportFit Armband For iPhone 5s/5c, Fuchsia"/>
    <n v="62.957999999999998"/>
    <n v="7"/>
    <n v="0.4"/>
    <n v="9.4436999999999998"/>
  </r>
  <r>
    <n v="841"/>
    <x v="407"/>
    <x v="1"/>
    <x v="89"/>
    <s v="Apr"/>
    <d v="2012-09-10T00:00:00"/>
    <s v="Standard Class"/>
    <s v="JK-16120"/>
    <s v="Julie Kriz"/>
    <x v="2"/>
    <s v="United States"/>
    <s v="Philadelphia"/>
    <x v="17"/>
    <n v="19134"/>
    <x v="3"/>
    <s v="FUR-FU-10003623"/>
    <x v="0"/>
    <x v="4"/>
    <s v="DataProducts Ampli Magnifier Task Lamp, Black,"/>
    <n v="64.944000000000003"/>
    <n v="3"/>
    <n v="0.2"/>
    <n v="6.4943999999999997"/>
  </r>
  <r>
    <n v="842"/>
    <x v="407"/>
    <x v="1"/>
    <x v="89"/>
    <s v="Apr"/>
    <d v="2012-09-10T00:00:00"/>
    <s v="Standard Class"/>
    <s v="JK-16120"/>
    <s v="Julie Kriz"/>
    <x v="2"/>
    <s v="United States"/>
    <s v="Philadelphia"/>
    <x v="17"/>
    <n v="19134"/>
    <x v="3"/>
    <s v="OFF-PA-10001293"/>
    <x v="1"/>
    <x v="11"/>
    <s v="Xerox 1946"/>
    <n v="20.736000000000001"/>
    <n v="4"/>
    <n v="0.2"/>
    <n v="7.2576000000000001"/>
  </r>
  <r>
    <n v="843"/>
    <x v="408"/>
    <x v="2"/>
    <x v="230"/>
    <s v="Jun"/>
    <d v="2011-11-06T00:00:00"/>
    <s v="Standard Class"/>
    <s v="GT-14635"/>
    <s v="Grant Thornton"/>
    <x v="1"/>
    <s v="United States"/>
    <s v="Long Beach"/>
    <x v="9"/>
    <n v="11561"/>
    <x v="3"/>
    <s v="OFF-BI-10003982"/>
    <x v="1"/>
    <x v="7"/>
    <s v="Wilson Jones Century Plastic Molded Ring Binders"/>
    <n v="149.54400000000001"/>
    <n v="9"/>
    <n v="0.2"/>
    <n v="50.4711"/>
  </r>
  <r>
    <n v="844"/>
    <x v="408"/>
    <x v="2"/>
    <x v="230"/>
    <s v="Jun"/>
    <d v="2011-11-06T00:00:00"/>
    <s v="Standard Class"/>
    <s v="GT-14635"/>
    <s v="Grant Thornton"/>
    <x v="1"/>
    <s v="United States"/>
    <s v="Long Beach"/>
    <x v="9"/>
    <n v="11561"/>
    <x v="3"/>
    <s v="OFF-SU-10001664"/>
    <x v="1"/>
    <x v="16"/>
    <s v="Acme Office Executive Series Stainless Steel Trimmers"/>
    <n v="17.14"/>
    <n v="2"/>
    <n v="0"/>
    <n v="4.4564000000000004"/>
  </r>
  <r>
    <n v="845"/>
    <x v="408"/>
    <x v="2"/>
    <x v="230"/>
    <s v="Jun"/>
    <d v="2011-11-06T00:00:00"/>
    <s v="Standard Class"/>
    <s v="GT-14635"/>
    <s v="Grant Thornton"/>
    <x v="1"/>
    <s v="United States"/>
    <s v="Long Beach"/>
    <x v="9"/>
    <n v="11561"/>
    <x v="3"/>
    <s v="FUR-TA-10003238"/>
    <x v="0"/>
    <x v="2"/>
    <s v="Chromcraft Bull-Nose Wood 48&quot; x 96&quot; Rectangular Conference Tables"/>
    <n v="991.76400000000001"/>
    <n v="3"/>
    <n v="0.4"/>
    <n v="-347.11739999999998"/>
  </r>
  <r>
    <n v="846"/>
    <x v="409"/>
    <x v="0"/>
    <x v="56"/>
    <s v="Feb"/>
    <d v="2013-06-09T00:00:00"/>
    <s v="Standard Class"/>
    <s v="DK-13225"/>
    <s v="Dean Katz"/>
    <x v="1"/>
    <s v="United States"/>
    <s v="Philadelphia"/>
    <x v="17"/>
    <n v="19140"/>
    <x v="3"/>
    <s v="OFF-PA-10004675"/>
    <x v="1"/>
    <x v="11"/>
    <s v="Telephone Message Books with Fax/Mobile Section, 5 1/2&quot; x 3 3/16&quot;"/>
    <n v="30.48"/>
    <n v="6"/>
    <n v="0.2"/>
    <n v="9.9060000000000006"/>
  </r>
  <r>
    <n v="847"/>
    <x v="409"/>
    <x v="0"/>
    <x v="56"/>
    <s v="Feb"/>
    <d v="2013-06-09T00:00:00"/>
    <s v="Standard Class"/>
    <s v="DK-13225"/>
    <s v="Dean Katz"/>
    <x v="1"/>
    <s v="United States"/>
    <s v="Philadelphia"/>
    <x v="17"/>
    <n v="19140"/>
    <x v="3"/>
    <s v="TEC-PH-10002293"/>
    <x v="2"/>
    <x v="6"/>
    <s v="Anker 36W 4-Port USB Wall Charger Travel Power Adapter for iPhone 5s 5c 5"/>
    <n v="23.988"/>
    <n v="2"/>
    <n v="0.4"/>
    <n v="-4.7976000000000001"/>
  </r>
  <r>
    <n v="848"/>
    <x v="409"/>
    <x v="0"/>
    <x v="56"/>
    <s v="Feb"/>
    <d v="2013-06-09T00:00:00"/>
    <s v="Standard Class"/>
    <s v="DK-13225"/>
    <s v="Dean Katz"/>
    <x v="1"/>
    <s v="United States"/>
    <s v="Philadelphia"/>
    <x v="17"/>
    <n v="19140"/>
    <x v="3"/>
    <s v="OFF-FA-10002780"/>
    <x v="1"/>
    <x v="10"/>
    <s v="Staples"/>
    <n v="16.687999999999999"/>
    <n v="7"/>
    <n v="0.2"/>
    <n v="5.4236000000000004"/>
  </r>
  <r>
    <n v="849"/>
    <x v="410"/>
    <x v="2"/>
    <x v="166"/>
    <s v="Dec"/>
    <s v="12-17-2011"/>
    <s v="Standard Class"/>
    <s v="WB-21850"/>
    <s v="William Brown"/>
    <x v="0"/>
    <s v="United States"/>
    <s v="Concord"/>
    <x v="2"/>
    <n v="94521"/>
    <x v="1"/>
    <s v="FUR-FU-10003975"/>
    <x v="0"/>
    <x v="4"/>
    <s v="Eldon Advantage Chair Mats for Low to Medium Pile Carpets"/>
    <n v="43.31"/>
    <n v="1"/>
    <n v="0"/>
    <n v="4.3310000000000004"/>
  </r>
  <r>
    <n v="850"/>
    <x v="411"/>
    <x v="3"/>
    <x v="69"/>
    <s v="Jan"/>
    <d v="2014-06-04T00:00:00"/>
    <s v="Standard Class"/>
    <s v="DO-13435"/>
    <s v="Denny Ordway"/>
    <x v="0"/>
    <s v="United States"/>
    <s v="New York City"/>
    <x v="9"/>
    <n v="10035"/>
    <x v="3"/>
    <s v="TEC-PH-10001536"/>
    <x v="2"/>
    <x v="6"/>
    <s v="Spigen Samsung Galaxy S5 Case Wallet"/>
    <n v="84.95"/>
    <n v="5"/>
    <n v="0"/>
    <n v="22.087"/>
  </r>
  <r>
    <n v="851"/>
    <x v="412"/>
    <x v="0"/>
    <x v="228"/>
    <s v="Jan"/>
    <d v="2013-06-05T00:00:00"/>
    <s v="Standard Class"/>
    <s v="BF-11170"/>
    <s v="Ben Ferrer"/>
    <x v="2"/>
    <s v="United States"/>
    <s v="Dallas"/>
    <x v="6"/>
    <n v="75081"/>
    <x v="2"/>
    <s v="FUR-FU-10004973"/>
    <x v="0"/>
    <x v="4"/>
    <s v="Flat Face Poster Frame"/>
    <n v="22.608000000000001"/>
    <n v="3"/>
    <n v="0.6"/>
    <n v="-10.1736"/>
  </r>
  <r>
    <n v="852"/>
    <x v="413"/>
    <x v="0"/>
    <x v="121"/>
    <s v="Apr"/>
    <d v="2013-10-09T00:00:00"/>
    <s v="Standard Class"/>
    <s v="CS-11950"/>
    <s v="Carlos Soltero"/>
    <x v="0"/>
    <s v="United States"/>
    <s v="Chicago"/>
    <x v="7"/>
    <n v="60610"/>
    <x v="2"/>
    <s v="OFF-BI-10004236"/>
    <x v="1"/>
    <x v="7"/>
    <s v="XtraLife ClearVue Slant-D Ring Binder, White, 3&quot;"/>
    <n v="8.8079999999999998"/>
    <n v="3"/>
    <n v="0.8"/>
    <n v="-14.973599999999999"/>
  </r>
  <r>
    <n v="853"/>
    <x v="414"/>
    <x v="0"/>
    <x v="265"/>
    <s v="Jul"/>
    <d v="2013-12-01T00:00:00"/>
    <s v="Standard Class"/>
    <s v="DW-13480"/>
    <s v="Dianna Wilson"/>
    <x v="2"/>
    <s v="United States"/>
    <s v="Oakland"/>
    <x v="2"/>
    <n v="94601"/>
    <x v="1"/>
    <s v="OFF-AR-10003696"/>
    <x v="1"/>
    <x v="5"/>
    <s v="Panasonic KP-350BK Electric Pencil Sharpener with Auto Stop"/>
    <n v="34.58"/>
    <n v="1"/>
    <n v="0"/>
    <n v="10.0282"/>
  </r>
  <r>
    <n v="854"/>
    <x v="415"/>
    <x v="2"/>
    <x v="246"/>
    <s v="Jan"/>
    <d v="2011-03-08T00:00:00"/>
    <s v="First Class"/>
    <s v="IL-15100"/>
    <s v="Ivan Liston"/>
    <x v="0"/>
    <s v="United States"/>
    <s v="San Francisco"/>
    <x v="2"/>
    <n v="94122"/>
    <x v="1"/>
    <s v="OFF-BI-10004506"/>
    <x v="1"/>
    <x v="7"/>
    <s v="Wilson Jones data.warehouse D-Ring Binders with DublLock"/>
    <n v="19.751999999999999"/>
    <n v="3"/>
    <n v="0.2"/>
    <n v="6.9131999999999998"/>
  </r>
  <r>
    <n v="855"/>
    <x v="416"/>
    <x v="0"/>
    <x v="266"/>
    <s v="Aug"/>
    <d v="2013-12-05T00:00:00"/>
    <s v="Standard Class"/>
    <s v="CJ-12010"/>
    <s v="Caroline Jumper"/>
    <x v="0"/>
    <s v="United States"/>
    <s v="New York City"/>
    <x v="9"/>
    <n v="10009"/>
    <x v="3"/>
    <s v="OFF-BI-10000309"/>
    <x v="1"/>
    <x v="7"/>
    <s v="GBC Twin Loop Wire Binding Elements, 9/16&quot; Spine, Black"/>
    <n v="85.231999999999999"/>
    <n v="7"/>
    <n v="0.2"/>
    <n v="30.896599999999999"/>
  </r>
  <r>
    <n v="856"/>
    <x v="416"/>
    <x v="0"/>
    <x v="266"/>
    <s v="Aug"/>
    <d v="2013-12-05T00:00:00"/>
    <s v="Standard Class"/>
    <s v="CJ-12010"/>
    <s v="Caroline Jumper"/>
    <x v="0"/>
    <s v="United States"/>
    <s v="New York City"/>
    <x v="9"/>
    <n v="10009"/>
    <x v="3"/>
    <s v="OFF-LA-10003923"/>
    <x v="1"/>
    <x v="14"/>
    <s v="Alphabetical Labels for Top Tab Filing"/>
    <n v="44.4"/>
    <n v="3"/>
    <n v="0"/>
    <n v="22.2"/>
  </r>
  <r>
    <n v="857"/>
    <x v="416"/>
    <x v="0"/>
    <x v="266"/>
    <s v="Aug"/>
    <d v="2013-12-05T00:00:00"/>
    <s v="Standard Class"/>
    <s v="CJ-12010"/>
    <s v="Caroline Jumper"/>
    <x v="0"/>
    <s v="United States"/>
    <s v="New York City"/>
    <x v="9"/>
    <n v="10009"/>
    <x v="3"/>
    <s v="FUR-CH-10002084"/>
    <x v="0"/>
    <x v="1"/>
    <s v="Hon Mobius Operator's Chair"/>
    <n v="442.76400000000001"/>
    <n v="4"/>
    <n v="0.1"/>
    <n v="59.035200000000003"/>
  </r>
  <r>
    <n v="858"/>
    <x v="416"/>
    <x v="0"/>
    <x v="266"/>
    <s v="Aug"/>
    <d v="2013-12-05T00:00:00"/>
    <s v="Standard Class"/>
    <s v="CJ-12010"/>
    <s v="Caroline Jumper"/>
    <x v="0"/>
    <s v="United States"/>
    <s v="New York City"/>
    <x v="9"/>
    <n v="10009"/>
    <x v="3"/>
    <s v="TEC-MA-10000488"/>
    <x v="2"/>
    <x v="13"/>
    <s v="Bady BDG101FRU Card Printer"/>
    <n v="3999.95"/>
    <n v="5"/>
    <n v="0"/>
    <n v="1159.9855"/>
  </r>
  <r>
    <n v="859"/>
    <x v="416"/>
    <x v="0"/>
    <x v="266"/>
    <s v="Aug"/>
    <d v="2013-12-05T00:00:00"/>
    <s v="Standard Class"/>
    <s v="CJ-12010"/>
    <s v="Caroline Jumper"/>
    <x v="0"/>
    <s v="United States"/>
    <s v="New York City"/>
    <x v="9"/>
    <n v="10009"/>
    <x v="3"/>
    <s v="TEC-AC-10001767"/>
    <x v="2"/>
    <x v="9"/>
    <s v="SanDisk Ultra 64 GB MicroSDHC Class 10 Memory Card"/>
    <n v="199.95"/>
    <n v="5"/>
    <n v="0"/>
    <n v="21.994499999999999"/>
  </r>
  <r>
    <n v="860"/>
    <x v="416"/>
    <x v="0"/>
    <x v="266"/>
    <s v="Aug"/>
    <d v="2013-12-05T00:00:00"/>
    <s v="Standard Class"/>
    <s v="CJ-12010"/>
    <s v="Caroline Jumper"/>
    <x v="0"/>
    <s v="United States"/>
    <s v="New York City"/>
    <x v="9"/>
    <n v="10009"/>
    <x v="3"/>
    <s v="FUR-FU-10001940"/>
    <x v="0"/>
    <x v="4"/>
    <s v="Staples"/>
    <n v="63.68"/>
    <n v="8"/>
    <n v="0"/>
    <n v="28.019200000000001"/>
  </r>
  <r>
    <n v="861"/>
    <x v="417"/>
    <x v="3"/>
    <x v="143"/>
    <s v="Feb"/>
    <d v="2014-05-08T00:00:00"/>
    <s v="Second Class"/>
    <s v="HK-14890"/>
    <s v="Heather Kirkland"/>
    <x v="1"/>
    <s v="United States"/>
    <s v="Salinas"/>
    <x v="2"/>
    <n v="93905"/>
    <x v="1"/>
    <s v="OFF-BI-10002735"/>
    <x v="1"/>
    <x v="7"/>
    <s v="GBC Prestige Therm-A-Bind Covers"/>
    <n v="54.896000000000001"/>
    <n v="2"/>
    <n v="0.2"/>
    <n v="18.5274"/>
  </r>
  <r>
    <n v="862"/>
    <x v="418"/>
    <x v="3"/>
    <x v="267"/>
    <s v="Nov"/>
    <s v="8-16-2014"/>
    <s v="Standard Class"/>
    <s v="IL-15100"/>
    <s v="Ivan Liston"/>
    <x v="0"/>
    <s v="United States"/>
    <s v="Columbus"/>
    <x v="24"/>
    <n v="47201"/>
    <x v="2"/>
    <s v="OFF-EN-10003134"/>
    <x v="1"/>
    <x v="12"/>
    <s v="Staples"/>
    <n v="70.08"/>
    <n v="6"/>
    <n v="0"/>
    <n v="35.04"/>
  </r>
  <r>
    <n v="863"/>
    <x v="418"/>
    <x v="3"/>
    <x v="267"/>
    <s v="Nov"/>
    <s v="8-16-2014"/>
    <s v="Standard Class"/>
    <s v="IL-15100"/>
    <s v="Ivan Liston"/>
    <x v="0"/>
    <s v="United States"/>
    <s v="Columbus"/>
    <x v="24"/>
    <n v="47201"/>
    <x v="2"/>
    <s v="FUR-FU-10003708"/>
    <x v="0"/>
    <x v="4"/>
    <s v="Tenex Traditional Chairmats for Medium Pile Carpet, Standard Lip, 36&quot; x 48&quot;"/>
    <n v="121.3"/>
    <n v="2"/>
    <n v="0"/>
    <n v="25.472999999999999"/>
  </r>
  <r>
    <n v="864"/>
    <x v="418"/>
    <x v="3"/>
    <x v="267"/>
    <s v="Nov"/>
    <s v="8-16-2014"/>
    <s v="Standard Class"/>
    <s v="IL-15100"/>
    <s v="Ivan Liston"/>
    <x v="0"/>
    <s v="United States"/>
    <s v="Columbus"/>
    <x v="24"/>
    <n v="47201"/>
    <x v="2"/>
    <s v="TEC-PH-10003645"/>
    <x v="2"/>
    <x v="6"/>
    <s v="Aastra 57i VoIP phone"/>
    <n v="1454.49"/>
    <n v="9"/>
    <n v="0"/>
    <n v="378.16739999999999"/>
  </r>
  <r>
    <n v="865"/>
    <x v="419"/>
    <x v="0"/>
    <x v="43"/>
    <s v="Nov"/>
    <s v="12-18-2013"/>
    <s v="Standard Class"/>
    <s v="AP-10915"/>
    <s v="Arthur Prichep"/>
    <x v="0"/>
    <s v="United States"/>
    <s v="Seattle"/>
    <x v="3"/>
    <n v="98105"/>
    <x v="1"/>
    <s v="OFF-BI-10001718"/>
    <x v="1"/>
    <x v="7"/>
    <s v="GBC DocuBind P50 Personal Binding Machine"/>
    <n v="153.55199999999999"/>
    <n v="3"/>
    <n v="0.2"/>
    <n v="51.823799999999999"/>
  </r>
  <r>
    <n v="866"/>
    <x v="419"/>
    <x v="0"/>
    <x v="43"/>
    <s v="Nov"/>
    <s v="12-18-2013"/>
    <s v="Standard Class"/>
    <s v="AP-10915"/>
    <s v="Arthur Prichep"/>
    <x v="0"/>
    <s v="United States"/>
    <s v="Seattle"/>
    <x v="3"/>
    <n v="98105"/>
    <x v="1"/>
    <s v="OFF-AP-10002082"/>
    <x v="1"/>
    <x v="8"/>
    <s v="Holmes HEPA Air Purifier"/>
    <n v="65.34"/>
    <n v="3"/>
    <n v="0"/>
    <n v="22.869"/>
  </r>
  <r>
    <n v="867"/>
    <x v="419"/>
    <x v="0"/>
    <x v="43"/>
    <s v="Nov"/>
    <s v="12-18-2013"/>
    <s v="Standard Class"/>
    <s v="AP-10915"/>
    <s v="Arthur Prichep"/>
    <x v="0"/>
    <s v="United States"/>
    <s v="Seattle"/>
    <x v="3"/>
    <n v="98105"/>
    <x v="1"/>
    <s v="OFF-PA-10001125"/>
    <x v="1"/>
    <x v="11"/>
    <s v="Xerox 1988"/>
    <n v="123.92"/>
    <n v="4"/>
    <n v="0"/>
    <n v="55.764000000000003"/>
  </r>
  <r>
    <n v="868"/>
    <x v="419"/>
    <x v="0"/>
    <x v="43"/>
    <s v="Nov"/>
    <s v="12-18-2013"/>
    <s v="Standard Class"/>
    <s v="AP-10915"/>
    <s v="Arthur Prichep"/>
    <x v="0"/>
    <s v="United States"/>
    <s v="Seattle"/>
    <x v="3"/>
    <n v="98105"/>
    <x v="1"/>
    <s v="OFF-AP-10000252"/>
    <x v="1"/>
    <x v="8"/>
    <s v="Harmony HEPA Quiet Air Purifiers"/>
    <n v="35.1"/>
    <n v="3"/>
    <n v="0"/>
    <n v="12.285"/>
  </r>
  <r>
    <n v="869"/>
    <x v="419"/>
    <x v="0"/>
    <x v="43"/>
    <s v="Nov"/>
    <s v="12-18-2013"/>
    <s v="Standard Class"/>
    <s v="AP-10915"/>
    <s v="Arthur Prichep"/>
    <x v="0"/>
    <s v="United States"/>
    <s v="Seattle"/>
    <x v="3"/>
    <n v="98105"/>
    <x v="1"/>
    <s v="TEC-AC-10003038"/>
    <x v="2"/>
    <x v="9"/>
    <s v="Kingston Digital DataTraveler 16GB USB 2.0"/>
    <n v="44.75"/>
    <n v="5"/>
    <n v="0"/>
    <n v="8.5024999999999995"/>
  </r>
  <r>
    <n v="870"/>
    <x v="420"/>
    <x v="0"/>
    <x v="19"/>
    <s v="Feb"/>
    <d v="2013-07-12T00:00:00"/>
    <s v="Standard Class"/>
    <s v="AG-10390"/>
    <s v="Allen Goldenen"/>
    <x v="0"/>
    <s v="United States"/>
    <s v="Knoxville"/>
    <x v="15"/>
    <n v="37918"/>
    <x v="0"/>
    <s v="OFF-AR-10000940"/>
    <x v="1"/>
    <x v="5"/>
    <s v="Newell 343"/>
    <n v="4.7039999999999997"/>
    <n v="2"/>
    <n v="0.2"/>
    <n v="0.41160000000000002"/>
  </r>
  <r>
    <n v="871"/>
    <x v="421"/>
    <x v="2"/>
    <x v="42"/>
    <s v="Jan"/>
    <d v="2011-06-06T00:00:00"/>
    <s v="Standard Class"/>
    <s v="LT-17110"/>
    <s v="Liz Thompson"/>
    <x v="0"/>
    <s v="United States"/>
    <s v="Little Rock"/>
    <x v="37"/>
    <n v="72209"/>
    <x v="0"/>
    <s v="FUR-FU-10001935"/>
    <x v="0"/>
    <x v="4"/>
    <s v="3M Hangers With Command Adhesive"/>
    <n v="22.2"/>
    <n v="6"/>
    <n v="0"/>
    <n v="9.1020000000000003"/>
  </r>
  <r>
    <n v="872"/>
    <x v="421"/>
    <x v="2"/>
    <x v="42"/>
    <s v="Jan"/>
    <d v="2011-06-06T00:00:00"/>
    <s v="Standard Class"/>
    <s v="LT-17110"/>
    <s v="Liz Thompson"/>
    <x v="0"/>
    <s v="United States"/>
    <s v="Little Rock"/>
    <x v="37"/>
    <n v="72209"/>
    <x v="0"/>
    <s v="TEC-PH-10002563"/>
    <x v="2"/>
    <x v="6"/>
    <s v="Adtran 1202752G1"/>
    <n v="881.93"/>
    <n v="7"/>
    <n v="0"/>
    <n v="229.30179999999999"/>
  </r>
  <r>
    <n v="873"/>
    <x v="422"/>
    <x v="1"/>
    <x v="268"/>
    <s v="Jun"/>
    <d v="2012-12-09T00:00:00"/>
    <s v="Standard Class"/>
    <s v="BT-11305"/>
    <s v="Beth Thompson"/>
    <x v="2"/>
    <s v="United States"/>
    <s v="Seattle"/>
    <x v="3"/>
    <n v="98103"/>
    <x v="1"/>
    <s v="OFF-BI-10002160"/>
    <x v="1"/>
    <x v="7"/>
    <s v="Acco Hanging Data Binders"/>
    <n v="6.0960000000000001"/>
    <n v="2"/>
    <n v="0.2"/>
    <n v="2.1335999999999999"/>
  </r>
  <r>
    <n v="874"/>
    <x v="422"/>
    <x v="1"/>
    <x v="268"/>
    <s v="Jun"/>
    <d v="2012-12-09T00:00:00"/>
    <s v="Standard Class"/>
    <s v="BT-11305"/>
    <s v="Beth Thompson"/>
    <x v="2"/>
    <s v="United States"/>
    <s v="Seattle"/>
    <x v="3"/>
    <n v="98103"/>
    <x v="1"/>
    <s v="FUR-FU-10004748"/>
    <x v="0"/>
    <x v="4"/>
    <s v="Howard Miller 16&quot; Diameter Gallery Wall Clock"/>
    <n v="191.82"/>
    <n v="3"/>
    <n v="0"/>
    <n v="74.809799999999996"/>
  </r>
  <r>
    <n v="875"/>
    <x v="423"/>
    <x v="0"/>
    <x v="218"/>
    <s v="Nov"/>
    <s v="9-13-2013"/>
    <s v="Second Class"/>
    <s v="CG-12040"/>
    <s v="Catherine Glotzbach"/>
    <x v="2"/>
    <s v="United States"/>
    <s v="Bristol"/>
    <x v="15"/>
    <n v="37620"/>
    <x v="0"/>
    <s v="OFF-AR-10000538"/>
    <x v="1"/>
    <x v="5"/>
    <s v="Boston Model 1800 Electric Pencil Sharpener, Gray"/>
    <n v="67.56"/>
    <n v="3"/>
    <n v="0.2"/>
    <n v="8.4450000000000003"/>
  </r>
  <r>
    <n v="876"/>
    <x v="424"/>
    <x v="3"/>
    <x v="67"/>
    <s v="Feb"/>
    <d v="2014-03-10T00:00:00"/>
    <s v="First Class"/>
    <s v="NS-18505"/>
    <s v="Neola Schneider"/>
    <x v="0"/>
    <s v="United States"/>
    <s v="San Jose"/>
    <x v="2"/>
    <n v="95123"/>
    <x v="1"/>
    <s v="OFF-BI-10002012"/>
    <x v="1"/>
    <x v="7"/>
    <s v="Wilson Jones Easy Flow II Sheet Lifters"/>
    <n v="1.44"/>
    <n v="1"/>
    <n v="0.2"/>
    <n v="0.504"/>
  </r>
  <r>
    <n v="877"/>
    <x v="424"/>
    <x v="3"/>
    <x v="67"/>
    <s v="Feb"/>
    <d v="2014-03-10T00:00:00"/>
    <s v="First Class"/>
    <s v="NS-18505"/>
    <s v="Neola Schneider"/>
    <x v="0"/>
    <s v="United States"/>
    <s v="San Jose"/>
    <x v="2"/>
    <n v="95123"/>
    <x v="1"/>
    <s v="OFF-BI-10001922"/>
    <x v="1"/>
    <x v="7"/>
    <s v="Storex Dura Pro Binders"/>
    <n v="61.776000000000003"/>
    <n v="13"/>
    <n v="0.2"/>
    <n v="20.849399999999999"/>
  </r>
  <r>
    <n v="878"/>
    <x v="424"/>
    <x v="3"/>
    <x v="67"/>
    <s v="Feb"/>
    <d v="2014-03-10T00:00:00"/>
    <s v="First Class"/>
    <s v="NS-18505"/>
    <s v="Neola Schneider"/>
    <x v="0"/>
    <s v="United States"/>
    <s v="San Jose"/>
    <x v="2"/>
    <n v="95123"/>
    <x v="1"/>
    <s v="OFF-AP-10000576"/>
    <x v="1"/>
    <x v="8"/>
    <s v="Belkin 325VA UPS Surge Protector, 6'"/>
    <n v="241.96"/>
    <n v="2"/>
    <n v="0"/>
    <n v="60.49"/>
  </r>
  <r>
    <n v="879"/>
    <x v="424"/>
    <x v="3"/>
    <x v="67"/>
    <s v="Feb"/>
    <d v="2014-03-10T00:00:00"/>
    <s v="First Class"/>
    <s v="NS-18505"/>
    <s v="Neola Schneider"/>
    <x v="0"/>
    <s v="United States"/>
    <s v="San Jose"/>
    <x v="2"/>
    <n v="95123"/>
    <x v="1"/>
    <s v="FUR-CH-10000553"/>
    <x v="0"/>
    <x v="1"/>
    <s v="Metal Folding Chairs, Beige, 4/Carton"/>
    <n v="108.608"/>
    <n v="4"/>
    <n v="0.2"/>
    <n v="9.5031999999999996"/>
  </r>
  <r>
    <n v="880"/>
    <x v="425"/>
    <x v="1"/>
    <x v="153"/>
    <s v="Jun"/>
    <d v="2012-06-12T00:00:00"/>
    <s v="Same Day"/>
    <s v="DK-13375"/>
    <s v="Dennis Kane"/>
    <x v="0"/>
    <s v="United States"/>
    <s v="Marion"/>
    <x v="16"/>
    <n v="43302"/>
    <x v="3"/>
    <s v="TEC-PH-10001578"/>
    <x v="2"/>
    <x v="6"/>
    <s v="Polycom SoundStation2 EX Conference phone"/>
    <n v="485.94"/>
    <n v="2"/>
    <n v="0.4"/>
    <n v="-89.088999999999999"/>
  </r>
  <r>
    <n v="881"/>
    <x v="425"/>
    <x v="1"/>
    <x v="153"/>
    <s v="Jun"/>
    <d v="2012-06-12T00:00:00"/>
    <s v="Same Day"/>
    <s v="DK-13375"/>
    <s v="Dennis Kane"/>
    <x v="0"/>
    <s v="United States"/>
    <s v="Marion"/>
    <x v="16"/>
    <n v="43302"/>
    <x v="3"/>
    <s v="OFF-AR-10004078"/>
    <x v="1"/>
    <x v="5"/>
    <s v="Newell 312"/>
    <n v="37.375999999999998"/>
    <n v="8"/>
    <n v="0.2"/>
    <n v="4.6719999999999997"/>
  </r>
  <r>
    <n v="882"/>
    <x v="425"/>
    <x v="1"/>
    <x v="153"/>
    <s v="Jun"/>
    <d v="2012-06-12T00:00:00"/>
    <s v="Same Day"/>
    <s v="DK-13375"/>
    <s v="Dennis Kane"/>
    <x v="0"/>
    <s v="United States"/>
    <s v="Marion"/>
    <x v="16"/>
    <n v="43302"/>
    <x v="3"/>
    <s v="FUR-CH-10004860"/>
    <x v="0"/>
    <x v="1"/>
    <s v="Global Low Back Tilter Chair"/>
    <n v="70.686000000000007"/>
    <n v="1"/>
    <n v="0.3"/>
    <n v="-24.235199999999999"/>
  </r>
  <r>
    <n v="883"/>
    <x v="426"/>
    <x v="3"/>
    <x v="269"/>
    <s v="Jan"/>
    <d v="2014-06-08T00:00:00"/>
    <s v="Standard Class"/>
    <s v="EA-14035"/>
    <s v="Erin Ashbrook"/>
    <x v="1"/>
    <s v="United States"/>
    <s v="Philadelphia"/>
    <x v="17"/>
    <n v="19134"/>
    <x v="3"/>
    <s v="OFF-PA-10003790"/>
    <x v="1"/>
    <x v="11"/>
    <s v="Xerox 1991"/>
    <n v="54.816000000000003"/>
    <n v="3"/>
    <n v="0.2"/>
    <n v="17.815200000000001"/>
  </r>
  <r>
    <n v="884"/>
    <x v="427"/>
    <x v="0"/>
    <x v="150"/>
    <s v="Feb"/>
    <d v="2013-06-10T00:00:00"/>
    <s v="Standard Class"/>
    <s v="GM-14680"/>
    <s v="Greg Matthias"/>
    <x v="0"/>
    <s v="United States"/>
    <s v="New York City"/>
    <x v="9"/>
    <n v="10024"/>
    <x v="3"/>
    <s v="FUR-TA-10003238"/>
    <x v="0"/>
    <x v="2"/>
    <s v="Chromcraft Bull-Nose Wood 48&quot; x 96&quot; Rectangular Conference Tables"/>
    <n v="330.58800000000002"/>
    <n v="1"/>
    <n v="0.4"/>
    <n v="-115.7058"/>
  </r>
  <r>
    <n v="885"/>
    <x v="428"/>
    <x v="3"/>
    <x v="137"/>
    <s v="Oct"/>
    <s v="7-15-2014"/>
    <s v="Standard Class"/>
    <s v="JH-15820"/>
    <s v="John Huston"/>
    <x v="0"/>
    <s v="United States"/>
    <s v="Chicago"/>
    <x v="7"/>
    <n v="60610"/>
    <x v="2"/>
    <s v="OFF-ST-10003692"/>
    <x v="1"/>
    <x v="3"/>
    <s v="Recycled Steel Personal File for Hanging File Folders"/>
    <n v="228.92"/>
    <n v="5"/>
    <n v="0.2"/>
    <n v="14.307499999999999"/>
  </r>
  <r>
    <n v="886"/>
    <x v="429"/>
    <x v="3"/>
    <x v="92"/>
    <s v="Jun"/>
    <d v="2014-11-12T00:00:00"/>
    <s v="Standard Class"/>
    <s v="QJ-19255"/>
    <s v="Quincy Jones"/>
    <x v="1"/>
    <s v="United States"/>
    <s v="Burlington"/>
    <x v="38"/>
    <n v="5408"/>
    <x v="3"/>
    <s v="TEC-AC-10001013"/>
    <x v="2"/>
    <x v="9"/>
    <s v="Logitech ClearChat Comfort/USB Headset H390"/>
    <n v="205.03"/>
    <n v="7"/>
    <n v="0"/>
    <n v="67.659899999999993"/>
  </r>
  <r>
    <n v="887"/>
    <x v="430"/>
    <x v="1"/>
    <x v="252"/>
    <s v="Aug"/>
    <d v="2012-10-11T00:00:00"/>
    <s v="Second Class"/>
    <s v="MZ-17335"/>
    <s v="Maria Zettner"/>
    <x v="2"/>
    <s v="United States"/>
    <s v="San Diego"/>
    <x v="2"/>
    <n v="92024"/>
    <x v="1"/>
    <s v="OFF-FA-10002280"/>
    <x v="1"/>
    <x v="10"/>
    <s v="Advantus Plastic Paper Clips"/>
    <n v="5"/>
    <n v="1"/>
    <n v="0"/>
    <n v="2.4"/>
  </r>
  <r>
    <n v="888"/>
    <x v="430"/>
    <x v="1"/>
    <x v="252"/>
    <s v="Aug"/>
    <d v="2012-10-11T00:00:00"/>
    <s v="Second Class"/>
    <s v="MZ-17335"/>
    <s v="Maria Zettner"/>
    <x v="2"/>
    <s v="United States"/>
    <s v="San Diego"/>
    <x v="2"/>
    <n v="92024"/>
    <x v="1"/>
    <s v="TEC-AC-10002049"/>
    <x v="2"/>
    <x v="9"/>
    <s v="Logitech G19 Programmable Gaming Keyboard"/>
    <n v="371.97"/>
    <n v="3"/>
    <n v="0"/>
    <n v="66.954599999999999"/>
  </r>
  <r>
    <n v="889"/>
    <x v="431"/>
    <x v="3"/>
    <x v="270"/>
    <s v="Jul"/>
    <d v="2014-10-02T00:00:00"/>
    <s v="First Class"/>
    <s v="MV-17485"/>
    <s v="Mark Van Huff"/>
    <x v="0"/>
    <s v="United States"/>
    <s v="Arlington"/>
    <x v="11"/>
    <n v="22204"/>
    <x v="0"/>
    <s v="FUR-BO-10004015"/>
    <x v="0"/>
    <x v="0"/>
    <s v="Bush Andora Bookcase, Maple/Graphite Gray Finish"/>
    <n v="359.97"/>
    <n v="3"/>
    <n v="0"/>
    <n v="79.193399999999997"/>
  </r>
  <r>
    <n v="890"/>
    <x v="432"/>
    <x v="3"/>
    <x v="231"/>
    <s v="Mar"/>
    <d v="2014-08-12T00:00:00"/>
    <s v="Standard Class"/>
    <s v="MK-17905"/>
    <s v="Michael Kennedy"/>
    <x v="1"/>
    <s v="United States"/>
    <s v="Miami"/>
    <x v="1"/>
    <n v="33180"/>
    <x v="0"/>
    <s v="OFF-AR-10004344"/>
    <x v="1"/>
    <x v="5"/>
    <s v="Bulldog Vacuum Base Pencil Sharpener"/>
    <n v="47.96"/>
    <n v="5"/>
    <n v="0.2"/>
    <n v="4.1965000000000003"/>
  </r>
  <r>
    <n v="891"/>
    <x v="433"/>
    <x v="1"/>
    <x v="271"/>
    <s v="Jun"/>
    <d v="2012-11-03T00:00:00"/>
    <s v="Standard Class"/>
    <s v="JL-15850"/>
    <s v="John Lucas"/>
    <x v="0"/>
    <s v="United States"/>
    <s v="San Francisco"/>
    <x v="2"/>
    <n v="94122"/>
    <x v="1"/>
    <s v="FUR-FU-10000308"/>
    <x v="0"/>
    <x v="4"/>
    <s v="Deflect-o Glass Clear Studded Chair Mats"/>
    <n v="435.26"/>
    <n v="7"/>
    <n v="0"/>
    <n v="95.757199999999997"/>
  </r>
  <r>
    <n v="892"/>
    <x v="433"/>
    <x v="1"/>
    <x v="271"/>
    <s v="Jun"/>
    <d v="2012-11-03T00:00:00"/>
    <s v="Standard Class"/>
    <s v="JL-15850"/>
    <s v="John Lucas"/>
    <x v="0"/>
    <s v="United States"/>
    <s v="San Francisco"/>
    <x v="2"/>
    <n v="94122"/>
    <x v="1"/>
    <s v="TEC-CO-10003763"/>
    <x v="2"/>
    <x v="15"/>
    <s v="Canon PC1060 Personal Laser Copier"/>
    <n v="1119.9839999999999"/>
    <n v="2"/>
    <n v="0.2"/>
    <n v="377.99459999999999"/>
  </r>
  <r>
    <n v="893"/>
    <x v="434"/>
    <x v="2"/>
    <x v="179"/>
    <s v="Mar"/>
    <d v="2011-08-10T00:00:00"/>
    <s v="Second Class"/>
    <s v="AR-10405"/>
    <s v="Allen Rosenblatt"/>
    <x v="1"/>
    <s v="United States"/>
    <s v="Los Angeles"/>
    <x v="2"/>
    <n v="90036"/>
    <x v="1"/>
    <s v="FUR-TA-10001866"/>
    <x v="0"/>
    <x v="2"/>
    <s v="Bevis Round Conference Room Tables and Bases"/>
    <n v="143.43199999999999"/>
    <n v="1"/>
    <n v="0.2"/>
    <n v="3.5857999999999999"/>
  </r>
  <r>
    <n v="894"/>
    <x v="434"/>
    <x v="2"/>
    <x v="179"/>
    <s v="Mar"/>
    <d v="2011-08-10T00:00:00"/>
    <s v="Second Class"/>
    <s v="AR-10405"/>
    <s v="Allen Rosenblatt"/>
    <x v="1"/>
    <s v="United States"/>
    <s v="Los Angeles"/>
    <x v="2"/>
    <n v="90036"/>
    <x v="1"/>
    <s v="FUR-CH-10002774"/>
    <x v="0"/>
    <x v="1"/>
    <s v="Global Deluxe Stacking Chair, Gray"/>
    <n v="122.352"/>
    <n v="3"/>
    <n v="0.2"/>
    <n v="13.7646"/>
  </r>
  <r>
    <n v="895"/>
    <x v="435"/>
    <x v="0"/>
    <x v="121"/>
    <s v="Apr"/>
    <d v="2013-06-09T00:00:00"/>
    <s v="First Class"/>
    <s v="FM-14215"/>
    <s v="Filia McAdams"/>
    <x v="1"/>
    <s v="United States"/>
    <s v="Middletown"/>
    <x v="31"/>
    <n v="6457"/>
    <x v="3"/>
    <s v="OFF-PA-10002713"/>
    <x v="1"/>
    <x v="11"/>
    <s v="Adams Phone Message Book, 200 Message Capacity, 8 1/16” x 11”"/>
    <n v="48.16"/>
    <n v="7"/>
    <n v="0"/>
    <n v="22.153600000000001"/>
  </r>
  <r>
    <n v="896"/>
    <x v="436"/>
    <x v="1"/>
    <x v="250"/>
    <s v="May"/>
    <d v="2012-09-03T00:00:00"/>
    <s v="Standard Class"/>
    <s v="SF-20200"/>
    <s v="Sarah Foster"/>
    <x v="0"/>
    <s v="United States"/>
    <s v="New Castle"/>
    <x v="24"/>
    <n v="47362"/>
    <x v="2"/>
    <s v="TEC-PH-10001552"/>
    <x v="2"/>
    <x v="6"/>
    <s v="I Need's 3d Hello Kitty Hybrid Silicone Case Cover for HTC One X 4g with 3d Hello Kitty Stylus Pen Green/pink"/>
    <n v="23.92"/>
    <n v="2"/>
    <n v="0"/>
    <n v="6.6976000000000004"/>
  </r>
  <r>
    <n v="897"/>
    <x v="436"/>
    <x v="1"/>
    <x v="250"/>
    <s v="May"/>
    <d v="2012-09-03T00:00:00"/>
    <s v="Standard Class"/>
    <s v="SF-20200"/>
    <s v="Sarah Foster"/>
    <x v="0"/>
    <s v="United States"/>
    <s v="New Castle"/>
    <x v="24"/>
    <n v="47362"/>
    <x v="2"/>
    <s v="OFF-AP-10002222"/>
    <x v="1"/>
    <x v="8"/>
    <s v="Staples"/>
    <n v="60.69"/>
    <n v="7"/>
    <n v="0"/>
    <n v="16.386299999999999"/>
  </r>
  <r>
    <n v="898"/>
    <x v="437"/>
    <x v="0"/>
    <x v="181"/>
    <s v="Jun"/>
    <d v="2013-09-05T00:00:00"/>
    <s v="First Class"/>
    <s v="PJ-18835"/>
    <s v="Patrick Jones"/>
    <x v="1"/>
    <s v="United States"/>
    <s v="Murfreesboro"/>
    <x v="15"/>
    <n v="37130"/>
    <x v="0"/>
    <s v="OFF-PA-10003971"/>
    <x v="1"/>
    <x v="11"/>
    <s v="Xerox 1965"/>
    <n v="14.352"/>
    <n v="3"/>
    <n v="0.2"/>
    <n v="5.2026000000000003"/>
  </r>
  <r>
    <n v="899"/>
    <x v="438"/>
    <x v="3"/>
    <x v="272"/>
    <s v="Feb"/>
    <d v="2014-06-06T00:00:00"/>
    <s v="Second Class"/>
    <s v="BB-10990"/>
    <s v="Barry Blumstein"/>
    <x v="1"/>
    <s v="United States"/>
    <s v="Toledo"/>
    <x v="16"/>
    <n v="43615"/>
    <x v="3"/>
    <s v="OFF-AP-10002287"/>
    <x v="1"/>
    <x v="8"/>
    <s v="Eureka Sanitaire Multi-Pro Heavy-Duty Upright, Disposable Bags"/>
    <n v="17.48"/>
    <n v="5"/>
    <n v="0.2"/>
    <n v="1.3109999999999999"/>
  </r>
  <r>
    <n v="900"/>
    <x v="439"/>
    <x v="3"/>
    <x v="72"/>
    <s v="Nov"/>
    <s v="6-14-2014"/>
    <s v="First Class"/>
    <s v="BW-11200"/>
    <s v="Ben Wallace"/>
    <x v="0"/>
    <s v="United States"/>
    <s v="Los Angeles"/>
    <x v="2"/>
    <n v="90032"/>
    <x v="1"/>
    <s v="OFF-AR-10002375"/>
    <x v="1"/>
    <x v="5"/>
    <s v="Newell 351"/>
    <n v="16.399999999999999"/>
    <n v="5"/>
    <n v="0"/>
    <n v="4.7560000000000002"/>
  </r>
  <r>
    <n v="901"/>
    <x v="440"/>
    <x v="3"/>
    <x v="273"/>
    <s v="Sep"/>
    <d v="2014-12-01T00:00:00"/>
    <s v="First Class"/>
    <s v="RS-19420"/>
    <s v="Ricardo Sperren"/>
    <x v="1"/>
    <s v="United States"/>
    <s v="Seattle"/>
    <x v="3"/>
    <n v="98115"/>
    <x v="1"/>
    <s v="FUR-TA-10001950"/>
    <x v="0"/>
    <x v="2"/>
    <s v="Balt Solid Wood Round Tables"/>
    <n v="892.98"/>
    <n v="2"/>
    <n v="0"/>
    <n v="80.368200000000002"/>
  </r>
  <r>
    <n v="902"/>
    <x v="441"/>
    <x v="1"/>
    <x v="219"/>
    <s v="Jan"/>
    <d v="2012-06-11T00:00:00"/>
    <s v="Standard Class"/>
    <s v="QJ-19255"/>
    <s v="Quincy Jones"/>
    <x v="1"/>
    <s v="United States"/>
    <s v="New York City"/>
    <x v="9"/>
    <n v="10009"/>
    <x v="3"/>
    <s v="TEC-PH-10000347"/>
    <x v="2"/>
    <x v="6"/>
    <s v="Cush Cases Heavy Duty Rugged Cover Case for Samsung Galaxy S5 - Purple"/>
    <n v="4.95"/>
    <n v="1"/>
    <n v="0"/>
    <n v="1.3365"/>
  </r>
  <r>
    <n v="903"/>
    <x v="442"/>
    <x v="1"/>
    <x v="219"/>
    <s v="Jan"/>
    <d v="2012-05-11T00:00:00"/>
    <s v="Standard Class"/>
    <s v="VD-21670"/>
    <s v="Valerie Dominguez"/>
    <x v="0"/>
    <s v="United States"/>
    <s v="New York City"/>
    <x v="9"/>
    <n v="10011"/>
    <x v="3"/>
    <s v="OFF-PA-10002659"/>
    <x v="1"/>
    <x v="11"/>
    <s v="Avoid Verbal Orders Carbonless Minifold Book"/>
    <n v="13.52"/>
    <n v="4"/>
    <n v="0"/>
    <n v="6.2191999999999998"/>
  </r>
  <r>
    <n v="904"/>
    <x v="442"/>
    <x v="1"/>
    <x v="219"/>
    <s v="Jan"/>
    <d v="2012-05-11T00:00:00"/>
    <s v="Standard Class"/>
    <s v="VD-21670"/>
    <s v="Valerie Dominguez"/>
    <x v="0"/>
    <s v="United States"/>
    <s v="New York City"/>
    <x v="9"/>
    <n v="10011"/>
    <x v="3"/>
    <s v="FUR-FU-10000965"/>
    <x v="0"/>
    <x v="4"/>
    <s v="Howard Miller 11-1/2&quot; Diameter Ridgewood Wall Clock"/>
    <n v="259.7"/>
    <n v="5"/>
    <n v="0"/>
    <n v="106.477"/>
  </r>
  <r>
    <n v="905"/>
    <x v="442"/>
    <x v="1"/>
    <x v="219"/>
    <s v="Jan"/>
    <d v="2012-05-11T00:00:00"/>
    <s v="Standard Class"/>
    <s v="VD-21670"/>
    <s v="Valerie Dominguez"/>
    <x v="0"/>
    <s v="United States"/>
    <s v="New York City"/>
    <x v="9"/>
    <n v="10011"/>
    <x v="3"/>
    <s v="TEC-PH-10001527"/>
    <x v="2"/>
    <x v="6"/>
    <s v="Plantronics MX500i Earset"/>
    <n v="42.95"/>
    <n v="1"/>
    <n v="0"/>
    <n v="1.2885"/>
  </r>
  <r>
    <n v="906"/>
    <x v="442"/>
    <x v="1"/>
    <x v="219"/>
    <s v="Jan"/>
    <d v="2012-05-11T00:00:00"/>
    <s v="Standard Class"/>
    <s v="VD-21670"/>
    <s v="Valerie Dominguez"/>
    <x v="0"/>
    <s v="United States"/>
    <s v="New York City"/>
    <x v="9"/>
    <n v="10011"/>
    <x v="3"/>
    <s v="TEC-AC-10001838"/>
    <x v="2"/>
    <x v="9"/>
    <s v="Razer Tiamat Over Ear 7.1 Surround Sound PC Gaming Headset"/>
    <n v="1399.93"/>
    <n v="7"/>
    <n v="0"/>
    <n v="601.96990000000005"/>
  </r>
  <r>
    <n v="907"/>
    <x v="442"/>
    <x v="1"/>
    <x v="219"/>
    <s v="Jan"/>
    <d v="2012-05-11T00:00:00"/>
    <s v="Standard Class"/>
    <s v="VD-21670"/>
    <s v="Valerie Dominguez"/>
    <x v="0"/>
    <s v="United States"/>
    <s v="New York City"/>
    <x v="9"/>
    <n v="10011"/>
    <x v="3"/>
    <s v="TEC-PH-10002597"/>
    <x v="2"/>
    <x v="6"/>
    <s v="Xblue XB-1670-86 X16 Small Office Telephone - Titanium"/>
    <n v="503.96"/>
    <n v="4"/>
    <n v="0"/>
    <n v="125.99"/>
  </r>
  <r>
    <n v="908"/>
    <x v="443"/>
    <x v="1"/>
    <x v="274"/>
    <s v="Jun"/>
    <d v="2012-08-08T00:00:00"/>
    <s v="First Class"/>
    <s v="MS-17980"/>
    <s v="Michael Stewart"/>
    <x v="1"/>
    <s v="United States"/>
    <s v="Houston"/>
    <x v="6"/>
    <n v="77041"/>
    <x v="2"/>
    <s v="OFF-PA-10004156"/>
    <x v="1"/>
    <x v="11"/>
    <s v="Xerox 188"/>
    <n v="27.216000000000001"/>
    <n v="3"/>
    <n v="0.2"/>
    <n v="9.8658000000000001"/>
  </r>
  <r>
    <n v="909"/>
    <x v="444"/>
    <x v="3"/>
    <x v="23"/>
    <s v="Jun"/>
    <d v="2014-10-11T00:00:00"/>
    <s v="Standard Class"/>
    <s v="SV-20935"/>
    <s v="Susan Vittorini"/>
    <x v="0"/>
    <s v="United States"/>
    <s v="New York City"/>
    <x v="9"/>
    <n v="10009"/>
    <x v="3"/>
    <s v="TEC-AC-10001432"/>
    <x v="2"/>
    <x v="9"/>
    <s v="Enermax Aurora Lite Keyboard"/>
    <n v="390.75"/>
    <n v="5"/>
    <n v="0"/>
    <n v="171.93"/>
  </r>
  <r>
    <n v="910"/>
    <x v="445"/>
    <x v="3"/>
    <x v="214"/>
    <s v="Dec"/>
    <s v="6-13-2014"/>
    <s v="First Class"/>
    <s v="BC-11125"/>
    <s v="Becky Castell"/>
    <x v="2"/>
    <s v="United States"/>
    <s v="Peoria"/>
    <x v="10"/>
    <n v="85345"/>
    <x v="1"/>
    <s v="FUR-CH-10001394"/>
    <x v="0"/>
    <x v="1"/>
    <s v="Global Leather Executive Chair"/>
    <n v="280.79199999999997"/>
    <n v="1"/>
    <n v="0.2"/>
    <n v="35.098999999999997"/>
  </r>
  <r>
    <n v="911"/>
    <x v="445"/>
    <x v="3"/>
    <x v="214"/>
    <s v="Dec"/>
    <s v="6-13-2014"/>
    <s v="First Class"/>
    <s v="BC-11125"/>
    <s v="Becky Castell"/>
    <x v="2"/>
    <s v="United States"/>
    <s v="Peoria"/>
    <x v="10"/>
    <n v="85345"/>
    <x v="1"/>
    <s v="OFF-ST-10002370"/>
    <x v="1"/>
    <x v="3"/>
    <s v="Sortfiler Multipurpose Personal File Organizer, Black"/>
    <n v="68.447999999999993"/>
    <n v="4"/>
    <n v="0.2"/>
    <n v="7.7004000000000001"/>
  </r>
  <r>
    <n v="912"/>
    <x v="445"/>
    <x v="3"/>
    <x v="214"/>
    <s v="Dec"/>
    <s v="6-13-2014"/>
    <s v="First Class"/>
    <s v="BC-11125"/>
    <s v="Becky Castell"/>
    <x v="2"/>
    <s v="United States"/>
    <s v="Peoria"/>
    <x v="10"/>
    <n v="85345"/>
    <x v="1"/>
    <s v="OFF-AR-10002956"/>
    <x v="1"/>
    <x v="5"/>
    <s v="Boston 16801 Nautilus Battery Pencil Sharpener"/>
    <n v="88.04"/>
    <n v="5"/>
    <n v="0.2"/>
    <n v="6.6029999999999998"/>
  </r>
  <r>
    <n v="913"/>
    <x v="445"/>
    <x v="3"/>
    <x v="214"/>
    <s v="Dec"/>
    <s v="6-13-2014"/>
    <s v="First Class"/>
    <s v="BC-11125"/>
    <s v="Becky Castell"/>
    <x v="2"/>
    <s v="United States"/>
    <s v="Peoria"/>
    <x v="10"/>
    <n v="85345"/>
    <x v="1"/>
    <s v="OFF-AR-10001955"/>
    <x v="1"/>
    <x v="5"/>
    <s v="Newell 319"/>
    <n v="15.872"/>
    <n v="1"/>
    <n v="0.2"/>
    <n v="1.984"/>
  </r>
  <r>
    <n v="914"/>
    <x v="445"/>
    <x v="3"/>
    <x v="214"/>
    <s v="Dec"/>
    <s v="6-13-2014"/>
    <s v="First Class"/>
    <s v="BC-11125"/>
    <s v="Becky Castell"/>
    <x v="2"/>
    <s v="United States"/>
    <s v="Peoria"/>
    <x v="10"/>
    <n v="85345"/>
    <x v="1"/>
    <s v="OFF-ST-10001809"/>
    <x v="1"/>
    <x v="3"/>
    <s v="Fellowes Officeware Wire Shelving"/>
    <n v="215.59200000000001"/>
    <n v="3"/>
    <n v="0.2"/>
    <n v="-48.508200000000002"/>
  </r>
  <r>
    <n v="915"/>
    <x v="446"/>
    <x v="3"/>
    <x v="149"/>
    <s v="Nov"/>
    <d v="2014-11-12T00:00:00"/>
    <s v="Same Day"/>
    <s v="CC-12220"/>
    <s v="Chris Cortes"/>
    <x v="0"/>
    <s v="United States"/>
    <s v="Fairfield"/>
    <x v="31"/>
    <n v="6824"/>
    <x v="3"/>
    <s v="OFF-EN-10004030"/>
    <x v="1"/>
    <x v="12"/>
    <s v="Convenience Packs of Business Envelopes"/>
    <n v="10.86"/>
    <n v="3"/>
    <n v="0"/>
    <n v="5.1041999999999996"/>
  </r>
  <r>
    <n v="916"/>
    <x v="446"/>
    <x v="3"/>
    <x v="149"/>
    <s v="Nov"/>
    <d v="2014-11-12T00:00:00"/>
    <s v="Same Day"/>
    <s v="CC-12220"/>
    <s v="Chris Cortes"/>
    <x v="0"/>
    <s v="United States"/>
    <s v="Fairfield"/>
    <x v="31"/>
    <n v="6824"/>
    <x v="3"/>
    <s v="OFF-AP-10000026"/>
    <x v="1"/>
    <x v="8"/>
    <s v="Tripp Lite Isotel 6 Outlet Surge Protector with Fax/Modem Protection"/>
    <n v="426.79"/>
    <n v="7"/>
    <n v="0"/>
    <n v="123.76909999999999"/>
  </r>
  <r>
    <n v="917"/>
    <x v="447"/>
    <x v="0"/>
    <x v="126"/>
    <s v="Nov"/>
    <s v="11-16-2013"/>
    <s v="Standard Class"/>
    <s v="DC-13285"/>
    <s v="Debra Catini"/>
    <x v="0"/>
    <s v="United States"/>
    <s v="Warner Robins"/>
    <x v="22"/>
    <n v="31088"/>
    <x v="0"/>
    <s v="OFF-AR-10004999"/>
    <x v="1"/>
    <x v="5"/>
    <s v="Newell 315"/>
    <n v="41.86"/>
    <n v="7"/>
    <n v="0"/>
    <n v="10.465"/>
  </r>
  <r>
    <n v="918"/>
    <x v="448"/>
    <x v="3"/>
    <x v="231"/>
    <s v="Mar"/>
    <d v="2014-04-12T00:00:00"/>
    <s v="Same Day"/>
    <s v="AM-10360"/>
    <s v="Alice McCarthy"/>
    <x v="1"/>
    <s v="United States"/>
    <s v="Los Angeles"/>
    <x v="2"/>
    <n v="90032"/>
    <x v="1"/>
    <s v="OFF-BI-10004187"/>
    <x v="1"/>
    <x v="7"/>
    <s v="Staples"/>
    <n v="9.0239999999999991"/>
    <n v="6"/>
    <n v="0.2"/>
    <n v="3.1583999999999999"/>
  </r>
  <r>
    <n v="919"/>
    <x v="448"/>
    <x v="3"/>
    <x v="231"/>
    <s v="Mar"/>
    <d v="2014-04-12T00:00:00"/>
    <s v="Same Day"/>
    <s v="AM-10360"/>
    <s v="Alice McCarthy"/>
    <x v="1"/>
    <s v="United States"/>
    <s v="Los Angeles"/>
    <x v="2"/>
    <n v="90032"/>
    <x v="1"/>
    <s v="OFF-BI-10000632"/>
    <x v="1"/>
    <x v="7"/>
    <s v="Satellite Sectional Post Binders"/>
    <n v="69.456000000000003"/>
    <n v="2"/>
    <n v="0.2"/>
    <n v="22.5732"/>
  </r>
  <r>
    <n v="920"/>
    <x v="448"/>
    <x v="3"/>
    <x v="231"/>
    <s v="Mar"/>
    <d v="2014-04-12T00:00:00"/>
    <s v="Same Day"/>
    <s v="AM-10360"/>
    <s v="Alice McCarthy"/>
    <x v="1"/>
    <s v="United States"/>
    <s v="Los Angeles"/>
    <x v="2"/>
    <n v="90032"/>
    <x v="1"/>
    <s v="OFF-PA-10003724"/>
    <x v="1"/>
    <x v="11"/>
    <s v="Wirebound Message Book, 4 per Page"/>
    <n v="10.86"/>
    <n v="2"/>
    <n v="0"/>
    <n v="5.3213999999999997"/>
  </r>
  <r>
    <n v="921"/>
    <x v="448"/>
    <x v="3"/>
    <x v="231"/>
    <s v="Mar"/>
    <d v="2014-04-12T00:00:00"/>
    <s v="Same Day"/>
    <s v="AM-10360"/>
    <s v="Alice McCarthy"/>
    <x v="1"/>
    <s v="United States"/>
    <s v="Los Angeles"/>
    <x v="2"/>
    <n v="90032"/>
    <x v="1"/>
    <s v="OFF-AP-10002765"/>
    <x v="1"/>
    <x v="8"/>
    <s v="Fellowes Advanced Computer Series Surge Protectors"/>
    <n v="79.47"/>
    <n v="3"/>
    <n v="0"/>
    <n v="22.2516"/>
  </r>
  <r>
    <n v="922"/>
    <x v="448"/>
    <x v="3"/>
    <x v="231"/>
    <s v="Mar"/>
    <d v="2014-04-12T00:00:00"/>
    <s v="Same Day"/>
    <s v="AM-10360"/>
    <s v="Alice McCarthy"/>
    <x v="1"/>
    <s v="United States"/>
    <s v="Los Angeles"/>
    <x v="2"/>
    <n v="90032"/>
    <x v="1"/>
    <s v="OFF-AR-10001868"/>
    <x v="1"/>
    <x v="5"/>
    <s v="Prang Dustless Chalk Sticks"/>
    <n v="10.08"/>
    <n v="6"/>
    <n v="0"/>
    <n v="5.04"/>
  </r>
  <r>
    <n v="923"/>
    <x v="449"/>
    <x v="3"/>
    <x v="203"/>
    <s v="Nov"/>
    <s v="2-14-2014"/>
    <s v="First Class"/>
    <s v="MN-17935"/>
    <s v="Michael Nguyen"/>
    <x v="0"/>
    <s v="United States"/>
    <s v="Clinton"/>
    <x v="29"/>
    <n v="20735"/>
    <x v="3"/>
    <s v="OFF-PA-10002464"/>
    <x v="1"/>
    <x v="11"/>
    <s v="HP Office Recycled Paper (20Lb. and 87 Bright)"/>
    <n v="23.12"/>
    <n v="4"/>
    <n v="0"/>
    <n v="11.328799999999999"/>
  </r>
  <r>
    <n v="924"/>
    <x v="450"/>
    <x v="3"/>
    <x v="169"/>
    <s v="Aug"/>
    <d v="2014-10-07T00:00:00"/>
    <s v="Second Class"/>
    <s v="MP-17965"/>
    <s v="Michael Paige"/>
    <x v="1"/>
    <s v="United States"/>
    <s v="Warwick"/>
    <x v="39"/>
    <n v="2886"/>
    <x v="3"/>
    <s v="TEC-AC-10004353"/>
    <x v="2"/>
    <x v="9"/>
    <s v="Hypercom P1300 Pinpad"/>
    <n v="252"/>
    <n v="4"/>
    <n v="0"/>
    <n v="93.24"/>
  </r>
  <r>
    <n v="925"/>
    <x v="451"/>
    <x v="0"/>
    <x v="103"/>
    <s v="Aug"/>
    <d v="2013-12-07T00:00:00"/>
    <s v="Second Class"/>
    <s v="BF-11020"/>
    <s v="Barry Französisch"/>
    <x v="1"/>
    <s v="United States"/>
    <s v="Aurora"/>
    <x v="7"/>
    <n v="60505"/>
    <x v="2"/>
    <s v="FUR-FU-10004973"/>
    <x v="0"/>
    <x v="4"/>
    <s v="Flat Face Poster Frame"/>
    <n v="60.287999999999997"/>
    <n v="8"/>
    <n v="0.6"/>
    <n v="-27.1296"/>
  </r>
  <r>
    <n v="926"/>
    <x v="451"/>
    <x v="0"/>
    <x v="103"/>
    <s v="Aug"/>
    <d v="2013-12-07T00:00:00"/>
    <s v="Second Class"/>
    <s v="BF-11020"/>
    <s v="Barry Französisch"/>
    <x v="1"/>
    <s v="United States"/>
    <s v="Aurora"/>
    <x v="7"/>
    <n v="60505"/>
    <x v="2"/>
    <s v="OFF-FA-10000936"/>
    <x v="1"/>
    <x v="10"/>
    <s v="Acco Hot Clips Clips to Go"/>
    <n v="2.6320000000000001"/>
    <n v="1"/>
    <n v="0.2"/>
    <n v="0.82250000000000001"/>
  </r>
  <r>
    <n v="927"/>
    <x v="451"/>
    <x v="0"/>
    <x v="103"/>
    <s v="Aug"/>
    <d v="2013-12-07T00:00:00"/>
    <s v="Second Class"/>
    <s v="BF-11020"/>
    <s v="Barry Französisch"/>
    <x v="1"/>
    <s v="United States"/>
    <s v="Aurora"/>
    <x v="7"/>
    <n v="60505"/>
    <x v="2"/>
    <s v="OFF-PA-10001609"/>
    <x v="1"/>
    <x v="11"/>
    <s v="Tops Wirebound Message Log Books"/>
    <n v="23.687999999999999"/>
    <n v="9"/>
    <n v="0.2"/>
    <n v="7.6985999999999999"/>
  </r>
  <r>
    <n v="928"/>
    <x v="451"/>
    <x v="0"/>
    <x v="103"/>
    <s v="Aug"/>
    <d v="2013-12-07T00:00:00"/>
    <s v="Second Class"/>
    <s v="BF-11020"/>
    <s v="Barry Französisch"/>
    <x v="1"/>
    <s v="United States"/>
    <s v="Aurora"/>
    <x v="7"/>
    <n v="60505"/>
    <x v="2"/>
    <s v="FUR-CH-10000785"/>
    <x v="0"/>
    <x v="1"/>
    <s v="Global Ergonomic Managers Chair"/>
    <n v="253.37200000000001"/>
    <n v="2"/>
    <n v="0.3"/>
    <n v="-14.478400000000001"/>
  </r>
  <r>
    <n v="929"/>
    <x v="452"/>
    <x v="1"/>
    <x v="153"/>
    <s v="Jun"/>
    <d v="2012-11-12T00:00:00"/>
    <s v="Standard Class"/>
    <s v="KM-16375"/>
    <s v="Katherine Murray"/>
    <x v="2"/>
    <s v="United States"/>
    <s v="Thousand Oaks"/>
    <x v="2"/>
    <n v="91360"/>
    <x v="1"/>
    <s v="OFF-PA-10003883"/>
    <x v="1"/>
    <x v="11"/>
    <s v="Message Book, Phone, Wirebound Standard Line Memo, 2 3/4&quot; X 5&quot;"/>
    <n v="32.75"/>
    <n v="5"/>
    <n v="0"/>
    <n v="15.065"/>
  </r>
  <r>
    <n v="930"/>
    <x v="453"/>
    <x v="0"/>
    <x v="275"/>
    <s v="Jul"/>
    <d v="2013-11-05T00:00:00"/>
    <s v="Standard Class"/>
    <s v="BE-11455"/>
    <s v="Brad Eason"/>
    <x v="2"/>
    <s v="United States"/>
    <s v="Lorain"/>
    <x v="16"/>
    <n v="44052"/>
    <x v="3"/>
    <s v="OFF-FA-10004248"/>
    <x v="1"/>
    <x v="10"/>
    <s v="Advantus T-Pin Paper Clips"/>
    <n v="7.2160000000000002"/>
    <n v="2"/>
    <n v="0.2"/>
    <n v="1.7138"/>
  </r>
  <r>
    <n v="931"/>
    <x v="453"/>
    <x v="0"/>
    <x v="275"/>
    <s v="Jul"/>
    <d v="2013-11-05T00:00:00"/>
    <s v="Standard Class"/>
    <s v="BE-11455"/>
    <s v="Brad Eason"/>
    <x v="2"/>
    <s v="United States"/>
    <s v="Lorain"/>
    <x v="16"/>
    <n v="44052"/>
    <x v="3"/>
    <s v="OFF-PA-10002581"/>
    <x v="1"/>
    <x v="11"/>
    <s v="Xerox 1951"/>
    <n v="49.567999999999998"/>
    <n v="2"/>
    <n v="0.2"/>
    <n v="15.49"/>
  </r>
  <r>
    <n v="932"/>
    <x v="453"/>
    <x v="0"/>
    <x v="275"/>
    <s v="Jul"/>
    <d v="2013-11-05T00:00:00"/>
    <s v="Standard Class"/>
    <s v="BE-11455"/>
    <s v="Brad Eason"/>
    <x v="2"/>
    <s v="United States"/>
    <s v="Lorain"/>
    <x v="16"/>
    <n v="44052"/>
    <x v="3"/>
    <s v="FUR-FU-10004848"/>
    <x v="0"/>
    <x v="4"/>
    <s v="DAX Solid Wood Frames"/>
    <n v="54.712000000000003"/>
    <n v="7"/>
    <n v="0.2"/>
    <n v="11.626300000000001"/>
  </r>
  <r>
    <n v="933"/>
    <x v="454"/>
    <x v="1"/>
    <x v="110"/>
    <s v="Dec"/>
    <s v="12-15-2012"/>
    <s v="First Class"/>
    <s v="DK-13375"/>
    <s v="Dennis Kane"/>
    <x v="0"/>
    <s v="United States"/>
    <s v="San Diego"/>
    <x v="2"/>
    <n v="92105"/>
    <x v="1"/>
    <s v="OFF-FA-10001229"/>
    <x v="1"/>
    <x v="10"/>
    <s v="Staples"/>
    <n v="7.86"/>
    <n v="2"/>
    <n v="0"/>
    <n v="3.6156000000000001"/>
  </r>
  <r>
    <n v="934"/>
    <x v="454"/>
    <x v="1"/>
    <x v="110"/>
    <s v="Dec"/>
    <s v="12-15-2012"/>
    <s v="First Class"/>
    <s v="DK-13375"/>
    <s v="Dennis Kane"/>
    <x v="0"/>
    <s v="United States"/>
    <s v="San Diego"/>
    <x v="2"/>
    <n v="92105"/>
    <x v="1"/>
    <s v="OFF-BI-10002437"/>
    <x v="1"/>
    <x v="7"/>
    <s v="Recycled Premium Regency Composition Covers"/>
    <n v="24.448"/>
    <n v="2"/>
    <n v="0.2"/>
    <n v="8.8623999999999992"/>
  </r>
  <r>
    <n v="935"/>
    <x v="455"/>
    <x v="1"/>
    <x v="153"/>
    <s v="Jun"/>
    <d v="2012-10-12T00:00:00"/>
    <s v="Standard Class"/>
    <s v="SG-20605"/>
    <s v="Speros Goranitis"/>
    <x v="0"/>
    <s v="United States"/>
    <s v="New York City"/>
    <x v="9"/>
    <n v="10009"/>
    <x v="3"/>
    <s v="OFF-PA-10004255"/>
    <x v="1"/>
    <x v="11"/>
    <s v="Xerox 219"/>
    <n v="6.48"/>
    <n v="1"/>
    <n v="0"/>
    <n v="3.1103999999999998"/>
  </r>
  <r>
    <n v="936"/>
    <x v="455"/>
    <x v="1"/>
    <x v="153"/>
    <s v="Jun"/>
    <d v="2012-10-12T00:00:00"/>
    <s v="Standard Class"/>
    <s v="SG-20605"/>
    <s v="Speros Goranitis"/>
    <x v="0"/>
    <s v="United States"/>
    <s v="New York City"/>
    <x v="9"/>
    <n v="10009"/>
    <x v="3"/>
    <s v="OFF-PA-10001184"/>
    <x v="1"/>
    <x v="11"/>
    <s v="Xerox 1903"/>
    <n v="41.86"/>
    <n v="7"/>
    <n v="0"/>
    <n v="20.511399999999998"/>
  </r>
  <r>
    <n v="937"/>
    <x v="455"/>
    <x v="1"/>
    <x v="153"/>
    <s v="Jun"/>
    <d v="2012-10-12T00:00:00"/>
    <s v="Standard Class"/>
    <s v="SG-20605"/>
    <s v="Speros Goranitis"/>
    <x v="0"/>
    <s v="United States"/>
    <s v="New York City"/>
    <x v="9"/>
    <n v="10009"/>
    <x v="3"/>
    <s v="TEC-AC-10002637"/>
    <x v="2"/>
    <x v="9"/>
    <s v="Logitech VX Revolution Cordless Laser Mouse for Notebooks (Black)"/>
    <n v="1619.91"/>
    <n v="9"/>
    <n v="0"/>
    <n v="97.194599999999994"/>
  </r>
  <r>
    <n v="938"/>
    <x v="455"/>
    <x v="1"/>
    <x v="153"/>
    <s v="Jun"/>
    <d v="2012-10-12T00:00:00"/>
    <s v="Standard Class"/>
    <s v="SG-20605"/>
    <s v="Speros Goranitis"/>
    <x v="0"/>
    <s v="United States"/>
    <s v="New York City"/>
    <x v="9"/>
    <n v="10009"/>
    <x v="3"/>
    <s v="FUR-FU-10002878"/>
    <x v="0"/>
    <x v="4"/>
    <s v="Seth Thomas 14&quot; Day/Date Wall Clock"/>
    <n v="113.92"/>
    <n v="4"/>
    <n v="0"/>
    <n v="42.150399999999998"/>
  </r>
  <r>
    <n v="939"/>
    <x v="456"/>
    <x v="3"/>
    <x v="163"/>
    <s v="Oct"/>
    <s v="9-16-2014"/>
    <s v="Standard Class"/>
    <s v="SB-20290"/>
    <s v="Sean Braxton"/>
    <x v="1"/>
    <s v="United States"/>
    <s v="Florence"/>
    <x v="32"/>
    <n v="29501"/>
    <x v="0"/>
    <s v="OFF-ST-10001809"/>
    <x v="1"/>
    <x v="3"/>
    <s v="Fellowes Officeware Wire Shelving"/>
    <n v="628.80999999999995"/>
    <n v="7"/>
    <n v="0"/>
    <n v="12.5762"/>
  </r>
  <r>
    <n v="940"/>
    <x v="456"/>
    <x v="3"/>
    <x v="163"/>
    <s v="Oct"/>
    <s v="9-16-2014"/>
    <s v="Standard Class"/>
    <s v="SB-20290"/>
    <s v="Sean Braxton"/>
    <x v="1"/>
    <s v="United States"/>
    <s v="Florence"/>
    <x v="32"/>
    <n v="29501"/>
    <x v="0"/>
    <s v="OFF-ST-10002214"/>
    <x v="1"/>
    <x v="3"/>
    <s v="X-Rack File for Hanging Folders"/>
    <n v="56.45"/>
    <n v="5"/>
    <n v="0"/>
    <n v="14.677"/>
  </r>
  <r>
    <n v="941"/>
    <x v="457"/>
    <x v="3"/>
    <x v="276"/>
    <s v="Feb"/>
    <d v="2014-05-04T00:00:00"/>
    <s v="Second Class"/>
    <s v="AS-10090"/>
    <s v="Adam Shillingsburg"/>
    <x v="0"/>
    <s v="United States"/>
    <s v="Springfield"/>
    <x v="36"/>
    <n v="65807"/>
    <x v="2"/>
    <s v="OFF-ST-10000649"/>
    <x v="1"/>
    <x v="3"/>
    <s v="Hanging Personal Folder File"/>
    <n v="94.2"/>
    <n v="6"/>
    <n v="0"/>
    <n v="23.55"/>
  </r>
  <r>
    <n v="942"/>
    <x v="457"/>
    <x v="3"/>
    <x v="276"/>
    <s v="Feb"/>
    <d v="2014-05-04T00:00:00"/>
    <s v="Second Class"/>
    <s v="AS-10090"/>
    <s v="Adam Shillingsburg"/>
    <x v="0"/>
    <s v="United States"/>
    <s v="Springfield"/>
    <x v="36"/>
    <n v="65807"/>
    <x v="2"/>
    <s v="OFF-EN-10001990"/>
    <x v="1"/>
    <x v="12"/>
    <s v="Staples"/>
    <n v="28.4"/>
    <n v="5"/>
    <n v="0"/>
    <n v="13.348000000000001"/>
  </r>
  <r>
    <n v="943"/>
    <x v="458"/>
    <x v="3"/>
    <x v="227"/>
    <s v="Aug"/>
    <d v="2014-12-10T00:00:00"/>
    <s v="Standard Class"/>
    <s v="MG-18145"/>
    <s v="Mike Gockenbach"/>
    <x v="0"/>
    <s v="United States"/>
    <s v="Los Angeles"/>
    <x v="2"/>
    <n v="90045"/>
    <x v="1"/>
    <s v="TEC-AC-10002049"/>
    <x v="2"/>
    <x v="9"/>
    <s v="Logitech G19 Programmable Gaming Keyboard"/>
    <n v="1115.9100000000001"/>
    <n v="9"/>
    <n v="0"/>
    <n v="200.8638"/>
  </r>
  <r>
    <n v="944"/>
    <x v="458"/>
    <x v="3"/>
    <x v="227"/>
    <s v="Aug"/>
    <d v="2014-12-10T00:00:00"/>
    <s v="Standard Class"/>
    <s v="MG-18145"/>
    <s v="Mike Gockenbach"/>
    <x v="0"/>
    <s v="United States"/>
    <s v="Los Angeles"/>
    <x v="2"/>
    <n v="90045"/>
    <x v="1"/>
    <s v="TEC-PH-10003555"/>
    <x v="2"/>
    <x v="6"/>
    <s v="Motorola HK250 Universal Bluetooth Headset"/>
    <n v="128.744"/>
    <n v="7"/>
    <n v="0.2"/>
    <n v="-28.967400000000001"/>
  </r>
  <r>
    <n v="945"/>
    <x v="458"/>
    <x v="3"/>
    <x v="227"/>
    <s v="Aug"/>
    <d v="2014-12-10T00:00:00"/>
    <s v="Standard Class"/>
    <s v="MG-18145"/>
    <s v="Mike Gockenbach"/>
    <x v="0"/>
    <s v="United States"/>
    <s v="Los Angeles"/>
    <x v="2"/>
    <n v="90045"/>
    <x v="1"/>
    <s v="TEC-PH-10000702"/>
    <x v="2"/>
    <x v="6"/>
    <s v="Square Credit Card Reader, 4 1/2&quot; x 4 1/2&quot; x 1&quot;, White"/>
    <n v="79.92"/>
    <n v="10"/>
    <n v="0.2"/>
    <n v="26.972999999999999"/>
  </r>
  <r>
    <n v="946"/>
    <x v="459"/>
    <x v="2"/>
    <x v="246"/>
    <s v="Jan"/>
    <d v="2011-06-08T00:00:00"/>
    <s v="Standard Class"/>
    <s v="AS-10630"/>
    <s v="Ann Steele"/>
    <x v="2"/>
    <s v="United States"/>
    <s v="Philadelphia"/>
    <x v="17"/>
    <n v="19120"/>
    <x v="3"/>
    <s v="OFF-FA-10000992"/>
    <x v="1"/>
    <x v="10"/>
    <s v="Acco Clips to Go Binder Clips, 24 Clips in Two Sizes"/>
    <n v="5.68"/>
    <n v="2"/>
    <n v="0.2"/>
    <n v="1.917"/>
  </r>
  <r>
    <n v="947"/>
    <x v="460"/>
    <x v="1"/>
    <x v="277"/>
    <s v="Jul"/>
    <d v="2012-09-06T00:00:00"/>
    <s v="Second Class"/>
    <s v="EM-13810"/>
    <s v="Eleni McCrary"/>
    <x v="1"/>
    <s v="United States"/>
    <s v="Los Angeles"/>
    <x v="2"/>
    <n v="90036"/>
    <x v="1"/>
    <s v="OFF-BI-10004187"/>
    <x v="1"/>
    <x v="7"/>
    <s v="Staples"/>
    <n v="7.52"/>
    <n v="5"/>
    <n v="0.2"/>
    <n v="2.6320000000000001"/>
  </r>
  <r>
    <n v="948"/>
    <x v="461"/>
    <x v="2"/>
    <x v="247"/>
    <s v="Dec"/>
    <s v="11-16-2011"/>
    <s v="Standard Class"/>
    <s v="JA-15970"/>
    <s v="Joseph Airdo"/>
    <x v="0"/>
    <s v="United States"/>
    <s v="Los Angeles"/>
    <x v="2"/>
    <n v="90045"/>
    <x v="1"/>
    <s v="OFF-PA-10001947"/>
    <x v="1"/>
    <x v="11"/>
    <s v="Xerox 1974"/>
    <n v="11.96"/>
    <n v="2"/>
    <n v="0"/>
    <n v="5.8604000000000003"/>
  </r>
  <r>
    <n v="949"/>
    <x v="461"/>
    <x v="2"/>
    <x v="247"/>
    <s v="Dec"/>
    <s v="11-16-2011"/>
    <s v="Standard Class"/>
    <s v="JA-15970"/>
    <s v="Joseph Airdo"/>
    <x v="0"/>
    <s v="United States"/>
    <s v="Los Angeles"/>
    <x v="2"/>
    <n v="90045"/>
    <x v="1"/>
    <s v="FUR-TA-10002356"/>
    <x v="0"/>
    <x v="2"/>
    <s v="Bevis Boat-Shaped Conference Table"/>
    <n v="629.06399999999996"/>
    <n v="3"/>
    <n v="0.2"/>
    <n v="31.453199999999999"/>
  </r>
  <r>
    <n v="950"/>
    <x v="462"/>
    <x v="1"/>
    <x v="144"/>
    <s v="Jun"/>
    <d v="2012-11-07T00:00:00"/>
    <s v="Standard Class"/>
    <s v="PP-18955"/>
    <s v="Paul Prost"/>
    <x v="2"/>
    <s v="United States"/>
    <s v="Holyoke"/>
    <x v="21"/>
    <n v="1040"/>
    <x v="3"/>
    <s v="FUR-BO-10002824"/>
    <x v="0"/>
    <x v="0"/>
    <s v="Bush Mission Pointe Library"/>
    <n v="301.95999999999998"/>
    <n v="2"/>
    <n v="0"/>
    <n v="60.392000000000003"/>
  </r>
  <r>
    <n v="951"/>
    <x v="463"/>
    <x v="3"/>
    <x v="17"/>
    <s v="Oct"/>
    <s v="11-15-2014"/>
    <s v="Standard Class"/>
    <s v="MC-17590"/>
    <s v="Matt Collister"/>
    <x v="1"/>
    <s v="United States"/>
    <s v="Coachella"/>
    <x v="2"/>
    <n v="92236"/>
    <x v="1"/>
    <s v="OFF-ST-10002289"/>
    <x v="1"/>
    <x v="3"/>
    <s v="Safco Wire Cube Shelving System, For Use as 4 or 5 14&quot; Cubes, Black"/>
    <n v="63.56"/>
    <n v="2"/>
    <n v="0"/>
    <n v="3.1779999999999999"/>
  </r>
  <r>
    <n v="952"/>
    <x v="463"/>
    <x v="3"/>
    <x v="17"/>
    <s v="Oct"/>
    <s v="11-15-2014"/>
    <s v="Standard Class"/>
    <s v="MC-17590"/>
    <s v="Matt Collister"/>
    <x v="1"/>
    <s v="United States"/>
    <s v="Coachella"/>
    <x v="2"/>
    <n v="92236"/>
    <x v="1"/>
    <s v="TEC-AC-10004171"/>
    <x v="2"/>
    <x v="9"/>
    <s v="Razer Kraken 7.1 Surround Sound Over Ear USB Gaming Headset"/>
    <n v="99.99"/>
    <n v="1"/>
    <n v="0"/>
    <n v="43.995600000000003"/>
  </r>
  <r>
    <n v="953"/>
    <x v="464"/>
    <x v="0"/>
    <x v="278"/>
    <s v="Dec"/>
    <s v="6-18-2013"/>
    <s v="Standard Class"/>
    <s v="MZ-17515"/>
    <s v="Mary Zewe"/>
    <x v="1"/>
    <s v="United States"/>
    <s v="Arlington"/>
    <x v="6"/>
    <n v="76017"/>
    <x v="2"/>
    <s v="OFF-BI-10003784"/>
    <x v="1"/>
    <x v="7"/>
    <s v="Computer Printout Index Tabs"/>
    <n v="1.3440000000000001"/>
    <n v="4"/>
    <n v="0.8"/>
    <n v="-2.1503999999999999"/>
  </r>
  <r>
    <n v="954"/>
    <x v="464"/>
    <x v="0"/>
    <x v="278"/>
    <s v="Dec"/>
    <s v="6-18-2013"/>
    <s v="Standard Class"/>
    <s v="MZ-17515"/>
    <s v="Mary Zewe"/>
    <x v="1"/>
    <s v="United States"/>
    <s v="Arlington"/>
    <x v="6"/>
    <n v="76017"/>
    <x v="2"/>
    <s v="OFF-BI-10001617"/>
    <x v="1"/>
    <x v="7"/>
    <s v="GBC Wire Binding Combs"/>
    <n v="8.2720000000000002"/>
    <n v="4"/>
    <n v="0.8"/>
    <n v="-13.6488"/>
  </r>
  <r>
    <n v="955"/>
    <x v="464"/>
    <x v="0"/>
    <x v="278"/>
    <s v="Dec"/>
    <s v="6-18-2013"/>
    <s v="Standard Class"/>
    <s v="MZ-17515"/>
    <s v="Mary Zewe"/>
    <x v="1"/>
    <s v="United States"/>
    <s v="Arlington"/>
    <x v="6"/>
    <n v="76017"/>
    <x v="2"/>
    <s v="FUR-FU-10004415"/>
    <x v="0"/>
    <x v="4"/>
    <s v="Stacking Tray, Side-Loading, Legal, Smoke"/>
    <n v="12.544"/>
    <n v="7"/>
    <n v="0.6"/>
    <n v="-9.0944000000000003"/>
  </r>
  <r>
    <n v="956"/>
    <x v="465"/>
    <x v="3"/>
    <x v="171"/>
    <s v="Apr"/>
    <d v="2014-11-07T00:00:00"/>
    <s v="Standard Class"/>
    <s v="CA-12265"/>
    <s v="Christina Anderson"/>
    <x v="0"/>
    <s v="United States"/>
    <s v="Farmington"/>
    <x v="28"/>
    <n v="87401"/>
    <x v="1"/>
    <s v="FUR-FU-10003708"/>
    <x v="0"/>
    <x v="4"/>
    <s v="Tenex Traditional Chairmats for Medium Pile Carpet, Standard Lip, 36&quot; x 48&quot;"/>
    <n v="545.85"/>
    <n v="9"/>
    <n v="0"/>
    <n v="114.6285"/>
  </r>
  <r>
    <n v="957"/>
    <x v="466"/>
    <x v="0"/>
    <x v="279"/>
    <s v="Jan"/>
    <d v="2013-07-11T00:00:00"/>
    <s v="Standard Class"/>
    <s v="BD-11320"/>
    <s v="Bill Donatelli"/>
    <x v="0"/>
    <s v="United States"/>
    <s v="Philadelphia"/>
    <x v="17"/>
    <n v="19143"/>
    <x v="3"/>
    <s v="FUR-CH-10000988"/>
    <x v="0"/>
    <x v="1"/>
    <s v="Hon Olson Stacker Stools"/>
    <n v="492.83499999999998"/>
    <n v="5"/>
    <n v="0.3"/>
    <n v="-14.081"/>
  </r>
  <r>
    <n v="958"/>
    <x v="467"/>
    <x v="0"/>
    <x v="280"/>
    <s v="Jun"/>
    <d v="2013-11-11T00:00:00"/>
    <s v="Standard Class"/>
    <s v="CS-12400"/>
    <s v="Christopher Schild"/>
    <x v="2"/>
    <s v="United States"/>
    <s v="San Jose"/>
    <x v="2"/>
    <n v="95123"/>
    <x v="1"/>
    <s v="OFF-BI-10003963"/>
    <x v="1"/>
    <x v="7"/>
    <s v="Cardinal Holdit Data Disk Pockets"/>
    <n v="29.12"/>
    <n v="5"/>
    <n v="0.2"/>
    <n v="9.8279999999999994"/>
  </r>
  <r>
    <n v="959"/>
    <x v="468"/>
    <x v="1"/>
    <x v="263"/>
    <s v="Nov"/>
    <s v="7-13-2012"/>
    <s v="Second Class"/>
    <s v="SC-20380"/>
    <s v="Shahid Collister"/>
    <x v="0"/>
    <s v="United States"/>
    <s v="Seattle"/>
    <x v="3"/>
    <n v="98115"/>
    <x v="1"/>
    <s v="OFF-PA-10001763"/>
    <x v="1"/>
    <x v="11"/>
    <s v="Xerox 1896"/>
    <n v="29.97"/>
    <n v="3"/>
    <n v="0"/>
    <n v="13.486499999999999"/>
  </r>
  <r>
    <n v="960"/>
    <x v="468"/>
    <x v="1"/>
    <x v="263"/>
    <s v="Nov"/>
    <s v="7-13-2012"/>
    <s v="Second Class"/>
    <s v="SC-20380"/>
    <s v="Shahid Collister"/>
    <x v="0"/>
    <s v="United States"/>
    <s v="Seattle"/>
    <x v="3"/>
    <n v="98115"/>
    <x v="1"/>
    <s v="OFF-BI-10001597"/>
    <x v="1"/>
    <x v="7"/>
    <s v="Wilson Jones Ledger-Size, Piano-Hinge Binder, 2&quot;, Blue"/>
    <n v="98.352000000000004"/>
    <n v="3"/>
    <n v="0.2"/>
    <n v="34.423200000000001"/>
  </r>
  <r>
    <n v="961"/>
    <x v="469"/>
    <x v="3"/>
    <x v="281"/>
    <s v="Apr"/>
    <d v="2014-10-12T00:00:00"/>
    <s v="Standard Class"/>
    <s v="CS-12460"/>
    <s v="Chuck Sachs"/>
    <x v="0"/>
    <s v="United States"/>
    <s v="New York City"/>
    <x v="9"/>
    <n v="10009"/>
    <x v="3"/>
    <s v="OFF-BI-10001524"/>
    <x v="1"/>
    <x v="7"/>
    <s v="GBC Premium Transparent Covers with Diagonal Lined Pattern"/>
    <n v="83.92"/>
    <n v="5"/>
    <n v="0.2"/>
    <n v="29.372"/>
  </r>
  <r>
    <n v="962"/>
    <x v="469"/>
    <x v="3"/>
    <x v="281"/>
    <s v="Apr"/>
    <d v="2014-10-12T00:00:00"/>
    <s v="Standard Class"/>
    <s v="CS-12460"/>
    <s v="Chuck Sachs"/>
    <x v="0"/>
    <s v="United States"/>
    <s v="New York City"/>
    <x v="9"/>
    <n v="10009"/>
    <x v="3"/>
    <s v="OFF-BI-10001553"/>
    <x v="1"/>
    <x v="7"/>
    <s v="SpineVue Locking Slant-D Ring Binders by Cardinal"/>
    <n v="14.624000000000001"/>
    <n v="2"/>
    <n v="0.2"/>
    <n v="5.1184000000000003"/>
  </r>
  <r>
    <n v="963"/>
    <x v="469"/>
    <x v="3"/>
    <x v="281"/>
    <s v="Apr"/>
    <d v="2014-10-12T00:00:00"/>
    <s v="Standard Class"/>
    <s v="CS-12460"/>
    <s v="Chuck Sachs"/>
    <x v="0"/>
    <s v="United States"/>
    <s v="New York City"/>
    <x v="9"/>
    <n v="10009"/>
    <x v="3"/>
    <s v="TEC-PH-10000576"/>
    <x v="2"/>
    <x v="6"/>
    <s v="AT&amp;T 1080 Corded phone"/>
    <n v="136.99"/>
    <n v="1"/>
    <n v="0"/>
    <n v="36.987299999999998"/>
  </r>
  <r>
    <n v="964"/>
    <x v="469"/>
    <x v="3"/>
    <x v="281"/>
    <s v="Apr"/>
    <d v="2014-10-12T00:00:00"/>
    <s v="Standard Class"/>
    <s v="CS-12460"/>
    <s v="Chuck Sachs"/>
    <x v="0"/>
    <s v="United States"/>
    <s v="New York City"/>
    <x v="9"/>
    <n v="10009"/>
    <x v="3"/>
    <s v="OFF-LA-10001317"/>
    <x v="1"/>
    <x v="14"/>
    <s v="Avery 520"/>
    <n v="3.15"/>
    <n v="1"/>
    <n v="0"/>
    <n v="1.512"/>
  </r>
  <r>
    <n v="965"/>
    <x v="470"/>
    <x v="3"/>
    <x v="180"/>
    <s v="May"/>
    <d v="2014-09-05T00:00:00"/>
    <s v="Standard Class"/>
    <s v="MK-18160"/>
    <s v="Mike Kennedy"/>
    <x v="0"/>
    <s v="United States"/>
    <s v="Newport News"/>
    <x v="11"/>
    <n v="23602"/>
    <x v="0"/>
    <s v="OFF-PA-10000726"/>
    <x v="1"/>
    <x v="11"/>
    <s v="Black Print Carbonless Snap-Off Rapid Letter, 8 1/2&quot; x 7&quot;"/>
    <n v="9.11"/>
    <n v="1"/>
    <n v="0"/>
    <n v="4.0994999999999999"/>
  </r>
  <r>
    <n v="966"/>
    <x v="470"/>
    <x v="3"/>
    <x v="180"/>
    <s v="May"/>
    <d v="2014-09-05T00:00:00"/>
    <s v="Standard Class"/>
    <s v="MK-18160"/>
    <s v="Mike Kennedy"/>
    <x v="0"/>
    <s v="United States"/>
    <s v="Newport News"/>
    <x v="11"/>
    <n v="23602"/>
    <x v="0"/>
    <s v="OFF-ST-10003306"/>
    <x v="1"/>
    <x v="3"/>
    <s v="Letter Size Cart"/>
    <n v="571.44000000000005"/>
    <n v="4"/>
    <n v="0"/>
    <n v="165.7176"/>
  </r>
  <r>
    <n v="967"/>
    <x v="470"/>
    <x v="3"/>
    <x v="180"/>
    <s v="May"/>
    <d v="2014-09-05T00:00:00"/>
    <s v="Standard Class"/>
    <s v="MK-18160"/>
    <s v="Mike Kennedy"/>
    <x v="0"/>
    <s v="United States"/>
    <s v="Newport News"/>
    <x v="11"/>
    <n v="23602"/>
    <x v="0"/>
    <s v="OFF-PA-10004983"/>
    <x v="1"/>
    <x v="11"/>
    <s v="Xerox 23"/>
    <n v="32.4"/>
    <n v="5"/>
    <n v="0"/>
    <n v="15.552"/>
  </r>
  <r>
    <n v="968"/>
    <x v="470"/>
    <x v="3"/>
    <x v="180"/>
    <s v="May"/>
    <d v="2014-09-05T00:00:00"/>
    <s v="Standard Class"/>
    <s v="MK-18160"/>
    <s v="Mike Kennedy"/>
    <x v="0"/>
    <s v="United States"/>
    <s v="Newport News"/>
    <x v="11"/>
    <n v="23602"/>
    <x v="0"/>
    <s v="OFF-ST-10001291"/>
    <x v="1"/>
    <x v="3"/>
    <s v="Tenex Personal Self-Stacking Standard File Box, Black/Gray"/>
    <n v="16.91"/>
    <n v="1"/>
    <n v="0"/>
    <n v="4.5656999999999996"/>
  </r>
  <r>
    <n v="969"/>
    <x v="471"/>
    <x v="0"/>
    <x v="20"/>
    <s v="Apr"/>
    <d v="2013-07-11T00:00:00"/>
    <s v="First Class"/>
    <s v="PF-19225"/>
    <s v="Phillip Flathmann"/>
    <x v="0"/>
    <s v="United States"/>
    <s v="Los Angeles"/>
    <x v="2"/>
    <n v="90032"/>
    <x v="1"/>
    <s v="FUR-CH-10001190"/>
    <x v="0"/>
    <x v="1"/>
    <s v="Global Deluxe High-Back Office Chair in Storm"/>
    <n v="217.584"/>
    <n v="2"/>
    <n v="0.2"/>
    <n v="-29.9178"/>
  </r>
  <r>
    <n v="970"/>
    <x v="471"/>
    <x v="0"/>
    <x v="20"/>
    <s v="Apr"/>
    <d v="2013-07-11T00:00:00"/>
    <s v="First Class"/>
    <s v="PF-19225"/>
    <s v="Phillip Flathmann"/>
    <x v="0"/>
    <s v="United States"/>
    <s v="Los Angeles"/>
    <x v="2"/>
    <n v="90032"/>
    <x v="1"/>
    <s v="TEC-AC-10000682"/>
    <x v="2"/>
    <x v="9"/>
    <s v="Kensington K72356US Mouse-in-a-Box USB Desktop Mouse"/>
    <n v="82.95"/>
    <n v="5"/>
    <n v="0"/>
    <n v="29.032499999999999"/>
  </r>
  <r>
    <n v="971"/>
    <x v="471"/>
    <x v="0"/>
    <x v="20"/>
    <s v="Apr"/>
    <d v="2013-07-11T00:00:00"/>
    <s v="First Class"/>
    <s v="PF-19225"/>
    <s v="Phillip Flathmann"/>
    <x v="0"/>
    <s v="United States"/>
    <s v="Los Angeles"/>
    <x v="2"/>
    <n v="90032"/>
    <x v="1"/>
    <s v="OFF-LA-10004545"/>
    <x v="1"/>
    <x v="14"/>
    <s v="Avery 50"/>
    <n v="87.71"/>
    <n v="7"/>
    <n v="0"/>
    <n v="41.223700000000001"/>
  </r>
  <r>
    <n v="972"/>
    <x v="471"/>
    <x v="0"/>
    <x v="20"/>
    <s v="Apr"/>
    <d v="2013-07-11T00:00:00"/>
    <s v="First Class"/>
    <s v="PF-19225"/>
    <s v="Phillip Flathmann"/>
    <x v="0"/>
    <s v="United States"/>
    <s v="Los Angeles"/>
    <x v="2"/>
    <n v="90032"/>
    <x v="1"/>
    <s v="OFF-AP-10003057"/>
    <x v="1"/>
    <x v="8"/>
    <s v="Honeywell Enviracaire Portable HEPA Air Cleaner for 16' x 20' Room"/>
    <n v="1101.48"/>
    <n v="4"/>
    <n v="0"/>
    <n v="429.5772"/>
  </r>
  <r>
    <n v="973"/>
    <x v="472"/>
    <x v="3"/>
    <x v="198"/>
    <s v="May"/>
    <d v="2014-09-09T00:00:00"/>
    <s v="Second Class"/>
    <s v="GM-14695"/>
    <s v="Greg Maxwell"/>
    <x v="1"/>
    <s v="United States"/>
    <s v="Los Angeles"/>
    <x v="2"/>
    <n v="90036"/>
    <x v="1"/>
    <s v="FUR-TA-10000198"/>
    <x v="0"/>
    <x v="2"/>
    <s v="Chromcraft Bull-Nose Wood Oval Conference Tables &amp; Bases"/>
    <n v="1322.3520000000001"/>
    <n v="3"/>
    <n v="0.2"/>
    <n v="-99.176400000000001"/>
  </r>
  <r>
    <n v="974"/>
    <x v="473"/>
    <x v="1"/>
    <x v="39"/>
    <s v="Feb"/>
    <d v="2012-04-01T00:00:00"/>
    <s v="Second Class"/>
    <s v="CB-12535"/>
    <s v="Claudia Bergmann"/>
    <x v="1"/>
    <s v="United States"/>
    <s v="Newark"/>
    <x v="26"/>
    <n v="19711"/>
    <x v="3"/>
    <s v="OFF-ST-10001837"/>
    <x v="1"/>
    <x v="3"/>
    <s v="SAFCO Mobile Desk Side File, Wire Frame"/>
    <n v="85.52"/>
    <n v="2"/>
    <n v="0"/>
    <n v="22.235199999999999"/>
  </r>
  <r>
    <n v="975"/>
    <x v="473"/>
    <x v="1"/>
    <x v="39"/>
    <s v="Feb"/>
    <d v="2012-04-01T00:00:00"/>
    <s v="Second Class"/>
    <s v="CB-12535"/>
    <s v="Claudia Bergmann"/>
    <x v="1"/>
    <s v="United States"/>
    <s v="Newark"/>
    <x v="26"/>
    <n v="19711"/>
    <x v="3"/>
    <s v="OFF-AR-10001473"/>
    <x v="1"/>
    <x v="5"/>
    <s v="Newell 313"/>
    <n v="9.84"/>
    <n v="3"/>
    <n v="0"/>
    <n v="2.6568000000000001"/>
  </r>
  <r>
    <n v="976"/>
    <x v="473"/>
    <x v="1"/>
    <x v="39"/>
    <s v="Feb"/>
    <d v="2012-04-01T00:00:00"/>
    <s v="Second Class"/>
    <s v="CB-12535"/>
    <s v="Claudia Bergmann"/>
    <x v="1"/>
    <s v="United States"/>
    <s v="Newark"/>
    <x v="26"/>
    <n v="19711"/>
    <x v="3"/>
    <s v="OFF-PA-10004285"/>
    <x v="1"/>
    <x v="11"/>
    <s v="Xerox 1959"/>
    <n v="20.04"/>
    <n v="3"/>
    <n v="0"/>
    <n v="9.6191999999999993"/>
  </r>
  <r>
    <n v="977"/>
    <x v="474"/>
    <x v="1"/>
    <x v="124"/>
    <s v="Sep"/>
    <s v="10-13-2012"/>
    <s v="Second Class"/>
    <s v="TB-21250"/>
    <s v="Tim Brockman"/>
    <x v="0"/>
    <s v="United States"/>
    <s v="New York City"/>
    <x v="9"/>
    <n v="10024"/>
    <x v="3"/>
    <s v="TEC-PH-10001835"/>
    <x v="2"/>
    <x v="6"/>
    <s v="Jawbone JAMBOX Wireless Bluetooth Speaker"/>
    <n v="631.96"/>
    <n v="4"/>
    <n v="0"/>
    <n v="303.3408"/>
  </r>
  <r>
    <n v="978"/>
    <x v="474"/>
    <x v="1"/>
    <x v="124"/>
    <s v="Sep"/>
    <s v="10-13-2012"/>
    <s v="Second Class"/>
    <s v="TB-21250"/>
    <s v="Tim Brockman"/>
    <x v="0"/>
    <s v="United States"/>
    <s v="New York City"/>
    <x v="9"/>
    <n v="10024"/>
    <x v="3"/>
    <s v="OFF-PA-10002245"/>
    <x v="1"/>
    <x v="11"/>
    <s v="Xerox 1895"/>
    <n v="23.92"/>
    <n v="4"/>
    <n v="0"/>
    <n v="10.763999999999999"/>
  </r>
  <r>
    <n v="979"/>
    <x v="475"/>
    <x v="0"/>
    <x v="218"/>
    <s v="Nov"/>
    <s v="9-15-2013"/>
    <s v="Second Class"/>
    <s v="KT-16480"/>
    <s v="Kean Thornton"/>
    <x v="0"/>
    <s v="United States"/>
    <s v="Houston"/>
    <x v="6"/>
    <n v="77095"/>
    <x v="2"/>
    <s v="FUR-TA-10004086"/>
    <x v="0"/>
    <x v="2"/>
    <s v="KI Adjustable-Height Table"/>
    <n v="300.93"/>
    <n v="5"/>
    <n v="0.3"/>
    <n v="-34.392000000000003"/>
  </r>
  <r>
    <n v="980"/>
    <x v="475"/>
    <x v="0"/>
    <x v="218"/>
    <s v="Nov"/>
    <s v="9-15-2013"/>
    <s v="Second Class"/>
    <s v="KT-16480"/>
    <s v="Kean Thornton"/>
    <x v="0"/>
    <s v="United States"/>
    <s v="Houston"/>
    <x v="6"/>
    <n v="77095"/>
    <x v="2"/>
    <s v="TEC-PH-10000895"/>
    <x v="2"/>
    <x v="6"/>
    <s v="Polycom VVX 310 VoIP phone"/>
    <n v="719.96"/>
    <n v="5"/>
    <n v="0.2"/>
    <n v="53.997"/>
  </r>
  <r>
    <n v="981"/>
    <x v="476"/>
    <x v="1"/>
    <x v="282"/>
    <s v="Feb"/>
    <d v="2012-02-07T00:00:00"/>
    <s v="Same Day"/>
    <s v="RB-19435"/>
    <s v="Richard Bierner"/>
    <x v="0"/>
    <s v="United States"/>
    <s v="Houston"/>
    <x v="6"/>
    <n v="77070"/>
    <x v="2"/>
    <s v="OFF-AP-10001293"/>
    <x v="1"/>
    <x v="8"/>
    <s v="Belkin 8 Outlet Surge Protector"/>
    <n v="32.783999999999999"/>
    <n v="4"/>
    <n v="0.8"/>
    <n v="-85.238399999999999"/>
  </r>
  <r>
    <n v="982"/>
    <x v="477"/>
    <x v="3"/>
    <x v="236"/>
    <s v="Mar"/>
    <d v="2014-09-03T00:00:00"/>
    <s v="Standard Class"/>
    <s v="MY-17380"/>
    <s v="Maribeth Yedwab"/>
    <x v="1"/>
    <s v="United States"/>
    <s v="Los Angeles"/>
    <x v="2"/>
    <n v="90045"/>
    <x v="1"/>
    <s v="TEC-PH-10000675"/>
    <x v="2"/>
    <x v="6"/>
    <s v="Panasonic KX TS3282B Corded phone"/>
    <n v="196.77600000000001"/>
    <n v="3"/>
    <n v="0.2"/>
    <n v="14.7582"/>
  </r>
  <r>
    <n v="983"/>
    <x v="477"/>
    <x v="3"/>
    <x v="236"/>
    <s v="Mar"/>
    <d v="2014-09-03T00:00:00"/>
    <s v="Standard Class"/>
    <s v="MY-17380"/>
    <s v="Maribeth Yedwab"/>
    <x v="1"/>
    <s v="United States"/>
    <s v="Los Angeles"/>
    <x v="2"/>
    <n v="90045"/>
    <x v="1"/>
    <s v="TEC-AC-10000580"/>
    <x v="2"/>
    <x v="9"/>
    <s v="Logitech G13 Programmable Gameboard with LCD Display"/>
    <n v="479.94"/>
    <n v="6"/>
    <n v="0"/>
    <n v="52.793399999999998"/>
  </r>
  <r>
    <n v="984"/>
    <x v="478"/>
    <x v="3"/>
    <x v="231"/>
    <s v="Mar"/>
    <d v="2014-07-12T00:00:00"/>
    <s v="Standard Class"/>
    <s v="DB-12910"/>
    <s v="Daniel Byrd"/>
    <x v="2"/>
    <s v="United States"/>
    <s v="Tampa"/>
    <x v="1"/>
    <n v="33614"/>
    <x v="0"/>
    <s v="OFF-BI-10002429"/>
    <x v="1"/>
    <x v="7"/>
    <s v="Premier Elliptical Ring Binder, Black"/>
    <n v="45.66"/>
    <n v="5"/>
    <n v="0.7"/>
    <n v="-33.484000000000002"/>
  </r>
  <r>
    <n v="985"/>
    <x v="479"/>
    <x v="0"/>
    <x v="237"/>
    <s v="Dec"/>
    <s v="11-18-2013"/>
    <s v="Standard Class"/>
    <s v="BB-11545"/>
    <s v="Brenda Bowman"/>
    <x v="1"/>
    <s v="United States"/>
    <s v="Chicago"/>
    <x v="7"/>
    <n v="60623"/>
    <x v="2"/>
    <s v="TEC-AC-10003280"/>
    <x v="2"/>
    <x v="9"/>
    <s v="Belkin F8E887 USB Wired Ergonomic Keyboard"/>
    <n v="95.968000000000004"/>
    <n v="4"/>
    <n v="0.2"/>
    <n v="1.1996"/>
  </r>
  <r>
    <n v="986"/>
    <x v="479"/>
    <x v="0"/>
    <x v="237"/>
    <s v="Dec"/>
    <s v="11-18-2013"/>
    <s v="Standard Class"/>
    <s v="BB-11545"/>
    <s v="Brenda Bowman"/>
    <x v="1"/>
    <s v="United States"/>
    <s v="Chicago"/>
    <x v="7"/>
    <n v="60623"/>
    <x v="2"/>
    <s v="FUR-CH-10004540"/>
    <x v="0"/>
    <x v="1"/>
    <s v="Global Chrome Stack Chair"/>
    <n v="47.991999999999997"/>
    <n v="2"/>
    <n v="0.3"/>
    <n v="-2.0568"/>
  </r>
  <r>
    <n v="987"/>
    <x v="480"/>
    <x v="2"/>
    <x v="283"/>
    <s v="May"/>
    <d v="2011-10-09T00:00:00"/>
    <s v="Standard Class"/>
    <s v="NP-18700"/>
    <s v="Nora Preis"/>
    <x v="0"/>
    <s v="United States"/>
    <s v="Bowling Green"/>
    <x v="16"/>
    <n v="43402"/>
    <x v="3"/>
    <s v="OFF-ST-10000585"/>
    <x v="1"/>
    <x v="3"/>
    <s v="Economy Rollaway Files"/>
    <n v="264.32"/>
    <n v="2"/>
    <n v="0.2"/>
    <n v="19.824000000000002"/>
  </r>
  <r>
    <n v="988"/>
    <x v="481"/>
    <x v="3"/>
    <x v="284"/>
    <s v="Mar"/>
    <d v="2014-08-05T00:00:00"/>
    <s v="Standard Class"/>
    <s v="DW-13585"/>
    <s v="Dorothy Wardle"/>
    <x v="1"/>
    <s v="United States"/>
    <s v="Westfield"/>
    <x v="18"/>
    <n v="7090"/>
    <x v="3"/>
    <s v="FUR-FU-10003975"/>
    <x v="0"/>
    <x v="4"/>
    <s v="Eldon Advantage Chair Mats for Low to Medium Pile Carpets"/>
    <n v="129.93"/>
    <n v="3"/>
    <n v="0"/>
    <n v="12.993"/>
  </r>
  <r>
    <n v="989"/>
    <x v="482"/>
    <x v="1"/>
    <x v="285"/>
    <s v="Jun"/>
    <d v="2012-10-04T00:00:00"/>
    <s v="Standard Class"/>
    <s v="TT-21220"/>
    <s v="Thomas Thornton"/>
    <x v="0"/>
    <s v="United States"/>
    <s v="Houston"/>
    <x v="6"/>
    <n v="77041"/>
    <x v="2"/>
    <s v="OFF-AR-10004078"/>
    <x v="1"/>
    <x v="5"/>
    <s v="Newell 312"/>
    <n v="42.048000000000002"/>
    <n v="9"/>
    <n v="0.2"/>
    <n v="5.2560000000000002"/>
  </r>
  <r>
    <n v="990"/>
    <x v="482"/>
    <x v="1"/>
    <x v="285"/>
    <s v="Jun"/>
    <d v="2012-10-04T00:00:00"/>
    <s v="Standard Class"/>
    <s v="TT-21220"/>
    <s v="Thomas Thornton"/>
    <x v="0"/>
    <s v="United States"/>
    <s v="Houston"/>
    <x v="6"/>
    <n v="77041"/>
    <x v="2"/>
    <s v="TEC-AC-10002550"/>
    <x v="2"/>
    <x v="9"/>
    <s v="Maxell 4.7GB DVD-RW 3/Pack"/>
    <n v="25.488"/>
    <n v="2"/>
    <n v="0.2"/>
    <n v="4.4603999999999999"/>
  </r>
  <r>
    <n v="991"/>
    <x v="482"/>
    <x v="1"/>
    <x v="285"/>
    <s v="Jun"/>
    <d v="2012-10-04T00:00:00"/>
    <s v="Standard Class"/>
    <s v="TT-21220"/>
    <s v="Thomas Thornton"/>
    <x v="0"/>
    <s v="United States"/>
    <s v="Houston"/>
    <x v="6"/>
    <n v="77041"/>
    <x v="2"/>
    <s v="OFF-BI-10004965"/>
    <x v="1"/>
    <x v="7"/>
    <s v="Ibico Covers for Plastic or Wire Binding Elements"/>
    <n v="6.9"/>
    <n v="3"/>
    <n v="0.8"/>
    <n v="-12.074999999999999"/>
  </r>
  <r>
    <n v="992"/>
    <x v="482"/>
    <x v="1"/>
    <x v="285"/>
    <s v="Jun"/>
    <d v="2012-10-04T00:00:00"/>
    <s v="Standard Class"/>
    <s v="TT-21220"/>
    <s v="Thomas Thornton"/>
    <x v="0"/>
    <s v="United States"/>
    <s v="Houston"/>
    <x v="6"/>
    <n v="77041"/>
    <x v="2"/>
    <s v="OFF-BI-10004209"/>
    <x v="1"/>
    <x v="7"/>
    <s v="Fellowes Twister Kit, Gray/Clear, 3/pkg"/>
    <n v="9.6479999999999997"/>
    <n v="6"/>
    <n v="0.8"/>
    <n v="-16.884"/>
  </r>
  <r>
    <n v="993"/>
    <x v="482"/>
    <x v="1"/>
    <x v="285"/>
    <s v="Jun"/>
    <d v="2012-10-04T00:00:00"/>
    <s v="Standard Class"/>
    <s v="TT-21220"/>
    <s v="Thomas Thornton"/>
    <x v="0"/>
    <s v="United States"/>
    <s v="Houston"/>
    <x v="6"/>
    <n v="77041"/>
    <x v="2"/>
    <s v="OFF-PA-10001526"/>
    <x v="1"/>
    <x v="11"/>
    <s v="Xerox 1949"/>
    <n v="7.968"/>
    <n v="2"/>
    <n v="0.2"/>
    <n v="2.8883999999999999"/>
  </r>
  <r>
    <n v="994"/>
    <x v="483"/>
    <x v="1"/>
    <x v="268"/>
    <s v="Jun"/>
    <d v="2012-08-09T00:00:00"/>
    <s v="First Class"/>
    <s v="LO-17170"/>
    <s v="Lori Olson"/>
    <x v="1"/>
    <s v="United States"/>
    <s v="La Quinta"/>
    <x v="2"/>
    <n v="92253"/>
    <x v="1"/>
    <s v="TEC-AC-10003499"/>
    <x v="2"/>
    <x v="9"/>
    <s v="Memorex Mini Travel Drive 8 GB USB 2.0 Flash Drive"/>
    <n v="46.32"/>
    <n v="4"/>
    <n v="0"/>
    <n v="18.064800000000002"/>
  </r>
  <r>
    <n v="995"/>
    <x v="484"/>
    <x v="0"/>
    <x v="228"/>
    <s v="Jan"/>
    <d v="2013-05-05T00:00:00"/>
    <s v="Standard Class"/>
    <s v="KD-16615"/>
    <s v="Ken Dana"/>
    <x v="1"/>
    <s v="United States"/>
    <s v="Scottsdale"/>
    <x v="10"/>
    <n v="85254"/>
    <x v="1"/>
    <s v="FUR-FU-10002759"/>
    <x v="0"/>
    <x v="4"/>
    <s v="12-1/2 Diameter Round Wall Clock"/>
    <n v="111.88800000000001"/>
    <n v="7"/>
    <n v="0.2"/>
    <n v="22.377600000000001"/>
  </r>
  <r>
    <n v="996"/>
    <x v="485"/>
    <x v="0"/>
    <x v="63"/>
    <s v="Sep"/>
    <s v="9-15-2013"/>
    <s v="Standard Class"/>
    <s v="AP-10720"/>
    <s v="Anne Pryor"/>
    <x v="2"/>
    <s v="United States"/>
    <s v="Malden"/>
    <x v="21"/>
    <n v="2148"/>
    <x v="3"/>
    <s v="FUR-BO-10003450"/>
    <x v="0"/>
    <x v="0"/>
    <s v="Bush Westfield Collection Bookcases, Dark Cherry Finish"/>
    <n v="173.94"/>
    <n v="3"/>
    <n v="0"/>
    <n v="13.9152"/>
  </r>
  <r>
    <n v="997"/>
    <x v="485"/>
    <x v="0"/>
    <x v="63"/>
    <s v="Sep"/>
    <s v="9-15-2013"/>
    <s v="Standard Class"/>
    <s v="AP-10720"/>
    <s v="Anne Pryor"/>
    <x v="2"/>
    <s v="United States"/>
    <s v="Malden"/>
    <x v="21"/>
    <n v="2148"/>
    <x v="3"/>
    <s v="OFF-LA-10000248"/>
    <x v="1"/>
    <x v="14"/>
    <s v="Avery 52"/>
    <n v="14.76"/>
    <n v="4"/>
    <n v="0"/>
    <n v="6.9371999999999998"/>
  </r>
  <r>
    <n v="998"/>
    <x v="486"/>
    <x v="0"/>
    <x v="286"/>
    <s v="Sep"/>
    <s v="10-15-2013"/>
    <s v="Standard Class"/>
    <s v="BW-11110"/>
    <s v="Bart Watters"/>
    <x v="1"/>
    <s v="United States"/>
    <s v="Houston"/>
    <x v="6"/>
    <n v="77070"/>
    <x v="2"/>
    <s v="FUR-FU-10004909"/>
    <x v="0"/>
    <x v="4"/>
    <s v="Contemporary Wood/Metal Frame"/>
    <n v="51.712000000000003"/>
    <n v="8"/>
    <n v="0.6"/>
    <n v="-32.32"/>
  </r>
  <r>
    <n v="999"/>
    <x v="487"/>
    <x v="3"/>
    <x v="287"/>
    <s v="Feb"/>
    <d v="2014-04-11T00:00:00"/>
    <s v="Second Class"/>
    <s v="SF-20200"/>
    <s v="Sarah Foster"/>
    <x v="0"/>
    <s v="United States"/>
    <s v="Bellingham"/>
    <x v="3"/>
    <n v="98226"/>
    <x v="1"/>
    <s v="OFF-BI-10001308"/>
    <x v="1"/>
    <x v="7"/>
    <s v="GBC Standard Plastic Binding Systems' Combs"/>
    <n v="25.12"/>
    <n v="5"/>
    <n v="0.2"/>
    <n v="7.85"/>
  </r>
  <r>
    <n v="1000"/>
    <x v="487"/>
    <x v="3"/>
    <x v="287"/>
    <s v="Feb"/>
    <d v="2014-04-11T00:00:00"/>
    <s v="Second Class"/>
    <s v="SF-20200"/>
    <s v="Sarah Foster"/>
    <x v="0"/>
    <s v="United States"/>
    <s v="Bellingham"/>
    <x v="3"/>
    <n v="98226"/>
    <x v="1"/>
    <s v="FUR-TA-10003954"/>
    <x v="0"/>
    <x v="2"/>
    <s v="Hon 94000 Series Round Tables"/>
    <n v="2665.62"/>
    <n v="9"/>
    <n v="0"/>
    <n v="239.9058"/>
  </r>
  <r>
    <n v="1001"/>
    <x v="488"/>
    <x v="3"/>
    <x v="75"/>
    <s v="Aug"/>
    <d v="2014-12-09T00:00:00"/>
    <s v="Standard Class"/>
    <s v="SP-20620"/>
    <s v="Stefania Perrino"/>
    <x v="1"/>
    <s v="United States"/>
    <s v="New York City"/>
    <x v="9"/>
    <n v="10011"/>
    <x v="3"/>
    <s v="OFF-ST-10003282"/>
    <x v="1"/>
    <x v="3"/>
    <s v="Advantus 10-Drawer Portable Organizer, Chrome Metal Frame, Smoke Drawers"/>
    <n v="478.08"/>
    <n v="8"/>
    <n v="0"/>
    <n v="133.86240000000001"/>
  </r>
  <r>
    <n v="1002"/>
    <x v="489"/>
    <x v="3"/>
    <x v="137"/>
    <s v="Oct"/>
    <s v="7-15-2014"/>
    <s v="Standard Class"/>
    <s v="SM-20320"/>
    <s v="Sean Miller"/>
    <x v="2"/>
    <s v="United States"/>
    <s v="Lafayette"/>
    <x v="24"/>
    <n v="47905"/>
    <x v="2"/>
    <s v="FUR-FU-10000293"/>
    <x v="0"/>
    <x v="4"/>
    <s v="Eldon Antistatic Chair Mats for Low to Medium Pile Carpets"/>
    <n v="526.45000000000005"/>
    <n v="5"/>
    <n v="0"/>
    <n v="31.587"/>
  </r>
  <r>
    <n v="1003"/>
    <x v="490"/>
    <x v="1"/>
    <x v="196"/>
    <s v="Mar"/>
    <d v="2012-10-11T00:00:00"/>
    <s v="Standard Class"/>
    <s v="CS-12250"/>
    <s v="Chris Selesnick"/>
    <x v="1"/>
    <s v="United States"/>
    <s v="Haltom City"/>
    <x v="6"/>
    <n v="76117"/>
    <x v="2"/>
    <s v="OFF-EN-10001137"/>
    <x v="1"/>
    <x v="12"/>
    <s v="#10 Gummed Flap White Envelopes, 100/Box"/>
    <n v="6.6079999999999997"/>
    <n v="2"/>
    <n v="0.2"/>
    <n v="2.1476000000000002"/>
  </r>
  <r>
    <n v="1004"/>
    <x v="491"/>
    <x v="3"/>
    <x v="62"/>
    <s v="Jan"/>
    <d v="2014-07-07T00:00:00"/>
    <s v="Standard Class"/>
    <s v="RA-19285"/>
    <s v="Ralph Arnett"/>
    <x v="0"/>
    <s v="United States"/>
    <s v="New York City"/>
    <x v="9"/>
    <n v="10024"/>
    <x v="3"/>
    <s v="OFF-ST-10001476"/>
    <x v="1"/>
    <x v="3"/>
    <s v="Steel Personal Filing/Posting Tote"/>
    <n v="248.57"/>
    <n v="7"/>
    <n v="0"/>
    <n v="67.113900000000001"/>
  </r>
  <r>
    <n v="1005"/>
    <x v="491"/>
    <x v="3"/>
    <x v="62"/>
    <s v="Jan"/>
    <d v="2014-07-07T00:00:00"/>
    <s v="Standard Class"/>
    <s v="RA-19285"/>
    <s v="Ralph Arnett"/>
    <x v="0"/>
    <s v="United States"/>
    <s v="New York City"/>
    <x v="9"/>
    <n v="10024"/>
    <x v="3"/>
    <s v="FUR-FU-10002045"/>
    <x v="0"/>
    <x v="4"/>
    <s v="Executive Impressions 14&quot;"/>
    <n v="22.23"/>
    <n v="1"/>
    <n v="0"/>
    <n v="9.7812000000000001"/>
  </r>
  <r>
    <n v="1006"/>
    <x v="492"/>
    <x v="0"/>
    <x v="181"/>
    <s v="Jun"/>
    <d v="2013-10-05T00:00:00"/>
    <s v="Standard Class"/>
    <s v="BF-11005"/>
    <s v="Barry Franz"/>
    <x v="2"/>
    <s v="United States"/>
    <s v="Los Angeles"/>
    <x v="2"/>
    <n v="90004"/>
    <x v="1"/>
    <s v="OFF-ST-10001505"/>
    <x v="1"/>
    <x v="3"/>
    <s v="Perma STOR-ALL Hanging File Box, 13 1/8&quot;W x 12 1/4&quot;D x 10 1/2&quot;H"/>
    <n v="5.98"/>
    <n v="1"/>
    <n v="0"/>
    <n v="1.0165999999999999"/>
  </r>
  <r>
    <n v="1007"/>
    <x v="492"/>
    <x v="0"/>
    <x v="181"/>
    <s v="Jun"/>
    <d v="2013-10-05T00:00:00"/>
    <s v="Standard Class"/>
    <s v="BF-11005"/>
    <s v="Barry Franz"/>
    <x v="2"/>
    <s v="United States"/>
    <s v="Los Angeles"/>
    <x v="2"/>
    <n v="90004"/>
    <x v="1"/>
    <s v="TEC-PH-10001433"/>
    <x v="2"/>
    <x v="6"/>
    <s v="Cisco Small Business SPA 502G VoIP phone"/>
    <n v="246.16800000000001"/>
    <n v="3"/>
    <n v="0.2"/>
    <n v="21.5397"/>
  </r>
  <r>
    <n v="1008"/>
    <x v="493"/>
    <x v="0"/>
    <x v="63"/>
    <s v="Sep"/>
    <s v="9-15-2013"/>
    <s v="Standard Class"/>
    <s v="SE-20110"/>
    <s v="Sanjit Engle"/>
    <x v="0"/>
    <s v="United States"/>
    <s v="Wheeling"/>
    <x v="7"/>
    <n v="60090"/>
    <x v="2"/>
    <s v="FUR-FU-10004671"/>
    <x v="0"/>
    <x v="4"/>
    <s v="Executive Impressions 12&quot; Wall Clock"/>
    <n v="14.135999999999999"/>
    <n v="2"/>
    <n v="0.6"/>
    <n v="-7.7747999999999999"/>
  </r>
  <r>
    <n v="1009"/>
    <x v="493"/>
    <x v="0"/>
    <x v="63"/>
    <s v="Sep"/>
    <s v="9-15-2013"/>
    <s v="Standard Class"/>
    <s v="SE-20110"/>
    <s v="Sanjit Engle"/>
    <x v="0"/>
    <s v="United States"/>
    <s v="Wheeling"/>
    <x v="7"/>
    <n v="60090"/>
    <x v="2"/>
    <s v="FUR-TA-10003569"/>
    <x v="0"/>
    <x v="2"/>
    <s v="Bretford CR8500 Series Meeting Room Furniture"/>
    <n v="601.47"/>
    <n v="3"/>
    <n v="0.5"/>
    <n v="-300.73500000000001"/>
  </r>
  <r>
    <n v="1010"/>
    <x v="494"/>
    <x v="0"/>
    <x v="11"/>
    <s v="May"/>
    <d v="2013-05-06T00:00:00"/>
    <s v="Same Day"/>
    <s v="EN-13780"/>
    <s v="Edward Nazzal"/>
    <x v="0"/>
    <s v="United States"/>
    <s v="New York City"/>
    <x v="9"/>
    <n v="10035"/>
    <x v="3"/>
    <s v="OFF-PA-10000349"/>
    <x v="1"/>
    <x v="11"/>
    <s v="Staples"/>
    <n v="14.94"/>
    <n v="3"/>
    <n v="0"/>
    <n v="7.0217999999999998"/>
  </r>
  <r>
    <n v="1011"/>
    <x v="494"/>
    <x v="0"/>
    <x v="11"/>
    <s v="May"/>
    <d v="2013-05-06T00:00:00"/>
    <s v="Same Day"/>
    <s v="EN-13780"/>
    <s v="Edward Nazzal"/>
    <x v="0"/>
    <s v="United States"/>
    <s v="New York City"/>
    <x v="9"/>
    <n v="10035"/>
    <x v="3"/>
    <s v="TEC-MA-10003356"/>
    <x v="2"/>
    <x v="13"/>
    <s v="Panasonic KX MC6040 Color Laser Multifunction Printer"/>
    <n v="1349.85"/>
    <n v="3"/>
    <n v="0"/>
    <n v="364.45949999999999"/>
  </r>
  <r>
    <n v="1012"/>
    <x v="494"/>
    <x v="0"/>
    <x v="11"/>
    <s v="May"/>
    <d v="2013-05-06T00:00:00"/>
    <s v="Same Day"/>
    <s v="EN-13780"/>
    <s v="Edward Nazzal"/>
    <x v="0"/>
    <s v="United States"/>
    <s v="New York City"/>
    <x v="9"/>
    <n v="10035"/>
    <x v="3"/>
    <s v="FUR-BO-10000362"/>
    <x v="0"/>
    <x v="0"/>
    <s v="Sauder Inglewood Library Bookcases"/>
    <n v="136.78399999999999"/>
    <n v="1"/>
    <n v="0.2"/>
    <n v="5.1294000000000004"/>
  </r>
  <r>
    <n v="1013"/>
    <x v="494"/>
    <x v="0"/>
    <x v="11"/>
    <s v="May"/>
    <d v="2013-05-06T00:00:00"/>
    <s v="Same Day"/>
    <s v="EN-13780"/>
    <s v="Edward Nazzal"/>
    <x v="0"/>
    <s v="United States"/>
    <s v="New York City"/>
    <x v="9"/>
    <n v="10035"/>
    <x v="3"/>
    <s v="FUR-FU-10003878"/>
    <x v="0"/>
    <x v="4"/>
    <s v="Linden 10&quot; Round Wall Clock, Black"/>
    <n v="61.12"/>
    <n v="4"/>
    <n v="0"/>
    <n v="20.780799999999999"/>
  </r>
  <r>
    <n v="1014"/>
    <x v="495"/>
    <x v="0"/>
    <x v="288"/>
    <s v="May"/>
    <d v="2013-11-03T00:00:00"/>
    <s v="Standard Class"/>
    <s v="MG-17890"/>
    <s v="Michael Granlund"/>
    <x v="2"/>
    <s v="United States"/>
    <s v="San Diego"/>
    <x v="2"/>
    <n v="92024"/>
    <x v="1"/>
    <s v="OFF-AR-10003727"/>
    <x v="1"/>
    <x v="5"/>
    <s v="Berol Giant Pencil Sharpener"/>
    <n v="16.989999999999998"/>
    <n v="1"/>
    <n v="0"/>
    <n v="4.9271000000000003"/>
  </r>
  <r>
    <n v="1015"/>
    <x v="496"/>
    <x v="3"/>
    <x v="276"/>
    <s v="Feb"/>
    <d v="2014-06-04T00:00:00"/>
    <s v="Standard Class"/>
    <s v="MS-17365"/>
    <s v="Maribeth Schnelling"/>
    <x v="0"/>
    <s v="United States"/>
    <s v="San Francisco"/>
    <x v="2"/>
    <n v="94110"/>
    <x v="1"/>
    <s v="OFF-LA-10003663"/>
    <x v="1"/>
    <x v="14"/>
    <s v="Avery 498"/>
    <n v="5.78"/>
    <n v="2"/>
    <n v="0"/>
    <n v="2.7166000000000001"/>
  </r>
  <r>
    <n v="1016"/>
    <x v="496"/>
    <x v="3"/>
    <x v="276"/>
    <s v="Feb"/>
    <d v="2014-06-04T00:00:00"/>
    <s v="Standard Class"/>
    <s v="MS-17365"/>
    <s v="Maribeth Schnelling"/>
    <x v="0"/>
    <s v="United States"/>
    <s v="San Francisco"/>
    <x v="2"/>
    <n v="94110"/>
    <x v="1"/>
    <s v="OFF-BI-10001294"/>
    <x v="1"/>
    <x v="7"/>
    <s v="Fellowes Binding Cases"/>
    <n v="121.68"/>
    <n v="13"/>
    <n v="0.2"/>
    <n v="38.024999999999999"/>
  </r>
  <r>
    <n v="1017"/>
    <x v="497"/>
    <x v="2"/>
    <x v="258"/>
    <s v="Mar"/>
    <d v="2011-06-12T00:00:00"/>
    <s v="Second Class"/>
    <s v="MC-17635"/>
    <s v="Matthew Clasen"/>
    <x v="1"/>
    <s v="United States"/>
    <s v="Saint Louis"/>
    <x v="36"/>
    <n v="63116"/>
    <x v="2"/>
    <s v="OFF-PA-10001972"/>
    <x v="1"/>
    <x v="11"/>
    <s v="Xerox 214"/>
    <n v="25.92"/>
    <n v="4"/>
    <n v="0"/>
    <n v="12.441599999999999"/>
  </r>
  <r>
    <n v="1018"/>
    <x v="498"/>
    <x v="1"/>
    <x v="85"/>
    <s v="Oct"/>
    <s v="9-15-2012"/>
    <s v="Standard Class"/>
    <s v="AB-10150"/>
    <s v="Aimee Bixby"/>
    <x v="0"/>
    <s v="United States"/>
    <s v="Tulsa"/>
    <x v="34"/>
    <n v="74133"/>
    <x v="2"/>
    <s v="OFF-PA-10000477"/>
    <x v="1"/>
    <x v="11"/>
    <s v="Xerox 1952"/>
    <n v="14.94"/>
    <n v="3"/>
    <n v="0"/>
    <n v="7.0217999999999998"/>
  </r>
  <r>
    <n v="1019"/>
    <x v="499"/>
    <x v="1"/>
    <x v="289"/>
    <s v="May"/>
    <d v="2012-10-07T00:00:00"/>
    <s v="Second Class"/>
    <s v="BF-10975"/>
    <s v="Barbara Fisher"/>
    <x v="1"/>
    <s v="United States"/>
    <s v="Fayetteville"/>
    <x v="12"/>
    <n v="28314"/>
    <x v="0"/>
    <s v="FUR-FU-10003829"/>
    <x v="0"/>
    <x v="4"/>
    <s v="Stackable Trays"/>
    <n v="4.9279999999999999"/>
    <n v="2"/>
    <n v="0.2"/>
    <n v="0.73919999999999997"/>
  </r>
  <r>
    <n v="1020"/>
    <x v="499"/>
    <x v="1"/>
    <x v="289"/>
    <s v="May"/>
    <d v="2012-10-07T00:00:00"/>
    <s v="Second Class"/>
    <s v="BF-10975"/>
    <s v="Barbara Fisher"/>
    <x v="1"/>
    <s v="United States"/>
    <s v="Fayetteville"/>
    <x v="12"/>
    <n v="28314"/>
    <x v="0"/>
    <s v="OFF-BI-10004728"/>
    <x v="1"/>
    <x v="7"/>
    <s v="Wilson Jones Turn Tabs Binder Tool for Ring Binders"/>
    <n v="7.23"/>
    <n v="5"/>
    <n v="0.7"/>
    <n v="-5.7839999999999998"/>
  </r>
  <r>
    <n v="1021"/>
    <x v="500"/>
    <x v="2"/>
    <x v="223"/>
    <s v="Jul"/>
    <d v="2011-12-09T00:00:00"/>
    <s v="Second Class"/>
    <s v="TB-21400"/>
    <s v="Tom Boeckenhauer"/>
    <x v="0"/>
    <s v="United States"/>
    <s v="Tulsa"/>
    <x v="34"/>
    <n v="74133"/>
    <x v="2"/>
    <s v="FUR-FU-10004270"/>
    <x v="0"/>
    <x v="4"/>
    <s v="Executive Impressions 13&quot; Clairmont Wall Clock"/>
    <n v="57.69"/>
    <n v="3"/>
    <n v="0"/>
    <n v="23.652899999999999"/>
  </r>
  <r>
    <n v="1022"/>
    <x v="500"/>
    <x v="2"/>
    <x v="223"/>
    <s v="Jul"/>
    <d v="2011-12-09T00:00:00"/>
    <s v="Second Class"/>
    <s v="TB-21400"/>
    <s v="Tom Boeckenhauer"/>
    <x v="0"/>
    <s v="United States"/>
    <s v="Tulsa"/>
    <x v="34"/>
    <n v="74133"/>
    <x v="2"/>
    <s v="OFF-BI-10000948"/>
    <x v="1"/>
    <x v="7"/>
    <s v="GBC Laser Imprintable Binding System Covers, Desert Sand"/>
    <n v="42.81"/>
    <n v="3"/>
    <n v="0"/>
    <n v="20.120699999999999"/>
  </r>
  <r>
    <n v="1023"/>
    <x v="500"/>
    <x v="2"/>
    <x v="223"/>
    <s v="Jul"/>
    <d v="2011-12-09T00:00:00"/>
    <s v="Second Class"/>
    <s v="TB-21400"/>
    <s v="Tom Boeckenhauer"/>
    <x v="0"/>
    <s v="United States"/>
    <s v="Tulsa"/>
    <x v="34"/>
    <n v="74133"/>
    <x v="2"/>
    <s v="OFF-PA-10000223"/>
    <x v="1"/>
    <x v="11"/>
    <s v="Xerox 2000"/>
    <n v="12.96"/>
    <n v="2"/>
    <n v="0"/>
    <n v="6.2207999999999997"/>
  </r>
  <r>
    <n v="1024"/>
    <x v="500"/>
    <x v="2"/>
    <x v="223"/>
    <s v="Jul"/>
    <d v="2011-12-09T00:00:00"/>
    <s v="Second Class"/>
    <s v="TB-21400"/>
    <s v="Tom Boeckenhauer"/>
    <x v="0"/>
    <s v="United States"/>
    <s v="Tulsa"/>
    <x v="34"/>
    <n v="74133"/>
    <x v="2"/>
    <s v="FUR-FU-10004665"/>
    <x v="0"/>
    <x v="4"/>
    <s v="3M Polarizing Task Lamp with Clamp Arm, Light Gray"/>
    <n v="821.88"/>
    <n v="6"/>
    <n v="0"/>
    <n v="213.68879999999999"/>
  </r>
  <r>
    <n v="1025"/>
    <x v="500"/>
    <x v="2"/>
    <x v="223"/>
    <s v="Jul"/>
    <d v="2011-12-09T00:00:00"/>
    <s v="Second Class"/>
    <s v="TB-21400"/>
    <s v="Tom Boeckenhauer"/>
    <x v="0"/>
    <s v="United States"/>
    <s v="Tulsa"/>
    <x v="34"/>
    <n v="74133"/>
    <x v="2"/>
    <s v="TEC-PH-10000215"/>
    <x v="2"/>
    <x v="6"/>
    <s v="Plantronics Cordless Phone Headset with In-line Volume - M214C"/>
    <n v="104.85"/>
    <n v="3"/>
    <n v="0"/>
    <n v="28.3095"/>
  </r>
  <r>
    <n v="1026"/>
    <x v="501"/>
    <x v="0"/>
    <x v="290"/>
    <s v="Feb"/>
    <d v="2013-05-05T00:00:00"/>
    <s v="First Class"/>
    <s v="HF-14995"/>
    <s v="Herbert Flentye"/>
    <x v="0"/>
    <s v="United States"/>
    <s v="Memphis"/>
    <x v="15"/>
    <n v="38109"/>
    <x v="0"/>
    <s v="OFF-LA-10001569"/>
    <x v="1"/>
    <x v="14"/>
    <s v="Avery 499"/>
    <n v="3.984"/>
    <n v="1"/>
    <n v="0.2"/>
    <n v="1.2948"/>
  </r>
  <r>
    <n v="1027"/>
    <x v="501"/>
    <x v="0"/>
    <x v="290"/>
    <s v="Feb"/>
    <d v="2013-05-05T00:00:00"/>
    <s v="First Class"/>
    <s v="HF-14995"/>
    <s v="Herbert Flentye"/>
    <x v="0"/>
    <s v="United States"/>
    <s v="Memphis"/>
    <x v="15"/>
    <n v="38109"/>
    <x v="0"/>
    <s v="FUR-TA-10004534"/>
    <x v="0"/>
    <x v="2"/>
    <s v="Bevis 44 x 96 Conference Tables"/>
    <n v="370.62"/>
    <n v="3"/>
    <n v="0.4"/>
    <n v="-142.071"/>
  </r>
  <r>
    <n v="1028"/>
    <x v="501"/>
    <x v="0"/>
    <x v="290"/>
    <s v="Feb"/>
    <d v="2013-05-05T00:00:00"/>
    <s v="First Class"/>
    <s v="HF-14995"/>
    <s v="Herbert Flentye"/>
    <x v="0"/>
    <s v="United States"/>
    <s v="Memphis"/>
    <x v="15"/>
    <n v="38109"/>
    <x v="0"/>
    <s v="OFF-BI-10002954"/>
    <x v="1"/>
    <x v="7"/>
    <s v="Newell 3-Hole Punched Plastic Slotted Magazine Holders for Binders"/>
    <n v="2.742"/>
    <n v="2"/>
    <n v="0.7"/>
    <n v="-2.0108000000000001"/>
  </r>
  <r>
    <n v="1029"/>
    <x v="502"/>
    <x v="0"/>
    <x v="150"/>
    <s v="Feb"/>
    <d v="2013-02-10T00:00:00"/>
    <s v="Same Day"/>
    <s v="HG-15025"/>
    <s v="Hunter Glantz"/>
    <x v="0"/>
    <s v="United States"/>
    <s v="Amarillo"/>
    <x v="6"/>
    <n v="79109"/>
    <x v="2"/>
    <s v="TEC-AC-10003832"/>
    <x v="2"/>
    <x v="9"/>
    <s v="Imation 16GB Mini TravelDrive USB 2.0 Flash Drive"/>
    <n v="79.512"/>
    <n v="3"/>
    <n v="0.2"/>
    <n v="20.8719"/>
  </r>
  <r>
    <n v="1030"/>
    <x v="502"/>
    <x v="0"/>
    <x v="150"/>
    <s v="Feb"/>
    <d v="2013-02-10T00:00:00"/>
    <s v="Same Day"/>
    <s v="HG-15025"/>
    <s v="Hunter Glantz"/>
    <x v="0"/>
    <s v="United States"/>
    <s v="Amarillo"/>
    <x v="6"/>
    <n v="79109"/>
    <x v="2"/>
    <s v="OFF-PA-10000474"/>
    <x v="1"/>
    <x v="11"/>
    <s v="Staples"/>
    <n v="28.352"/>
    <n v="1"/>
    <n v="0.2"/>
    <n v="9.5687999999999995"/>
  </r>
  <r>
    <n v="1031"/>
    <x v="503"/>
    <x v="2"/>
    <x v="128"/>
    <s v="Sep"/>
    <d v="2011-12-09T00:00:00"/>
    <s v="Second Class"/>
    <s v="RR-19525"/>
    <s v="Rick Reed"/>
    <x v="1"/>
    <s v="United States"/>
    <s v="Lowell"/>
    <x v="21"/>
    <n v="1852"/>
    <x v="3"/>
    <s v="OFF-PA-10001144"/>
    <x v="1"/>
    <x v="11"/>
    <s v="Xerox 1913"/>
    <n v="166.44"/>
    <n v="3"/>
    <n v="0"/>
    <n v="79.891199999999998"/>
  </r>
  <r>
    <n v="1032"/>
    <x v="503"/>
    <x v="2"/>
    <x v="128"/>
    <s v="Sep"/>
    <d v="2011-12-09T00:00:00"/>
    <s v="Second Class"/>
    <s v="RR-19525"/>
    <s v="Rick Reed"/>
    <x v="1"/>
    <s v="United States"/>
    <s v="Lowell"/>
    <x v="21"/>
    <n v="1852"/>
    <x v="3"/>
    <s v="FUR-CH-10003761"/>
    <x v="0"/>
    <x v="1"/>
    <s v="Global Italian Leather Office Chair"/>
    <n v="785.88"/>
    <n v="6"/>
    <n v="0"/>
    <n v="212.1876"/>
  </r>
  <r>
    <n v="1033"/>
    <x v="503"/>
    <x v="2"/>
    <x v="128"/>
    <s v="Sep"/>
    <d v="2011-12-09T00:00:00"/>
    <s v="Second Class"/>
    <s v="RR-19525"/>
    <s v="Rick Reed"/>
    <x v="1"/>
    <s v="United States"/>
    <s v="Lowell"/>
    <x v="21"/>
    <n v="1852"/>
    <x v="3"/>
    <s v="OFF-PA-10004665"/>
    <x v="1"/>
    <x v="11"/>
    <s v="Advantus Motivational Note Cards"/>
    <n v="26.2"/>
    <n v="2"/>
    <n v="0"/>
    <n v="12.837999999999999"/>
  </r>
  <r>
    <n v="1034"/>
    <x v="503"/>
    <x v="2"/>
    <x v="128"/>
    <s v="Sep"/>
    <d v="2011-12-09T00:00:00"/>
    <s v="Second Class"/>
    <s v="RR-19525"/>
    <s v="Rick Reed"/>
    <x v="1"/>
    <s v="United States"/>
    <s v="Lowell"/>
    <x v="21"/>
    <n v="1852"/>
    <x v="3"/>
    <s v="OFF-ST-10000078"/>
    <x v="1"/>
    <x v="3"/>
    <s v="Tennsco 6- and 18-Compartment Lockers"/>
    <n v="1325.85"/>
    <n v="5"/>
    <n v="0"/>
    <n v="238.65299999999999"/>
  </r>
  <r>
    <n v="1035"/>
    <x v="504"/>
    <x v="3"/>
    <x v="281"/>
    <s v="Apr"/>
    <d v="2014-04-12T00:00:00"/>
    <s v="Same Day"/>
    <s v="TC-21295"/>
    <s v="Toby Carlisle"/>
    <x v="0"/>
    <s v="United States"/>
    <s v="San Diego"/>
    <x v="2"/>
    <n v="92024"/>
    <x v="1"/>
    <s v="OFF-PA-10000357"/>
    <x v="1"/>
    <x v="11"/>
    <s v="Xerox 1888"/>
    <n v="166.44"/>
    <n v="3"/>
    <n v="0"/>
    <n v="79.891199999999998"/>
  </r>
  <r>
    <n v="1036"/>
    <x v="505"/>
    <x v="0"/>
    <x v="18"/>
    <s v="Jul"/>
    <d v="2013-12-09T00:00:00"/>
    <s v="Standard Class"/>
    <s v="KB-16315"/>
    <s v="Karl Braun"/>
    <x v="0"/>
    <s v="United States"/>
    <s v="Thomasville"/>
    <x v="12"/>
    <n v="27360"/>
    <x v="0"/>
    <s v="OFF-EN-10003055"/>
    <x v="1"/>
    <x v="12"/>
    <s v="Blue String-Tie &amp; Button Interoffice Envelopes, 10 x 13"/>
    <n v="95.951999999999998"/>
    <n v="3"/>
    <n v="0.2"/>
    <n v="29.984999999999999"/>
  </r>
  <r>
    <n v="1037"/>
    <x v="505"/>
    <x v="0"/>
    <x v="18"/>
    <s v="Jul"/>
    <d v="2013-12-09T00:00:00"/>
    <s v="Standard Class"/>
    <s v="KB-16315"/>
    <s v="Karl Braun"/>
    <x v="0"/>
    <s v="United States"/>
    <s v="Thomasville"/>
    <x v="12"/>
    <n v="27360"/>
    <x v="0"/>
    <s v="OFF-BI-10001031"/>
    <x v="1"/>
    <x v="7"/>
    <s v="Pressboard Data Binders by Wilson Jones"/>
    <n v="3.2040000000000002"/>
    <n v="2"/>
    <n v="0.7"/>
    <n v="-2.4563999999999999"/>
  </r>
  <r>
    <n v="1038"/>
    <x v="506"/>
    <x v="0"/>
    <x v="235"/>
    <s v="May"/>
    <d v="2013-06-08T00:00:00"/>
    <s v="First Class"/>
    <s v="RA-19285"/>
    <s v="Ralph Arnett"/>
    <x v="0"/>
    <s v="United States"/>
    <s v="Peoria"/>
    <x v="7"/>
    <n v="61604"/>
    <x v="2"/>
    <s v="OFF-BI-10002003"/>
    <x v="1"/>
    <x v="7"/>
    <s v="Ibico Presentation Index for Binding Systems"/>
    <n v="3.98"/>
    <n v="5"/>
    <n v="0.8"/>
    <n v="-6.5670000000000002"/>
  </r>
  <r>
    <n v="1039"/>
    <x v="507"/>
    <x v="1"/>
    <x v="291"/>
    <s v="Dec"/>
    <s v="11-14-2012"/>
    <s v="First Class"/>
    <s v="YC-21895"/>
    <s v="Yoseph Carroll"/>
    <x v="1"/>
    <s v="United States"/>
    <s v="Los Angeles"/>
    <x v="2"/>
    <n v="90032"/>
    <x v="1"/>
    <s v="OFF-PA-10003016"/>
    <x v="1"/>
    <x v="11"/>
    <s v="Adams &quot;While You Were Out&quot; Message Pads"/>
    <n v="15.7"/>
    <n v="5"/>
    <n v="0"/>
    <n v="7.0650000000000004"/>
  </r>
  <r>
    <n v="1040"/>
    <x v="508"/>
    <x v="3"/>
    <x v="292"/>
    <s v="May"/>
    <d v="2014-09-12T00:00:00"/>
    <s v="Standard Class"/>
    <s v="CM-12160"/>
    <s v="Charles McCrossin"/>
    <x v="0"/>
    <s v="United States"/>
    <s v="Philadelphia"/>
    <x v="17"/>
    <n v="19134"/>
    <x v="3"/>
    <s v="OFF-BI-10004364"/>
    <x v="1"/>
    <x v="7"/>
    <s v="Storex Dura Pro Binders"/>
    <n v="5.3460000000000001"/>
    <n v="3"/>
    <n v="0.7"/>
    <n v="-4.4550000000000001"/>
  </r>
  <r>
    <n v="1041"/>
    <x v="509"/>
    <x v="0"/>
    <x v="229"/>
    <s v="Jul"/>
    <d v="2013-09-02T00:00:00"/>
    <s v="First Class"/>
    <s v="BE-11410"/>
    <s v="Bobby Elias"/>
    <x v="0"/>
    <s v="United States"/>
    <s v="Lancaster"/>
    <x v="16"/>
    <n v="43130"/>
    <x v="3"/>
    <s v="OFF-PA-10003465"/>
    <x v="1"/>
    <x v="11"/>
    <s v="Xerox 1912"/>
    <n v="30.352"/>
    <n v="2"/>
    <n v="0.2"/>
    <n v="10.623200000000001"/>
  </r>
  <r>
    <n v="1042"/>
    <x v="510"/>
    <x v="3"/>
    <x v="194"/>
    <s v="Dec"/>
    <s v="7-14-2014"/>
    <s v="Second Class"/>
    <s v="JD-16015"/>
    <s v="Joy Daniels"/>
    <x v="0"/>
    <s v="United States"/>
    <s v="New York City"/>
    <x v="9"/>
    <n v="10009"/>
    <x v="3"/>
    <s v="TEC-AC-10002323"/>
    <x v="2"/>
    <x v="9"/>
    <s v="SanDisk Ultra 32 GB MicroSDHC Class 10 Memory Card"/>
    <n v="132.6"/>
    <n v="6"/>
    <n v="0"/>
    <n v="17.238"/>
  </r>
  <r>
    <n v="1043"/>
    <x v="511"/>
    <x v="1"/>
    <x v="222"/>
    <s v="Nov"/>
    <s v="12-15-2012"/>
    <s v="Standard Class"/>
    <s v="GH-14425"/>
    <s v="Gary Hwang"/>
    <x v="0"/>
    <s v="United States"/>
    <s v="Jacksonville"/>
    <x v="1"/>
    <n v="32216"/>
    <x v="0"/>
    <s v="OFF-BI-10001098"/>
    <x v="1"/>
    <x v="7"/>
    <s v="Acco D-Ring Binder w/DublLock"/>
    <n v="12.827999999999999"/>
    <n v="2"/>
    <n v="0.7"/>
    <n v="-8.9795999999999996"/>
  </r>
  <r>
    <n v="1044"/>
    <x v="512"/>
    <x v="3"/>
    <x v="174"/>
    <s v="Oct"/>
    <d v="2014-12-10T00:00:00"/>
    <s v="First Class"/>
    <s v="CP-12085"/>
    <s v="Cathy Prescott"/>
    <x v="1"/>
    <s v="United States"/>
    <s v="Lakewood"/>
    <x v="16"/>
    <n v="44107"/>
    <x v="3"/>
    <s v="FUR-FU-10003577"/>
    <x v="0"/>
    <x v="4"/>
    <s v="Nu-Dell Leatherette Frames"/>
    <n v="45.887999999999998"/>
    <n v="4"/>
    <n v="0.2"/>
    <n v="9.1776"/>
  </r>
  <r>
    <n v="1045"/>
    <x v="513"/>
    <x v="1"/>
    <x v="193"/>
    <s v="Jan"/>
    <d v="2012-06-12T00:00:00"/>
    <s v="Standard Class"/>
    <s v="BT-11305"/>
    <s v="Beth Thompson"/>
    <x v="2"/>
    <s v="United States"/>
    <s v="Seattle"/>
    <x v="3"/>
    <n v="98105"/>
    <x v="1"/>
    <s v="OFF-AR-10003251"/>
    <x v="1"/>
    <x v="5"/>
    <s v="Prang Drawing Pencil Set"/>
    <n v="13.9"/>
    <n v="5"/>
    <n v="0"/>
    <n v="5.56"/>
  </r>
  <r>
    <n v="1046"/>
    <x v="514"/>
    <x v="2"/>
    <x v="293"/>
    <s v="Apr"/>
    <d v="2011-08-12T00:00:00"/>
    <s v="Standard Class"/>
    <s v="CP-12085"/>
    <s v="Cathy Prescott"/>
    <x v="1"/>
    <s v="United States"/>
    <s v="New York City"/>
    <x v="9"/>
    <n v="10024"/>
    <x v="3"/>
    <s v="TEC-PH-10000673"/>
    <x v="2"/>
    <x v="6"/>
    <s v="Plantronics Voyager Pro HD - Bluetooth Headset"/>
    <n v="129.97999999999999"/>
    <n v="2"/>
    <n v="0"/>
    <n v="62.3904"/>
  </r>
  <r>
    <n v="1047"/>
    <x v="515"/>
    <x v="2"/>
    <x v="223"/>
    <s v="Jul"/>
    <s v="9-13-2011"/>
    <s v="Standard Class"/>
    <s v="DK-13375"/>
    <s v="Dennis Kane"/>
    <x v="0"/>
    <s v="United States"/>
    <s v="New York City"/>
    <x v="9"/>
    <n v="10024"/>
    <x v="3"/>
    <s v="TEC-PH-10002075"/>
    <x v="2"/>
    <x v="6"/>
    <s v="AT&amp;T EL51110 DECT"/>
    <n v="377.97"/>
    <n v="3"/>
    <n v="0"/>
    <n v="109.6113"/>
  </r>
  <r>
    <n v="1048"/>
    <x v="516"/>
    <x v="2"/>
    <x v="294"/>
    <s v="Jun"/>
    <d v="2011-08-12T00:00:00"/>
    <s v="Second Class"/>
    <s v="LF-17185"/>
    <s v="Luke Foster"/>
    <x v="0"/>
    <s v="United States"/>
    <s v="Houston"/>
    <x v="6"/>
    <n v="77095"/>
    <x v="2"/>
    <s v="FUR-FU-10002759"/>
    <x v="0"/>
    <x v="4"/>
    <s v="12-1/2 Diameter Round Wall Clock"/>
    <n v="23.975999999999999"/>
    <n v="3"/>
    <n v="0.6"/>
    <n v="-14.3856"/>
  </r>
  <r>
    <n v="1049"/>
    <x v="517"/>
    <x v="2"/>
    <x v="51"/>
    <s v="Apr"/>
    <d v="2011-08-11T00:00:00"/>
    <s v="Second Class"/>
    <s v="ON-18715"/>
    <s v="Odella Nelson"/>
    <x v="1"/>
    <s v="United States"/>
    <s v="Cary"/>
    <x v="12"/>
    <n v="27511"/>
    <x v="0"/>
    <s v="OFF-FA-10000585"/>
    <x v="1"/>
    <x v="10"/>
    <s v="OIC Bulk Pack Metal Binder Clips"/>
    <n v="8.3759999999999994"/>
    <n v="3"/>
    <n v="0.2"/>
    <n v="2.7222"/>
  </r>
  <r>
    <n v="1050"/>
    <x v="517"/>
    <x v="2"/>
    <x v="51"/>
    <s v="Apr"/>
    <d v="2011-08-11T00:00:00"/>
    <s v="Second Class"/>
    <s v="ON-18715"/>
    <s v="Odella Nelson"/>
    <x v="1"/>
    <s v="United States"/>
    <s v="Cary"/>
    <x v="12"/>
    <n v="27511"/>
    <x v="0"/>
    <s v="OFF-AP-10004859"/>
    <x v="1"/>
    <x v="8"/>
    <s v="Acco 6 Outlet Guardian Premium Surge Suppressor"/>
    <n v="58.24"/>
    <n v="5"/>
    <n v="0.2"/>
    <n v="5.0960000000000001"/>
  </r>
  <r>
    <n v="1051"/>
    <x v="518"/>
    <x v="2"/>
    <x v="295"/>
    <s v="Apr"/>
    <d v="2011-08-10T00:00:00"/>
    <s v="Standard Class"/>
    <s v="DF-13135"/>
    <s v="David Flashing"/>
    <x v="0"/>
    <s v="United States"/>
    <s v="Vallejo"/>
    <x v="2"/>
    <n v="94591"/>
    <x v="1"/>
    <s v="OFF-LA-10004689"/>
    <x v="1"/>
    <x v="14"/>
    <s v="Avery 512"/>
    <n v="14.45"/>
    <n v="5"/>
    <n v="0"/>
    <n v="6.7915000000000001"/>
  </r>
  <r>
    <n v="1052"/>
    <x v="518"/>
    <x v="2"/>
    <x v="295"/>
    <s v="Apr"/>
    <d v="2011-08-10T00:00:00"/>
    <s v="Standard Class"/>
    <s v="DF-13135"/>
    <s v="David Flashing"/>
    <x v="0"/>
    <s v="United States"/>
    <s v="Vallejo"/>
    <x v="2"/>
    <n v="94591"/>
    <x v="1"/>
    <s v="OFF-BI-10002867"/>
    <x v="1"/>
    <x v="7"/>
    <s v="GBC Recycled Regency Composition Covers"/>
    <n v="95.647999999999996"/>
    <n v="2"/>
    <n v="0.2"/>
    <n v="31.085599999999999"/>
  </r>
  <r>
    <n v="1053"/>
    <x v="519"/>
    <x v="3"/>
    <x v="264"/>
    <s v="Aug"/>
    <s v="11-14-2014"/>
    <s v="Standard Class"/>
    <s v="EP-13915"/>
    <s v="Emily Phan"/>
    <x v="0"/>
    <s v="United States"/>
    <s v="Philadelphia"/>
    <x v="17"/>
    <n v="19120"/>
    <x v="3"/>
    <s v="TEC-PH-10003811"/>
    <x v="2"/>
    <x v="6"/>
    <s v="Jabra Supreme Plus Driver Edition Headset"/>
    <n v="359.97"/>
    <n v="5"/>
    <n v="0.4"/>
    <n v="-71.994"/>
  </r>
  <r>
    <n v="1054"/>
    <x v="519"/>
    <x v="3"/>
    <x v="264"/>
    <s v="Aug"/>
    <s v="11-14-2014"/>
    <s v="Standard Class"/>
    <s v="EP-13915"/>
    <s v="Emily Phan"/>
    <x v="0"/>
    <s v="United States"/>
    <s v="Philadelphia"/>
    <x v="17"/>
    <n v="19120"/>
    <x v="3"/>
    <s v="FUR-TA-10000849"/>
    <x v="0"/>
    <x v="2"/>
    <s v="Bevis Rectangular Conference Tables"/>
    <n v="350.35199999999998"/>
    <n v="4"/>
    <n v="0.4"/>
    <n v="-140.14080000000001"/>
  </r>
  <r>
    <n v="1055"/>
    <x v="520"/>
    <x v="2"/>
    <x v="296"/>
    <s v="Feb"/>
    <d v="2011-06-07T00:00:00"/>
    <s v="Standard Class"/>
    <s v="EH-13945"/>
    <s v="Eric Hoffmann"/>
    <x v="0"/>
    <s v="United States"/>
    <s v="Plainfield"/>
    <x v="18"/>
    <n v="7060"/>
    <x v="3"/>
    <s v="TEC-PH-10002923"/>
    <x v="2"/>
    <x v="6"/>
    <s v="Logitech B530 USB Headset - headset - Full size, Binaural"/>
    <n v="73.98"/>
    <n v="2"/>
    <n v="0"/>
    <n v="19.974599999999999"/>
  </r>
  <r>
    <n v="1056"/>
    <x v="520"/>
    <x v="2"/>
    <x v="296"/>
    <s v="Feb"/>
    <d v="2011-06-07T00:00:00"/>
    <s v="Standard Class"/>
    <s v="EH-13945"/>
    <s v="Eric Hoffmann"/>
    <x v="0"/>
    <s v="United States"/>
    <s v="Plainfield"/>
    <x v="18"/>
    <n v="7060"/>
    <x v="3"/>
    <s v="OFF-AR-10000716"/>
    <x v="1"/>
    <x v="5"/>
    <s v="DIXON Ticonderoga Erasable Checking Pencils"/>
    <n v="5.58"/>
    <n v="1"/>
    <n v="0"/>
    <n v="2.1762000000000001"/>
  </r>
  <r>
    <n v="1057"/>
    <x v="521"/>
    <x v="2"/>
    <x v="51"/>
    <s v="Apr"/>
    <d v="2011-08-11T00:00:00"/>
    <s v="Standard Class"/>
    <s v="MS-17530"/>
    <s v="MaryBeth Skach"/>
    <x v="0"/>
    <s v="United States"/>
    <s v="San Diego"/>
    <x v="2"/>
    <n v="92037"/>
    <x v="1"/>
    <s v="FUR-FU-10004671"/>
    <x v="0"/>
    <x v="4"/>
    <s v="Executive Impressions 12&quot; Wall Clock"/>
    <n v="35.340000000000003"/>
    <n v="2"/>
    <n v="0"/>
    <n v="13.4292"/>
  </r>
  <r>
    <n v="1058"/>
    <x v="522"/>
    <x v="3"/>
    <x v="297"/>
    <s v="Aug"/>
    <d v="2014-12-08T00:00:00"/>
    <s v="Second Class"/>
    <s v="FM-14380"/>
    <s v="Fred McMath"/>
    <x v="0"/>
    <s v="United States"/>
    <s v="Jacksonville"/>
    <x v="12"/>
    <n v="28540"/>
    <x v="0"/>
    <s v="TEC-AC-10004571"/>
    <x v="2"/>
    <x v="9"/>
    <s v="Logitech G700s Rechargeable Gaming Mouse"/>
    <n v="79.992000000000004"/>
    <n v="1"/>
    <n v="0.2"/>
    <n v="21.997800000000002"/>
  </r>
  <r>
    <n v="1059"/>
    <x v="523"/>
    <x v="2"/>
    <x v="220"/>
    <s v="Dec"/>
    <s v="5-17-2011"/>
    <s v="Standard Class"/>
    <s v="KT-16480"/>
    <s v="Kean Thornton"/>
    <x v="0"/>
    <s v="United States"/>
    <s v="Franklin"/>
    <x v="21"/>
    <n v="2038"/>
    <x v="3"/>
    <s v="FUR-TA-10002228"/>
    <x v="0"/>
    <x v="2"/>
    <s v="Bevis Traditional Conference Table Top, Plinth Base"/>
    <n v="700.05600000000004"/>
    <n v="3"/>
    <n v="0.3"/>
    <n v="-130.0104"/>
  </r>
  <r>
    <n v="1060"/>
    <x v="524"/>
    <x v="1"/>
    <x v="298"/>
    <s v="Apr"/>
    <d v="2012-08-12T00:00:00"/>
    <s v="Standard Class"/>
    <s v="RH-19555"/>
    <s v="Ritsa Hightower"/>
    <x v="0"/>
    <s v="United States"/>
    <s v="Tallahassee"/>
    <x v="1"/>
    <n v="32303"/>
    <x v="0"/>
    <s v="OFF-BI-10001553"/>
    <x v="1"/>
    <x v="7"/>
    <s v="SpineVue Locking Slant-D Ring Binders by Cardinal"/>
    <n v="8.2260000000000009"/>
    <n v="3"/>
    <n v="0.7"/>
    <n v="-6.0324"/>
  </r>
  <r>
    <n v="1061"/>
    <x v="525"/>
    <x v="2"/>
    <x v="299"/>
    <s v="Aug"/>
    <s v="6-14-2011"/>
    <s v="Standard Class"/>
    <s v="CS-11950"/>
    <s v="Carlos Soltero"/>
    <x v="0"/>
    <s v="United States"/>
    <s v="Seattle"/>
    <x v="3"/>
    <n v="98115"/>
    <x v="1"/>
    <s v="FUR-CH-10002758"/>
    <x v="0"/>
    <x v="1"/>
    <s v="Hon Deluxe Fabric Upholstered Stacking Chairs, Squared Back"/>
    <n v="585.55200000000002"/>
    <n v="3"/>
    <n v="0.2"/>
    <n v="73.194000000000003"/>
  </r>
  <r>
    <n v="1062"/>
    <x v="526"/>
    <x v="2"/>
    <x v="88"/>
    <s v="Aug"/>
    <d v="2011-11-08T00:00:00"/>
    <s v="Second Class"/>
    <s v="TM-21010"/>
    <s v="Tamara Manning"/>
    <x v="0"/>
    <s v="United States"/>
    <s v="Vacaville"/>
    <x v="2"/>
    <n v="95687"/>
    <x v="1"/>
    <s v="OFF-ST-10000532"/>
    <x v="1"/>
    <x v="3"/>
    <s v="Advantus Rolling Drawer Organizers"/>
    <n v="423.28"/>
    <n v="11"/>
    <n v="0"/>
    <n v="110.0528"/>
  </r>
  <r>
    <n v="1063"/>
    <x v="527"/>
    <x v="0"/>
    <x v="278"/>
    <s v="Dec"/>
    <s v="6-14-2013"/>
    <s v="Second Class"/>
    <s v="ES-14020"/>
    <s v="Erica Smith"/>
    <x v="0"/>
    <s v="United States"/>
    <s v="New York City"/>
    <x v="9"/>
    <n v="10035"/>
    <x v="3"/>
    <s v="TEC-AC-10002402"/>
    <x v="2"/>
    <x v="9"/>
    <s v="Razer Kraken PRO Over Ear PC and Music Headset"/>
    <n v="239.97"/>
    <n v="3"/>
    <n v="0"/>
    <n v="71.991"/>
  </r>
  <r>
    <n v="1064"/>
    <x v="528"/>
    <x v="0"/>
    <x v="8"/>
    <s v="Dec"/>
    <s v="3-16-2013"/>
    <s v="Standard Class"/>
    <s v="JP-16135"/>
    <s v="Julie Prescott"/>
    <x v="2"/>
    <s v="United States"/>
    <s v="Columbus"/>
    <x v="22"/>
    <n v="31907"/>
    <x v="0"/>
    <s v="FUR-FU-10004270"/>
    <x v="0"/>
    <x v="4"/>
    <s v="Executive Impressions 13&quot; Clairmont Wall Clock"/>
    <n v="76.92"/>
    <n v="4"/>
    <n v="0"/>
    <n v="31.537199999999999"/>
  </r>
  <r>
    <n v="1065"/>
    <x v="528"/>
    <x v="0"/>
    <x v="8"/>
    <s v="Dec"/>
    <s v="3-16-2013"/>
    <s v="Standard Class"/>
    <s v="JP-16135"/>
    <s v="Julie Prescott"/>
    <x v="2"/>
    <s v="United States"/>
    <s v="Columbus"/>
    <x v="22"/>
    <n v="31907"/>
    <x v="0"/>
    <s v="OFF-ST-10001526"/>
    <x v="1"/>
    <x v="3"/>
    <s v="Iceberg Mobile Mega Data/Printer Cart"/>
    <n v="481.32"/>
    <n v="4"/>
    <n v="0"/>
    <n v="125.14319999999999"/>
  </r>
  <r>
    <n v="1066"/>
    <x v="529"/>
    <x v="1"/>
    <x v="300"/>
    <s v="Feb"/>
    <d v="2012-07-04T00:00:00"/>
    <s v="Standard Class"/>
    <s v="MO-17950"/>
    <s v="Michael Oakman"/>
    <x v="0"/>
    <s v="United States"/>
    <s v="Dallas"/>
    <x v="6"/>
    <n v="75220"/>
    <x v="2"/>
    <s v="OFF-AP-10001242"/>
    <x v="1"/>
    <x v="8"/>
    <s v="APC 7 Outlet Network SurgeArrest Surge Protector"/>
    <n v="32.192"/>
    <n v="2"/>
    <n v="0.8"/>
    <n v="-80.48"/>
  </r>
  <r>
    <n v="1067"/>
    <x v="529"/>
    <x v="1"/>
    <x v="300"/>
    <s v="Feb"/>
    <d v="2012-07-04T00:00:00"/>
    <s v="Standard Class"/>
    <s v="MO-17950"/>
    <s v="Michael Oakman"/>
    <x v="0"/>
    <s v="United States"/>
    <s v="Dallas"/>
    <x v="6"/>
    <n v="75220"/>
    <x v="2"/>
    <s v="TEC-AC-10003038"/>
    <x v="2"/>
    <x v="9"/>
    <s v="Kingston Digital DataTraveler 16GB USB 2.0"/>
    <n v="50.12"/>
    <n v="7"/>
    <n v="0.2"/>
    <n v="-0.62649999999999995"/>
  </r>
  <r>
    <n v="1068"/>
    <x v="529"/>
    <x v="1"/>
    <x v="300"/>
    <s v="Feb"/>
    <d v="2012-07-04T00:00:00"/>
    <s v="Standard Class"/>
    <s v="MO-17950"/>
    <s v="Michael Oakman"/>
    <x v="0"/>
    <s v="United States"/>
    <s v="Dallas"/>
    <x v="6"/>
    <n v="75220"/>
    <x v="2"/>
    <s v="TEC-AC-10003289"/>
    <x v="2"/>
    <x v="9"/>
    <s v="Anker Ultra-Slim Mini Bluetooth 3.0 Wireless Keyboard"/>
    <n v="47.975999999999999"/>
    <n v="3"/>
    <n v="0.2"/>
    <n v="1.7990999999999999"/>
  </r>
  <r>
    <n v="1069"/>
    <x v="530"/>
    <x v="0"/>
    <x v="121"/>
    <s v="Apr"/>
    <d v="2013-11-09T00:00:00"/>
    <s v="Standard Class"/>
    <s v="JJ-15445"/>
    <s v="Jennifer Jackson"/>
    <x v="0"/>
    <s v="United States"/>
    <s v="Waukesha"/>
    <x v="4"/>
    <n v="53186"/>
    <x v="2"/>
    <s v="OFF-ST-10000918"/>
    <x v="1"/>
    <x v="3"/>
    <s v="Crate-A-Files"/>
    <n v="54.5"/>
    <n v="5"/>
    <n v="0"/>
    <n v="14.17"/>
  </r>
  <r>
    <n v="1070"/>
    <x v="531"/>
    <x v="3"/>
    <x v="149"/>
    <s v="Nov"/>
    <s v="12-13-2014"/>
    <s v="First Class"/>
    <s v="BT-11680"/>
    <s v="Brian Thompson"/>
    <x v="0"/>
    <s v="United States"/>
    <s v="Fort Lauderdale"/>
    <x v="1"/>
    <n v="33311"/>
    <x v="0"/>
    <s v="FUR-FU-10001940"/>
    <x v="0"/>
    <x v="4"/>
    <s v="Staples"/>
    <n v="19.103999999999999"/>
    <n v="3"/>
    <n v="0.2"/>
    <n v="5.7312000000000003"/>
  </r>
  <r>
    <n v="1071"/>
    <x v="532"/>
    <x v="3"/>
    <x v="130"/>
    <s v="Dec"/>
    <s v="11-19-2014"/>
    <s v="Standard Class"/>
    <s v="ML-17755"/>
    <s v="Max Ludwig"/>
    <x v="2"/>
    <s v="United States"/>
    <s v="Springfield"/>
    <x v="16"/>
    <n v="45503"/>
    <x v="3"/>
    <s v="OFF-PA-10004451"/>
    <x v="1"/>
    <x v="11"/>
    <s v="Xerox 222"/>
    <n v="10.368"/>
    <n v="2"/>
    <n v="0.2"/>
    <n v="3.6288"/>
  </r>
  <r>
    <n v="1072"/>
    <x v="533"/>
    <x v="3"/>
    <x v="197"/>
    <s v="Jan"/>
    <d v="2014-06-05T00:00:00"/>
    <s v="Standard Class"/>
    <s v="SS-20140"/>
    <s v="Saphhira Shifley"/>
    <x v="1"/>
    <s v="United States"/>
    <s v="Pompano Beach"/>
    <x v="1"/>
    <n v="33068"/>
    <x v="0"/>
    <s v="FUR-FU-10001935"/>
    <x v="0"/>
    <x v="4"/>
    <s v="3M Hangers With Command Adhesive"/>
    <n v="23.68"/>
    <n v="8"/>
    <n v="0.2"/>
    <n v="6.2160000000000002"/>
  </r>
  <r>
    <n v="1073"/>
    <x v="533"/>
    <x v="3"/>
    <x v="197"/>
    <s v="Jan"/>
    <d v="2014-06-05T00:00:00"/>
    <s v="Standard Class"/>
    <s v="SS-20140"/>
    <s v="Saphhira Shifley"/>
    <x v="1"/>
    <s v="United States"/>
    <s v="Pompano Beach"/>
    <x v="1"/>
    <n v="33068"/>
    <x v="0"/>
    <s v="TEC-AC-10003433"/>
    <x v="2"/>
    <x v="9"/>
    <s v="Maxell 4.7GB DVD+R 5/Pack"/>
    <n v="2.3759999999999999"/>
    <n v="3"/>
    <n v="0.2"/>
    <n v="0.74250000000000005"/>
  </r>
  <r>
    <n v="1074"/>
    <x v="534"/>
    <x v="3"/>
    <x v="257"/>
    <s v="Jul"/>
    <d v="2014-09-05T00:00:00"/>
    <s v="First Class"/>
    <s v="TC-21295"/>
    <s v="Toby Carlisle"/>
    <x v="0"/>
    <s v="United States"/>
    <s v="New York City"/>
    <x v="9"/>
    <n v="10035"/>
    <x v="3"/>
    <s v="OFF-LA-10004544"/>
    <x v="1"/>
    <x v="14"/>
    <s v="Avery 505"/>
    <n v="59.2"/>
    <n v="4"/>
    <n v="0"/>
    <n v="29.6"/>
  </r>
  <r>
    <n v="1075"/>
    <x v="535"/>
    <x v="0"/>
    <x v="237"/>
    <s v="Dec"/>
    <s v="11-17-2013"/>
    <s v="Standard Class"/>
    <s v="LD-17005"/>
    <s v="Lisa DeCherney"/>
    <x v="0"/>
    <s v="United States"/>
    <s v="Detroit"/>
    <x v="20"/>
    <n v="48234"/>
    <x v="2"/>
    <s v="TEC-PH-10001336"/>
    <x v="2"/>
    <x v="6"/>
    <s v="Digium D40 VoIP phone"/>
    <n v="257.98"/>
    <n v="2"/>
    <n v="0"/>
    <n v="74.8142"/>
  </r>
  <r>
    <n v="1076"/>
    <x v="536"/>
    <x v="0"/>
    <x v="280"/>
    <s v="Jun"/>
    <d v="2013-11-11T00:00:00"/>
    <s v="Standard Class"/>
    <s v="AS-10285"/>
    <s v="Alejandro Savely"/>
    <x v="1"/>
    <s v="United States"/>
    <s v="Philadelphia"/>
    <x v="17"/>
    <n v="19134"/>
    <x v="3"/>
    <s v="TEC-PH-10003187"/>
    <x v="2"/>
    <x v="6"/>
    <s v="Anker Astro Mini 3000mAh Ultra-Compact Portable Charger"/>
    <n v="23.988"/>
    <n v="2"/>
    <n v="0.4"/>
    <n v="-15.992000000000001"/>
  </r>
  <r>
    <n v="1077"/>
    <x v="537"/>
    <x v="0"/>
    <x v="301"/>
    <s v="Oct"/>
    <s v="10-16-2013"/>
    <s v="Standard Class"/>
    <s v="MP-17965"/>
    <s v="Michael Paige"/>
    <x v="1"/>
    <s v="United States"/>
    <s v="Troy"/>
    <x v="16"/>
    <n v="45373"/>
    <x v="3"/>
    <s v="TEC-PH-10004897"/>
    <x v="2"/>
    <x v="6"/>
    <s v="Mediabridge Sport Armband iPhone 5s"/>
    <n v="23.975999999999999"/>
    <n v="4"/>
    <n v="0.4"/>
    <n v="-15.5844"/>
  </r>
  <r>
    <n v="1078"/>
    <x v="538"/>
    <x v="2"/>
    <x v="97"/>
    <s v="Feb"/>
    <d v="2011-06-12T00:00:00"/>
    <s v="Standard Class"/>
    <s v="MD-17860"/>
    <s v="Michael Dominguez"/>
    <x v="1"/>
    <s v="United States"/>
    <s v="Corpus Christi"/>
    <x v="6"/>
    <n v="78415"/>
    <x v="2"/>
    <s v="FUR-FU-10001588"/>
    <x v="0"/>
    <x v="4"/>
    <s v="Deflect-o SuperTray Unbreakable Stackable Tray, Letter, Black"/>
    <n v="58.36"/>
    <n v="5"/>
    <n v="0.6"/>
    <n v="-24.803000000000001"/>
  </r>
  <r>
    <n v="1079"/>
    <x v="538"/>
    <x v="2"/>
    <x v="97"/>
    <s v="Feb"/>
    <d v="2011-06-12T00:00:00"/>
    <s v="Standard Class"/>
    <s v="MD-17860"/>
    <s v="Michael Dominguez"/>
    <x v="1"/>
    <s v="United States"/>
    <s v="Corpus Christi"/>
    <x v="6"/>
    <n v="78415"/>
    <x v="2"/>
    <s v="OFF-AR-10000940"/>
    <x v="1"/>
    <x v="5"/>
    <s v="Newell 343"/>
    <n v="16.463999999999999"/>
    <n v="7"/>
    <n v="0.2"/>
    <n v="1.4406000000000001"/>
  </r>
  <r>
    <n v="1080"/>
    <x v="538"/>
    <x v="2"/>
    <x v="97"/>
    <s v="Feb"/>
    <d v="2011-06-12T00:00:00"/>
    <s v="Standard Class"/>
    <s v="MD-17860"/>
    <s v="Michael Dominguez"/>
    <x v="1"/>
    <s v="United States"/>
    <s v="Corpus Christi"/>
    <x v="6"/>
    <n v="78415"/>
    <x v="2"/>
    <s v="FUR-FU-10002759"/>
    <x v="0"/>
    <x v="4"/>
    <s v="12-1/2 Diameter Round Wall Clock"/>
    <n v="39.96"/>
    <n v="5"/>
    <n v="0.6"/>
    <n v="-23.975999999999999"/>
  </r>
  <r>
    <n v="1081"/>
    <x v="539"/>
    <x v="2"/>
    <x v="302"/>
    <s v="Dec"/>
    <s v="4-17-2011"/>
    <s v="Standard Class"/>
    <s v="KN-16450"/>
    <s v="Kean Nguyen"/>
    <x v="1"/>
    <s v="United States"/>
    <s v="Redondo Beach"/>
    <x v="2"/>
    <n v="90278"/>
    <x v="1"/>
    <s v="TEC-PH-10001557"/>
    <x v="2"/>
    <x v="6"/>
    <s v="Pyle PMP37LED"/>
    <n v="1075.088"/>
    <n v="14"/>
    <n v="0.2"/>
    <n v="94.0702"/>
  </r>
  <r>
    <n v="1082"/>
    <x v="539"/>
    <x v="2"/>
    <x v="302"/>
    <s v="Dec"/>
    <s v="4-17-2011"/>
    <s v="Standard Class"/>
    <s v="KN-16450"/>
    <s v="Kean Nguyen"/>
    <x v="1"/>
    <s v="United States"/>
    <s v="Redondo Beach"/>
    <x v="2"/>
    <n v="90278"/>
    <x v="1"/>
    <s v="TEC-PH-10000576"/>
    <x v="2"/>
    <x v="6"/>
    <s v="AT&amp;T 1080 Corded phone"/>
    <n v="438.36799999999999"/>
    <n v="4"/>
    <n v="0.2"/>
    <n v="38.357199999999999"/>
  </r>
  <r>
    <n v="1083"/>
    <x v="539"/>
    <x v="2"/>
    <x v="302"/>
    <s v="Dec"/>
    <s v="4-17-2011"/>
    <s v="Standard Class"/>
    <s v="KN-16450"/>
    <s v="Kean Nguyen"/>
    <x v="1"/>
    <s v="United States"/>
    <s v="Redondo Beach"/>
    <x v="2"/>
    <n v="90278"/>
    <x v="1"/>
    <s v="OFF-BI-10002764"/>
    <x v="1"/>
    <x v="7"/>
    <s v="Recycled Pressboard Report Cover with Reinforced Top Hinge"/>
    <n v="18.088000000000001"/>
    <n v="7"/>
    <n v="0.2"/>
    <n v="6.5568999999999997"/>
  </r>
  <r>
    <n v="1084"/>
    <x v="539"/>
    <x v="2"/>
    <x v="302"/>
    <s v="Dec"/>
    <s v="4-17-2011"/>
    <s v="Standard Class"/>
    <s v="KN-16450"/>
    <s v="Kean Nguyen"/>
    <x v="1"/>
    <s v="United States"/>
    <s v="Redondo Beach"/>
    <x v="2"/>
    <n v="90278"/>
    <x v="1"/>
    <s v="FUR-BO-10001337"/>
    <x v="0"/>
    <x v="0"/>
    <s v="O'Sullivan Living Dimensions 2-Shelf Bookcases"/>
    <n v="308.49900000000002"/>
    <n v="3"/>
    <n v="0.15"/>
    <n v="-18.146999999999998"/>
  </r>
  <r>
    <n v="1085"/>
    <x v="540"/>
    <x v="1"/>
    <x v="219"/>
    <s v="Jan"/>
    <d v="2012-04-11T00:00:00"/>
    <s v="First Class"/>
    <s v="GA-14725"/>
    <s v="Guy Armstrong"/>
    <x v="0"/>
    <s v="United States"/>
    <s v="Salem"/>
    <x v="13"/>
    <n v="97301"/>
    <x v="1"/>
    <s v="OFF-AR-10001683"/>
    <x v="1"/>
    <x v="5"/>
    <s v="Lumber Crayons"/>
    <n v="7.88"/>
    <n v="1"/>
    <n v="0.2"/>
    <n v="1.7729999999999999"/>
  </r>
  <r>
    <n v="1086"/>
    <x v="541"/>
    <x v="3"/>
    <x v="52"/>
    <s v="Apr"/>
    <d v="2014-09-11T00:00:00"/>
    <s v="Standard Class"/>
    <s v="DL-13330"/>
    <s v="Denise Leinenbach"/>
    <x v="0"/>
    <s v="United States"/>
    <s v="Las Cruces"/>
    <x v="28"/>
    <n v="88001"/>
    <x v="1"/>
    <s v="FUR-FU-10000629"/>
    <x v="0"/>
    <x v="4"/>
    <s v="9-3/4 Diameter Round Wall Clock"/>
    <n v="41.37"/>
    <n v="3"/>
    <n v="0"/>
    <n v="17.375399999999999"/>
  </r>
  <r>
    <n v="1087"/>
    <x v="542"/>
    <x v="1"/>
    <x v="303"/>
    <s v="Dec"/>
    <s v="5-16-2012"/>
    <s v="Standard Class"/>
    <s v="CS-12505"/>
    <s v="Cindy Stewart"/>
    <x v="0"/>
    <s v="United States"/>
    <s v="San Francisco"/>
    <x v="2"/>
    <n v="94122"/>
    <x v="1"/>
    <s v="OFF-PA-10003893"/>
    <x v="1"/>
    <x v="11"/>
    <s v="Xerox 1962"/>
    <n v="12.84"/>
    <n v="3"/>
    <n v="0"/>
    <n v="5.7779999999999996"/>
  </r>
  <r>
    <n v="1088"/>
    <x v="542"/>
    <x v="1"/>
    <x v="303"/>
    <s v="Dec"/>
    <s v="5-16-2012"/>
    <s v="Standard Class"/>
    <s v="CS-12505"/>
    <s v="Cindy Stewart"/>
    <x v="0"/>
    <s v="United States"/>
    <s v="San Francisco"/>
    <x v="2"/>
    <n v="94122"/>
    <x v="1"/>
    <s v="OFF-PA-10004239"/>
    <x v="1"/>
    <x v="11"/>
    <s v="Xerox 1953"/>
    <n v="25.68"/>
    <n v="6"/>
    <n v="0"/>
    <n v="11.555999999999999"/>
  </r>
  <r>
    <n v="1089"/>
    <x v="543"/>
    <x v="1"/>
    <x v="27"/>
    <s v="Jul"/>
    <d v="2012-11-09T00:00:00"/>
    <s v="Standard Class"/>
    <s v="CC-12145"/>
    <s v="Charles Crestani"/>
    <x v="0"/>
    <s v="United States"/>
    <s v="El Paso"/>
    <x v="6"/>
    <n v="79907"/>
    <x v="2"/>
    <s v="FUR-CH-10000553"/>
    <x v="0"/>
    <x v="1"/>
    <s v="Metal Folding Chairs, Beige, 4/Carton"/>
    <n v="47.515999999999998"/>
    <n v="2"/>
    <n v="0.3"/>
    <n v="-2.0364"/>
  </r>
  <r>
    <n v="1090"/>
    <x v="544"/>
    <x v="1"/>
    <x v="53"/>
    <s v="Jan"/>
    <d v="2012-08-09T00:00:00"/>
    <s v="Standard Class"/>
    <s v="DR-12940"/>
    <s v="Daniel Raglin"/>
    <x v="2"/>
    <s v="United States"/>
    <s v="Franklin"/>
    <x v="21"/>
    <n v="2038"/>
    <x v="3"/>
    <s v="OFF-BI-10001510"/>
    <x v="1"/>
    <x v="7"/>
    <s v="Deluxe Heavy-Duty Vinyl Round Ring Binder"/>
    <n v="114.6"/>
    <n v="5"/>
    <n v="0"/>
    <n v="51.57"/>
  </r>
  <r>
    <n v="1091"/>
    <x v="544"/>
    <x v="1"/>
    <x v="53"/>
    <s v="Jan"/>
    <d v="2012-08-09T00:00:00"/>
    <s v="Standard Class"/>
    <s v="DR-12940"/>
    <s v="Daniel Raglin"/>
    <x v="2"/>
    <s v="United States"/>
    <s v="Franklin"/>
    <x v="21"/>
    <n v="2038"/>
    <x v="3"/>
    <s v="FUR-CH-10003817"/>
    <x v="0"/>
    <x v="1"/>
    <s v="Global Value Steno Chair, Gray"/>
    <n v="60.74"/>
    <n v="1"/>
    <n v="0"/>
    <n v="15.185"/>
  </r>
  <r>
    <n v="1092"/>
    <x v="544"/>
    <x v="1"/>
    <x v="53"/>
    <s v="Jan"/>
    <d v="2012-08-09T00:00:00"/>
    <s v="Standard Class"/>
    <s v="DR-12940"/>
    <s v="Daniel Raglin"/>
    <x v="2"/>
    <s v="United States"/>
    <s v="Franklin"/>
    <x v="21"/>
    <n v="2038"/>
    <x v="3"/>
    <s v="FUR-FU-10000308"/>
    <x v="0"/>
    <x v="4"/>
    <s v="Deflect-o Glass Clear Studded Chair Mats"/>
    <n v="124.36"/>
    <n v="2"/>
    <n v="0"/>
    <n v="27.359200000000001"/>
  </r>
  <r>
    <n v="1093"/>
    <x v="544"/>
    <x v="1"/>
    <x v="53"/>
    <s v="Jan"/>
    <d v="2012-08-09T00:00:00"/>
    <s v="Standard Class"/>
    <s v="DR-12940"/>
    <s v="Daniel Raglin"/>
    <x v="2"/>
    <s v="United States"/>
    <s v="Franklin"/>
    <x v="21"/>
    <n v="2038"/>
    <x v="3"/>
    <s v="OFF-ST-10003208"/>
    <x v="1"/>
    <x v="3"/>
    <s v="Adjustable Depth Letter/Legal Cart"/>
    <n v="1088.76"/>
    <n v="6"/>
    <n v="0"/>
    <n v="315.74040000000002"/>
  </r>
  <r>
    <n v="1094"/>
    <x v="545"/>
    <x v="0"/>
    <x v="181"/>
    <s v="Jun"/>
    <d v="2013-09-05T00:00:00"/>
    <s v="First Class"/>
    <s v="DM-13015"/>
    <s v="Darrin Martin"/>
    <x v="0"/>
    <s v="United States"/>
    <s v="Encinitas"/>
    <x v="2"/>
    <n v="92024"/>
    <x v="1"/>
    <s v="OFF-BI-10003784"/>
    <x v="1"/>
    <x v="7"/>
    <s v="Computer Printout Index Tabs"/>
    <n v="6.72"/>
    <n v="5"/>
    <n v="0.2"/>
    <n v="2.3519999999999999"/>
  </r>
  <r>
    <n v="1095"/>
    <x v="545"/>
    <x v="0"/>
    <x v="181"/>
    <s v="Jun"/>
    <d v="2013-09-05T00:00:00"/>
    <s v="First Class"/>
    <s v="DM-13015"/>
    <s v="Darrin Martin"/>
    <x v="0"/>
    <s v="United States"/>
    <s v="Encinitas"/>
    <x v="2"/>
    <n v="92024"/>
    <x v="1"/>
    <s v="FUR-TA-10003748"/>
    <x v="0"/>
    <x v="2"/>
    <s v="Bevis 36 x 72 Conference Tables"/>
    <n v="298.77600000000001"/>
    <n v="3"/>
    <n v="0.2"/>
    <n v="7.4694000000000003"/>
  </r>
  <r>
    <n v="1096"/>
    <x v="546"/>
    <x v="3"/>
    <x v="158"/>
    <s v="Jan"/>
    <d v="2014-06-01T00:00:00"/>
    <s v="Standard Class"/>
    <s v="BD-11620"/>
    <s v="Brian DeCherney"/>
    <x v="0"/>
    <s v="United States"/>
    <s v="Anaheim"/>
    <x v="2"/>
    <n v="92804"/>
    <x v="1"/>
    <s v="TEC-PH-10002563"/>
    <x v="2"/>
    <x v="6"/>
    <s v="Adtran 1202752G1"/>
    <n v="302.37599999999998"/>
    <n v="3"/>
    <n v="0.2"/>
    <n v="22.6782"/>
  </r>
  <r>
    <n v="1097"/>
    <x v="547"/>
    <x v="2"/>
    <x v="111"/>
    <s v="Jan"/>
    <d v="2011-05-11T00:00:00"/>
    <s v="Standard Class"/>
    <s v="ND-18370"/>
    <s v="Natalie DeCherney"/>
    <x v="0"/>
    <s v="United States"/>
    <s v="Portland"/>
    <x v="13"/>
    <n v="97206"/>
    <x v="1"/>
    <s v="OFF-ST-10001128"/>
    <x v="1"/>
    <x v="3"/>
    <s v="Carina Mini System Audio Rack, Model AR050B"/>
    <n v="443.92"/>
    <n v="5"/>
    <n v="0.2"/>
    <n v="-94.332999999999998"/>
  </r>
  <r>
    <n v="1098"/>
    <x v="547"/>
    <x v="2"/>
    <x v="111"/>
    <s v="Jan"/>
    <d v="2011-05-11T00:00:00"/>
    <s v="Standard Class"/>
    <s v="ND-18370"/>
    <s v="Natalie DeCherney"/>
    <x v="0"/>
    <s v="United States"/>
    <s v="Portland"/>
    <x v="13"/>
    <n v="97206"/>
    <x v="1"/>
    <s v="TEC-PH-10000673"/>
    <x v="2"/>
    <x v="6"/>
    <s v="Plantronics Voyager Pro HD - Bluetooth Headset"/>
    <n v="155.976"/>
    <n v="3"/>
    <n v="0.2"/>
    <n v="54.5916"/>
  </r>
  <r>
    <n v="1099"/>
    <x v="548"/>
    <x v="3"/>
    <x v="130"/>
    <s v="Dec"/>
    <s v="11-17-2014"/>
    <s v="Standard Class"/>
    <s v="GA-14725"/>
    <s v="Guy Armstrong"/>
    <x v="0"/>
    <s v="United States"/>
    <s v="Los Angeles"/>
    <x v="2"/>
    <n v="90036"/>
    <x v="1"/>
    <s v="OFF-AP-10003971"/>
    <x v="1"/>
    <x v="8"/>
    <s v="Belkin 6 Outlet Metallic Surge Strip"/>
    <n v="10.89"/>
    <n v="1"/>
    <n v="0"/>
    <n v="2.8313999999999999"/>
  </r>
  <r>
    <n v="1100"/>
    <x v="548"/>
    <x v="3"/>
    <x v="130"/>
    <s v="Dec"/>
    <s v="11-17-2014"/>
    <s v="Standard Class"/>
    <s v="GA-14725"/>
    <s v="Guy Armstrong"/>
    <x v="0"/>
    <s v="United States"/>
    <s v="Los Angeles"/>
    <x v="2"/>
    <n v="90036"/>
    <x v="1"/>
    <s v="OFF-PA-10000520"/>
    <x v="1"/>
    <x v="11"/>
    <s v="Xerox 201"/>
    <n v="19.440000000000001"/>
    <n v="3"/>
    <n v="0"/>
    <n v="9.3312000000000008"/>
  </r>
  <r>
    <n v="1101"/>
    <x v="548"/>
    <x v="3"/>
    <x v="130"/>
    <s v="Dec"/>
    <s v="11-17-2014"/>
    <s v="Standard Class"/>
    <s v="GA-14725"/>
    <s v="Guy Armstrong"/>
    <x v="0"/>
    <s v="United States"/>
    <s v="Los Angeles"/>
    <x v="2"/>
    <n v="90036"/>
    <x v="1"/>
    <s v="OFF-BI-10000977"/>
    <x v="1"/>
    <x v="7"/>
    <s v="Ibico Plastic Spiral Binding Combs"/>
    <n v="121.6"/>
    <n v="5"/>
    <n v="0.2"/>
    <n v="39.520000000000003"/>
  </r>
  <r>
    <n v="1102"/>
    <x v="549"/>
    <x v="0"/>
    <x v="255"/>
    <s v="Oct"/>
    <s v="6-13-2013"/>
    <s v="First Class"/>
    <s v="TC-21295"/>
    <s v="Toby Carlisle"/>
    <x v="0"/>
    <s v="United States"/>
    <s v="Tallahassee"/>
    <x v="1"/>
    <n v="32303"/>
    <x v="0"/>
    <s v="TEC-MA-10002178"/>
    <x v="2"/>
    <x v="13"/>
    <s v="Cisco CP-7937G Unified IP Conference Station Phone"/>
    <n v="695.7"/>
    <n v="2"/>
    <n v="0.5"/>
    <n v="-27.827999999999999"/>
  </r>
  <r>
    <n v="1103"/>
    <x v="550"/>
    <x v="1"/>
    <x v="14"/>
    <s v="Mar"/>
    <d v="2012-08-09T00:00:00"/>
    <s v="Second Class"/>
    <s v="JB-15400"/>
    <s v="Jennifer Braxton"/>
    <x v="1"/>
    <s v="United States"/>
    <s v="New York City"/>
    <x v="9"/>
    <n v="10009"/>
    <x v="3"/>
    <s v="OFF-ST-10001526"/>
    <x v="1"/>
    <x v="3"/>
    <s v="Iceberg Mobile Mega Data/Printer Cart"/>
    <n v="120.33"/>
    <n v="1"/>
    <n v="0"/>
    <n v="31.285799999999998"/>
  </r>
  <r>
    <n v="1104"/>
    <x v="551"/>
    <x v="3"/>
    <x v="202"/>
    <s v="Jan"/>
    <d v="2014-05-09T00:00:00"/>
    <s v="Second Class"/>
    <s v="RL-19615"/>
    <s v="Rob Lucas"/>
    <x v="0"/>
    <s v="United States"/>
    <s v="Fayetteville"/>
    <x v="12"/>
    <n v="28314"/>
    <x v="0"/>
    <s v="OFF-PA-10000100"/>
    <x v="1"/>
    <x v="11"/>
    <s v="Xerox 1945"/>
    <n v="229.54400000000001"/>
    <n v="7"/>
    <n v="0.2"/>
    <n v="83.209699999999998"/>
  </r>
  <r>
    <n v="1105"/>
    <x v="552"/>
    <x v="3"/>
    <x v="7"/>
    <s v="Nov"/>
    <s v="9-16-2014"/>
    <s v="Standard Class"/>
    <s v="SN-20560"/>
    <s v="Skye Norling"/>
    <x v="2"/>
    <s v="United States"/>
    <s v="Chicago"/>
    <x v="7"/>
    <n v="60653"/>
    <x v="2"/>
    <s v="OFF-BI-10003527"/>
    <x v="1"/>
    <x v="7"/>
    <s v="Fellowes PB500 Electric Punch Plastic Comb Binding Machine with Manual Bind"/>
    <n v="762.59400000000005"/>
    <n v="3"/>
    <n v="0.8"/>
    <n v="-1143.8910000000001"/>
  </r>
  <r>
    <n v="1106"/>
    <x v="553"/>
    <x v="3"/>
    <x v="304"/>
    <s v="Sep"/>
    <s v="4-16-2014"/>
    <s v="Standard Class"/>
    <s v="DM-13345"/>
    <s v="Denise Monton"/>
    <x v="1"/>
    <s v="United States"/>
    <s v="Roswell"/>
    <x v="22"/>
    <n v="30076"/>
    <x v="0"/>
    <s v="FUR-FU-10003832"/>
    <x v="0"/>
    <x v="4"/>
    <s v="Eldon Expressions Punched Metal &amp; Wood Desk Accessories, Black &amp; Cherry"/>
    <n v="56.28"/>
    <n v="6"/>
    <n v="0"/>
    <n v="15.7584"/>
  </r>
  <r>
    <n v="1107"/>
    <x v="553"/>
    <x v="3"/>
    <x v="304"/>
    <s v="Sep"/>
    <s v="4-16-2014"/>
    <s v="Standard Class"/>
    <s v="DM-13345"/>
    <s v="Denise Monton"/>
    <x v="1"/>
    <s v="United States"/>
    <s v="Roswell"/>
    <x v="22"/>
    <n v="30076"/>
    <x v="0"/>
    <s v="OFF-BI-10001359"/>
    <x v="1"/>
    <x v="7"/>
    <s v="GBC DocuBind TL300 Electric Binding System"/>
    <n v="2690.97"/>
    <n v="3"/>
    <n v="0"/>
    <n v="1264.7559000000001"/>
  </r>
  <r>
    <n v="1108"/>
    <x v="554"/>
    <x v="0"/>
    <x v="305"/>
    <s v="Mar"/>
    <d v="2013-06-06T00:00:00"/>
    <s v="First Class"/>
    <s v="KC-16255"/>
    <s v="Karen Carlisle"/>
    <x v="1"/>
    <s v="United States"/>
    <s v="Philadelphia"/>
    <x v="17"/>
    <n v="19120"/>
    <x v="3"/>
    <s v="OFF-ST-10000736"/>
    <x v="1"/>
    <x v="3"/>
    <s v="Carina Double Wide Media Storage Towers in Natural &amp; Black"/>
    <n v="64.784000000000006"/>
    <n v="1"/>
    <n v="0.2"/>
    <n v="-12.956799999999999"/>
  </r>
  <r>
    <n v="1109"/>
    <x v="555"/>
    <x v="0"/>
    <x v="126"/>
    <s v="Nov"/>
    <s v="11-13-2013"/>
    <s v="Second Class"/>
    <s v="AF-10885"/>
    <s v="Art Foster"/>
    <x v="0"/>
    <s v="United States"/>
    <s v="Toledo"/>
    <x v="16"/>
    <n v="43615"/>
    <x v="3"/>
    <s v="OFF-SU-10001225"/>
    <x v="1"/>
    <x v="16"/>
    <s v="Staples"/>
    <n v="14.72"/>
    <n v="5"/>
    <n v="0.2"/>
    <n v="-3.3119999999999998"/>
  </r>
  <r>
    <n v="1110"/>
    <x v="555"/>
    <x v="0"/>
    <x v="126"/>
    <s v="Nov"/>
    <s v="11-13-2013"/>
    <s v="Second Class"/>
    <s v="AF-10885"/>
    <s v="Art Foster"/>
    <x v="0"/>
    <s v="United States"/>
    <s v="Toledo"/>
    <x v="16"/>
    <n v="43615"/>
    <x v="3"/>
    <s v="OFF-ST-10001558"/>
    <x v="1"/>
    <x v="3"/>
    <s v="Acco Perma 4000 Stacking Storage Drawers"/>
    <n v="38.975999999999999"/>
    <n v="3"/>
    <n v="0.2"/>
    <n v="-2.4359999999999999"/>
  </r>
  <r>
    <n v="1111"/>
    <x v="556"/>
    <x v="0"/>
    <x v="237"/>
    <s v="Dec"/>
    <s v="11-17-2013"/>
    <s v="Second Class"/>
    <s v="BK-11260"/>
    <s v="Berenike Kampe"/>
    <x v="0"/>
    <s v="United States"/>
    <s v="San Francisco"/>
    <x v="2"/>
    <n v="94110"/>
    <x v="1"/>
    <s v="FUR-FU-10001852"/>
    <x v="0"/>
    <x v="4"/>
    <s v="Eldon Regeneration Recycled Desk Accessories, Smoke"/>
    <n v="6.96"/>
    <n v="4"/>
    <n v="0"/>
    <n v="2.2271999999999998"/>
  </r>
  <r>
    <n v="1112"/>
    <x v="557"/>
    <x v="3"/>
    <x v="306"/>
    <s v="Mar"/>
    <d v="2014-07-11T00:00:00"/>
    <s v="Standard Class"/>
    <s v="KH-16630"/>
    <s v="Ken Heidel"/>
    <x v="1"/>
    <s v="United States"/>
    <s v="Seattle"/>
    <x v="3"/>
    <n v="98105"/>
    <x v="1"/>
    <s v="OFF-PA-10000791"/>
    <x v="1"/>
    <x v="11"/>
    <s v="Wirebound Message Books, Four 2 3/4 x 5 Forms per Page, 200 Sets per Book"/>
    <n v="23.85"/>
    <n v="5"/>
    <n v="0"/>
    <n v="10.7325"/>
  </r>
  <r>
    <n v="1113"/>
    <x v="558"/>
    <x v="0"/>
    <x v="307"/>
    <s v="Apr"/>
    <d v="2013-09-01T00:00:00"/>
    <s v="Standard Class"/>
    <s v="EB-13975"/>
    <s v="Erica Bern"/>
    <x v="1"/>
    <s v="United States"/>
    <s v="Charlotte"/>
    <x v="12"/>
    <n v="28205"/>
    <x v="0"/>
    <s v="TEC-CO-10000971"/>
    <x v="2"/>
    <x v="15"/>
    <s v="Hewlett Packard 310 Color Digital Copier"/>
    <n v="959.96799999999996"/>
    <n v="4"/>
    <n v="0.2"/>
    <n v="119.996"/>
  </r>
  <r>
    <n v="1114"/>
    <x v="559"/>
    <x v="1"/>
    <x v="308"/>
    <s v="Dec"/>
    <s v="9-17-2012"/>
    <s v="Standard Class"/>
    <s v="PG-18895"/>
    <s v="Paul Gonzalez"/>
    <x v="0"/>
    <s v="United States"/>
    <s v="New York City"/>
    <x v="9"/>
    <n v="10035"/>
    <x v="3"/>
    <s v="TEC-CO-10000971"/>
    <x v="2"/>
    <x v="15"/>
    <s v="Hewlett Packard 310 Color Digital Copier"/>
    <n v="479.98399999999998"/>
    <n v="2"/>
    <n v="0.2"/>
    <n v="59.997999999999998"/>
  </r>
  <r>
    <n v="1115"/>
    <x v="559"/>
    <x v="1"/>
    <x v="308"/>
    <s v="Dec"/>
    <s v="9-17-2012"/>
    <s v="Standard Class"/>
    <s v="PG-18895"/>
    <s v="Paul Gonzalez"/>
    <x v="0"/>
    <s v="United States"/>
    <s v="New York City"/>
    <x v="9"/>
    <n v="10035"/>
    <x v="3"/>
    <s v="OFF-LA-10001317"/>
    <x v="1"/>
    <x v="14"/>
    <s v="Avery 520"/>
    <n v="12.6"/>
    <n v="4"/>
    <n v="0"/>
    <n v="6.048"/>
  </r>
  <r>
    <n v="1116"/>
    <x v="560"/>
    <x v="3"/>
    <x v="81"/>
    <s v="Dec"/>
    <s v="9-16-2014"/>
    <s v="Standard Class"/>
    <s v="DB-12910"/>
    <s v="Daniel Byrd"/>
    <x v="2"/>
    <s v="United States"/>
    <s v="Columbus"/>
    <x v="22"/>
    <n v="31907"/>
    <x v="0"/>
    <s v="OFF-PA-10003656"/>
    <x v="1"/>
    <x v="11"/>
    <s v="Xerox 1935"/>
    <n v="184.66"/>
    <n v="7"/>
    <n v="0"/>
    <n v="84.943600000000004"/>
  </r>
  <r>
    <n v="1117"/>
    <x v="561"/>
    <x v="3"/>
    <x v="52"/>
    <s v="Apr"/>
    <d v="2014-10-11T00:00:00"/>
    <s v="Standard Class"/>
    <s v="DL-12925"/>
    <s v="Daniel Lacy"/>
    <x v="0"/>
    <s v="United States"/>
    <s v="Eagan"/>
    <x v="8"/>
    <n v="55122"/>
    <x v="2"/>
    <s v="OFF-PA-10000327"/>
    <x v="1"/>
    <x v="11"/>
    <s v="Xerox 1971"/>
    <n v="8.56"/>
    <n v="2"/>
    <n v="0"/>
    <n v="3.8519999999999999"/>
  </r>
  <r>
    <n v="1118"/>
    <x v="561"/>
    <x v="3"/>
    <x v="52"/>
    <s v="Apr"/>
    <d v="2014-10-11T00:00:00"/>
    <s v="Standard Class"/>
    <s v="DL-12925"/>
    <s v="Daniel Lacy"/>
    <x v="0"/>
    <s v="United States"/>
    <s v="Eagan"/>
    <x v="8"/>
    <n v="55122"/>
    <x v="2"/>
    <s v="OFF-ST-10001325"/>
    <x v="1"/>
    <x v="3"/>
    <s v="Sterilite Officeware Hinged File Box"/>
    <n v="52.4"/>
    <n v="5"/>
    <n v="0"/>
    <n v="14.148"/>
  </r>
  <r>
    <n v="1119"/>
    <x v="561"/>
    <x v="3"/>
    <x v="52"/>
    <s v="Apr"/>
    <d v="2014-10-11T00:00:00"/>
    <s v="Standard Class"/>
    <s v="DL-12925"/>
    <s v="Daniel Lacy"/>
    <x v="0"/>
    <s v="United States"/>
    <s v="Eagan"/>
    <x v="8"/>
    <n v="55122"/>
    <x v="2"/>
    <s v="OFF-LA-10001771"/>
    <x v="1"/>
    <x v="14"/>
    <s v="Avery 513"/>
    <n v="14.94"/>
    <n v="3"/>
    <n v="0"/>
    <n v="6.8723999999999998"/>
  </r>
  <r>
    <n v="1120"/>
    <x v="562"/>
    <x v="1"/>
    <x v="245"/>
    <s v="May"/>
    <d v="2012-09-11T00:00:00"/>
    <s v="Standard Class"/>
    <s v="VD-21670"/>
    <s v="Valerie Dominguez"/>
    <x v="0"/>
    <s v="United States"/>
    <s v="Coral Springs"/>
    <x v="1"/>
    <n v="33065"/>
    <x v="0"/>
    <s v="OFF-AP-10000576"/>
    <x v="1"/>
    <x v="8"/>
    <s v="Belkin 325VA UPS Surge Protector, 6'"/>
    <n v="387.13600000000002"/>
    <n v="4"/>
    <n v="0.2"/>
    <n v="24.196000000000002"/>
  </r>
  <r>
    <n v="1121"/>
    <x v="563"/>
    <x v="1"/>
    <x v="33"/>
    <s v="Dec"/>
    <s v="10-17-2012"/>
    <s v="Second Class"/>
    <s v="DL-12925"/>
    <s v="Daniel Lacy"/>
    <x v="0"/>
    <s v="United States"/>
    <s v="Noblesville"/>
    <x v="24"/>
    <n v="46060"/>
    <x v="2"/>
    <s v="TEC-PH-10002890"/>
    <x v="2"/>
    <x v="6"/>
    <s v="AT&amp;T 17929 Lendline Telephone"/>
    <n v="135.72"/>
    <n v="3"/>
    <n v="0"/>
    <n v="35.287199999999999"/>
  </r>
  <r>
    <n v="1122"/>
    <x v="563"/>
    <x v="1"/>
    <x v="33"/>
    <s v="Dec"/>
    <s v="10-17-2012"/>
    <s v="Second Class"/>
    <s v="DL-12925"/>
    <s v="Daniel Lacy"/>
    <x v="0"/>
    <s v="United States"/>
    <s v="Noblesville"/>
    <x v="24"/>
    <n v="46060"/>
    <x v="2"/>
    <s v="OFF-BI-10001308"/>
    <x v="1"/>
    <x v="7"/>
    <s v="GBC Standard Plastic Binding Systems' Combs"/>
    <n v="12.56"/>
    <n v="2"/>
    <n v="0"/>
    <n v="5.6520000000000001"/>
  </r>
  <r>
    <n v="1123"/>
    <x v="563"/>
    <x v="1"/>
    <x v="33"/>
    <s v="Dec"/>
    <s v="10-17-2012"/>
    <s v="Second Class"/>
    <s v="DL-12925"/>
    <s v="Daniel Lacy"/>
    <x v="0"/>
    <s v="United States"/>
    <s v="Noblesville"/>
    <x v="24"/>
    <n v="46060"/>
    <x v="2"/>
    <s v="TEC-PH-10001750"/>
    <x v="2"/>
    <x v="6"/>
    <s v="Samsung Rugby III"/>
    <n v="263.95999999999998"/>
    <n v="4"/>
    <n v="0"/>
    <n v="71.269199999999998"/>
  </r>
  <r>
    <n v="1124"/>
    <x v="564"/>
    <x v="2"/>
    <x v="309"/>
    <s v="Feb"/>
    <d v="2011-05-09T00:00:00"/>
    <s v="First Class"/>
    <s v="JM-16195"/>
    <s v="Justin MacKendrick"/>
    <x v="0"/>
    <s v="United States"/>
    <s v="Watertown"/>
    <x v="9"/>
    <n v="13601"/>
    <x v="3"/>
    <s v="OFF-AP-10001303"/>
    <x v="1"/>
    <x v="8"/>
    <s v="Holmes Cool Mist Humidifier for the Whole House with 8-Gallon Output per Day, Extended Life Filter"/>
    <n v="19.899999999999999"/>
    <n v="1"/>
    <n v="0"/>
    <n v="8.9550000000000001"/>
  </r>
  <r>
    <n v="1125"/>
    <x v="564"/>
    <x v="2"/>
    <x v="309"/>
    <s v="Feb"/>
    <d v="2011-05-09T00:00:00"/>
    <s v="First Class"/>
    <s v="JM-16195"/>
    <s v="Justin MacKendrick"/>
    <x v="0"/>
    <s v="United States"/>
    <s v="Watertown"/>
    <x v="9"/>
    <n v="13601"/>
    <x v="3"/>
    <s v="FUR-FU-10002116"/>
    <x v="0"/>
    <x v="4"/>
    <s v="Tenex Carpeted, Granite-Look or Clear Contemporary Contour Shape Chair Mats"/>
    <n v="70.709999999999994"/>
    <n v="1"/>
    <n v="0"/>
    <n v="4.9497"/>
  </r>
  <r>
    <n v="1126"/>
    <x v="565"/>
    <x v="3"/>
    <x v="310"/>
    <s v="Nov"/>
    <s v="7-15-2014"/>
    <s v="Second Class"/>
    <s v="BP-11155"/>
    <s v="Becky Pak"/>
    <x v="0"/>
    <s v="United States"/>
    <s v="Columbus"/>
    <x v="22"/>
    <n v="31907"/>
    <x v="0"/>
    <s v="FUR-FU-10000771"/>
    <x v="0"/>
    <x v="4"/>
    <s v="Eldon 200 Class Desk Accessories, Smoke"/>
    <n v="18.84"/>
    <n v="3"/>
    <n v="0"/>
    <n v="7.9127999999999998"/>
  </r>
  <r>
    <n v="1127"/>
    <x v="566"/>
    <x v="3"/>
    <x v="152"/>
    <s v="May"/>
    <d v="2014-11-06T00:00:00"/>
    <s v="Standard Class"/>
    <s v="CT-11995"/>
    <s v="Carol Triggs"/>
    <x v="0"/>
    <s v="United States"/>
    <s v="Apple Valley"/>
    <x v="8"/>
    <n v="55124"/>
    <x v="2"/>
    <s v="OFF-AR-10002255"/>
    <x v="1"/>
    <x v="5"/>
    <s v="Newell 346"/>
    <n v="8.64"/>
    <n v="3"/>
    <n v="0"/>
    <n v="2.5055999999999998"/>
  </r>
  <r>
    <n v="1128"/>
    <x v="567"/>
    <x v="1"/>
    <x v="311"/>
    <s v="Aug"/>
    <d v="2012-08-08T00:00:00"/>
    <s v="Same Day"/>
    <s v="TT-21220"/>
    <s v="Thomas Thornton"/>
    <x v="0"/>
    <s v="United States"/>
    <s v="San Francisco"/>
    <x v="2"/>
    <n v="94109"/>
    <x v="1"/>
    <s v="OFF-BI-10004970"/>
    <x v="1"/>
    <x v="7"/>
    <s v="ACCOHIDE 3-Ring Binder, Blue, 1&quot;"/>
    <n v="6.6079999999999997"/>
    <n v="2"/>
    <n v="0.2"/>
    <n v="2.2302"/>
  </r>
  <r>
    <n v="1129"/>
    <x v="567"/>
    <x v="1"/>
    <x v="311"/>
    <s v="Aug"/>
    <d v="2012-08-08T00:00:00"/>
    <s v="Same Day"/>
    <s v="TT-21220"/>
    <s v="Thomas Thornton"/>
    <x v="0"/>
    <s v="United States"/>
    <s v="San Francisco"/>
    <x v="2"/>
    <n v="94109"/>
    <x v="1"/>
    <s v="OFF-BI-10002557"/>
    <x v="1"/>
    <x v="7"/>
    <s v="Presstex Flexible Ring Binders"/>
    <n v="7.28"/>
    <n v="2"/>
    <n v="0.2"/>
    <n v="2.73"/>
  </r>
  <r>
    <n v="1130"/>
    <x v="567"/>
    <x v="1"/>
    <x v="311"/>
    <s v="Aug"/>
    <d v="2012-08-08T00:00:00"/>
    <s v="Same Day"/>
    <s v="TT-21220"/>
    <s v="Thomas Thornton"/>
    <x v="0"/>
    <s v="United States"/>
    <s v="San Francisco"/>
    <x v="2"/>
    <n v="94109"/>
    <x v="1"/>
    <s v="FUR-CH-10000785"/>
    <x v="0"/>
    <x v="1"/>
    <s v="Global Ergonomic Managers Chair"/>
    <n v="144.78399999999999"/>
    <n v="1"/>
    <n v="0.2"/>
    <n v="10.8588"/>
  </r>
  <r>
    <n v="1131"/>
    <x v="568"/>
    <x v="0"/>
    <x v="155"/>
    <s v="Jul"/>
    <s v="12-13-2013"/>
    <s v="Standard Class"/>
    <s v="GT-14710"/>
    <s v="Greg Tran"/>
    <x v="0"/>
    <s v="United States"/>
    <s v="Seattle"/>
    <x v="3"/>
    <n v="98105"/>
    <x v="1"/>
    <s v="TEC-PH-10002310"/>
    <x v="2"/>
    <x v="6"/>
    <s v="Plantronics Calisto P620-M USB Wireless Speakerphone System"/>
    <n v="156.792"/>
    <n v="1"/>
    <n v="0.2"/>
    <n v="13.7193"/>
  </r>
  <r>
    <n v="1132"/>
    <x v="568"/>
    <x v="0"/>
    <x v="155"/>
    <s v="Jul"/>
    <s v="12-13-2013"/>
    <s v="Standard Class"/>
    <s v="GT-14710"/>
    <s v="Greg Tran"/>
    <x v="0"/>
    <s v="United States"/>
    <s v="Seattle"/>
    <x v="3"/>
    <n v="98105"/>
    <x v="1"/>
    <s v="TEC-PH-10002834"/>
    <x v="2"/>
    <x v="6"/>
    <s v="Google Nexus 5"/>
    <n v="431.976"/>
    <n v="3"/>
    <n v="0.2"/>
    <n v="26.9985"/>
  </r>
  <r>
    <n v="1133"/>
    <x v="568"/>
    <x v="0"/>
    <x v="155"/>
    <s v="Jul"/>
    <s v="12-13-2013"/>
    <s v="Standard Class"/>
    <s v="GT-14710"/>
    <s v="Greg Tran"/>
    <x v="0"/>
    <s v="United States"/>
    <s v="Seattle"/>
    <x v="3"/>
    <n v="98105"/>
    <x v="1"/>
    <s v="OFF-EN-10000927"/>
    <x v="1"/>
    <x v="12"/>
    <s v="Jet-Pak Recycled Peel 'N' Seal Padded Mailers"/>
    <n v="35.89"/>
    <n v="1"/>
    <n v="0"/>
    <n v="16.150500000000001"/>
  </r>
  <r>
    <n v="1134"/>
    <x v="568"/>
    <x v="0"/>
    <x v="155"/>
    <s v="Jul"/>
    <s v="12-13-2013"/>
    <s v="Standard Class"/>
    <s v="GT-14710"/>
    <s v="Greg Tran"/>
    <x v="0"/>
    <s v="United States"/>
    <s v="Seattle"/>
    <x v="3"/>
    <n v="98105"/>
    <x v="1"/>
    <s v="OFF-BI-10001636"/>
    <x v="1"/>
    <x v="7"/>
    <s v="Ibico Plastic and Wire Spiral Binding Combs"/>
    <n v="47.207999999999998"/>
    <n v="7"/>
    <n v="0.2"/>
    <n v="15.342599999999999"/>
  </r>
  <r>
    <n v="1135"/>
    <x v="568"/>
    <x v="0"/>
    <x v="155"/>
    <s v="Jul"/>
    <s v="12-13-2013"/>
    <s v="Standard Class"/>
    <s v="GT-14710"/>
    <s v="Greg Tran"/>
    <x v="0"/>
    <s v="United States"/>
    <s v="Seattle"/>
    <x v="3"/>
    <n v="98105"/>
    <x v="1"/>
    <s v="OFF-PA-10001736"/>
    <x v="1"/>
    <x v="11"/>
    <s v="Xerox 1880"/>
    <n v="248.08"/>
    <n v="7"/>
    <n v="0"/>
    <n v="116.5976"/>
  </r>
  <r>
    <n v="1136"/>
    <x v="568"/>
    <x v="0"/>
    <x v="155"/>
    <s v="Jul"/>
    <s v="12-13-2013"/>
    <s v="Standard Class"/>
    <s v="GT-14710"/>
    <s v="Greg Tran"/>
    <x v="0"/>
    <s v="United States"/>
    <s v="Seattle"/>
    <x v="3"/>
    <n v="98105"/>
    <x v="1"/>
    <s v="OFF-PA-10000482"/>
    <x v="1"/>
    <x v="11"/>
    <s v="Snap-A-Way Black Print Carbonless Ruled Speed Letter, Triplicate"/>
    <n v="189.7"/>
    <n v="5"/>
    <n v="0"/>
    <n v="89.159000000000006"/>
  </r>
  <r>
    <n v="1137"/>
    <x v="568"/>
    <x v="0"/>
    <x v="155"/>
    <s v="Jul"/>
    <s v="12-13-2013"/>
    <s v="Standard Class"/>
    <s v="GT-14710"/>
    <s v="Greg Tran"/>
    <x v="0"/>
    <s v="United States"/>
    <s v="Seattle"/>
    <x v="3"/>
    <n v="98105"/>
    <x v="1"/>
    <s v="OFF-BI-10001658"/>
    <x v="1"/>
    <x v="7"/>
    <s v="GBC Standard Therm-A-Bind Covers"/>
    <n v="59.808"/>
    <n v="3"/>
    <n v="0.2"/>
    <n v="19.4376"/>
  </r>
  <r>
    <n v="1138"/>
    <x v="569"/>
    <x v="0"/>
    <x v="90"/>
    <s v="May"/>
    <d v="2013-06-11T00:00:00"/>
    <s v="First Class"/>
    <s v="LH-17020"/>
    <s v="Lisa Hazard"/>
    <x v="0"/>
    <s v="United States"/>
    <s v="San Francisco"/>
    <x v="2"/>
    <n v="94122"/>
    <x v="1"/>
    <s v="FUR-FU-10004020"/>
    <x v="0"/>
    <x v="4"/>
    <s v="Advantus Panel Wall Acrylic Frame"/>
    <n v="38.29"/>
    <n v="7"/>
    <n v="0"/>
    <n v="16.464700000000001"/>
  </r>
  <r>
    <n v="1139"/>
    <x v="570"/>
    <x v="3"/>
    <x v="180"/>
    <s v="May"/>
    <d v="2014-10-05T00:00:00"/>
    <s v="Standard Class"/>
    <s v="SH-20395"/>
    <s v="Shahid Hopkins"/>
    <x v="0"/>
    <s v="United States"/>
    <s v="Springfield"/>
    <x v="16"/>
    <n v="45503"/>
    <x v="3"/>
    <s v="OFF-BI-10003910"/>
    <x v="1"/>
    <x v="7"/>
    <s v="DXL Angle-View Binders with Locking Rings by Samsill"/>
    <n v="2.3130000000000002"/>
    <n v="1"/>
    <n v="0.7"/>
    <n v="-1.9275"/>
  </r>
  <r>
    <n v="1140"/>
    <x v="571"/>
    <x v="3"/>
    <x v="16"/>
    <s v="Jul"/>
    <d v="2014-10-11T00:00:00"/>
    <s v="Second Class"/>
    <s v="JF-15565"/>
    <s v="Jill Fjeld"/>
    <x v="0"/>
    <s v="United States"/>
    <s v="Fayetteville"/>
    <x v="12"/>
    <n v="28314"/>
    <x v="0"/>
    <s v="OFF-AP-10002118"/>
    <x v="1"/>
    <x v="8"/>
    <s v="1.7 Cubic Foot Compact &quot;Cube&quot; Office Refrigerators"/>
    <n v="499.584"/>
    <n v="3"/>
    <n v="0.2"/>
    <n v="43.7136"/>
  </r>
  <r>
    <n v="1141"/>
    <x v="571"/>
    <x v="3"/>
    <x v="16"/>
    <s v="Jul"/>
    <d v="2014-10-11T00:00:00"/>
    <s v="Second Class"/>
    <s v="JF-15565"/>
    <s v="Jill Fjeld"/>
    <x v="0"/>
    <s v="United States"/>
    <s v="Fayetteville"/>
    <x v="12"/>
    <n v="28314"/>
    <x v="0"/>
    <s v="OFF-PA-10001800"/>
    <x v="1"/>
    <x v="11"/>
    <s v="Xerox 220"/>
    <n v="31.103999999999999"/>
    <n v="6"/>
    <n v="0.2"/>
    <n v="10.8864"/>
  </r>
  <r>
    <n v="1142"/>
    <x v="571"/>
    <x v="3"/>
    <x v="16"/>
    <s v="Jul"/>
    <d v="2014-10-11T00:00:00"/>
    <s v="Second Class"/>
    <s v="JF-15565"/>
    <s v="Jill Fjeld"/>
    <x v="0"/>
    <s v="United States"/>
    <s v="Fayetteville"/>
    <x v="12"/>
    <n v="28314"/>
    <x v="0"/>
    <s v="OFF-BI-10002827"/>
    <x v="1"/>
    <x v="7"/>
    <s v="Avery Durable Poly Binders"/>
    <n v="13.272"/>
    <n v="8"/>
    <n v="0.7"/>
    <n v="-10.617599999999999"/>
  </r>
  <r>
    <n v="1143"/>
    <x v="571"/>
    <x v="3"/>
    <x v="16"/>
    <s v="Jul"/>
    <d v="2014-10-11T00:00:00"/>
    <s v="Second Class"/>
    <s v="JF-15565"/>
    <s v="Jill Fjeld"/>
    <x v="0"/>
    <s v="United States"/>
    <s v="Fayetteville"/>
    <x v="12"/>
    <n v="28314"/>
    <x v="0"/>
    <s v="FUR-FU-10004671"/>
    <x v="0"/>
    <x v="4"/>
    <s v="Executive Impressions 12&quot; Wall Clock"/>
    <n v="28.271999999999998"/>
    <n v="2"/>
    <n v="0.2"/>
    <n v="6.3612000000000002"/>
  </r>
  <r>
    <n v="1144"/>
    <x v="571"/>
    <x v="3"/>
    <x v="16"/>
    <s v="Jul"/>
    <d v="2014-10-11T00:00:00"/>
    <s v="Second Class"/>
    <s v="JF-15565"/>
    <s v="Jill Fjeld"/>
    <x v="0"/>
    <s v="United States"/>
    <s v="Fayetteville"/>
    <x v="12"/>
    <n v="28314"/>
    <x v="0"/>
    <s v="OFF-ST-10000736"/>
    <x v="1"/>
    <x v="3"/>
    <s v="Carina Double Wide Media Storage Towers in Natural &amp; Black"/>
    <n v="259.13600000000002"/>
    <n v="4"/>
    <n v="0.2"/>
    <n v="-51.827199999999998"/>
  </r>
  <r>
    <n v="1145"/>
    <x v="572"/>
    <x v="1"/>
    <x v="312"/>
    <s v="Jul"/>
    <d v="2012-12-05T00:00:00"/>
    <s v="Standard Class"/>
    <s v="AG-10675"/>
    <s v="Anna Gayman"/>
    <x v="0"/>
    <s v="United States"/>
    <s v="Allen"/>
    <x v="6"/>
    <n v="75002"/>
    <x v="2"/>
    <s v="FUR-TA-10001095"/>
    <x v="0"/>
    <x v="2"/>
    <s v="Chromcraft Round Conference Tables"/>
    <n v="244.006"/>
    <n v="2"/>
    <n v="0.3"/>
    <n v="-31.372199999999999"/>
  </r>
  <r>
    <n v="1146"/>
    <x v="572"/>
    <x v="1"/>
    <x v="312"/>
    <s v="Jul"/>
    <d v="2012-12-05T00:00:00"/>
    <s v="Standard Class"/>
    <s v="AG-10675"/>
    <s v="Anna Gayman"/>
    <x v="0"/>
    <s v="United States"/>
    <s v="Allen"/>
    <x v="6"/>
    <n v="75002"/>
    <x v="2"/>
    <s v="OFF-PA-10000213"/>
    <x v="1"/>
    <x v="11"/>
    <s v="Xerox 198"/>
    <n v="15.936"/>
    <n v="4"/>
    <n v="0.2"/>
    <n v="5.3784000000000001"/>
  </r>
  <r>
    <n v="1147"/>
    <x v="573"/>
    <x v="3"/>
    <x v="292"/>
    <s v="May"/>
    <d v="2014-05-12T00:00:00"/>
    <s v="Same Day"/>
    <s v="DV-13045"/>
    <s v="Darrin Van Huff"/>
    <x v="1"/>
    <s v="United States"/>
    <s v="Philadelphia"/>
    <x v="17"/>
    <n v="19143"/>
    <x v="3"/>
    <s v="FUR-CH-10001797"/>
    <x v="0"/>
    <x v="1"/>
    <s v="Safco Chair Connectors, 6/Carton"/>
    <n v="188.55199999999999"/>
    <n v="7"/>
    <n v="0.3"/>
    <n v="-2.6936"/>
  </r>
  <r>
    <n v="1148"/>
    <x v="574"/>
    <x v="3"/>
    <x v="251"/>
    <s v="Apr"/>
    <d v="2014-09-10T00:00:00"/>
    <s v="Second Class"/>
    <s v="HL-15040"/>
    <s v="Hunter Lopez"/>
    <x v="0"/>
    <s v="United States"/>
    <s v="Rochester"/>
    <x v="9"/>
    <n v="14609"/>
    <x v="3"/>
    <s v="OFF-ST-10002214"/>
    <x v="1"/>
    <x v="3"/>
    <s v="X-Rack File for Hanging Folders"/>
    <n v="22.58"/>
    <n v="2"/>
    <n v="0"/>
    <n v="5.8708"/>
  </r>
  <r>
    <n v="1149"/>
    <x v="575"/>
    <x v="1"/>
    <x v="313"/>
    <s v="Dec"/>
    <s v="6-17-2012"/>
    <s v="Standard Class"/>
    <s v="GB-14575"/>
    <s v="Giulietta Baptist"/>
    <x v="0"/>
    <s v="United States"/>
    <s v="Philadelphia"/>
    <x v="17"/>
    <n v="19134"/>
    <x v="3"/>
    <s v="OFF-PA-10003848"/>
    <x v="1"/>
    <x v="11"/>
    <s v="Xerox 1997"/>
    <n v="20.736000000000001"/>
    <n v="4"/>
    <n v="0.2"/>
    <n v="7.2576000000000001"/>
  </r>
  <r>
    <n v="1150"/>
    <x v="575"/>
    <x v="1"/>
    <x v="313"/>
    <s v="Dec"/>
    <s v="6-17-2012"/>
    <s v="Standard Class"/>
    <s v="GB-14575"/>
    <s v="Giulietta Baptist"/>
    <x v="0"/>
    <s v="United States"/>
    <s v="Philadelphia"/>
    <x v="17"/>
    <n v="19134"/>
    <x v="3"/>
    <s v="FUR-FU-10003623"/>
    <x v="0"/>
    <x v="4"/>
    <s v="DataProducts Ampli Magnifier Task Lamp, Black,"/>
    <n v="43.295999999999999"/>
    <n v="2"/>
    <n v="0.2"/>
    <n v="4.3296000000000001"/>
  </r>
  <r>
    <n v="1151"/>
    <x v="576"/>
    <x v="2"/>
    <x v="54"/>
    <s v="Dec"/>
    <s v="7-18-2011"/>
    <s v="Standard Class"/>
    <s v="CL-12565"/>
    <s v="Clay Ludtke"/>
    <x v="0"/>
    <s v="United States"/>
    <s v="Seattle"/>
    <x v="3"/>
    <n v="98115"/>
    <x v="1"/>
    <s v="FUR-CH-10001797"/>
    <x v="0"/>
    <x v="1"/>
    <s v="Safco Chair Connectors, 6/Carton"/>
    <n v="123.136"/>
    <n v="4"/>
    <n v="0.2"/>
    <n v="13.8528"/>
  </r>
  <r>
    <n v="1152"/>
    <x v="576"/>
    <x v="2"/>
    <x v="54"/>
    <s v="Dec"/>
    <s v="7-18-2011"/>
    <s v="Standard Class"/>
    <s v="CL-12565"/>
    <s v="Clay Ludtke"/>
    <x v="0"/>
    <s v="United States"/>
    <s v="Seattle"/>
    <x v="3"/>
    <n v="98115"/>
    <x v="1"/>
    <s v="OFF-BI-10003094"/>
    <x v="1"/>
    <x v="7"/>
    <s v="Self-Adhesive Ring Binder Labels"/>
    <n v="11.263999999999999"/>
    <n v="4"/>
    <n v="0.2"/>
    <n v="3.8016000000000001"/>
  </r>
  <r>
    <n v="1153"/>
    <x v="577"/>
    <x v="2"/>
    <x v="294"/>
    <s v="Jun"/>
    <d v="2011-11-12T00:00:00"/>
    <s v="Second Class"/>
    <s v="RC-19960"/>
    <s v="Ryan Crowe"/>
    <x v="0"/>
    <s v="United States"/>
    <s v="Springfield"/>
    <x v="13"/>
    <n v="97477"/>
    <x v="1"/>
    <s v="OFF-ST-10002205"/>
    <x v="1"/>
    <x v="3"/>
    <s v="File Shuttle I and Handi-File"/>
    <n v="53.423999999999999"/>
    <n v="3"/>
    <n v="0.2"/>
    <n v="4.6745999999999999"/>
  </r>
  <r>
    <n v="1154"/>
    <x v="577"/>
    <x v="2"/>
    <x v="294"/>
    <s v="Jun"/>
    <d v="2011-11-12T00:00:00"/>
    <s v="Second Class"/>
    <s v="RC-19960"/>
    <s v="Ryan Crowe"/>
    <x v="0"/>
    <s v="United States"/>
    <s v="Springfield"/>
    <x v="13"/>
    <n v="97477"/>
    <x v="1"/>
    <s v="FUR-TA-10003238"/>
    <x v="0"/>
    <x v="2"/>
    <s v="Chromcraft Bull-Nose Wood 48&quot; x 96&quot; Rectangular Conference Tables"/>
    <n v="275.49"/>
    <n v="1"/>
    <n v="0.5"/>
    <n v="-170.8038"/>
  </r>
  <r>
    <n v="1155"/>
    <x v="578"/>
    <x v="0"/>
    <x v="314"/>
    <s v="Mar"/>
    <d v="2013-07-10T00:00:00"/>
    <s v="Standard Class"/>
    <s v="TT-21265"/>
    <s v="Tim Taslimi"/>
    <x v="1"/>
    <s v="United States"/>
    <s v="New York City"/>
    <x v="9"/>
    <n v="10024"/>
    <x v="3"/>
    <s v="OFF-AP-10004532"/>
    <x v="1"/>
    <x v="8"/>
    <s v="Kensington 6 Outlet Guardian Standard Surge Protector"/>
    <n v="61.44"/>
    <n v="3"/>
    <n v="0"/>
    <n v="16.588799999999999"/>
  </r>
  <r>
    <n v="1156"/>
    <x v="579"/>
    <x v="3"/>
    <x v="315"/>
    <s v="Dec"/>
    <s v="3-18-2014"/>
    <s v="Standard Class"/>
    <s v="MJ-17740"/>
    <s v="Max Jones"/>
    <x v="0"/>
    <s v="United States"/>
    <s v="Detroit"/>
    <x v="20"/>
    <n v="48227"/>
    <x v="2"/>
    <s v="OFF-BI-10003091"/>
    <x v="1"/>
    <x v="7"/>
    <s v="GBC DocuBind TL200 Manual Binding Machine"/>
    <n v="895.92"/>
    <n v="4"/>
    <n v="0"/>
    <n v="421.08240000000001"/>
  </r>
  <r>
    <n v="1157"/>
    <x v="580"/>
    <x v="0"/>
    <x v="141"/>
    <s v="Oct"/>
    <s v="9-14-2013"/>
    <s v="Second Class"/>
    <s v="AT-10735"/>
    <s v="Annie Thurman"/>
    <x v="0"/>
    <s v="United States"/>
    <s v="Stockton"/>
    <x v="2"/>
    <n v="95207"/>
    <x v="1"/>
    <s v="OFF-BI-10004654"/>
    <x v="1"/>
    <x v="7"/>
    <s v="VariCap6 Expandable Binder"/>
    <n v="55.36"/>
    <n v="4"/>
    <n v="0.2"/>
    <n v="18.684000000000001"/>
  </r>
  <r>
    <n v="1158"/>
    <x v="581"/>
    <x v="1"/>
    <x v="289"/>
    <s v="May"/>
    <d v="2012-10-07T00:00:00"/>
    <s v="Standard Class"/>
    <s v="VP-21730"/>
    <s v="Victor Preis"/>
    <x v="2"/>
    <s v="United States"/>
    <s v="Sterling Heights"/>
    <x v="20"/>
    <n v="48310"/>
    <x v="2"/>
    <s v="OFF-BI-10003655"/>
    <x v="1"/>
    <x v="7"/>
    <s v="Durable Pressboard Binders"/>
    <n v="19"/>
    <n v="5"/>
    <n v="0"/>
    <n v="8.93"/>
  </r>
  <r>
    <n v="1159"/>
    <x v="582"/>
    <x v="0"/>
    <x v="63"/>
    <s v="Sep"/>
    <d v="2013-11-09T00:00:00"/>
    <s v="First Class"/>
    <s v="MG-17875"/>
    <s v="Michael Grace"/>
    <x v="2"/>
    <s v="United States"/>
    <s v="New York City"/>
    <x v="9"/>
    <n v="10011"/>
    <x v="3"/>
    <s v="OFF-AP-10003779"/>
    <x v="1"/>
    <x v="8"/>
    <s v="Kensington 7 Outlet MasterPiece Power Center with Fax/Phone Line Protection"/>
    <n v="207.48"/>
    <n v="1"/>
    <n v="0"/>
    <n v="62.244"/>
  </r>
  <r>
    <n v="1160"/>
    <x v="583"/>
    <x v="0"/>
    <x v="3"/>
    <s v="Jun"/>
    <d v="2013-07-12T00:00:00"/>
    <s v="First Class"/>
    <s v="JG-15160"/>
    <s v="James Galang"/>
    <x v="0"/>
    <s v="United States"/>
    <s v="Murray"/>
    <x v="0"/>
    <n v="42071"/>
    <x v="0"/>
    <s v="FUR-FU-10004748"/>
    <x v="0"/>
    <x v="4"/>
    <s v="Howard Miller 16&quot; Diameter Gallery Wall Clock"/>
    <n v="191.82"/>
    <n v="3"/>
    <n v="0"/>
    <n v="74.809799999999996"/>
  </r>
  <r>
    <n v="1161"/>
    <x v="584"/>
    <x v="1"/>
    <x v="252"/>
    <s v="Aug"/>
    <s v="11-14-2012"/>
    <s v="Standard Class"/>
    <s v="SC-20095"/>
    <s v="Sanjit Chand"/>
    <x v="0"/>
    <s v="United States"/>
    <s v="West Jordan"/>
    <x v="27"/>
    <n v="84084"/>
    <x v="1"/>
    <s v="OFF-FA-10002701"/>
    <x v="1"/>
    <x v="10"/>
    <s v="Alliance Rubber Bands"/>
    <n v="5.04"/>
    <n v="3"/>
    <n v="0"/>
    <n v="0.2016"/>
  </r>
  <r>
    <n v="1162"/>
    <x v="584"/>
    <x v="1"/>
    <x v="252"/>
    <s v="Aug"/>
    <s v="11-14-2012"/>
    <s v="Standard Class"/>
    <s v="SC-20095"/>
    <s v="Sanjit Chand"/>
    <x v="0"/>
    <s v="United States"/>
    <s v="West Jordan"/>
    <x v="27"/>
    <n v="84084"/>
    <x v="1"/>
    <s v="OFF-PA-10001125"/>
    <x v="1"/>
    <x v="11"/>
    <s v="Xerox 1988"/>
    <n v="92.94"/>
    <n v="3"/>
    <n v="0"/>
    <n v="41.823"/>
  </r>
  <r>
    <n v="1163"/>
    <x v="584"/>
    <x v="1"/>
    <x v="252"/>
    <s v="Aug"/>
    <s v="11-14-2012"/>
    <s v="Standard Class"/>
    <s v="SC-20095"/>
    <s v="Sanjit Chand"/>
    <x v="0"/>
    <s v="United States"/>
    <s v="West Jordan"/>
    <x v="27"/>
    <n v="84084"/>
    <x v="1"/>
    <s v="FUR-FU-10004090"/>
    <x v="0"/>
    <x v="4"/>
    <s v="Executive Impressions 14&quot; Contract Wall Clock"/>
    <n v="66.69"/>
    <n v="3"/>
    <n v="0"/>
    <n v="22.0077"/>
  </r>
  <r>
    <n v="1164"/>
    <x v="584"/>
    <x v="1"/>
    <x v="252"/>
    <s v="Aug"/>
    <s v="11-14-2012"/>
    <s v="Standard Class"/>
    <s v="SC-20095"/>
    <s v="Sanjit Chand"/>
    <x v="0"/>
    <s v="United States"/>
    <s v="West Jordan"/>
    <x v="27"/>
    <n v="84084"/>
    <x v="1"/>
    <s v="OFF-BI-10001510"/>
    <x v="1"/>
    <x v="7"/>
    <s v="Deluxe Heavy-Duty Vinyl Round Ring Binder"/>
    <n v="91.68"/>
    <n v="5"/>
    <n v="0.2"/>
    <n v="28.65"/>
  </r>
  <r>
    <n v="1165"/>
    <x v="585"/>
    <x v="1"/>
    <x v="252"/>
    <s v="Aug"/>
    <s v="11-13-2012"/>
    <s v="Standard Class"/>
    <s v="AC-10450"/>
    <s v="Amy Cox"/>
    <x v="0"/>
    <s v="United States"/>
    <s v="New York City"/>
    <x v="9"/>
    <n v="10011"/>
    <x v="3"/>
    <s v="OFF-BI-10001922"/>
    <x v="1"/>
    <x v="7"/>
    <s v="Storex Dura Pro Binders"/>
    <n v="52.271999999999998"/>
    <n v="11"/>
    <n v="0.2"/>
    <n v="17.6418"/>
  </r>
  <r>
    <n v="1166"/>
    <x v="585"/>
    <x v="1"/>
    <x v="252"/>
    <s v="Aug"/>
    <s v="11-13-2012"/>
    <s v="Standard Class"/>
    <s v="AC-10450"/>
    <s v="Amy Cox"/>
    <x v="0"/>
    <s v="United States"/>
    <s v="New York City"/>
    <x v="9"/>
    <n v="10011"/>
    <x v="3"/>
    <s v="OFF-PA-10001667"/>
    <x v="1"/>
    <x v="11"/>
    <s v="Great White Multi-Use Recycled Paper (20Lb. and 84 Bright)"/>
    <n v="17.940000000000001"/>
    <n v="3"/>
    <n v="0"/>
    <n v="8.0730000000000004"/>
  </r>
  <r>
    <n v="1167"/>
    <x v="586"/>
    <x v="1"/>
    <x v="316"/>
    <s v="Nov"/>
    <s v="6-16-2012"/>
    <s v="Standard Class"/>
    <s v="BD-11605"/>
    <s v="Brian Dahlen"/>
    <x v="0"/>
    <s v="United States"/>
    <s v="Monroe"/>
    <x v="35"/>
    <n v="71203"/>
    <x v="0"/>
    <s v="TEC-AC-10003038"/>
    <x v="2"/>
    <x v="9"/>
    <s v="Kingston Digital DataTraveler 16GB USB 2.0"/>
    <n v="53.7"/>
    <n v="6"/>
    <n v="0"/>
    <n v="10.202999999999999"/>
  </r>
  <r>
    <n v="1168"/>
    <x v="586"/>
    <x v="1"/>
    <x v="316"/>
    <s v="Nov"/>
    <s v="6-16-2012"/>
    <s v="Standard Class"/>
    <s v="BD-11605"/>
    <s v="Brian Dahlen"/>
    <x v="0"/>
    <s v="United States"/>
    <s v="Monroe"/>
    <x v="35"/>
    <n v="71203"/>
    <x v="0"/>
    <s v="OFF-BI-10002799"/>
    <x v="1"/>
    <x v="7"/>
    <s v="SlimView Poly Binder, 3/8&quot;"/>
    <n v="36.26"/>
    <n v="7"/>
    <n v="0"/>
    <n v="16.679600000000001"/>
  </r>
  <r>
    <n v="1169"/>
    <x v="586"/>
    <x v="1"/>
    <x v="316"/>
    <s v="Nov"/>
    <s v="6-16-2012"/>
    <s v="Standard Class"/>
    <s v="BD-11605"/>
    <s v="Brian Dahlen"/>
    <x v="0"/>
    <s v="United States"/>
    <s v="Monroe"/>
    <x v="35"/>
    <n v="71203"/>
    <x v="0"/>
    <s v="OFF-AR-10003582"/>
    <x v="1"/>
    <x v="5"/>
    <s v="Boston Electric Pencil Sharpener, Model 1818, Charcoal Black"/>
    <n v="56.3"/>
    <n v="2"/>
    <n v="0"/>
    <n v="15.763999999999999"/>
  </r>
  <r>
    <n v="1170"/>
    <x v="586"/>
    <x v="1"/>
    <x v="316"/>
    <s v="Nov"/>
    <s v="6-16-2012"/>
    <s v="Standard Class"/>
    <s v="BD-11605"/>
    <s v="Brian Dahlen"/>
    <x v="0"/>
    <s v="United States"/>
    <s v="Monroe"/>
    <x v="35"/>
    <n v="71203"/>
    <x v="0"/>
    <s v="OFF-PA-10004451"/>
    <x v="1"/>
    <x v="11"/>
    <s v="Xerox 222"/>
    <n v="32.4"/>
    <n v="5"/>
    <n v="0"/>
    <n v="15.552"/>
  </r>
  <r>
    <n v="1171"/>
    <x v="586"/>
    <x v="1"/>
    <x v="316"/>
    <s v="Nov"/>
    <s v="6-16-2012"/>
    <s v="Standard Class"/>
    <s v="BD-11605"/>
    <s v="Brian Dahlen"/>
    <x v="0"/>
    <s v="United States"/>
    <s v="Monroe"/>
    <x v="35"/>
    <n v="71203"/>
    <x v="0"/>
    <s v="FUR-FU-10004666"/>
    <x v="0"/>
    <x v="4"/>
    <s v="DAX Clear Channel Poster Frame"/>
    <n v="29.16"/>
    <n v="2"/>
    <n v="0"/>
    <n v="10.789199999999999"/>
  </r>
  <r>
    <n v="1172"/>
    <x v="587"/>
    <x v="3"/>
    <x v="251"/>
    <s v="Apr"/>
    <d v="2014-09-10T00:00:00"/>
    <s v="Standard Class"/>
    <s v="AS-10045"/>
    <s v="Aaron Smayling"/>
    <x v="1"/>
    <s v="United States"/>
    <s v="Pasadena"/>
    <x v="2"/>
    <n v="91104"/>
    <x v="1"/>
    <s v="FUR-TA-10001520"/>
    <x v="0"/>
    <x v="2"/>
    <s v="Lesro Sheffield Collection Coffee Table, End Table, Center Table, Corner Table"/>
    <n v="171.28800000000001"/>
    <n v="3"/>
    <n v="0.2"/>
    <n v="-6.4233000000000002"/>
  </r>
  <r>
    <n v="1173"/>
    <x v="588"/>
    <x v="0"/>
    <x v="181"/>
    <s v="Jun"/>
    <d v="2013-10-05T00:00:00"/>
    <s v="Standard Class"/>
    <s v="ZD-21925"/>
    <s v="Zuschuss Donatelli"/>
    <x v="0"/>
    <s v="United States"/>
    <s v="Chattanooga"/>
    <x v="15"/>
    <n v="37421"/>
    <x v="0"/>
    <s v="FUR-FU-10004270"/>
    <x v="0"/>
    <x v="4"/>
    <s v="Eldon Image Series Desk Accessories, Burgundy"/>
    <n v="16.72"/>
    <n v="5"/>
    <n v="0.2"/>
    <n v="3.3439999999999999"/>
  </r>
  <r>
    <n v="1174"/>
    <x v="589"/>
    <x v="3"/>
    <x v="81"/>
    <s v="Dec"/>
    <s v="9-13-2014"/>
    <s v="Same Day"/>
    <s v="KF-16285"/>
    <s v="Karen Ferguson"/>
    <x v="2"/>
    <s v="United States"/>
    <s v="Long Beach"/>
    <x v="2"/>
    <n v="90805"/>
    <x v="1"/>
    <s v="OFF-PA-10003172"/>
    <x v="1"/>
    <x v="11"/>
    <s v="Xerox 1996"/>
    <n v="12.96"/>
    <n v="2"/>
    <n v="0"/>
    <n v="6.2207999999999997"/>
  </r>
  <r>
    <n v="1175"/>
    <x v="589"/>
    <x v="3"/>
    <x v="81"/>
    <s v="Dec"/>
    <s v="9-13-2014"/>
    <s v="Same Day"/>
    <s v="KF-16285"/>
    <s v="Karen Ferguson"/>
    <x v="2"/>
    <s v="United States"/>
    <s v="Long Beach"/>
    <x v="2"/>
    <n v="90805"/>
    <x v="1"/>
    <s v="OFF-EN-10002312"/>
    <x v="1"/>
    <x v="12"/>
    <s v="#10 Self-Seal White Envelopes"/>
    <n v="22.18"/>
    <n v="2"/>
    <n v="0"/>
    <n v="10.8682"/>
  </r>
  <r>
    <n v="1176"/>
    <x v="589"/>
    <x v="3"/>
    <x v="81"/>
    <s v="Dec"/>
    <s v="9-13-2014"/>
    <s v="Same Day"/>
    <s v="KF-16285"/>
    <s v="Karen Ferguson"/>
    <x v="2"/>
    <s v="United States"/>
    <s v="Long Beach"/>
    <x v="2"/>
    <n v="90805"/>
    <x v="1"/>
    <s v="FUR-CH-10002320"/>
    <x v="0"/>
    <x v="1"/>
    <s v="Hon Pagoda Stacking Chairs"/>
    <n v="2054.2719999999999"/>
    <n v="8"/>
    <n v="0.2"/>
    <n v="256.78399999999999"/>
  </r>
  <r>
    <n v="1177"/>
    <x v="590"/>
    <x v="3"/>
    <x v="16"/>
    <s v="Jul"/>
    <d v="2014-11-11T00:00:00"/>
    <s v="Second Class"/>
    <s v="CC-12430"/>
    <s v="Chuck Clark"/>
    <x v="2"/>
    <s v="United States"/>
    <s v="Minneapolis"/>
    <x v="8"/>
    <n v="55407"/>
    <x v="2"/>
    <s v="OFF-AR-10001216"/>
    <x v="1"/>
    <x v="5"/>
    <s v="Newell 339"/>
    <n v="13.9"/>
    <n v="5"/>
    <n v="0"/>
    <n v="3.6139999999999999"/>
  </r>
  <r>
    <n v="1178"/>
    <x v="590"/>
    <x v="3"/>
    <x v="16"/>
    <s v="Jul"/>
    <d v="2014-11-11T00:00:00"/>
    <s v="Second Class"/>
    <s v="CC-12430"/>
    <s v="Chuck Clark"/>
    <x v="2"/>
    <s v="United States"/>
    <s v="Minneapolis"/>
    <x v="8"/>
    <n v="55407"/>
    <x v="2"/>
    <s v="OFF-PA-10003127"/>
    <x v="1"/>
    <x v="11"/>
    <s v="Staples"/>
    <n v="26.38"/>
    <n v="1"/>
    <n v="0"/>
    <n v="12.1348"/>
  </r>
  <r>
    <n v="1179"/>
    <x v="591"/>
    <x v="3"/>
    <x v="177"/>
    <s v="Mar"/>
    <d v="2014-05-04T00:00:00"/>
    <s v="First Class"/>
    <s v="TC-21475"/>
    <s v="Tony Chapman"/>
    <x v="2"/>
    <s v="United States"/>
    <s v="Columbus"/>
    <x v="22"/>
    <n v="31907"/>
    <x v="0"/>
    <s v="FUR-TA-10004534"/>
    <x v="0"/>
    <x v="2"/>
    <s v="Bevis 44 x 96 Conference Tables"/>
    <n v="411.8"/>
    <n v="2"/>
    <n v="0"/>
    <n v="70.006"/>
  </r>
  <r>
    <n v="1180"/>
    <x v="591"/>
    <x v="3"/>
    <x v="177"/>
    <s v="Mar"/>
    <d v="2014-05-04T00:00:00"/>
    <s v="First Class"/>
    <s v="TC-21475"/>
    <s v="Tony Chapman"/>
    <x v="2"/>
    <s v="United States"/>
    <s v="Columbus"/>
    <x v="22"/>
    <n v="31907"/>
    <x v="0"/>
    <s v="TEC-AC-10000892"/>
    <x v="2"/>
    <x v="9"/>
    <s v="NETGEAR N750 Dual Band Wi-Fi Gigabit Router"/>
    <n v="360"/>
    <n v="4"/>
    <n v="0"/>
    <n v="129.6"/>
  </r>
  <r>
    <n v="1181"/>
    <x v="592"/>
    <x v="3"/>
    <x v="317"/>
    <s v="Jul"/>
    <d v="2014-12-10T00:00:00"/>
    <s v="Standard Class"/>
    <s v="NZ-18565"/>
    <s v="Nick Zandusky"/>
    <x v="2"/>
    <s v="United States"/>
    <s v="Meridian"/>
    <x v="40"/>
    <n v="83642"/>
    <x v="1"/>
    <s v="FUR-FU-10003247"/>
    <x v="0"/>
    <x v="4"/>
    <s v="36X48 HARDFLOOR CHAIRMAT"/>
    <n v="41.96"/>
    <n v="2"/>
    <n v="0"/>
    <n v="2.9371999999999998"/>
  </r>
  <r>
    <n v="1182"/>
    <x v="592"/>
    <x v="3"/>
    <x v="317"/>
    <s v="Jul"/>
    <d v="2014-12-10T00:00:00"/>
    <s v="Standard Class"/>
    <s v="NZ-18565"/>
    <s v="Nick Zandusky"/>
    <x v="2"/>
    <s v="United States"/>
    <s v="Meridian"/>
    <x v="40"/>
    <n v="83642"/>
    <x v="1"/>
    <s v="OFF-AP-10004336"/>
    <x v="1"/>
    <x v="8"/>
    <s v="Conquest 14 Commercial Heavy-Duty Upright Vacuum, Collection System, Accessory Kit"/>
    <n v="227.84"/>
    <n v="4"/>
    <n v="0"/>
    <n v="66.073599999999999"/>
  </r>
  <r>
    <n v="1183"/>
    <x v="592"/>
    <x v="3"/>
    <x v="317"/>
    <s v="Jul"/>
    <d v="2014-12-10T00:00:00"/>
    <s v="Standard Class"/>
    <s v="NZ-18565"/>
    <s v="Nick Zandusky"/>
    <x v="2"/>
    <s v="United States"/>
    <s v="Meridian"/>
    <x v="40"/>
    <n v="83642"/>
    <x v="1"/>
    <s v="OFF-PA-10001295"/>
    <x v="1"/>
    <x v="11"/>
    <s v="Computer Printout Paper with Letter-Trim Perforations"/>
    <n v="37.94"/>
    <n v="2"/>
    <n v="0"/>
    <n v="18.211200000000002"/>
  </r>
  <r>
    <n v="1184"/>
    <x v="593"/>
    <x v="0"/>
    <x v="209"/>
    <s v="Oct"/>
    <s v="4-15-2013"/>
    <s v="Second Class"/>
    <s v="SW-20350"/>
    <s v="Sean Wendt"/>
    <x v="2"/>
    <s v="United States"/>
    <s v="Detroit"/>
    <x v="20"/>
    <n v="48227"/>
    <x v="2"/>
    <s v="TEC-PH-10002555"/>
    <x v="2"/>
    <x v="6"/>
    <s v="Nortel Meridian M5316 Digital phone"/>
    <n v="517.9"/>
    <n v="2"/>
    <n v="0"/>
    <n v="134.654"/>
  </r>
  <r>
    <n v="1185"/>
    <x v="593"/>
    <x v="0"/>
    <x v="209"/>
    <s v="Oct"/>
    <s v="4-15-2013"/>
    <s v="Second Class"/>
    <s v="SW-20350"/>
    <s v="Sean Wendt"/>
    <x v="2"/>
    <s v="United States"/>
    <s v="Detroit"/>
    <x v="20"/>
    <n v="48227"/>
    <x v="2"/>
    <s v="OFF-BI-10000831"/>
    <x v="1"/>
    <x v="7"/>
    <s v="Storex Flexible Poly Binders with Double Pockets"/>
    <n v="5.28"/>
    <n v="2"/>
    <n v="0"/>
    <n v="2.4287999999999998"/>
  </r>
  <r>
    <n v="1186"/>
    <x v="594"/>
    <x v="0"/>
    <x v="30"/>
    <s v="Aug"/>
    <s v="11-13-2013"/>
    <s v="Standard Class"/>
    <s v="DM-13345"/>
    <s v="Denise Monton"/>
    <x v="1"/>
    <s v="United States"/>
    <s v="Newark"/>
    <x v="16"/>
    <n v="43055"/>
    <x v="3"/>
    <s v="TEC-AC-10002800"/>
    <x v="2"/>
    <x v="9"/>
    <s v="Plantronics Audio 478 Stereo USB Headset"/>
    <n v="119.976"/>
    <n v="3"/>
    <n v="0.2"/>
    <n v="22.4955"/>
  </r>
  <r>
    <n v="1187"/>
    <x v="595"/>
    <x v="3"/>
    <x v="173"/>
    <s v="Apr"/>
    <d v="2014-08-03T00:00:00"/>
    <s v="Standard Class"/>
    <s v="RE-19450"/>
    <s v="Richard Eichhorn"/>
    <x v="0"/>
    <s v="United States"/>
    <s v="Dallas"/>
    <x v="6"/>
    <n v="75081"/>
    <x v="2"/>
    <s v="OFF-PA-10001307"/>
    <x v="1"/>
    <x v="11"/>
    <s v="Important Message Pads, 50 4-1/4 x 5-1/2 Forms per Pad"/>
    <n v="26.88"/>
    <n v="8"/>
    <n v="0.2"/>
    <n v="9.7439999999999998"/>
  </r>
  <r>
    <n v="1188"/>
    <x v="596"/>
    <x v="3"/>
    <x v="123"/>
    <s v="Jan"/>
    <d v="2014-01-12T00:00:00"/>
    <s v="Same Day"/>
    <s v="ML-17755"/>
    <s v="Max Ludwig"/>
    <x v="2"/>
    <s v="United States"/>
    <s v="Toledo"/>
    <x v="16"/>
    <n v="43615"/>
    <x v="3"/>
    <s v="OFF-AP-10003779"/>
    <x v="1"/>
    <x v="8"/>
    <s v="Kensington 7 Outlet MasterPiece Power Center with Fax/Phone Line Protection"/>
    <n v="663.93600000000004"/>
    <n v="4"/>
    <n v="0.2"/>
    <n v="82.992000000000004"/>
  </r>
  <r>
    <n v="1189"/>
    <x v="597"/>
    <x v="0"/>
    <x v="318"/>
    <s v="Mar"/>
    <d v="2013-05-01T00:00:00"/>
    <s v="First Class"/>
    <s v="LR-16915"/>
    <s v="Lena Radford"/>
    <x v="0"/>
    <s v="United States"/>
    <s v="Los Angeles"/>
    <x v="2"/>
    <n v="90045"/>
    <x v="1"/>
    <s v="OFF-ST-10003692"/>
    <x v="1"/>
    <x v="3"/>
    <s v="Recycled Steel Personal File for Hanging File Folders"/>
    <n v="114.46"/>
    <n v="2"/>
    <n v="0"/>
    <n v="28.614999999999998"/>
  </r>
  <r>
    <n v="1190"/>
    <x v="598"/>
    <x v="1"/>
    <x v="109"/>
    <s v="Mar"/>
    <d v="2012-08-10T00:00:00"/>
    <s v="Standard Class"/>
    <s v="BS-11755"/>
    <s v="Bruce Stewart"/>
    <x v="0"/>
    <s v="United States"/>
    <s v="Los Angeles"/>
    <x v="2"/>
    <n v="90032"/>
    <x v="1"/>
    <s v="FUR-BO-10004409"/>
    <x v="0"/>
    <x v="0"/>
    <s v="Safco Value Mate Series Steel Bookcases, Baked Enamel Finish on Steel, Gray"/>
    <n v="120.666"/>
    <n v="2"/>
    <n v="0.15"/>
    <n v="18.454799999999999"/>
  </r>
  <r>
    <n v="1191"/>
    <x v="599"/>
    <x v="3"/>
    <x v="198"/>
    <s v="May"/>
    <d v="2014-06-09T00:00:00"/>
    <s v="First Class"/>
    <s v="KB-16405"/>
    <s v="Katrina Bavinger"/>
    <x v="2"/>
    <s v="United States"/>
    <s v="Apple Valley"/>
    <x v="2"/>
    <n v="92307"/>
    <x v="1"/>
    <s v="OFF-PA-10001800"/>
    <x v="1"/>
    <x v="11"/>
    <s v="Xerox 220"/>
    <n v="12.96"/>
    <n v="2"/>
    <n v="0"/>
    <n v="6.2207999999999997"/>
  </r>
  <r>
    <n v="1192"/>
    <x v="599"/>
    <x v="3"/>
    <x v="198"/>
    <s v="May"/>
    <d v="2014-06-09T00:00:00"/>
    <s v="First Class"/>
    <s v="KB-16405"/>
    <s v="Katrina Bavinger"/>
    <x v="2"/>
    <s v="United States"/>
    <s v="Apple Valley"/>
    <x v="2"/>
    <n v="92307"/>
    <x v="1"/>
    <s v="TEC-PH-10003589"/>
    <x v="2"/>
    <x v="6"/>
    <s v="invisibleSHIELD by ZAGG Smudge-Free Screen Protector"/>
    <n v="43.176000000000002"/>
    <n v="3"/>
    <n v="0.2"/>
    <n v="15.111599999999999"/>
  </r>
  <r>
    <n v="1193"/>
    <x v="600"/>
    <x v="3"/>
    <x v="319"/>
    <s v="Oct"/>
    <s v="2-15-2014"/>
    <s v="Standard Class"/>
    <s v="TP-21415"/>
    <s v="Tom Prescott"/>
    <x v="0"/>
    <s v="United States"/>
    <s v="Houston"/>
    <x v="6"/>
    <n v="77070"/>
    <x v="2"/>
    <s v="OFF-BI-10004584"/>
    <x v="1"/>
    <x v="7"/>
    <s v="GBC ProClick 150 Presentation Binding System"/>
    <n v="252.78399999999999"/>
    <n v="4"/>
    <n v="0.8"/>
    <n v="-417.09359999999998"/>
  </r>
  <r>
    <n v="1194"/>
    <x v="600"/>
    <x v="3"/>
    <x v="319"/>
    <s v="Oct"/>
    <s v="2-15-2014"/>
    <s v="Standard Class"/>
    <s v="TP-21415"/>
    <s v="Tom Prescott"/>
    <x v="0"/>
    <s v="United States"/>
    <s v="Houston"/>
    <x v="6"/>
    <n v="77070"/>
    <x v="2"/>
    <s v="TEC-AC-10002402"/>
    <x v="2"/>
    <x v="9"/>
    <s v="Razer Kraken PRO Over Ear PC and Music Headset"/>
    <n v="127.98399999999999"/>
    <n v="2"/>
    <n v="0.2"/>
    <n v="15.997999999999999"/>
  </r>
  <r>
    <n v="1195"/>
    <x v="600"/>
    <x v="3"/>
    <x v="319"/>
    <s v="Oct"/>
    <s v="2-15-2014"/>
    <s v="Standard Class"/>
    <s v="TP-21415"/>
    <s v="Tom Prescott"/>
    <x v="0"/>
    <s v="United States"/>
    <s v="Houston"/>
    <x v="6"/>
    <n v="77070"/>
    <x v="2"/>
    <s v="FUR-FU-10000550"/>
    <x v="0"/>
    <x v="4"/>
    <s v="Stacking Trays by OIC"/>
    <n v="3.984"/>
    <n v="2"/>
    <n v="0.6"/>
    <n v="-2.6892"/>
  </r>
  <r>
    <n v="1196"/>
    <x v="600"/>
    <x v="3"/>
    <x v="319"/>
    <s v="Oct"/>
    <s v="2-15-2014"/>
    <s v="Standard Class"/>
    <s v="TP-21415"/>
    <s v="Tom Prescott"/>
    <x v="0"/>
    <s v="United States"/>
    <s v="Houston"/>
    <x v="6"/>
    <n v="77070"/>
    <x v="2"/>
    <s v="OFF-AP-10000055"/>
    <x v="1"/>
    <x v="8"/>
    <s v="Belkin F9S820V06 8 Outlet Surge"/>
    <n v="12.992000000000001"/>
    <n v="2"/>
    <n v="0.8"/>
    <n v="-32.479999999999997"/>
  </r>
  <r>
    <n v="1197"/>
    <x v="601"/>
    <x v="3"/>
    <x v="69"/>
    <s v="Jan"/>
    <d v="2014-03-04T00:00:00"/>
    <s v="Second Class"/>
    <s v="DB-12910"/>
    <s v="Daniel Byrd"/>
    <x v="2"/>
    <s v="United States"/>
    <s v="Henderson"/>
    <x v="0"/>
    <n v="42420"/>
    <x v="0"/>
    <s v="FUR-FU-10001591"/>
    <x v="0"/>
    <x v="4"/>
    <s v="Advantus Panel Wall Certificate Holder - 8.5x11"/>
    <n v="61"/>
    <n v="5"/>
    <n v="0"/>
    <n v="25.62"/>
  </r>
  <r>
    <n v="1198"/>
    <x v="601"/>
    <x v="3"/>
    <x v="69"/>
    <s v="Jan"/>
    <d v="2014-03-04T00:00:00"/>
    <s v="Second Class"/>
    <s v="DB-12910"/>
    <s v="Daniel Byrd"/>
    <x v="2"/>
    <s v="United States"/>
    <s v="Henderson"/>
    <x v="0"/>
    <n v="42420"/>
    <x v="0"/>
    <s v="TEC-PH-10000526"/>
    <x v="2"/>
    <x v="6"/>
    <s v="Vtech CS6719"/>
    <n v="671.93"/>
    <n v="7"/>
    <n v="0"/>
    <n v="188.1404"/>
  </r>
  <r>
    <n v="1199"/>
    <x v="602"/>
    <x v="0"/>
    <x v="320"/>
    <s v="Apr"/>
    <d v="2013-09-03T00:00:00"/>
    <s v="Standard Class"/>
    <s v="BH-11710"/>
    <s v="Brosina Hoffman"/>
    <x v="0"/>
    <s v="United States"/>
    <s v="Newark"/>
    <x v="26"/>
    <n v="19711"/>
    <x v="3"/>
    <s v="OFF-BI-10001071"/>
    <x v="1"/>
    <x v="7"/>
    <s v="GBC ProClick Punch Binding System"/>
    <n v="447.86"/>
    <n v="7"/>
    <n v="0"/>
    <n v="219.45140000000001"/>
  </r>
  <r>
    <n v="1200"/>
    <x v="602"/>
    <x v="0"/>
    <x v="320"/>
    <s v="Apr"/>
    <d v="2013-09-03T00:00:00"/>
    <s v="Standard Class"/>
    <s v="BH-11710"/>
    <s v="Brosina Hoffman"/>
    <x v="0"/>
    <s v="United States"/>
    <s v="Newark"/>
    <x v="26"/>
    <n v="19711"/>
    <x v="3"/>
    <s v="TEC-PH-10001557"/>
    <x v="2"/>
    <x v="6"/>
    <s v="Pyle PMP37LED"/>
    <n v="479.95"/>
    <n v="5"/>
    <n v="0"/>
    <n v="129.5865"/>
  </r>
  <r>
    <n v="1201"/>
    <x v="602"/>
    <x v="0"/>
    <x v="320"/>
    <s v="Apr"/>
    <d v="2013-09-03T00:00:00"/>
    <s v="Standard Class"/>
    <s v="BH-11710"/>
    <s v="Brosina Hoffman"/>
    <x v="0"/>
    <s v="United States"/>
    <s v="Newark"/>
    <x v="26"/>
    <n v="19711"/>
    <x v="3"/>
    <s v="OFF-PA-10001977"/>
    <x v="1"/>
    <x v="11"/>
    <s v="Xerox 194"/>
    <n v="166.44"/>
    <n v="3"/>
    <n v="0"/>
    <n v="79.891199999999998"/>
  </r>
  <r>
    <n v="1202"/>
    <x v="603"/>
    <x v="0"/>
    <x v="6"/>
    <s v="Sep"/>
    <s v="12-13-2013"/>
    <s v="Standard Class"/>
    <s v="JP-16135"/>
    <s v="Julie Prescott"/>
    <x v="2"/>
    <s v="United States"/>
    <s v="Columbus"/>
    <x v="16"/>
    <n v="43229"/>
    <x v="3"/>
    <s v="OFF-BI-10001267"/>
    <x v="1"/>
    <x v="7"/>
    <s v="Universal Recycled Hanging Pressboard Report Binders, Letter Size"/>
    <n v="12.957000000000001"/>
    <n v="7"/>
    <n v="0.7"/>
    <n v="-9.5017999999999994"/>
  </r>
  <r>
    <n v="1203"/>
    <x v="604"/>
    <x v="3"/>
    <x v="310"/>
    <s v="Nov"/>
    <s v="7-15-2014"/>
    <s v="Standard Class"/>
    <s v="FG-14260"/>
    <s v="Frank Gastineau"/>
    <x v="2"/>
    <s v="United States"/>
    <s v="Aurora"/>
    <x v="7"/>
    <n v="60505"/>
    <x v="2"/>
    <s v="OFF-ST-10004340"/>
    <x v="1"/>
    <x v="3"/>
    <s v="Fellowes Mobile File Cart, Black"/>
    <n v="298.464"/>
    <n v="6"/>
    <n v="0.2"/>
    <n v="26.115600000000001"/>
  </r>
  <r>
    <n v="1204"/>
    <x v="605"/>
    <x v="1"/>
    <x v="316"/>
    <s v="Nov"/>
    <d v="2012-12-06T00:00:00"/>
    <s v="First Class"/>
    <s v="JE-15610"/>
    <s v="Jim Epp"/>
    <x v="1"/>
    <s v="United States"/>
    <s v="Lakeland"/>
    <x v="1"/>
    <n v="33801"/>
    <x v="0"/>
    <s v="FUR-CH-10003312"/>
    <x v="0"/>
    <x v="1"/>
    <s v="Hon 2090 “Pillow Soft” Series Mid Back Swivel/Tilt Chairs"/>
    <n v="1123.92"/>
    <n v="5"/>
    <n v="0.2"/>
    <n v="-182.637"/>
  </r>
  <r>
    <n v="1205"/>
    <x v="605"/>
    <x v="1"/>
    <x v="316"/>
    <s v="Nov"/>
    <d v="2012-12-06T00:00:00"/>
    <s v="First Class"/>
    <s v="JE-15610"/>
    <s v="Jim Epp"/>
    <x v="1"/>
    <s v="United States"/>
    <s v="Lakeland"/>
    <x v="1"/>
    <n v="33801"/>
    <x v="0"/>
    <s v="TEC-PH-10002496"/>
    <x v="2"/>
    <x v="6"/>
    <s v="Cisco SPA301"/>
    <n v="249.584"/>
    <n v="2"/>
    <n v="0.2"/>
    <n v="31.198"/>
  </r>
  <r>
    <n v="1206"/>
    <x v="605"/>
    <x v="1"/>
    <x v="316"/>
    <s v="Nov"/>
    <d v="2012-12-06T00:00:00"/>
    <s v="First Class"/>
    <s v="JE-15610"/>
    <s v="Jim Epp"/>
    <x v="1"/>
    <s v="United States"/>
    <s v="Lakeland"/>
    <x v="1"/>
    <n v="33801"/>
    <x v="0"/>
    <s v="FUR-FU-10003464"/>
    <x v="0"/>
    <x v="4"/>
    <s v="Seth Thomas 8 1/2&quot; Cubicle Clock"/>
    <n v="48.671999999999997"/>
    <n v="3"/>
    <n v="0.2"/>
    <n v="7.3007999999999997"/>
  </r>
  <r>
    <n v="1207"/>
    <x v="605"/>
    <x v="1"/>
    <x v="316"/>
    <s v="Nov"/>
    <d v="2012-12-06T00:00:00"/>
    <s v="First Class"/>
    <s v="JE-15610"/>
    <s v="Jim Epp"/>
    <x v="1"/>
    <s v="United States"/>
    <s v="Lakeland"/>
    <x v="1"/>
    <n v="33801"/>
    <x v="0"/>
    <s v="OFF-AR-10000380"/>
    <x v="1"/>
    <x v="5"/>
    <s v="Hunt PowerHouse Electric Pencil Sharpener, Blue"/>
    <n v="60.768000000000001"/>
    <n v="2"/>
    <n v="0.2"/>
    <n v="7.5960000000000001"/>
  </r>
  <r>
    <n v="1208"/>
    <x v="605"/>
    <x v="1"/>
    <x v="316"/>
    <s v="Nov"/>
    <d v="2012-12-06T00:00:00"/>
    <s v="First Class"/>
    <s v="JE-15610"/>
    <s v="Jim Epp"/>
    <x v="1"/>
    <s v="United States"/>
    <s v="Lakeland"/>
    <x v="1"/>
    <n v="33801"/>
    <x v="0"/>
    <s v="OFF-BI-10004593"/>
    <x v="1"/>
    <x v="7"/>
    <s v="Ibico Laser Imprintable Binding System Covers"/>
    <n v="78.599999999999994"/>
    <n v="5"/>
    <n v="0.7"/>
    <n v="-62.88"/>
  </r>
  <r>
    <n v="1209"/>
    <x v="605"/>
    <x v="1"/>
    <x v="316"/>
    <s v="Nov"/>
    <d v="2012-12-06T00:00:00"/>
    <s v="First Class"/>
    <s v="JE-15610"/>
    <s v="Jim Epp"/>
    <x v="1"/>
    <s v="United States"/>
    <s v="Lakeland"/>
    <x v="1"/>
    <n v="33801"/>
    <x v="0"/>
    <s v="OFF-BI-10001308"/>
    <x v="1"/>
    <x v="7"/>
    <s v="GBC Standard Plastic Binding Systems' Combs"/>
    <n v="3.7679999999999998"/>
    <n v="2"/>
    <n v="0.7"/>
    <n v="-3.14"/>
  </r>
  <r>
    <n v="1210"/>
    <x v="605"/>
    <x v="1"/>
    <x v="316"/>
    <s v="Nov"/>
    <d v="2012-12-06T00:00:00"/>
    <s v="First Class"/>
    <s v="JE-15610"/>
    <s v="Jim Epp"/>
    <x v="1"/>
    <s v="United States"/>
    <s v="Lakeland"/>
    <x v="1"/>
    <n v="33801"/>
    <x v="0"/>
    <s v="OFF-ST-10001780"/>
    <x v="1"/>
    <x v="3"/>
    <s v="Tennsco 16-Compartment Lockers with Coat Rack"/>
    <n v="1036.624"/>
    <n v="2"/>
    <n v="0.2"/>
    <n v="51.831200000000003"/>
  </r>
  <r>
    <n v="1211"/>
    <x v="605"/>
    <x v="1"/>
    <x v="316"/>
    <s v="Nov"/>
    <d v="2012-12-06T00:00:00"/>
    <s v="First Class"/>
    <s v="JE-15610"/>
    <s v="Jim Epp"/>
    <x v="1"/>
    <s v="United States"/>
    <s v="Lakeland"/>
    <x v="1"/>
    <n v="33801"/>
    <x v="0"/>
    <s v="OFF-ST-10003816"/>
    <x v="1"/>
    <x v="3"/>
    <s v="Fellowes High-Stak Drawer Files"/>
    <n v="563.80799999999999"/>
    <n v="4"/>
    <n v="0.2"/>
    <n v="21.142800000000001"/>
  </r>
  <r>
    <n v="1212"/>
    <x v="606"/>
    <x v="3"/>
    <x v="226"/>
    <s v="Sep"/>
    <s v="9-13-2014"/>
    <s v="Standard Class"/>
    <s v="EB-14110"/>
    <s v="Eugene Barchas"/>
    <x v="0"/>
    <s v="United States"/>
    <s v="Philadelphia"/>
    <x v="17"/>
    <n v="19134"/>
    <x v="3"/>
    <s v="TEC-PH-10002200"/>
    <x v="2"/>
    <x v="6"/>
    <s v="Aastra 6757i CT Wireless VoIP phone"/>
    <n v="258.52800000000002"/>
    <n v="2"/>
    <n v="0.4"/>
    <n v="-47.396799999999999"/>
  </r>
  <r>
    <n v="1213"/>
    <x v="607"/>
    <x v="3"/>
    <x v="106"/>
    <s v="Mar"/>
    <d v="2014-07-10T00:00:00"/>
    <s v="Standard Class"/>
    <s v="BP-11155"/>
    <s v="Becky Pak"/>
    <x v="0"/>
    <s v="United States"/>
    <s v="New York City"/>
    <x v="9"/>
    <n v="10011"/>
    <x v="3"/>
    <s v="OFF-PA-10004438"/>
    <x v="1"/>
    <x v="11"/>
    <s v="Xerox 1907"/>
    <n v="49.12"/>
    <n v="4"/>
    <n v="0"/>
    <n v="23.086400000000001"/>
  </r>
  <r>
    <n v="1214"/>
    <x v="608"/>
    <x v="2"/>
    <x v="166"/>
    <s v="Dec"/>
    <d v="2011-12-12T00:00:00"/>
    <s v="Same Day"/>
    <s v="CY-12745"/>
    <s v="Craig Yedwab"/>
    <x v="1"/>
    <s v="United States"/>
    <s v="San Antonio"/>
    <x v="6"/>
    <n v="78207"/>
    <x v="2"/>
    <s v="OFF-BI-10003650"/>
    <x v="1"/>
    <x v="7"/>
    <s v="GBC DocuBind 300 Electric Binding Machine"/>
    <n v="210.392"/>
    <n v="2"/>
    <n v="0.8"/>
    <n v="-336.62720000000002"/>
  </r>
  <r>
    <n v="1215"/>
    <x v="609"/>
    <x v="0"/>
    <x v="26"/>
    <s v="Jun"/>
    <d v="2013-12-09T00:00:00"/>
    <s v="Standard Class"/>
    <s v="AR-10825"/>
    <s v="Anthony Rawles"/>
    <x v="1"/>
    <s v="United States"/>
    <s v="Austin"/>
    <x v="6"/>
    <n v="78745"/>
    <x v="2"/>
    <s v="FUR-CH-10002647"/>
    <x v="0"/>
    <x v="1"/>
    <s v="Situations Contoured Folding Chairs, 4/Set"/>
    <n v="347.80200000000002"/>
    <n v="7"/>
    <n v="0.3"/>
    <n v="-24.843"/>
  </r>
  <r>
    <n v="1216"/>
    <x v="610"/>
    <x v="3"/>
    <x v="201"/>
    <s v="Dec"/>
    <s v="2-14-2014"/>
    <s v="Second Class"/>
    <s v="CS-11845"/>
    <s v="Cari Sayre"/>
    <x v="1"/>
    <s v="United States"/>
    <s v="Seattle"/>
    <x v="3"/>
    <n v="98105"/>
    <x v="1"/>
    <s v="FUR-CH-10004495"/>
    <x v="0"/>
    <x v="1"/>
    <s v="Global Leather and Oak Executive Chair, Black"/>
    <n v="963.13599999999997"/>
    <n v="4"/>
    <n v="0.2"/>
    <n v="108.3528"/>
  </r>
  <r>
    <n v="1217"/>
    <x v="610"/>
    <x v="3"/>
    <x v="201"/>
    <s v="Dec"/>
    <s v="2-14-2014"/>
    <s v="Second Class"/>
    <s v="CS-11845"/>
    <s v="Cari Sayre"/>
    <x v="1"/>
    <s v="United States"/>
    <s v="Seattle"/>
    <x v="3"/>
    <n v="98105"/>
    <x v="1"/>
    <s v="TEC-PH-10002923"/>
    <x v="2"/>
    <x v="6"/>
    <s v="Logitech B530 USB Headset - headset - Full size, Binaural"/>
    <n v="88.775999999999996"/>
    <n v="3"/>
    <n v="0.2"/>
    <n v="7.7679"/>
  </r>
  <r>
    <n v="1218"/>
    <x v="611"/>
    <x v="0"/>
    <x v="321"/>
    <s v="Aug"/>
    <d v="2013-11-06T00:00:00"/>
    <s v="First Class"/>
    <s v="RD-19810"/>
    <s v="Ross DeVincentis"/>
    <x v="2"/>
    <s v="United States"/>
    <s v="New York City"/>
    <x v="9"/>
    <n v="10035"/>
    <x v="3"/>
    <s v="OFF-PA-10003441"/>
    <x v="1"/>
    <x v="11"/>
    <s v="Xerox 226"/>
    <n v="32.4"/>
    <n v="5"/>
    <n v="0"/>
    <n v="15.552"/>
  </r>
  <r>
    <n v="1219"/>
    <x v="612"/>
    <x v="2"/>
    <x v="35"/>
    <s v="Mar"/>
    <d v="2011-05-08T00:00:00"/>
    <s v="Second Class"/>
    <s v="GH-14410"/>
    <s v="Gary Hansen"/>
    <x v="2"/>
    <s v="United States"/>
    <s v="Glendale"/>
    <x v="10"/>
    <n v="85301"/>
    <x v="1"/>
    <s v="OFF-PA-10001289"/>
    <x v="1"/>
    <x v="11"/>
    <s v="White Computer Printout Paper by Universal"/>
    <n v="93.024000000000001"/>
    <n v="3"/>
    <n v="0.2"/>
    <n v="33.721200000000003"/>
  </r>
  <r>
    <n v="1220"/>
    <x v="613"/>
    <x v="2"/>
    <x v="66"/>
    <s v="Dec"/>
    <s v="9-16-2011"/>
    <s v="Second Class"/>
    <s v="PT-19090"/>
    <s v="Pete Takahito"/>
    <x v="0"/>
    <s v="United States"/>
    <s v="Houston"/>
    <x v="6"/>
    <n v="77070"/>
    <x v="2"/>
    <s v="OFF-BI-10004040"/>
    <x v="1"/>
    <x v="7"/>
    <s v="Wilson Jones Impact Binders"/>
    <n v="5.18"/>
    <n v="5"/>
    <n v="0.8"/>
    <n v="-8.0289999999999999"/>
  </r>
  <r>
    <n v="1221"/>
    <x v="614"/>
    <x v="3"/>
    <x v="130"/>
    <s v="Dec"/>
    <s v="11-19-2014"/>
    <s v="Standard Class"/>
    <s v="EP-13915"/>
    <s v="Emily Phan"/>
    <x v="0"/>
    <s v="United States"/>
    <s v="Detroit"/>
    <x v="20"/>
    <n v="48227"/>
    <x v="2"/>
    <s v="OFF-AR-10004260"/>
    <x v="1"/>
    <x v="5"/>
    <s v="Boston 1799 Powerhouse Electric Pencil Sharpener"/>
    <n v="181.86"/>
    <n v="7"/>
    <n v="0"/>
    <n v="50.9208"/>
  </r>
  <r>
    <n v="1222"/>
    <x v="615"/>
    <x v="3"/>
    <x v="7"/>
    <s v="Nov"/>
    <d v="2014-11-09T00:00:00"/>
    <s v="Same Day"/>
    <s v="SH-20395"/>
    <s v="Shahid Hopkins"/>
    <x v="0"/>
    <s v="United States"/>
    <s v="New York City"/>
    <x v="9"/>
    <n v="10024"/>
    <x v="3"/>
    <s v="OFF-PA-10004911"/>
    <x v="1"/>
    <x v="11"/>
    <s v="Rediform S.O.S. 1-Up Phone Message Bk, 4-1/4x3-1/16 Bk, 1 Form/Pg, 40 Messages/Bk, 3/Pk"/>
    <n v="18.760000000000002"/>
    <n v="2"/>
    <n v="0"/>
    <n v="9.0047999999999995"/>
  </r>
  <r>
    <n v="1223"/>
    <x v="616"/>
    <x v="3"/>
    <x v="92"/>
    <s v="Jun"/>
    <d v="2014-12-12T00:00:00"/>
    <s v="Standard Class"/>
    <s v="SM-20950"/>
    <s v="Suzanne McNair"/>
    <x v="1"/>
    <s v="United States"/>
    <s v="New York City"/>
    <x v="9"/>
    <n v="10011"/>
    <x v="3"/>
    <s v="FUR-FU-10001487"/>
    <x v="0"/>
    <x v="4"/>
    <s v="Eldon Expressions Wood and Plastic Desk Accessories, Cherry Wood"/>
    <n v="20.94"/>
    <n v="3"/>
    <n v="0"/>
    <n v="6.0726000000000004"/>
  </r>
  <r>
    <n v="1224"/>
    <x v="616"/>
    <x v="3"/>
    <x v="92"/>
    <s v="Jun"/>
    <d v="2014-12-12T00:00:00"/>
    <s v="Standard Class"/>
    <s v="SM-20950"/>
    <s v="Suzanne McNair"/>
    <x v="1"/>
    <s v="United States"/>
    <s v="New York City"/>
    <x v="9"/>
    <n v="10011"/>
    <x v="3"/>
    <s v="FUR-FU-10000521"/>
    <x v="0"/>
    <x v="4"/>
    <s v="Seth Thomas 14&quot; Putty-Colored Wall Clock"/>
    <n v="58.68"/>
    <n v="2"/>
    <n v="0"/>
    <n v="18.190799999999999"/>
  </r>
  <r>
    <n v="1225"/>
    <x v="616"/>
    <x v="3"/>
    <x v="92"/>
    <s v="Jun"/>
    <d v="2014-12-12T00:00:00"/>
    <s v="Standard Class"/>
    <s v="SM-20950"/>
    <s v="Suzanne McNair"/>
    <x v="1"/>
    <s v="United States"/>
    <s v="New York City"/>
    <x v="9"/>
    <n v="10011"/>
    <x v="3"/>
    <s v="OFF-AP-10001271"/>
    <x v="1"/>
    <x v="8"/>
    <s v="Eureka The Boss Cordless Rechargeable Stick Vac"/>
    <n v="254.9"/>
    <n v="5"/>
    <n v="0"/>
    <n v="68.822999999999993"/>
  </r>
  <r>
    <n v="1226"/>
    <x v="617"/>
    <x v="3"/>
    <x v="17"/>
    <s v="Oct"/>
    <s v="11-13-2014"/>
    <s v="Second Class"/>
    <s v="BM-11650"/>
    <s v="Brian Moss"/>
    <x v="1"/>
    <s v="United States"/>
    <s v="Columbia"/>
    <x v="29"/>
    <n v="21044"/>
    <x v="3"/>
    <s v="OFF-BI-10004728"/>
    <x v="1"/>
    <x v="7"/>
    <s v="Wilson Jones Turn Tabs Binder Tool for Ring Binders"/>
    <n v="9.64"/>
    <n v="2"/>
    <n v="0"/>
    <n v="4.4344000000000001"/>
  </r>
  <r>
    <n v="1227"/>
    <x v="617"/>
    <x v="3"/>
    <x v="17"/>
    <s v="Oct"/>
    <s v="11-13-2014"/>
    <s v="Second Class"/>
    <s v="BM-11650"/>
    <s v="Brian Moss"/>
    <x v="1"/>
    <s v="United States"/>
    <s v="Columbia"/>
    <x v="29"/>
    <n v="21044"/>
    <x v="3"/>
    <s v="TEC-AC-10004666"/>
    <x v="2"/>
    <x v="9"/>
    <s v="Maxell iVDR EX 500GB Cartridge"/>
    <n v="826.62"/>
    <n v="3"/>
    <n v="0"/>
    <n v="355.44659999999999"/>
  </r>
  <r>
    <n v="1228"/>
    <x v="617"/>
    <x v="3"/>
    <x v="17"/>
    <s v="Oct"/>
    <s v="11-13-2014"/>
    <s v="Second Class"/>
    <s v="BM-11650"/>
    <s v="Brian Moss"/>
    <x v="1"/>
    <s v="United States"/>
    <s v="Columbia"/>
    <x v="29"/>
    <n v="21044"/>
    <x v="3"/>
    <s v="OFF-ST-10003208"/>
    <x v="1"/>
    <x v="3"/>
    <s v="Adjustable Depth Letter/Legal Cart"/>
    <n v="1633.14"/>
    <n v="9"/>
    <n v="0"/>
    <n v="473.61059999999998"/>
  </r>
  <r>
    <n v="1229"/>
    <x v="617"/>
    <x v="3"/>
    <x v="17"/>
    <s v="Oct"/>
    <s v="11-13-2014"/>
    <s v="Second Class"/>
    <s v="BM-11650"/>
    <s v="Brian Moss"/>
    <x v="1"/>
    <s v="United States"/>
    <s v="Columbia"/>
    <x v="29"/>
    <n v="21044"/>
    <x v="3"/>
    <s v="OFF-ST-10003208"/>
    <x v="1"/>
    <x v="3"/>
    <s v="Adjustable Depth Letter/Legal Cart"/>
    <n v="544.38"/>
    <n v="3"/>
    <n v="0"/>
    <n v="157.87020000000001"/>
  </r>
  <r>
    <n v="1230"/>
    <x v="618"/>
    <x v="2"/>
    <x v="322"/>
    <s v="Jul"/>
    <d v="2011-09-11T00:00:00"/>
    <s v="First Class"/>
    <s v="TC-20980"/>
    <s v="Tamara Chand"/>
    <x v="1"/>
    <s v="United States"/>
    <s v="Houston"/>
    <x v="6"/>
    <n v="77041"/>
    <x v="2"/>
    <s v="OFF-BI-10000632"/>
    <x v="1"/>
    <x v="7"/>
    <s v="Satellite Sectional Post Binders"/>
    <n v="26.045999999999999"/>
    <n v="3"/>
    <n v="0.8"/>
    <n v="-44.278199999999998"/>
  </r>
  <r>
    <n v="1231"/>
    <x v="618"/>
    <x v="2"/>
    <x v="322"/>
    <s v="Jul"/>
    <d v="2011-09-11T00:00:00"/>
    <s v="First Class"/>
    <s v="TC-20980"/>
    <s v="Tamara Chand"/>
    <x v="1"/>
    <s v="United States"/>
    <s v="Houston"/>
    <x v="6"/>
    <n v="77041"/>
    <x v="2"/>
    <s v="OFF-EN-10004773"/>
    <x v="1"/>
    <x v="12"/>
    <s v="Staples"/>
    <n v="74.352000000000004"/>
    <n v="3"/>
    <n v="0.2"/>
    <n v="26.9526"/>
  </r>
  <r>
    <n v="1232"/>
    <x v="619"/>
    <x v="3"/>
    <x v="106"/>
    <s v="Mar"/>
    <d v="2014-09-10T00:00:00"/>
    <s v="Standard Class"/>
    <s v="RW-19630"/>
    <s v="Rob Williams"/>
    <x v="1"/>
    <s v="United States"/>
    <s v="New York City"/>
    <x v="9"/>
    <n v="10035"/>
    <x v="3"/>
    <s v="TEC-PH-10002115"/>
    <x v="2"/>
    <x v="6"/>
    <s v="Plantronics 81402"/>
    <n v="65.989999999999995"/>
    <n v="1"/>
    <n v="0"/>
    <n v="17.157399999999999"/>
  </r>
  <r>
    <n v="1233"/>
    <x v="620"/>
    <x v="3"/>
    <x v="152"/>
    <s v="May"/>
    <d v="2014-09-06T00:00:00"/>
    <s v="Standard Class"/>
    <s v="ML-18040"/>
    <s v="Michelle Lonsdale"/>
    <x v="1"/>
    <s v="United States"/>
    <s v="Missouri City"/>
    <x v="6"/>
    <n v="77489"/>
    <x v="2"/>
    <s v="OFF-BI-10002557"/>
    <x v="1"/>
    <x v="7"/>
    <s v="Presstex Flexible Ring Binders"/>
    <n v="6.37"/>
    <n v="7"/>
    <n v="0.8"/>
    <n v="-9.5549999999999997"/>
  </r>
  <r>
    <n v="1234"/>
    <x v="621"/>
    <x v="2"/>
    <x v="160"/>
    <s v="Jan"/>
    <d v="2011-04-09T00:00:00"/>
    <s v="First Class"/>
    <s v="JL-15130"/>
    <s v="Jack Lebron"/>
    <x v="0"/>
    <s v="United States"/>
    <s v="Houston"/>
    <x v="6"/>
    <n v="77036"/>
    <x v="2"/>
    <s v="OFF-BI-10002949"/>
    <x v="1"/>
    <x v="7"/>
    <s v="Prestige Round Ring Binders"/>
    <n v="3.6480000000000001"/>
    <n v="3"/>
    <n v="0.8"/>
    <n v="-6.0191999999999997"/>
  </r>
  <r>
    <n v="1235"/>
    <x v="621"/>
    <x v="2"/>
    <x v="160"/>
    <s v="Jan"/>
    <d v="2011-04-09T00:00:00"/>
    <s v="First Class"/>
    <s v="JL-15130"/>
    <s v="Jack Lebron"/>
    <x v="0"/>
    <s v="United States"/>
    <s v="Houston"/>
    <x v="6"/>
    <n v="77036"/>
    <x v="2"/>
    <s v="OFF-PA-10004100"/>
    <x v="1"/>
    <x v="11"/>
    <s v="Xerox 216"/>
    <n v="31.103999999999999"/>
    <n v="6"/>
    <n v="0.2"/>
    <n v="10.8864"/>
  </r>
  <r>
    <n v="1236"/>
    <x v="622"/>
    <x v="0"/>
    <x v="241"/>
    <s v="Sep"/>
    <s v="8-14-2013"/>
    <s v="Standard Class"/>
    <s v="CM-12655"/>
    <s v="Corinna Mitchell"/>
    <x v="2"/>
    <s v="United States"/>
    <s v="Jackson"/>
    <x v="25"/>
    <n v="39212"/>
    <x v="0"/>
    <s v="OFF-FA-10001883"/>
    <x v="1"/>
    <x v="10"/>
    <s v="Alliance Super-Size Bands, Assorted Sizes"/>
    <n v="23.34"/>
    <n v="3"/>
    <n v="0"/>
    <n v="0.2334"/>
  </r>
  <r>
    <n v="1237"/>
    <x v="623"/>
    <x v="1"/>
    <x v="323"/>
    <s v="Oct"/>
    <d v="2012-10-07T00:00:00"/>
    <s v="Same Day"/>
    <s v="EH-13945"/>
    <s v="Eric Hoffmann"/>
    <x v="0"/>
    <s v="United States"/>
    <s v="Tempe"/>
    <x v="10"/>
    <n v="85281"/>
    <x v="1"/>
    <s v="OFF-BI-10003196"/>
    <x v="1"/>
    <x v="7"/>
    <s v="Accohide Poly Flexible Ring Binders"/>
    <n v="3.3660000000000001"/>
    <n v="3"/>
    <n v="0.7"/>
    <n v="-2.2440000000000002"/>
  </r>
  <r>
    <n v="1238"/>
    <x v="624"/>
    <x v="2"/>
    <x v="239"/>
    <s v="Jan"/>
    <d v="2011-07-12T00:00:00"/>
    <s v="Standard Class"/>
    <s v="TB-21280"/>
    <s v="Toby Braunhardt"/>
    <x v="0"/>
    <s v="United States"/>
    <s v="Jacksonville"/>
    <x v="12"/>
    <n v="28540"/>
    <x v="0"/>
    <s v="TEC-PH-10001644"/>
    <x v="2"/>
    <x v="6"/>
    <s v="BlueLounge Milo Smartphone Stand, White/Metallic"/>
    <n v="95.968000000000004"/>
    <n v="4"/>
    <n v="0.2"/>
    <n v="9.5968"/>
  </r>
  <r>
    <n v="1239"/>
    <x v="625"/>
    <x v="2"/>
    <x v="324"/>
    <s v="Oct"/>
    <s v="11-16-2011"/>
    <s v="Standard Class"/>
    <s v="RD-19900"/>
    <s v="Ruben Dartt"/>
    <x v="0"/>
    <s v="United States"/>
    <s v="San Diego"/>
    <x v="2"/>
    <n v="92037"/>
    <x v="1"/>
    <s v="TEC-PH-10002103"/>
    <x v="2"/>
    <x v="6"/>
    <s v="Jabra SPEAK 410"/>
    <n v="601.53599999999994"/>
    <n v="8"/>
    <n v="0.2"/>
    <n v="60.153599999999997"/>
  </r>
  <r>
    <n v="1240"/>
    <x v="625"/>
    <x v="2"/>
    <x v="324"/>
    <s v="Oct"/>
    <s v="11-16-2011"/>
    <s v="Standard Class"/>
    <s v="RD-19900"/>
    <s v="Ruben Dartt"/>
    <x v="0"/>
    <s v="United States"/>
    <s v="San Diego"/>
    <x v="2"/>
    <n v="92037"/>
    <x v="1"/>
    <s v="TEC-AC-10004209"/>
    <x v="2"/>
    <x v="9"/>
    <s v="Memorex Froggy Flash Drive 4 GB"/>
    <n v="10.99"/>
    <n v="1"/>
    <n v="0"/>
    <n v="4.2861000000000002"/>
  </r>
  <r>
    <n v="1241"/>
    <x v="625"/>
    <x v="2"/>
    <x v="324"/>
    <s v="Oct"/>
    <s v="11-16-2011"/>
    <s v="Standard Class"/>
    <s v="RD-19900"/>
    <s v="Ruben Dartt"/>
    <x v="0"/>
    <s v="United States"/>
    <s v="San Diego"/>
    <x v="2"/>
    <n v="92037"/>
    <x v="1"/>
    <s v="FUR-FU-10000397"/>
    <x v="0"/>
    <x v="4"/>
    <s v="Luxo Economy Swing Arm Lamp"/>
    <n v="39.880000000000003"/>
    <n v="2"/>
    <n v="0"/>
    <n v="11.166399999999999"/>
  </r>
  <r>
    <n v="1242"/>
    <x v="625"/>
    <x v="2"/>
    <x v="324"/>
    <s v="Oct"/>
    <s v="11-16-2011"/>
    <s v="Standard Class"/>
    <s v="RD-19900"/>
    <s v="Ruben Dartt"/>
    <x v="0"/>
    <s v="United States"/>
    <s v="San Diego"/>
    <x v="2"/>
    <n v="92037"/>
    <x v="1"/>
    <s v="OFF-PA-10002137"/>
    <x v="1"/>
    <x v="11"/>
    <s v="Southworth 100% Résumé Paper, 24lb."/>
    <n v="62.24"/>
    <n v="8"/>
    <n v="0"/>
    <n v="28.007999999999999"/>
  </r>
  <r>
    <n v="1243"/>
    <x v="625"/>
    <x v="2"/>
    <x v="324"/>
    <s v="Oct"/>
    <s v="11-16-2011"/>
    <s v="Standard Class"/>
    <s v="RD-19900"/>
    <s v="Ruben Dartt"/>
    <x v="0"/>
    <s v="United States"/>
    <s v="San Diego"/>
    <x v="2"/>
    <n v="92037"/>
    <x v="1"/>
    <s v="FUR-FU-10001867"/>
    <x v="0"/>
    <x v="4"/>
    <s v="Eldon Expressions Punched Metal &amp; Wood Desk Accessories, Pewter &amp; Cherry"/>
    <n v="53.2"/>
    <n v="5"/>
    <n v="0"/>
    <n v="14.896000000000001"/>
  </r>
  <r>
    <n v="1244"/>
    <x v="625"/>
    <x v="2"/>
    <x v="324"/>
    <s v="Oct"/>
    <s v="11-16-2011"/>
    <s v="Standard Class"/>
    <s v="RD-19900"/>
    <s v="Ruben Dartt"/>
    <x v="0"/>
    <s v="United States"/>
    <s v="San Diego"/>
    <x v="2"/>
    <n v="92037"/>
    <x v="1"/>
    <s v="OFF-LA-10000407"/>
    <x v="1"/>
    <x v="14"/>
    <s v="Avery White Multi-Purpose Labels"/>
    <n v="39.840000000000003"/>
    <n v="8"/>
    <n v="0"/>
    <n v="18.3264"/>
  </r>
  <r>
    <n v="1245"/>
    <x v="626"/>
    <x v="0"/>
    <x v="325"/>
    <s v="Sep"/>
    <s v="1-15-2013"/>
    <s v="Standard Class"/>
    <s v="LA-16780"/>
    <s v="Laura Armstrong"/>
    <x v="1"/>
    <s v="United States"/>
    <s v="Fresno"/>
    <x v="2"/>
    <n v="93727"/>
    <x v="1"/>
    <s v="TEC-AC-10000420"/>
    <x v="2"/>
    <x v="9"/>
    <s v="Logitech G500s Laser Gaming Mouse with Adjustable Weight Tuning"/>
    <n v="349.95"/>
    <n v="5"/>
    <n v="0"/>
    <n v="118.983"/>
  </r>
  <r>
    <n v="1246"/>
    <x v="626"/>
    <x v="0"/>
    <x v="325"/>
    <s v="Sep"/>
    <s v="1-15-2013"/>
    <s v="Standard Class"/>
    <s v="LA-16780"/>
    <s v="Laura Armstrong"/>
    <x v="1"/>
    <s v="United States"/>
    <s v="Fresno"/>
    <x v="2"/>
    <n v="93727"/>
    <x v="1"/>
    <s v="TEC-PH-10002726"/>
    <x v="2"/>
    <x v="6"/>
    <s v="netTALK DUO VoIP Telephone Service"/>
    <n v="377.928"/>
    <n v="9"/>
    <n v="0.2"/>
    <n v="141.72300000000001"/>
  </r>
  <r>
    <n v="1247"/>
    <x v="627"/>
    <x v="3"/>
    <x v="55"/>
    <s v="Sep"/>
    <d v="2014-11-07T00:00:00"/>
    <s v="First Class"/>
    <s v="VG-21790"/>
    <s v="Vivek Gonzalez"/>
    <x v="0"/>
    <s v="United States"/>
    <s v="San Mateo"/>
    <x v="2"/>
    <n v="94403"/>
    <x v="1"/>
    <s v="OFF-LA-10002762"/>
    <x v="1"/>
    <x v="14"/>
    <s v="Avery 485"/>
    <n v="75.180000000000007"/>
    <n v="6"/>
    <n v="0"/>
    <n v="35.334600000000002"/>
  </r>
  <r>
    <n v="1248"/>
    <x v="628"/>
    <x v="3"/>
    <x v="182"/>
    <s v="Nov"/>
    <s v="11-17-2014"/>
    <s v="Standard Class"/>
    <s v="FH-14275"/>
    <s v="Frank Hawley"/>
    <x v="1"/>
    <s v="United States"/>
    <s v="New York City"/>
    <x v="9"/>
    <n v="10024"/>
    <x v="3"/>
    <s v="OFF-BI-10003925"/>
    <x v="1"/>
    <x v="7"/>
    <s v="Fellowes PB300 Plastic Comb Binding Machine"/>
    <n v="931.17600000000004"/>
    <n v="3"/>
    <n v="0.2"/>
    <n v="314.27190000000002"/>
  </r>
  <r>
    <n v="1249"/>
    <x v="628"/>
    <x v="3"/>
    <x v="182"/>
    <s v="Nov"/>
    <s v="11-17-2014"/>
    <s v="Standard Class"/>
    <s v="FH-14275"/>
    <s v="Frank Hawley"/>
    <x v="1"/>
    <s v="United States"/>
    <s v="New York City"/>
    <x v="9"/>
    <n v="10024"/>
    <x v="3"/>
    <s v="TEC-PH-10002200"/>
    <x v="2"/>
    <x v="6"/>
    <s v="Aastra 6757i CT Wireless VoIP phone"/>
    <n v="430.88"/>
    <n v="2"/>
    <n v="0"/>
    <n v="124.9552"/>
  </r>
  <r>
    <n v="1250"/>
    <x v="629"/>
    <x v="1"/>
    <x v="262"/>
    <s v="Feb"/>
    <d v="2012-08-10T00:00:00"/>
    <s v="Standard Class"/>
    <s v="JP-15460"/>
    <s v="Jennifer Patt"/>
    <x v="1"/>
    <s v="United States"/>
    <s v="Lakewood"/>
    <x v="18"/>
    <n v="8701"/>
    <x v="3"/>
    <s v="OFF-PA-10001295"/>
    <x v="1"/>
    <x v="11"/>
    <s v="Computer Printout Paper with Letter-Trim Perforations"/>
    <n v="94.85"/>
    <n v="5"/>
    <n v="0"/>
    <n v="45.527999999999999"/>
  </r>
  <r>
    <n v="1251"/>
    <x v="629"/>
    <x v="1"/>
    <x v="262"/>
    <s v="Feb"/>
    <d v="2012-08-10T00:00:00"/>
    <s v="Standard Class"/>
    <s v="JP-15460"/>
    <s v="Jennifer Patt"/>
    <x v="1"/>
    <s v="United States"/>
    <s v="Lakewood"/>
    <x v="18"/>
    <n v="8701"/>
    <x v="3"/>
    <s v="OFF-EN-10002500"/>
    <x v="1"/>
    <x v="12"/>
    <s v="Globe Weis Peel &amp; Seel First Class Envelopes"/>
    <n v="51.12"/>
    <n v="4"/>
    <n v="0"/>
    <n v="23.004000000000001"/>
  </r>
  <r>
    <n v="1252"/>
    <x v="629"/>
    <x v="1"/>
    <x v="262"/>
    <s v="Feb"/>
    <d v="2012-08-10T00:00:00"/>
    <s v="Standard Class"/>
    <s v="JP-15460"/>
    <s v="Jennifer Patt"/>
    <x v="1"/>
    <s v="United States"/>
    <s v="Lakewood"/>
    <x v="18"/>
    <n v="8701"/>
    <x v="3"/>
    <s v="TEC-AC-10000892"/>
    <x v="2"/>
    <x v="9"/>
    <s v="NETGEAR N750 Dual Band Wi-Fi Gigabit Router"/>
    <n v="90"/>
    <n v="1"/>
    <n v="0"/>
    <n v="32.4"/>
  </r>
  <r>
    <n v="1253"/>
    <x v="630"/>
    <x v="2"/>
    <x v="326"/>
    <s v="Feb"/>
    <d v="2011-05-10T00:00:00"/>
    <s v="First Class"/>
    <s v="ES-14080"/>
    <s v="Erin Smith"/>
    <x v="1"/>
    <s v="United States"/>
    <s v="Tempe"/>
    <x v="10"/>
    <n v="85281"/>
    <x v="1"/>
    <s v="OFF-PA-10001838"/>
    <x v="1"/>
    <x v="11"/>
    <s v="Adams Telephone Message Book W/Dividers/Space For Phone Numbers, 5 1/4&quot;X8 1/2&quot;, 300/Messages"/>
    <n v="9.4079999999999995"/>
    <n v="2"/>
    <n v="0.2"/>
    <n v="3.4104000000000001"/>
  </r>
  <r>
    <n v="1254"/>
    <x v="630"/>
    <x v="2"/>
    <x v="326"/>
    <s v="Feb"/>
    <d v="2011-05-10T00:00:00"/>
    <s v="First Class"/>
    <s v="ES-14080"/>
    <s v="Erin Smith"/>
    <x v="1"/>
    <s v="United States"/>
    <s v="Tempe"/>
    <x v="10"/>
    <n v="85281"/>
    <x v="1"/>
    <s v="OFF-FA-10000735"/>
    <x v="1"/>
    <x v="10"/>
    <s v="Staples"/>
    <n v="4.6719999999999997"/>
    <n v="2"/>
    <n v="0.2"/>
    <n v="1.46"/>
  </r>
  <r>
    <n v="1255"/>
    <x v="630"/>
    <x v="2"/>
    <x v="326"/>
    <s v="Feb"/>
    <d v="2011-05-10T00:00:00"/>
    <s v="First Class"/>
    <s v="ES-14080"/>
    <s v="Erin Smith"/>
    <x v="1"/>
    <s v="United States"/>
    <s v="Tempe"/>
    <x v="10"/>
    <n v="85281"/>
    <x v="1"/>
    <s v="TEC-PH-10001760"/>
    <x v="2"/>
    <x v="6"/>
    <s v="Bose SoundLink Bluetooth Speaker"/>
    <n v="318.39999999999998"/>
    <n v="2"/>
    <n v="0.2"/>
    <n v="107.46"/>
  </r>
  <r>
    <n v="1256"/>
    <x v="630"/>
    <x v="2"/>
    <x v="326"/>
    <s v="Feb"/>
    <d v="2011-05-10T00:00:00"/>
    <s v="First Class"/>
    <s v="ES-14080"/>
    <s v="Erin Smith"/>
    <x v="1"/>
    <s v="United States"/>
    <s v="Tempe"/>
    <x v="10"/>
    <n v="85281"/>
    <x v="1"/>
    <s v="OFF-EN-10004846"/>
    <x v="1"/>
    <x v="12"/>
    <s v="Letter or Legal Size Expandable Poly String Tie Envelopes"/>
    <n v="12.768000000000001"/>
    <n v="6"/>
    <n v="0.2"/>
    <n v="4.6284000000000001"/>
  </r>
  <r>
    <n v="1257"/>
    <x v="630"/>
    <x v="2"/>
    <x v="326"/>
    <s v="Feb"/>
    <d v="2011-05-10T00:00:00"/>
    <s v="First Class"/>
    <s v="ES-14080"/>
    <s v="Erin Smith"/>
    <x v="1"/>
    <s v="United States"/>
    <s v="Tempe"/>
    <x v="10"/>
    <n v="85281"/>
    <x v="1"/>
    <s v="OFF-SU-10003567"/>
    <x v="1"/>
    <x v="16"/>
    <s v="Stiletto Hand Letter Openers"/>
    <n v="15.36"/>
    <n v="2"/>
    <n v="0.2"/>
    <n v="-3.2639999999999998"/>
  </r>
  <r>
    <n v="1258"/>
    <x v="630"/>
    <x v="2"/>
    <x v="326"/>
    <s v="Feb"/>
    <d v="2011-05-10T00:00:00"/>
    <s v="First Class"/>
    <s v="ES-14080"/>
    <s v="Erin Smith"/>
    <x v="1"/>
    <s v="United States"/>
    <s v="Tempe"/>
    <x v="10"/>
    <n v="85281"/>
    <x v="1"/>
    <s v="TEC-PH-10001557"/>
    <x v="2"/>
    <x v="6"/>
    <s v="Pyle PMP37LED"/>
    <n v="230.376"/>
    <n v="3"/>
    <n v="0.2"/>
    <n v="20.157900000000001"/>
  </r>
  <r>
    <n v="1259"/>
    <x v="630"/>
    <x v="2"/>
    <x v="326"/>
    <s v="Feb"/>
    <d v="2011-05-10T00:00:00"/>
    <s v="First Class"/>
    <s v="ES-14080"/>
    <s v="Erin Smith"/>
    <x v="1"/>
    <s v="United States"/>
    <s v="Tempe"/>
    <x v="10"/>
    <n v="85281"/>
    <x v="1"/>
    <s v="TEC-AC-10003038"/>
    <x v="2"/>
    <x v="9"/>
    <s v="Kingston Digital DataTraveler 16GB USB 2.0"/>
    <n v="7.16"/>
    <n v="1"/>
    <n v="0.2"/>
    <n v="-8.9499999999999996E-2"/>
  </r>
  <r>
    <n v="1260"/>
    <x v="631"/>
    <x v="2"/>
    <x v="165"/>
    <s v="Nov"/>
    <s v="8-16-2011"/>
    <s v="Standard Class"/>
    <s v="KL-16645"/>
    <s v="Ken Lonsdale"/>
    <x v="0"/>
    <s v="United States"/>
    <s v="New York City"/>
    <x v="9"/>
    <n v="10035"/>
    <x v="3"/>
    <s v="OFF-ST-10004459"/>
    <x v="1"/>
    <x v="3"/>
    <s v="Tennsco Single-Tier Lockers"/>
    <n v="375.34"/>
    <n v="1"/>
    <n v="0"/>
    <n v="18.766999999999999"/>
  </r>
  <r>
    <n v="1261"/>
    <x v="632"/>
    <x v="3"/>
    <x v="327"/>
    <s v="Feb"/>
    <d v="2014-06-09T00:00:00"/>
    <s v="Second Class"/>
    <s v="BN-11515"/>
    <s v="Bradley Nguyen"/>
    <x v="0"/>
    <s v="United States"/>
    <s v="New York City"/>
    <x v="9"/>
    <n v="10009"/>
    <x v="3"/>
    <s v="FUR-FU-10004960"/>
    <x v="0"/>
    <x v="4"/>
    <s v="Seth Thomas 12&quot; Clock w/ Goldtone Case"/>
    <n v="114.9"/>
    <n v="5"/>
    <n v="0"/>
    <n v="39.066000000000003"/>
  </r>
  <r>
    <n v="1262"/>
    <x v="633"/>
    <x v="0"/>
    <x v="170"/>
    <s v="Mar"/>
    <d v="2013-03-05T00:00:00"/>
    <s v="Same Day"/>
    <s v="CC-12475"/>
    <s v="Cindy Chapman"/>
    <x v="0"/>
    <s v="United States"/>
    <s v="New York City"/>
    <x v="9"/>
    <n v="10024"/>
    <x v="3"/>
    <s v="OFF-ST-10001580"/>
    <x v="1"/>
    <x v="3"/>
    <s v="Super Decoflex Portable Personal File"/>
    <n v="44.94"/>
    <n v="3"/>
    <n v="0"/>
    <n v="12.5832"/>
  </r>
  <r>
    <n v="1263"/>
    <x v="633"/>
    <x v="0"/>
    <x v="170"/>
    <s v="Mar"/>
    <d v="2013-03-05T00:00:00"/>
    <s v="Same Day"/>
    <s v="CC-12475"/>
    <s v="Cindy Chapman"/>
    <x v="0"/>
    <s v="United States"/>
    <s v="New York City"/>
    <x v="9"/>
    <n v="10024"/>
    <x v="3"/>
    <s v="OFF-BI-10000315"/>
    <x v="1"/>
    <x v="7"/>
    <s v="Poly Designer Cover &amp; Back"/>
    <n v="45.576000000000001"/>
    <n v="3"/>
    <n v="0.2"/>
    <n v="15.951599999999999"/>
  </r>
  <r>
    <n v="1264"/>
    <x v="634"/>
    <x v="0"/>
    <x v="328"/>
    <s v="Jan"/>
    <d v="2013-03-02T00:00:00"/>
    <s v="First Class"/>
    <s v="CK-12760"/>
    <s v="Cyma Kinney"/>
    <x v="1"/>
    <s v="United States"/>
    <s v="Arlington"/>
    <x v="11"/>
    <n v="22204"/>
    <x v="0"/>
    <s v="OFF-ST-10002214"/>
    <x v="1"/>
    <x v="3"/>
    <s v="X-Rack File for Hanging Folders"/>
    <n v="56.45"/>
    <n v="5"/>
    <n v="0"/>
    <n v="14.677"/>
  </r>
  <r>
    <n v="1265"/>
    <x v="635"/>
    <x v="3"/>
    <x v="69"/>
    <s v="Jan"/>
    <d v="2014-06-04T00:00:00"/>
    <s v="Second Class"/>
    <s v="EG-13900"/>
    <s v="Emily Grady"/>
    <x v="0"/>
    <s v="United States"/>
    <s v="Chicago"/>
    <x v="7"/>
    <n v="60623"/>
    <x v="2"/>
    <s v="OFF-BI-10002799"/>
    <x v="1"/>
    <x v="7"/>
    <s v="SlimView Poly Binder, 3/8&quot;"/>
    <n v="13.468"/>
    <n v="13"/>
    <n v="0.8"/>
    <n v="-22.895600000000002"/>
  </r>
  <r>
    <n v="1266"/>
    <x v="636"/>
    <x v="3"/>
    <x v="37"/>
    <s v="Feb"/>
    <d v="2014-06-12T00:00:00"/>
    <s v="Standard Class"/>
    <s v="SJ-20215"/>
    <s v="Sarah Jordon"/>
    <x v="0"/>
    <s v="United States"/>
    <s v="Grand Prairie"/>
    <x v="6"/>
    <n v="75051"/>
    <x v="2"/>
    <s v="TEC-PH-10004912"/>
    <x v="2"/>
    <x v="6"/>
    <s v="Cisco SPA112 2 Port Phone Adapter"/>
    <n v="219.8"/>
    <n v="5"/>
    <n v="0.2"/>
    <n v="24.727499999999999"/>
  </r>
  <r>
    <n v="1267"/>
    <x v="636"/>
    <x v="3"/>
    <x v="37"/>
    <s v="Feb"/>
    <d v="2014-06-12T00:00:00"/>
    <s v="Standard Class"/>
    <s v="SJ-20215"/>
    <s v="Sarah Jordon"/>
    <x v="0"/>
    <s v="United States"/>
    <s v="Grand Prairie"/>
    <x v="6"/>
    <n v="75051"/>
    <x v="2"/>
    <s v="FUR-CH-10002602"/>
    <x v="0"/>
    <x v="1"/>
    <s v="DMI Arturo Collection Mission-style Design Wood Chair"/>
    <n v="317.05799999999999"/>
    <n v="3"/>
    <n v="0.3"/>
    <n v="-18.117599999999999"/>
  </r>
  <r>
    <n v="1268"/>
    <x v="637"/>
    <x v="3"/>
    <x v="149"/>
    <s v="Nov"/>
    <s v="12-13-2014"/>
    <s v="Second Class"/>
    <s v="BP-11185"/>
    <s v="Ben Peterman"/>
    <x v="1"/>
    <s v="United States"/>
    <s v="Seattle"/>
    <x v="3"/>
    <n v="98103"/>
    <x v="1"/>
    <s v="TEC-AC-10004510"/>
    <x v="2"/>
    <x v="9"/>
    <s v="Logitech Desktop MK120 Mouse and keyboard Combo"/>
    <n v="49.08"/>
    <n v="3"/>
    <n v="0"/>
    <n v="4.9080000000000004"/>
  </r>
  <r>
    <n v="1269"/>
    <x v="637"/>
    <x v="3"/>
    <x v="149"/>
    <s v="Nov"/>
    <s v="12-13-2014"/>
    <s v="Second Class"/>
    <s v="BP-11185"/>
    <s v="Ben Peterman"/>
    <x v="1"/>
    <s v="United States"/>
    <s v="Seattle"/>
    <x v="3"/>
    <n v="98103"/>
    <x v="1"/>
    <s v="OFF-ST-10000060"/>
    <x v="1"/>
    <x v="3"/>
    <s v="Fellowes Bankers Box Staxonsteel Drawer File/Stacking System"/>
    <n v="324.89999999999998"/>
    <n v="5"/>
    <n v="0"/>
    <n v="38.988"/>
  </r>
  <r>
    <n v="1270"/>
    <x v="637"/>
    <x v="3"/>
    <x v="149"/>
    <s v="Nov"/>
    <s v="12-13-2014"/>
    <s v="Second Class"/>
    <s v="BP-11185"/>
    <s v="Ben Peterman"/>
    <x v="1"/>
    <s v="United States"/>
    <s v="Seattle"/>
    <x v="3"/>
    <n v="98103"/>
    <x v="1"/>
    <s v="OFF-AR-10000799"/>
    <x v="1"/>
    <x v="5"/>
    <s v="Col-Erase Pencils with Erasers"/>
    <n v="18.239999999999998"/>
    <n v="3"/>
    <n v="0"/>
    <n v="5.2896000000000001"/>
  </r>
  <r>
    <n v="1271"/>
    <x v="638"/>
    <x v="0"/>
    <x v="253"/>
    <s v="Sep"/>
    <s v="7-15-2013"/>
    <s v="Standard Class"/>
    <s v="CC-12220"/>
    <s v="Chris Cortes"/>
    <x v="0"/>
    <s v="United States"/>
    <s v="Seattle"/>
    <x v="3"/>
    <n v="98105"/>
    <x v="1"/>
    <s v="TEC-PH-10001580"/>
    <x v="2"/>
    <x v="6"/>
    <s v="Logitech Mobile Speakerphone P710e - speaker phone"/>
    <n v="107.98399999999999"/>
    <n v="1"/>
    <n v="0.2"/>
    <n v="9.4486000000000008"/>
  </r>
  <r>
    <n v="1272"/>
    <x v="638"/>
    <x v="0"/>
    <x v="253"/>
    <s v="Sep"/>
    <s v="7-15-2013"/>
    <s v="Standard Class"/>
    <s v="CC-12220"/>
    <s v="Chris Cortes"/>
    <x v="0"/>
    <s v="United States"/>
    <s v="Seattle"/>
    <x v="3"/>
    <n v="98105"/>
    <x v="1"/>
    <s v="OFF-BI-10004209"/>
    <x v="1"/>
    <x v="7"/>
    <s v="Fellowes Twister Kit, Gray/Clear, 3/pkg"/>
    <n v="19.295999999999999"/>
    <n v="3"/>
    <n v="0.2"/>
    <n v="6.03"/>
  </r>
  <r>
    <n v="1273"/>
    <x v="639"/>
    <x v="1"/>
    <x v="40"/>
    <s v="Sep"/>
    <s v="8-14-2012"/>
    <s v="Standard Class"/>
    <s v="RA-19885"/>
    <s v="Ruben Ausman"/>
    <x v="1"/>
    <s v="United States"/>
    <s v="Jacksonville"/>
    <x v="1"/>
    <n v="32216"/>
    <x v="0"/>
    <s v="OFF-LA-10001613"/>
    <x v="1"/>
    <x v="14"/>
    <s v="Avery File Folder Labels"/>
    <n v="4.6079999999999997"/>
    <n v="2"/>
    <n v="0.2"/>
    <n v="1.6704000000000001"/>
  </r>
  <r>
    <n v="1274"/>
    <x v="640"/>
    <x v="0"/>
    <x v="5"/>
    <s v="Oct"/>
    <s v="12-15-2013"/>
    <s v="Second Class"/>
    <s v="DK-12835"/>
    <s v="Damala Kotsonis"/>
    <x v="1"/>
    <s v="United States"/>
    <s v="Franklin"/>
    <x v="15"/>
    <n v="37064"/>
    <x v="0"/>
    <s v="FUR-TA-10001676"/>
    <x v="0"/>
    <x v="2"/>
    <s v="Hon 61000 Series Interactive Training Tables"/>
    <n v="79.974000000000004"/>
    <n v="3"/>
    <n v="0.4"/>
    <n v="-29.323799999999999"/>
  </r>
  <r>
    <n v="1275"/>
    <x v="640"/>
    <x v="0"/>
    <x v="5"/>
    <s v="Oct"/>
    <s v="12-15-2013"/>
    <s v="Second Class"/>
    <s v="DK-12835"/>
    <s v="Damala Kotsonis"/>
    <x v="1"/>
    <s v="United States"/>
    <s v="Franklin"/>
    <x v="15"/>
    <n v="37064"/>
    <x v="0"/>
    <s v="OFF-BI-10003712"/>
    <x v="1"/>
    <x v="7"/>
    <s v="Acco Pressboard Covers with Storage Hooks, 14 7/8&quot; x 11&quot;, Light Blue"/>
    <n v="2.9460000000000002"/>
    <n v="2"/>
    <n v="0.7"/>
    <n v="-2.0621999999999998"/>
  </r>
  <r>
    <n v="1276"/>
    <x v="641"/>
    <x v="0"/>
    <x v="288"/>
    <s v="May"/>
    <d v="2013-09-03T00:00:00"/>
    <s v="Second Class"/>
    <s v="RF-19345"/>
    <s v="Randy Ferguson"/>
    <x v="1"/>
    <s v="United States"/>
    <s v="Miami"/>
    <x v="1"/>
    <n v="33180"/>
    <x v="0"/>
    <s v="OFF-LA-10001641"/>
    <x v="1"/>
    <x v="14"/>
    <s v="Avery 518"/>
    <n v="10.08"/>
    <n v="4"/>
    <n v="0.2"/>
    <n v="3.528"/>
  </r>
  <r>
    <n v="1277"/>
    <x v="642"/>
    <x v="2"/>
    <x v="329"/>
    <s v="Nov"/>
    <s v="10-15-2011"/>
    <s v="Standard Class"/>
    <s v="JF-15565"/>
    <s v="Jill Fjeld"/>
    <x v="0"/>
    <s v="United States"/>
    <s v="Philadelphia"/>
    <x v="17"/>
    <n v="19120"/>
    <x v="3"/>
    <s v="OFF-ST-10003816"/>
    <x v="1"/>
    <x v="3"/>
    <s v="Fellowes High-Stak Drawer Files"/>
    <n v="281.904"/>
    <n v="2"/>
    <n v="0.2"/>
    <n v="10.571400000000001"/>
  </r>
  <r>
    <n v="1278"/>
    <x v="642"/>
    <x v="2"/>
    <x v="329"/>
    <s v="Nov"/>
    <s v="10-15-2011"/>
    <s v="Standard Class"/>
    <s v="JF-15565"/>
    <s v="Jill Fjeld"/>
    <x v="0"/>
    <s v="United States"/>
    <s v="Philadelphia"/>
    <x v="17"/>
    <n v="19120"/>
    <x v="3"/>
    <s v="OFF-EN-10002230"/>
    <x v="1"/>
    <x v="12"/>
    <s v="Airmail Envelopes"/>
    <n v="201.43199999999999"/>
    <n v="3"/>
    <n v="0.2"/>
    <n v="67.9833"/>
  </r>
  <r>
    <n v="1279"/>
    <x v="643"/>
    <x v="1"/>
    <x v="38"/>
    <s v="Sep"/>
    <s v="2-16-2012"/>
    <s v="Standard Class"/>
    <s v="SJ-20215"/>
    <s v="Sarah Jordon"/>
    <x v="0"/>
    <s v="United States"/>
    <s v="Los Angeles"/>
    <x v="2"/>
    <n v="90049"/>
    <x v="1"/>
    <s v="FUR-CH-10002774"/>
    <x v="0"/>
    <x v="1"/>
    <s v="Global Deluxe Stacking Chair, Gray"/>
    <n v="203.92"/>
    <n v="5"/>
    <n v="0.2"/>
    <n v="22.940999999999999"/>
  </r>
  <r>
    <n v="1280"/>
    <x v="644"/>
    <x v="3"/>
    <x v="215"/>
    <s v="Sep"/>
    <s v="5-13-2014"/>
    <s v="Standard Class"/>
    <s v="PS-19045"/>
    <s v="Penelope Sewall"/>
    <x v="2"/>
    <s v="United States"/>
    <s v="Los Angeles"/>
    <x v="2"/>
    <n v="90032"/>
    <x v="1"/>
    <s v="TEC-CO-10001046"/>
    <x v="2"/>
    <x v="15"/>
    <s v="Canon Imageclass D680 Copier / Fax"/>
    <n v="3359.9520000000002"/>
    <n v="6"/>
    <n v="0.2"/>
    <n v="1049.9849999999999"/>
  </r>
  <r>
    <n v="1281"/>
    <x v="645"/>
    <x v="3"/>
    <x v="306"/>
    <s v="Mar"/>
    <d v="2014-07-11T00:00:00"/>
    <s v="Standard Class"/>
    <s v="KM-16225"/>
    <s v="Kalyca Meade"/>
    <x v="1"/>
    <s v="United States"/>
    <s v="Overland Park"/>
    <x v="33"/>
    <n v="66212"/>
    <x v="2"/>
    <s v="OFF-FA-10003495"/>
    <x v="1"/>
    <x v="10"/>
    <s v="Staples"/>
    <n v="18.239999999999998"/>
    <n v="3"/>
    <n v="0"/>
    <n v="9.1199999999999992"/>
  </r>
  <r>
    <n v="1282"/>
    <x v="645"/>
    <x v="3"/>
    <x v="306"/>
    <s v="Mar"/>
    <d v="2014-07-11T00:00:00"/>
    <s v="Standard Class"/>
    <s v="KM-16225"/>
    <s v="Kalyca Meade"/>
    <x v="1"/>
    <s v="United States"/>
    <s v="Overland Park"/>
    <x v="33"/>
    <n v="66212"/>
    <x v="2"/>
    <s v="OFF-AR-10004685"/>
    <x v="1"/>
    <x v="5"/>
    <s v="Binney &amp; Smith Crayola Metallic Colored Pencils, 8-Color Set"/>
    <n v="27.78"/>
    <n v="6"/>
    <n v="0"/>
    <n v="9.1674000000000007"/>
  </r>
  <r>
    <n v="1283"/>
    <x v="646"/>
    <x v="2"/>
    <x v="98"/>
    <s v="May"/>
    <d v="2011-09-04T00:00:00"/>
    <s v="Second Class"/>
    <s v="GM-14695"/>
    <s v="Greg Maxwell"/>
    <x v="1"/>
    <s v="United States"/>
    <s v="Alexandria"/>
    <x v="11"/>
    <n v="22304"/>
    <x v="0"/>
    <s v="OFF-AR-10004757"/>
    <x v="1"/>
    <x v="5"/>
    <s v="Crayola Colored Pencils"/>
    <n v="22.96"/>
    <n v="7"/>
    <n v="0"/>
    <n v="7.5768000000000004"/>
  </r>
  <r>
    <n v="1284"/>
    <x v="646"/>
    <x v="2"/>
    <x v="98"/>
    <s v="May"/>
    <d v="2011-09-04T00:00:00"/>
    <s v="Second Class"/>
    <s v="GM-14695"/>
    <s v="Greg Maxwell"/>
    <x v="1"/>
    <s v="United States"/>
    <s v="Alexandria"/>
    <x v="11"/>
    <n v="22304"/>
    <x v="0"/>
    <s v="TEC-PH-10001615"/>
    <x v="2"/>
    <x v="6"/>
    <s v="AT&amp;T CL82213"/>
    <n v="28.99"/>
    <n v="1"/>
    <n v="0"/>
    <n v="8.4070999999999998"/>
  </r>
  <r>
    <n v="1285"/>
    <x v="646"/>
    <x v="2"/>
    <x v="98"/>
    <s v="May"/>
    <d v="2011-09-04T00:00:00"/>
    <s v="Second Class"/>
    <s v="GM-14695"/>
    <s v="Greg Maxwell"/>
    <x v="1"/>
    <s v="United States"/>
    <s v="Alexandria"/>
    <x v="11"/>
    <n v="22304"/>
    <x v="0"/>
    <s v="OFF-PA-10003349"/>
    <x v="1"/>
    <x v="11"/>
    <s v="Xerox 1957"/>
    <n v="12.96"/>
    <n v="2"/>
    <n v="0"/>
    <n v="6.3503999999999996"/>
  </r>
  <r>
    <n v="1286"/>
    <x v="646"/>
    <x v="2"/>
    <x v="98"/>
    <s v="May"/>
    <d v="2011-09-04T00:00:00"/>
    <s v="Second Class"/>
    <s v="GM-14695"/>
    <s v="Greg Maxwell"/>
    <x v="1"/>
    <s v="United States"/>
    <s v="Alexandria"/>
    <x v="11"/>
    <n v="22304"/>
    <x v="0"/>
    <s v="OFF-AR-10000127"/>
    <x v="1"/>
    <x v="5"/>
    <s v="Newell 321"/>
    <n v="22.96"/>
    <n v="7"/>
    <n v="0"/>
    <n v="6.6584000000000003"/>
  </r>
  <r>
    <n v="1287"/>
    <x v="646"/>
    <x v="2"/>
    <x v="98"/>
    <s v="May"/>
    <d v="2011-09-04T00:00:00"/>
    <s v="Second Class"/>
    <s v="GM-14695"/>
    <s v="Greg Maxwell"/>
    <x v="1"/>
    <s v="United States"/>
    <s v="Alexandria"/>
    <x v="11"/>
    <n v="22304"/>
    <x v="0"/>
    <s v="OFF-SU-10002881"/>
    <x v="1"/>
    <x v="16"/>
    <s v="Martin Yale Chadless Opener Electric Letter Opener"/>
    <n v="4164.05"/>
    <n v="5"/>
    <n v="0"/>
    <n v="83.281000000000006"/>
  </r>
  <r>
    <n v="1288"/>
    <x v="647"/>
    <x v="2"/>
    <x v="66"/>
    <s v="Dec"/>
    <s v="9-17-2011"/>
    <s v="Standard Class"/>
    <s v="AF-10885"/>
    <s v="Art Foster"/>
    <x v="0"/>
    <s v="United States"/>
    <s v="Fairfield"/>
    <x v="16"/>
    <n v="45014"/>
    <x v="3"/>
    <s v="OFF-BI-10002429"/>
    <x v="1"/>
    <x v="7"/>
    <s v="Premier Elliptical Ring Binder, Black"/>
    <n v="63.923999999999999"/>
    <n v="7"/>
    <n v="0.7"/>
    <n v="-46.877600000000001"/>
  </r>
  <r>
    <n v="1289"/>
    <x v="648"/>
    <x v="3"/>
    <x v="67"/>
    <s v="Feb"/>
    <d v="2014-04-10T00:00:00"/>
    <s v="First Class"/>
    <s v="CM-12655"/>
    <s v="Corinna Mitchell"/>
    <x v="2"/>
    <s v="United States"/>
    <s v="New York City"/>
    <x v="9"/>
    <n v="10035"/>
    <x v="3"/>
    <s v="TEC-MA-10002428"/>
    <x v="2"/>
    <x v="13"/>
    <s v="Fellowes Powershred HS-440 4-Sheet High Security Shredder"/>
    <n v="1704.89"/>
    <n v="11"/>
    <n v="0"/>
    <n v="767.20050000000003"/>
  </r>
  <r>
    <n v="1290"/>
    <x v="649"/>
    <x v="1"/>
    <x v="245"/>
    <s v="May"/>
    <d v="2012-11-11T00:00:00"/>
    <s v="Standard Class"/>
    <s v="GT-14635"/>
    <s v="Grant Thornton"/>
    <x v="1"/>
    <s v="United States"/>
    <s v="New York City"/>
    <x v="9"/>
    <n v="10009"/>
    <x v="3"/>
    <s v="OFF-BI-10001116"/>
    <x v="1"/>
    <x v="7"/>
    <s v="Wilson Jones 1&quot; Hanging DublLock Ring Binders"/>
    <n v="25.344000000000001"/>
    <n v="6"/>
    <n v="0.2"/>
    <n v="8.8704000000000001"/>
  </r>
  <r>
    <n v="1291"/>
    <x v="650"/>
    <x v="3"/>
    <x v="182"/>
    <s v="Nov"/>
    <s v="11-16-2014"/>
    <s v="Second Class"/>
    <s v="EB-13750"/>
    <s v="Edward Becker"/>
    <x v="1"/>
    <s v="United States"/>
    <s v="Round Rock"/>
    <x v="6"/>
    <n v="78664"/>
    <x v="2"/>
    <s v="FUR-FU-10001468"/>
    <x v="0"/>
    <x v="4"/>
    <s v="Tenex Antistatic Computer Chair Mats"/>
    <n v="341.96"/>
    <n v="5"/>
    <n v="0.6"/>
    <n v="-427.45"/>
  </r>
  <r>
    <n v="1292"/>
    <x v="651"/>
    <x v="1"/>
    <x v="330"/>
    <s v="Nov"/>
    <s v="9-15-2012"/>
    <s v="Standard Class"/>
    <s v="SC-20725"/>
    <s v="Steven Cartwright"/>
    <x v="0"/>
    <s v="United States"/>
    <s v="Redlands"/>
    <x v="2"/>
    <n v="92374"/>
    <x v="1"/>
    <s v="OFF-AR-10004648"/>
    <x v="1"/>
    <x v="5"/>
    <s v="Boston 19500 Mighty Mite Electric Pencil Sharpener"/>
    <n v="181.35"/>
    <n v="9"/>
    <n v="0"/>
    <n v="48.964500000000001"/>
  </r>
  <r>
    <n v="1293"/>
    <x v="651"/>
    <x v="1"/>
    <x v="330"/>
    <s v="Nov"/>
    <s v="9-15-2012"/>
    <s v="Standard Class"/>
    <s v="SC-20725"/>
    <s v="Steven Cartwright"/>
    <x v="0"/>
    <s v="United States"/>
    <s v="Redlands"/>
    <x v="2"/>
    <n v="92374"/>
    <x v="1"/>
    <s v="OFF-LA-10003190"/>
    <x v="1"/>
    <x v="14"/>
    <s v="Avery 474"/>
    <n v="8.64"/>
    <n v="3"/>
    <n v="0"/>
    <n v="4.2336"/>
  </r>
  <r>
    <n v="1294"/>
    <x v="652"/>
    <x v="2"/>
    <x v="4"/>
    <s v="Nov"/>
    <s v="11-15-2011"/>
    <s v="Standard Class"/>
    <s v="KD-16270"/>
    <s v="Karen Daniels"/>
    <x v="0"/>
    <s v="United States"/>
    <s v="Houston"/>
    <x v="6"/>
    <n v="77095"/>
    <x v="2"/>
    <s v="OFF-BI-10001359"/>
    <x v="1"/>
    <x v="7"/>
    <s v="GBC DocuBind TL300 Electric Binding System"/>
    <n v="896.99"/>
    <n v="5"/>
    <n v="0.8"/>
    <n v="-1480.0335"/>
  </r>
  <r>
    <n v="1295"/>
    <x v="652"/>
    <x v="2"/>
    <x v="4"/>
    <s v="Nov"/>
    <s v="11-15-2011"/>
    <s v="Standard Class"/>
    <s v="KD-16270"/>
    <s v="Karen Daniels"/>
    <x v="0"/>
    <s v="United States"/>
    <s v="Houston"/>
    <x v="6"/>
    <n v="77095"/>
    <x v="2"/>
    <s v="OFF-BI-10001267"/>
    <x v="1"/>
    <x v="7"/>
    <s v="Universal Recycled Hanging Pressboard Report Binders, Letter Size"/>
    <n v="1.234"/>
    <n v="1"/>
    <n v="0.8"/>
    <n v="-1.9743999999999999"/>
  </r>
  <r>
    <n v="1296"/>
    <x v="652"/>
    <x v="2"/>
    <x v="4"/>
    <s v="Nov"/>
    <s v="11-15-2011"/>
    <s v="Standard Class"/>
    <s v="KD-16270"/>
    <s v="Karen Daniels"/>
    <x v="0"/>
    <s v="United States"/>
    <s v="Houston"/>
    <x v="6"/>
    <n v="77095"/>
    <x v="2"/>
    <s v="OFF-AR-10003582"/>
    <x v="1"/>
    <x v="5"/>
    <s v="Boston Electric Pencil Sharpener, Model 1818, Charcoal Black"/>
    <n v="67.56"/>
    <n v="3"/>
    <n v="0.2"/>
    <n v="6.7560000000000002"/>
  </r>
  <r>
    <n v="1297"/>
    <x v="652"/>
    <x v="2"/>
    <x v="4"/>
    <s v="Nov"/>
    <s v="11-15-2011"/>
    <s v="Standard Class"/>
    <s v="KD-16270"/>
    <s v="Karen Daniels"/>
    <x v="0"/>
    <s v="United States"/>
    <s v="Houston"/>
    <x v="6"/>
    <n v="77095"/>
    <x v="2"/>
    <s v="OFF-PA-10003724"/>
    <x v="1"/>
    <x v="11"/>
    <s v="Wirebound Message Book, 4 per Page"/>
    <n v="21.72"/>
    <n v="5"/>
    <n v="0.2"/>
    <n v="7.8734999999999999"/>
  </r>
  <r>
    <n v="1298"/>
    <x v="652"/>
    <x v="2"/>
    <x v="4"/>
    <s v="Nov"/>
    <s v="11-15-2011"/>
    <s v="Standard Class"/>
    <s v="KD-16270"/>
    <s v="Karen Daniels"/>
    <x v="0"/>
    <s v="United States"/>
    <s v="Houston"/>
    <x v="6"/>
    <n v="77095"/>
    <x v="2"/>
    <s v="OFF-PA-10001033"/>
    <x v="1"/>
    <x v="11"/>
    <s v="Xerox 1893"/>
    <n v="262.33600000000001"/>
    <n v="8"/>
    <n v="0.2"/>
    <n v="95.096800000000002"/>
  </r>
  <r>
    <n v="1299"/>
    <x v="652"/>
    <x v="2"/>
    <x v="4"/>
    <s v="Nov"/>
    <s v="11-15-2011"/>
    <s v="Standard Class"/>
    <s v="KD-16270"/>
    <s v="Karen Daniels"/>
    <x v="0"/>
    <s v="United States"/>
    <s v="Houston"/>
    <x v="6"/>
    <n v="77095"/>
    <x v="2"/>
    <s v="TEC-PH-10003505"/>
    <x v="2"/>
    <x v="6"/>
    <s v="Geemarc AmpliPOWER60"/>
    <n v="148.47999999999999"/>
    <n v="2"/>
    <n v="0.2"/>
    <n v="16.704000000000001"/>
  </r>
  <r>
    <n v="1300"/>
    <x v="652"/>
    <x v="2"/>
    <x v="4"/>
    <s v="Nov"/>
    <s v="11-15-2011"/>
    <s v="Standard Class"/>
    <s v="KD-16270"/>
    <s v="Karen Daniels"/>
    <x v="0"/>
    <s v="United States"/>
    <s v="Houston"/>
    <x v="6"/>
    <n v="77095"/>
    <x v="2"/>
    <s v="TEC-PH-10004959"/>
    <x v="2"/>
    <x v="6"/>
    <s v="Classic Ivory Antique Telephone ZL1810"/>
    <n v="241.17599999999999"/>
    <n v="3"/>
    <n v="0.2"/>
    <n v="15.073499999999999"/>
  </r>
  <r>
    <n v="1301"/>
    <x v="653"/>
    <x v="3"/>
    <x v="23"/>
    <s v="Jun"/>
    <d v="2014-08-11T00:00:00"/>
    <s v="First Class"/>
    <s v="AH-10195"/>
    <s v="Alan Haines"/>
    <x v="1"/>
    <s v="United States"/>
    <s v="Chicago"/>
    <x v="7"/>
    <n v="60623"/>
    <x v="2"/>
    <s v="OFF-BI-10000474"/>
    <x v="1"/>
    <x v="7"/>
    <s v="Avery Recycled Flexi-View Covers for Binding Systems"/>
    <n v="16.03"/>
    <n v="5"/>
    <n v="0.8"/>
    <n v="-25.648"/>
  </r>
  <r>
    <n v="1302"/>
    <x v="654"/>
    <x v="3"/>
    <x v="75"/>
    <s v="Aug"/>
    <s v="9-14-2014"/>
    <s v="Standard Class"/>
    <s v="NF-18595"/>
    <s v="Nicole Fjeld"/>
    <x v="2"/>
    <s v="United States"/>
    <s v="Chicago"/>
    <x v="7"/>
    <n v="60610"/>
    <x v="2"/>
    <s v="OFF-PA-10001685"/>
    <x v="1"/>
    <x v="11"/>
    <s v="Staples"/>
    <n v="73.007999999999996"/>
    <n v="9"/>
    <n v="0.2"/>
    <n v="26.465399999999999"/>
  </r>
  <r>
    <n v="1303"/>
    <x v="655"/>
    <x v="0"/>
    <x v="275"/>
    <s v="Jul"/>
    <d v="2013-11-05T00:00:00"/>
    <s v="Standard Class"/>
    <s v="AF-10870"/>
    <s v="Art Ferguson"/>
    <x v="0"/>
    <s v="United States"/>
    <s v="Chicago"/>
    <x v="7"/>
    <n v="60610"/>
    <x v="2"/>
    <s v="OFF-BI-10000773"/>
    <x v="1"/>
    <x v="7"/>
    <s v="Insertable Tab Post Binder Dividers"/>
    <n v="3.2080000000000002"/>
    <n v="2"/>
    <n v="0.8"/>
    <n v="-5.2931999999999997"/>
  </r>
  <r>
    <n v="1304"/>
    <x v="655"/>
    <x v="0"/>
    <x v="275"/>
    <s v="Jul"/>
    <d v="2013-11-05T00:00:00"/>
    <s v="Standard Class"/>
    <s v="AF-10870"/>
    <s v="Art Ferguson"/>
    <x v="0"/>
    <s v="United States"/>
    <s v="Chicago"/>
    <x v="7"/>
    <n v="60610"/>
    <x v="2"/>
    <s v="TEC-AC-10004510"/>
    <x v="2"/>
    <x v="9"/>
    <s v="Logitech Desktop MK120 Mouse and keyboard Combo"/>
    <n v="26.175999999999998"/>
    <n v="2"/>
    <n v="0.2"/>
    <n v="-3.2719999999999998"/>
  </r>
  <r>
    <n v="1305"/>
    <x v="656"/>
    <x v="1"/>
    <x v="243"/>
    <s v="Apr"/>
    <d v="2012-08-06T00:00:00"/>
    <s v="Second Class"/>
    <s v="TC-21535"/>
    <s v="Tracy Collins"/>
    <x v="2"/>
    <s v="United States"/>
    <s v="New York City"/>
    <x v="9"/>
    <n v="10024"/>
    <x v="3"/>
    <s v="OFF-PA-10004569"/>
    <x v="1"/>
    <x v="11"/>
    <s v="Wirebound Message Books, Two 4 1/4&quot; x 5&quot; Forms per Page"/>
    <n v="30.44"/>
    <n v="4"/>
    <n v="0"/>
    <n v="14.306800000000001"/>
  </r>
  <r>
    <n v="1306"/>
    <x v="656"/>
    <x v="1"/>
    <x v="243"/>
    <s v="Apr"/>
    <d v="2012-08-06T00:00:00"/>
    <s v="Second Class"/>
    <s v="TC-21535"/>
    <s v="Tracy Collins"/>
    <x v="2"/>
    <s v="United States"/>
    <s v="New York City"/>
    <x v="9"/>
    <n v="10024"/>
    <x v="3"/>
    <s v="FUR-FU-10000672"/>
    <x v="0"/>
    <x v="4"/>
    <s v="Executive Impressions 10&quot; Spectator Wall Clock"/>
    <n v="35.28"/>
    <n v="3"/>
    <n v="0"/>
    <n v="11.995200000000001"/>
  </r>
  <r>
    <n v="1307"/>
    <x v="657"/>
    <x v="2"/>
    <x v="331"/>
    <s v="Jan"/>
    <d v="2011-03-02T00:00:00"/>
    <s v="First Class"/>
    <s v="LC-17050"/>
    <s v="Liz Carlisle"/>
    <x v="0"/>
    <s v="United States"/>
    <s v="Mission Viejo"/>
    <x v="2"/>
    <n v="92691"/>
    <x v="1"/>
    <s v="FUR-BO-10003966"/>
    <x v="0"/>
    <x v="0"/>
    <s v="Sauder Facets Collection Library, Sky Alder Finish"/>
    <n v="290.666"/>
    <n v="2"/>
    <n v="0.15"/>
    <n v="3.4196"/>
  </r>
  <r>
    <n v="1308"/>
    <x v="658"/>
    <x v="2"/>
    <x v="332"/>
    <s v="Sep"/>
    <s v="7-15-2011"/>
    <s v="Standard Class"/>
    <s v="BM-11650"/>
    <s v="Brian Moss"/>
    <x v="1"/>
    <s v="United States"/>
    <s v="Dallas"/>
    <x v="6"/>
    <n v="75217"/>
    <x v="2"/>
    <s v="OFF-PA-10003072"/>
    <x v="1"/>
    <x v="11"/>
    <s v="Eureka Recycled Copy Paper 8 1/2&quot; x 11&quot;, Ream"/>
    <n v="10.368"/>
    <n v="2"/>
    <n v="0.2"/>
    <n v="3.6288"/>
  </r>
  <r>
    <n v="1309"/>
    <x v="658"/>
    <x v="2"/>
    <x v="332"/>
    <s v="Sep"/>
    <s v="7-15-2011"/>
    <s v="Standard Class"/>
    <s v="BM-11650"/>
    <s v="Brian Moss"/>
    <x v="1"/>
    <s v="United States"/>
    <s v="Dallas"/>
    <x v="6"/>
    <n v="75217"/>
    <x v="2"/>
    <s v="OFF-PA-10002245"/>
    <x v="1"/>
    <x v="11"/>
    <s v="Xerox 1895"/>
    <n v="14.352"/>
    <n v="3"/>
    <n v="0.2"/>
    <n v="4.4850000000000003"/>
  </r>
  <r>
    <n v="1310"/>
    <x v="659"/>
    <x v="1"/>
    <x v="298"/>
    <s v="Apr"/>
    <d v="2012-10-12T00:00:00"/>
    <s v="Standard Class"/>
    <s v="SO-20335"/>
    <s v="Sean O'Donnell"/>
    <x v="0"/>
    <s v="United States"/>
    <s v="Hempstead"/>
    <x v="9"/>
    <n v="11550"/>
    <x v="3"/>
    <s v="FUR-FU-10002445"/>
    <x v="0"/>
    <x v="4"/>
    <s v="DAX Two-Tone Rosewood/Black Document Frame, Desktop, 5 x 7"/>
    <n v="28.44"/>
    <n v="3"/>
    <n v="0"/>
    <n v="11.375999999999999"/>
  </r>
  <r>
    <n v="1311"/>
    <x v="659"/>
    <x v="1"/>
    <x v="298"/>
    <s v="Apr"/>
    <d v="2012-10-12T00:00:00"/>
    <s v="Standard Class"/>
    <s v="SO-20335"/>
    <s v="Sean O'Donnell"/>
    <x v="0"/>
    <s v="United States"/>
    <s v="Hempstead"/>
    <x v="9"/>
    <n v="11550"/>
    <x v="3"/>
    <s v="FUR-CH-10002372"/>
    <x v="0"/>
    <x v="1"/>
    <s v="Office Star - Ergonomically Designed Knee Chair"/>
    <n v="364.41"/>
    <n v="5"/>
    <n v="0.1"/>
    <n v="8.0980000000000008"/>
  </r>
  <r>
    <n v="1312"/>
    <x v="659"/>
    <x v="1"/>
    <x v="298"/>
    <s v="Apr"/>
    <d v="2012-10-12T00:00:00"/>
    <s v="Standard Class"/>
    <s v="SO-20335"/>
    <s v="Sean O'Donnell"/>
    <x v="0"/>
    <s v="United States"/>
    <s v="Hempstead"/>
    <x v="9"/>
    <n v="11550"/>
    <x v="3"/>
    <s v="TEC-PH-10000376"/>
    <x v="2"/>
    <x v="6"/>
    <s v="Square Credit Card Reader"/>
    <n v="39.96"/>
    <n v="4"/>
    <n v="0"/>
    <n v="10.3896"/>
  </r>
  <r>
    <n v="1313"/>
    <x v="659"/>
    <x v="1"/>
    <x v="298"/>
    <s v="Apr"/>
    <d v="2012-10-12T00:00:00"/>
    <s v="Standard Class"/>
    <s v="SO-20335"/>
    <s v="Sean O'Donnell"/>
    <x v="0"/>
    <s v="United States"/>
    <s v="Hempstead"/>
    <x v="9"/>
    <n v="11550"/>
    <x v="3"/>
    <s v="FUR-CH-10002965"/>
    <x v="0"/>
    <x v="1"/>
    <s v="Global Leather Highback Executive Chair with Pneumatic Height Adjustment, Black"/>
    <n v="361.76400000000001"/>
    <n v="2"/>
    <n v="0.1"/>
    <n v="68.333200000000005"/>
  </r>
  <r>
    <n v="1314"/>
    <x v="660"/>
    <x v="0"/>
    <x v="187"/>
    <s v="Feb"/>
    <d v="2013-05-11T00:00:00"/>
    <s v="First Class"/>
    <s v="CS-12490"/>
    <s v="Cindy Schnelling"/>
    <x v="1"/>
    <s v="United States"/>
    <s v="Conroe"/>
    <x v="6"/>
    <n v="77301"/>
    <x v="2"/>
    <s v="OFF-ST-10004950"/>
    <x v="1"/>
    <x v="3"/>
    <s v="Tenex Personal Filing Tote With Secure Closure Lid, Black/Frost"/>
    <n v="111.672"/>
    <n v="9"/>
    <n v="0.2"/>
    <n v="6.9794999999999998"/>
  </r>
  <r>
    <n v="1315"/>
    <x v="661"/>
    <x v="1"/>
    <x v="298"/>
    <s v="Apr"/>
    <d v="2012-09-12T00:00:00"/>
    <s v="Second Class"/>
    <s v="MS-17365"/>
    <s v="Maribeth Schnelling"/>
    <x v="0"/>
    <s v="United States"/>
    <s v="New York City"/>
    <x v="9"/>
    <n v="10035"/>
    <x v="3"/>
    <s v="OFF-EN-10004147"/>
    <x v="1"/>
    <x v="12"/>
    <s v="Wausau Papers Astrobrights Colored Envelopes"/>
    <n v="17.940000000000001"/>
    <n v="3"/>
    <n v="0"/>
    <n v="8.7905999999999995"/>
  </r>
  <r>
    <n v="1316"/>
    <x v="661"/>
    <x v="1"/>
    <x v="298"/>
    <s v="Apr"/>
    <d v="2012-09-12T00:00:00"/>
    <s v="Second Class"/>
    <s v="MS-17365"/>
    <s v="Maribeth Schnelling"/>
    <x v="0"/>
    <s v="United States"/>
    <s v="New York City"/>
    <x v="9"/>
    <n v="10035"/>
    <x v="3"/>
    <s v="FUR-CH-10003535"/>
    <x v="0"/>
    <x v="1"/>
    <s v="Global Armless Task Chair, Royal Blue"/>
    <n v="384.17399999999998"/>
    <n v="7"/>
    <n v="0.1"/>
    <n v="29.880199999999999"/>
  </r>
  <r>
    <n v="1317"/>
    <x v="661"/>
    <x v="1"/>
    <x v="298"/>
    <s v="Apr"/>
    <d v="2012-09-12T00:00:00"/>
    <s v="Second Class"/>
    <s v="MS-17365"/>
    <s v="Maribeth Schnelling"/>
    <x v="0"/>
    <s v="United States"/>
    <s v="New York City"/>
    <x v="9"/>
    <n v="10035"/>
    <x v="3"/>
    <s v="TEC-PH-10004586"/>
    <x v="2"/>
    <x v="6"/>
    <s v="Wilson SignalBoost 841262 DB PRO Amplifier Kit"/>
    <n v="1799.75"/>
    <n v="5"/>
    <n v="0"/>
    <n v="539.92499999999995"/>
  </r>
  <r>
    <n v="1318"/>
    <x v="662"/>
    <x v="3"/>
    <x v="227"/>
    <s v="Aug"/>
    <d v="2014-12-10T00:00:00"/>
    <s v="Standard Class"/>
    <s v="Dp-13240"/>
    <s v="Dean percer"/>
    <x v="2"/>
    <s v="United States"/>
    <s v="Charlotte"/>
    <x v="12"/>
    <n v="28205"/>
    <x v="0"/>
    <s v="OFF-ST-10003208"/>
    <x v="1"/>
    <x v="3"/>
    <s v="Adjustable Depth Letter/Legal Cart"/>
    <n v="580.67200000000003"/>
    <n v="4"/>
    <n v="0.2"/>
    <n v="65.325599999999994"/>
  </r>
  <r>
    <n v="1319"/>
    <x v="662"/>
    <x v="3"/>
    <x v="227"/>
    <s v="Aug"/>
    <d v="2014-12-10T00:00:00"/>
    <s v="Standard Class"/>
    <s v="Dp-13240"/>
    <s v="Dean percer"/>
    <x v="2"/>
    <s v="United States"/>
    <s v="Charlotte"/>
    <x v="12"/>
    <n v="28205"/>
    <x v="0"/>
    <s v="OFF-FA-10003112"/>
    <x v="1"/>
    <x v="10"/>
    <s v="Staples"/>
    <n v="18.936"/>
    <n v="3"/>
    <n v="0.2"/>
    <n v="5.9175000000000004"/>
  </r>
  <r>
    <n v="1320"/>
    <x v="662"/>
    <x v="3"/>
    <x v="227"/>
    <s v="Aug"/>
    <d v="2014-12-10T00:00:00"/>
    <s v="Standard Class"/>
    <s v="Dp-13240"/>
    <s v="Dean percer"/>
    <x v="2"/>
    <s v="United States"/>
    <s v="Charlotte"/>
    <x v="12"/>
    <n v="28205"/>
    <x v="0"/>
    <s v="TEC-PH-10004447"/>
    <x v="2"/>
    <x v="6"/>
    <s v="Toshiba IPT2010-SD IP Telephone"/>
    <n v="222.38399999999999"/>
    <n v="2"/>
    <n v="0.2"/>
    <n v="16.678799999999999"/>
  </r>
  <r>
    <n v="1321"/>
    <x v="662"/>
    <x v="3"/>
    <x v="227"/>
    <s v="Aug"/>
    <d v="2014-12-10T00:00:00"/>
    <s v="Standard Class"/>
    <s v="Dp-13240"/>
    <s v="Dean percer"/>
    <x v="2"/>
    <s v="United States"/>
    <s v="Charlotte"/>
    <x v="12"/>
    <n v="28205"/>
    <x v="0"/>
    <s v="OFF-BI-10002854"/>
    <x v="1"/>
    <x v="7"/>
    <s v="Performers Binder/Pad Holder, Black"/>
    <n v="50.454000000000001"/>
    <n v="6"/>
    <n v="0.7"/>
    <n v="-33.636000000000003"/>
  </r>
  <r>
    <n v="1322"/>
    <x v="662"/>
    <x v="3"/>
    <x v="227"/>
    <s v="Aug"/>
    <d v="2014-12-10T00:00:00"/>
    <s v="Standard Class"/>
    <s v="Dp-13240"/>
    <s v="Dean percer"/>
    <x v="2"/>
    <s v="United States"/>
    <s v="Charlotte"/>
    <x v="12"/>
    <n v="28205"/>
    <x v="0"/>
    <s v="FUR-TA-10001039"/>
    <x v="0"/>
    <x v="2"/>
    <s v="KI Adjustable-Height Table"/>
    <n v="154.76400000000001"/>
    <n v="3"/>
    <n v="0.4"/>
    <n v="-36.111600000000003"/>
  </r>
  <r>
    <n v="1323"/>
    <x v="663"/>
    <x v="2"/>
    <x v="50"/>
    <s v="Sep"/>
    <s v="8-13-2011"/>
    <s v="Standard Class"/>
    <s v="MG-17650"/>
    <s v="Matthew Grinstein"/>
    <x v="2"/>
    <s v="United States"/>
    <s v="Seattle"/>
    <x v="3"/>
    <n v="98103"/>
    <x v="1"/>
    <s v="TEC-PH-10001530"/>
    <x v="2"/>
    <x v="6"/>
    <s v="Cisco Unified IP Phone 7945G VoIP phone"/>
    <n v="1091.1679999999999"/>
    <n v="4"/>
    <n v="0.2"/>
    <n v="68.197999999999993"/>
  </r>
  <r>
    <n v="1324"/>
    <x v="663"/>
    <x v="2"/>
    <x v="50"/>
    <s v="Sep"/>
    <s v="8-13-2011"/>
    <s v="Standard Class"/>
    <s v="MG-17650"/>
    <s v="Matthew Grinstein"/>
    <x v="2"/>
    <s v="United States"/>
    <s v="Seattle"/>
    <x v="3"/>
    <n v="98103"/>
    <x v="1"/>
    <s v="TEC-PH-10000038"/>
    <x v="2"/>
    <x v="6"/>
    <s v="Jawbone MINI JAMBOX Wireless Bluetooth Speaker"/>
    <n v="219.16800000000001"/>
    <n v="2"/>
    <n v="0.2"/>
    <n v="-43.833599999999997"/>
  </r>
  <r>
    <n v="1325"/>
    <x v="664"/>
    <x v="3"/>
    <x v="72"/>
    <s v="Nov"/>
    <d v="2014-11-06T00:00:00"/>
    <s v="Same Day"/>
    <s v="CL-11890"/>
    <s v="Carl Ludwig"/>
    <x v="0"/>
    <s v="United States"/>
    <s v="Philadelphia"/>
    <x v="17"/>
    <n v="19143"/>
    <x v="3"/>
    <s v="OFF-PA-10000380"/>
    <x v="1"/>
    <x v="11"/>
    <s v="REDIFORM Incoming/Outgoing Call Register, 11&quot; X 8 1/2&quot;, 100 Messages"/>
    <n v="40.031999999999996"/>
    <n v="6"/>
    <n v="0.2"/>
    <n v="15.012"/>
  </r>
  <r>
    <n v="1326"/>
    <x v="665"/>
    <x v="3"/>
    <x v="333"/>
    <s v="Feb"/>
    <d v="2014-09-07T00:00:00"/>
    <s v="Standard Class"/>
    <s v="KF-16285"/>
    <s v="Karen Ferguson"/>
    <x v="2"/>
    <s v="United States"/>
    <s v="Indianapolis"/>
    <x v="24"/>
    <n v="46203"/>
    <x v="2"/>
    <s v="OFF-ST-10001128"/>
    <x v="1"/>
    <x v="3"/>
    <s v="Carina Mini System Audio Rack, Model AR050B"/>
    <n v="443.92"/>
    <n v="4"/>
    <n v="0"/>
    <n v="13.317600000000001"/>
  </r>
  <r>
    <n v="1327"/>
    <x v="665"/>
    <x v="3"/>
    <x v="333"/>
    <s v="Feb"/>
    <d v="2014-09-07T00:00:00"/>
    <s v="Standard Class"/>
    <s v="KF-16285"/>
    <s v="Karen Ferguson"/>
    <x v="2"/>
    <s v="United States"/>
    <s v="Indianapolis"/>
    <x v="24"/>
    <n v="46203"/>
    <x v="2"/>
    <s v="OFF-BI-10003656"/>
    <x v="1"/>
    <x v="7"/>
    <s v="Fellowes PB200 Plastic Comb Binding Machine"/>
    <n v="169.99"/>
    <n v="1"/>
    <n v="0"/>
    <n v="78.195400000000006"/>
  </r>
  <r>
    <n v="1328"/>
    <x v="665"/>
    <x v="3"/>
    <x v="333"/>
    <s v="Feb"/>
    <d v="2014-09-07T00:00:00"/>
    <s v="Standard Class"/>
    <s v="KF-16285"/>
    <s v="Karen Ferguson"/>
    <x v="2"/>
    <s v="United States"/>
    <s v="Indianapolis"/>
    <x v="24"/>
    <n v="46203"/>
    <x v="2"/>
    <s v="OFF-PA-10003441"/>
    <x v="1"/>
    <x v="11"/>
    <s v="Xerox 226"/>
    <n v="25.92"/>
    <n v="4"/>
    <n v="0"/>
    <n v="12.441599999999999"/>
  </r>
  <r>
    <n v="1329"/>
    <x v="666"/>
    <x v="1"/>
    <x v="49"/>
    <s v="Apr"/>
    <d v="2012-05-05T00:00:00"/>
    <s v="First Class"/>
    <s v="LA-16780"/>
    <s v="Laura Armstrong"/>
    <x v="1"/>
    <s v="United States"/>
    <s v="Tinley Park"/>
    <x v="7"/>
    <n v="60477"/>
    <x v="2"/>
    <s v="FUR-FU-10001940"/>
    <x v="0"/>
    <x v="4"/>
    <s v="Staples"/>
    <n v="22.288"/>
    <n v="7"/>
    <n v="0.6"/>
    <n v="-8.9152000000000005"/>
  </r>
  <r>
    <n v="1330"/>
    <x v="667"/>
    <x v="3"/>
    <x v="197"/>
    <s v="Jan"/>
    <d v="2014-07-05T00:00:00"/>
    <s v="Standard Class"/>
    <s v="JF-15490"/>
    <s v="Jeremy Farry"/>
    <x v="0"/>
    <s v="United States"/>
    <s v="Columbus"/>
    <x v="16"/>
    <n v="43229"/>
    <x v="3"/>
    <s v="OFF-PA-10004451"/>
    <x v="1"/>
    <x v="11"/>
    <s v="Xerox 222"/>
    <n v="10.368"/>
    <n v="2"/>
    <n v="0.2"/>
    <n v="3.6288"/>
  </r>
  <r>
    <n v="1331"/>
    <x v="668"/>
    <x v="0"/>
    <x v="188"/>
    <s v="Mar"/>
    <d v="2013-03-09T00:00:00"/>
    <s v="Same Day"/>
    <s v="SS-20590"/>
    <s v="Sonia Sunley"/>
    <x v="0"/>
    <s v="United States"/>
    <s v="Madison"/>
    <x v="4"/>
    <n v="53711"/>
    <x v="2"/>
    <s v="OFF-FA-10002676"/>
    <x v="1"/>
    <x v="10"/>
    <s v="Colored Push Pins"/>
    <n v="1.81"/>
    <n v="1"/>
    <n v="0"/>
    <n v="0.65159999999999996"/>
  </r>
  <r>
    <n v="1332"/>
    <x v="668"/>
    <x v="0"/>
    <x v="188"/>
    <s v="Mar"/>
    <d v="2013-03-09T00:00:00"/>
    <s v="Same Day"/>
    <s v="SS-20590"/>
    <s v="Sonia Sunley"/>
    <x v="0"/>
    <s v="United States"/>
    <s v="Madison"/>
    <x v="4"/>
    <n v="53711"/>
    <x v="2"/>
    <s v="OFF-BI-10004970"/>
    <x v="1"/>
    <x v="7"/>
    <s v="ACCOHIDE 3-Ring Binder, Blue, 1&quot;"/>
    <n v="8.26"/>
    <n v="2"/>
    <n v="0"/>
    <n v="3.8822000000000001"/>
  </r>
  <r>
    <n v="1333"/>
    <x v="669"/>
    <x v="1"/>
    <x v="268"/>
    <s v="Jun"/>
    <s v="9-13-2012"/>
    <s v="Standard Class"/>
    <s v="CC-12430"/>
    <s v="Chuck Clark"/>
    <x v="2"/>
    <s v="United States"/>
    <s v="New York City"/>
    <x v="9"/>
    <n v="10024"/>
    <x v="3"/>
    <s v="FUR-CH-10000665"/>
    <x v="0"/>
    <x v="1"/>
    <s v="Global Airflow Leather Mesh Back Chair, Black"/>
    <n v="271.76400000000001"/>
    <n v="2"/>
    <n v="0.1"/>
    <n v="60.392000000000003"/>
  </r>
  <r>
    <n v="1334"/>
    <x v="670"/>
    <x v="3"/>
    <x v="171"/>
    <s v="Apr"/>
    <d v="2014-07-07T00:00:00"/>
    <s v="Second Class"/>
    <s v="SZ-20035"/>
    <s v="Sam Zeldin"/>
    <x v="2"/>
    <s v="United States"/>
    <s v="Lancaster"/>
    <x v="16"/>
    <n v="43130"/>
    <x v="3"/>
    <s v="OFF-PA-10000174"/>
    <x v="1"/>
    <x v="11"/>
    <s v="Message Book, Wirebound, Four 5 1/2&quot; X 4&quot; Forms/Pg., 200 Dupl. Sets/Book"/>
    <n v="32.896000000000001"/>
    <n v="4"/>
    <n v="0.2"/>
    <n v="11.102399999999999"/>
  </r>
  <r>
    <n v="1335"/>
    <x v="670"/>
    <x v="3"/>
    <x v="171"/>
    <s v="Apr"/>
    <d v="2014-07-07T00:00:00"/>
    <s v="Second Class"/>
    <s v="SZ-20035"/>
    <s v="Sam Zeldin"/>
    <x v="2"/>
    <s v="United States"/>
    <s v="Lancaster"/>
    <x v="16"/>
    <n v="43130"/>
    <x v="3"/>
    <s v="FUR-TA-10002041"/>
    <x v="0"/>
    <x v="2"/>
    <s v="Bevis Round Conference Table Top, X-Base"/>
    <n v="215.148"/>
    <n v="2"/>
    <n v="0.4"/>
    <n v="-103.98820000000001"/>
  </r>
  <r>
    <n v="1336"/>
    <x v="670"/>
    <x v="3"/>
    <x v="171"/>
    <s v="Apr"/>
    <d v="2014-07-07T00:00:00"/>
    <s v="Second Class"/>
    <s v="SZ-20035"/>
    <s v="Sam Zeldin"/>
    <x v="2"/>
    <s v="United States"/>
    <s v="Lancaster"/>
    <x v="16"/>
    <n v="43130"/>
    <x v="3"/>
    <s v="OFF-PA-10002246"/>
    <x v="1"/>
    <x v="11"/>
    <s v="Wirebound Four 2-3/4 x 5 Forms per Page, 400 Sets per Book"/>
    <n v="30.96"/>
    <n v="6"/>
    <n v="0.2"/>
    <n v="11.223000000000001"/>
  </r>
  <r>
    <n v="1337"/>
    <x v="671"/>
    <x v="3"/>
    <x v="64"/>
    <s v="Sep"/>
    <d v="2014-10-12T00:00:00"/>
    <s v="First Class"/>
    <s v="LF-17185"/>
    <s v="Luke Foster"/>
    <x v="0"/>
    <s v="United States"/>
    <s v="Inglewood"/>
    <x v="2"/>
    <n v="90301"/>
    <x v="1"/>
    <s v="OFF-ST-10003327"/>
    <x v="1"/>
    <x v="3"/>
    <s v="Akro-Mils 12-Gallon Tote"/>
    <n v="29.79"/>
    <n v="3"/>
    <n v="0"/>
    <n v="8.6390999999999991"/>
  </r>
  <r>
    <n v="1338"/>
    <x v="671"/>
    <x v="3"/>
    <x v="64"/>
    <s v="Sep"/>
    <d v="2014-10-12T00:00:00"/>
    <s v="First Class"/>
    <s v="LF-17185"/>
    <s v="Luke Foster"/>
    <x v="0"/>
    <s v="United States"/>
    <s v="Inglewood"/>
    <x v="2"/>
    <n v="90301"/>
    <x v="1"/>
    <s v="FUR-FU-10002703"/>
    <x v="0"/>
    <x v="4"/>
    <s v="Tenex Traditional Chairmats for Hard Floors, Average Lip, 36&quot; x 48&quot;"/>
    <n v="128.9"/>
    <n v="2"/>
    <n v="0"/>
    <n v="15.468"/>
  </r>
  <r>
    <n v="1339"/>
    <x v="671"/>
    <x v="3"/>
    <x v="64"/>
    <s v="Sep"/>
    <d v="2014-10-12T00:00:00"/>
    <s v="First Class"/>
    <s v="LF-17185"/>
    <s v="Luke Foster"/>
    <x v="0"/>
    <s v="United States"/>
    <s v="Inglewood"/>
    <x v="2"/>
    <n v="90301"/>
    <x v="1"/>
    <s v="OFF-PA-10003651"/>
    <x v="1"/>
    <x v="11"/>
    <s v="Xerox 1968"/>
    <n v="60.12"/>
    <n v="9"/>
    <n v="0"/>
    <n v="28.857600000000001"/>
  </r>
  <r>
    <n v="1340"/>
    <x v="672"/>
    <x v="3"/>
    <x v="92"/>
    <s v="Jun"/>
    <d v="2014-10-12T00:00:00"/>
    <s v="Standard Class"/>
    <s v="AB-10165"/>
    <s v="Alan Barnes"/>
    <x v="0"/>
    <s v="United States"/>
    <s v="Bellevue"/>
    <x v="3"/>
    <n v="98006"/>
    <x v="1"/>
    <s v="OFF-BI-10001617"/>
    <x v="1"/>
    <x v="7"/>
    <s v="GBC Wire Binding Combs"/>
    <n v="24.815999999999999"/>
    <n v="3"/>
    <n v="0.2"/>
    <n v="8.3754000000000008"/>
  </r>
  <r>
    <n v="1341"/>
    <x v="672"/>
    <x v="3"/>
    <x v="92"/>
    <s v="Jun"/>
    <d v="2014-10-12T00:00:00"/>
    <s v="Standard Class"/>
    <s v="AB-10165"/>
    <s v="Alan Barnes"/>
    <x v="0"/>
    <s v="United States"/>
    <s v="Bellevue"/>
    <x v="3"/>
    <n v="98006"/>
    <x v="1"/>
    <s v="OFF-BI-10000145"/>
    <x v="1"/>
    <x v="7"/>
    <s v="Zipper Ring Binder Pockets"/>
    <n v="14.976000000000001"/>
    <n v="6"/>
    <n v="0.2"/>
    <n v="5.4287999999999998"/>
  </r>
  <r>
    <n v="1342"/>
    <x v="673"/>
    <x v="2"/>
    <x v="204"/>
    <s v="Nov"/>
    <s v="3-14-2011"/>
    <s v="Second Class"/>
    <s v="KA-16525"/>
    <s v="Kelly Andreada"/>
    <x v="0"/>
    <s v="United States"/>
    <s v="New York City"/>
    <x v="9"/>
    <n v="10024"/>
    <x v="3"/>
    <s v="OFF-PA-10002137"/>
    <x v="1"/>
    <x v="11"/>
    <s v="Southworth 100% Résumé Paper, 24lb."/>
    <n v="108.92"/>
    <n v="14"/>
    <n v="0"/>
    <n v="49.014000000000003"/>
  </r>
  <r>
    <n v="1343"/>
    <x v="674"/>
    <x v="1"/>
    <x v="313"/>
    <s v="Dec"/>
    <s v="6-17-2012"/>
    <s v="Standard Class"/>
    <s v="LE-16810"/>
    <s v="Laurel Elliston"/>
    <x v="0"/>
    <s v="United States"/>
    <s v="Newark"/>
    <x v="26"/>
    <n v="19711"/>
    <x v="3"/>
    <s v="OFF-ST-10001505"/>
    <x v="1"/>
    <x v="3"/>
    <s v="Perma STOR-ALL Hanging File Box, 13 1/8&quot;W x 12 1/4&quot;D x 10 1/2&quot;H"/>
    <n v="29.9"/>
    <n v="5"/>
    <n v="0"/>
    <n v="5.0830000000000002"/>
  </r>
  <r>
    <n v="1344"/>
    <x v="675"/>
    <x v="0"/>
    <x v="334"/>
    <s v="Jul"/>
    <d v="2013-08-08T00:00:00"/>
    <s v="First Class"/>
    <s v="AH-10690"/>
    <s v="Anna Häberlin"/>
    <x v="1"/>
    <s v="United States"/>
    <s v="New York City"/>
    <x v="9"/>
    <n v="10024"/>
    <x v="3"/>
    <s v="OFF-PA-10000474"/>
    <x v="1"/>
    <x v="11"/>
    <s v="Staples"/>
    <n v="70.88"/>
    <n v="2"/>
    <n v="0"/>
    <n v="33.313600000000001"/>
  </r>
  <r>
    <n v="1345"/>
    <x v="676"/>
    <x v="3"/>
    <x v="214"/>
    <s v="Dec"/>
    <s v="6-16-2014"/>
    <s v="Standard Class"/>
    <s v="KN-16705"/>
    <s v="Kristina Nunn"/>
    <x v="2"/>
    <s v="United States"/>
    <s v="Auburn"/>
    <x v="30"/>
    <n v="36830"/>
    <x v="0"/>
    <s v="OFF-AR-10001919"/>
    <x v="1"/>
    <x v="5"/>
    <s v="OIC #2 Pencils, Medium Soft"/>
    <n v="3.76"/>
    <n v="2"/>
    <n v="0"/>
    <n v="1.0904"/>
  </r>
  <r>
    <n v="1346"/>
    <x v="677"/>
    <x v="0"/>
    <x v="335"/>
    <s v="Aug"/>
    <s v="10-14-2013"/>
    <s v="Standard Class"/>
    <s v="TB-21250"/>
    <s v="Tim Brockman"/>
    <x v="0"/>
    <s v="United States"/>
    <s v="Los Angeles"/>
    <x v="2"/>
    <n v="90049"/>
    <x v="1"/>
    <s v="OFF-BI-10004001"/>
    <x v="1"/>
    <x v="7"/>
    <s v="GBC Recycled VeloBinder Covers"/>
    <n v="27.263999999999999"/>
    <n v="2"/>
    <n v="0.2"/>
    <n v="8.8607999999999993"/>
  </r>
  <r>
    <n v="1347"/>
    <x v="678"/>
    <x v="2"/>
    <x v="31"/>
    <s v="Aug"/>
    <s v="9-14-2011"/>
    <s v="Standard Class"/>
    <s v="DP-13390"/>
    <s v="Dennis Pardue"/>
    <x v="2"/>
    <s v="United States"/>
    <s v="San Francisco"/>
    <x v="2"/>
    <n v="94110"/>
    <x v="1"/>
    <s v="OFF-AP-10004785"/>
    <x v="1"/>
    <x v="8"/>
    <s v="Holmes Replacement Filter for HEPA Air Cleaner, Medium Room"/>
    <n v="56.65"/>
    <n v="5"/>
    <n v="0"/>
    <n v="24.359500000000001"/>
  </r>
  <r>
    <n v="1348"/>
    <x v="678"/>
    <x v="2"/>
    <x v="31"/>
    <s v="Aug"/>
    <s v="9-14-2011"/>
    <s v="Standard Class"/>
    <s v="DP-13390"/>
    <s v="Dennis Pardue"/>
    <x v="2"/>
    <s v="United States"/>
    <s v="San Francisco"/>
    <x v="2"/>
    <n v="94110"/>
    <x v="1"/>
    <s v="OFF-ST-10002406"/>
    <x v="1"/>
    <x v="3"/>
    <s v="Pizazz Global Quick File"/>
    <n v="14.97"/>
    <n v="1"/>
    <n v="0"/>
    <n v="4.1916000000000002"/>
  </r>
  <r>
    <n v="1349"/>
    <x v="678"/>
    <x v="2"/>
    <x v="31"/>
    <s v="Aug"/>
    <s v="9-14-2011"/>
    <s v="Standard Class"/>
    <s v="DP-13390"/>
    <s v="Dennis Pardue"/>
    <x v="2"/>
    <s v="United States"/>
    <s v="San Francisco"/>
    <x v="2"/>
    <n v="94110"/>
    <x v="1"/>
    <s v="OFF-FA-10002988"/>
    <x v="1"/>
    <x v="10"/>
    <s v="Ideal Clamps"/>
    <n v="4.0199999999999996"/>
    <n v="2"/>
    <n v="0"/>
    <n v="1.9698"/>
  </r>
  <r>
    <n v="1350"/>
    <x v="679"/>
    <x v="1"/>
    <x v="238"/>
    <s v="Sep"/>
    <s v="7-14-2012"/>
    <s v="Standard Class"/>
    <s v="EB-13870"/>
    <s v="Emily Burns"/>
    <x v="0"/>
    <s v="United States"/>
    <s v="Nashville"/>
    <x v="15"/>
    <n v="37211"/>
    <x v="0"/>
    <s v="OFF-AR-10000657"/>
    <x v="1"/>
    <x v="5"/>
    <s v="Binney &amp; Smith inkTank Desk Highlighter, Chisel Tip, Yellow, 12/Box"/>
    <n v="5.16"/>
    <n v="3"/>
    <n v="0.2"/>
    <n v="0.83850000000000002"/>
  </r>
  <r>
    <n v="1351"/>
    <x v="680"/>
    <x v="3"/>
    <x v="23"/>
    <s v="Jun"/>
    <d v="2014-11-11T00:00:00"/>
    <s v="Second Class"/>
    <s v="EM-13825"/>
    <s v="Elizabeth Moffitt"/>
    <x v="1"/>
    <s v="United States"/>
    <s v="Dallas"/>
    <x v="6"/>
    <n v="75081"/>
    <x v="2"/>
    <s v="TEC-PH-10003012"/>
    <x v="2"/>
    <x v="6"/>
    <s v="Nortel Meridian M3904 Professional Digital phone"/>
    <n v="492.76799999999997"/>
    <n v="4"/>
    <n v="0.2"/>
    <n v="55.436399999999999"/>
  </r>
  <r>
    <n v="1352"/>
    <x v="681"/>
    <x v="3"/>
    <x v="281"/>
    <s v="Apr"/>
    <d v="2014-06-12T00:00:00"/>
    <s v="Second Class"/>
    <s v="ND-18370"/>
    <s v="Natalie DeCherney"/>
    <x v="0"/>
    <s v="United States"/>
    <s v="Jacksonville"/>
    <x v="1"/>
    <n v="32216"/>
    <x v="0"/>
    <s v="TEC-AC-10001990"/>
    <x v="2"/>
    <x v="9"/>
    <s v="Kensington Orbit Wireless Mobile Trackball for PC and Mac"/>
    <n v="47.991999999999997"/>
    <n v="1"/>
    <n v="0.2"/>
    <n v="7.1988000000000003"/>
  </r>
  <r>
    <n v="1353"/>
    <x v="682"/>
    <x v="1"/>
    <x v="85"/>
    <s v="Oct"/>
    <s v="9-14-2012"/>
    <s v="Standard Class"/>
    <s v="EH-13765"/>
    <s v="Edward Hooks"/>
    <x v="1"/>
    <s v="United States"/>
    <s v="Revere"/>
    <x v="21"/>
    <n v="2151"/>
    <x v="3"/>
    <s v="OFF-AP-10003842"/>
    <x v="1"/>
    <x v="8"/>
    <s v="Euro-Pro Shark Turbo Vacuum"/>
    <n v="61.96"/>
    <n v="2"/>
    <n v="0"/>
    <n v="16.1096"/>
  </r>
  <r>
    <n v="1354"/>
    <x v="682"/>
    <x v="1"/>
    <x v="85"/>
    <s v="Oct"/>
    <s v="9-14-2012"/>
    <s v="Standard Class"/>
    <s v="EH-13765"/>
    <s v="Edward Hooks"/>
    <x v="1"/>
    <s v="United States"/>
    <s v="Revere"/>
    <x v="21"/>
    <n v="2151"/>
    <x v="3"/>
    <s v="FUR-BO-10004695"/>
    <x v="0"/>
    <x v="0"/>
    <s v="O'Sullivan 2-Door Barrister Bookcase in Odessa Pine"/>
    <n v="361.96"/>
    <n v="2"/>
    <n v="0"/>
    <n v="83.250799999999998"/>
  </r>
  <r>
    <n v="1355"/>
    <x v="682"/>
    <x v="1"/>
    <x v="85"/>
    <s v="Oct"/>
    <s v="9-14-2012"/>
    <s v="Standard Class"/>
    <s v="EH-13765"/>
    <s v="Edward Hooks"/>
    <x v="1"/>
    <s v="United States"/>
    <s v="Revere"/>
    <x v="21"/>
    <n v="2151"/>
    <x v="3"/>
    <s v="OFF-PA-10003039"/>
    <x v="1"/>
    <x v="11"/>
    <s v="Xerox 1960"/>
    <n v="278.82"/>
    <n v="9"/>
    <n v="0"/>
    <n v="125.46899999999999"/>
  </r>
  <r>
    <n v="1356"/>
    <x v="683"/>
    <x v="1"/>
    <x v="285"/>
    <s v="Jun"/>
    <d v="2012-10-04T00:00:00"/>
    <s v="Standard Class"/>
    <s v="MH-17455"/>
    <s v="Mark Hamilton"/>
    <x v="0"/>
    <s v="United States"/>
    <s v="Jacksonville"/>
    <x v="12"/>
    <n v="28540"/>
    <x v="0"/>
    <s v="OFF-PA-10001019"/>
    <x v="1"/>
    <x v="11"/>
    <s v="Xerox 1884"/>
    <n v="47.951999999999998"/>
    <n v="3"/>
    <n v="0.2"/>
    <n v="16.183800000000002"/>
  </r>
  <r>
    <n v="1357"/>
    <x v="684"/>
    <x v="0"/>
    <x v="19"/>
    <s v="Feb"/>
    <d v="2013-06-12T00:00:00"/>
    <s v="Standard Class"/>
    <s v="CL-11890"/>
    <s v="Carl Ludwig"/>
    <x v="0"/>
    <s v="United States"/>
    <s v="San Francisco"/>
    <x v="2"/>
    <n v="94122"/>
    <x v="1"/>
    <s v="FUR-FU-10003724"/>
    <x v="0"/>
    <x v="4"/>
    <s v="Westinghouse Clip-On Gooseneck Lamps"/>
    <n v="16.739999999999998"/>
    <n v="2"/>
    <n v="0"/>
    <n v="4.3524000000000003"/>
  </r>
  <r>
    <n v="1358"/>
    <x v="685"/>
    <x v="3"/>
    <x v="173"/>
    <s v="Apr"/>
    <d v="2014-11-03T00:00:00"/>
    <s v="Standard Class"/>
    <s v="EP-13915"/>
    <s v="Emily Phan"/>
    <x v="0"/>
    <s v="United States"/>
    <s v="Dearborn Heights"/>
    <x v="20"/>
    <n v="48127"/>
    <x v="2"/>
    <s v="FUR-CH-10000785"/>
    <x v="0"/>
    <x v="1"/>
    <s v="Global Ergonomic Managers Chair"/>
    <n v="180.98"/>
    <n v="1"/>
    <n v="0"/>
    <n v="47.0548"/>
  </r>
  <r>
    <n v="1359"/>
    <x v="685"/>
    <x v="3"/>
    <x v="173"/>
    <s v="Apr"/>
    <d v="2014-11-03T00:00:00"/>
    <s v="Standard Class"/>
    <s v="EP-13915"/>
    <s v="Emily Phan"/>
    <x v="0"/>
    <s v="United States"/>
    <s v="Dearborn Heights"/>
    <x v="20"/>
    <n v="48127"/>
    <x v="2"/>
    <s v="TEC-AC-10002926"/>
    <x v="2"/>
    <x v="9"/>
    <s v="Logitech Wireless Marathon Mouse M705"/>
    <n v="99.98"/>
    <n v="2"/>
    <n v="0"/>
    <n v="42.991399999999999"/>
  </r>
  <r>
    <n v="1360"/>
    <x v="686"/>
    <x v="0"/>
    <x v="6"/>
    <s v="Sep"/>
    <s v="12-15-2013"/>
    <s v="Standard Class"/>
    <s v="SP-20620"/>
    <s v="Stefania Perrino"/>
    <x v="1"/>
    <s v="United States"/>
    <s v="San Francisco"/>
    <x v="2"/>
    <n v="94110"/>
    <x v="1"/>
    <s v="OFF-AR-10003056"/>
    <x v="1"/>
    <x v="5"/>
    <s v="Newell 341"/>
    <n v="8.56"/>
    <n v="2"/>
    <n v="0"/>
    <n v="2.4824000000000002"/>
  </r>
  <r>
    <n v="1361"/>
    <x v="686"/>
    <x v="0"/>
    <x v="6"/>
    <s v="Sep"/>
    <s v="12-15-2013"/>
    <s v="Standard Class"/>
    <s v="SP-20620"/>
    <s v="Stefania Perrino"/>
    <x v="1"/>
    <s v="United States"/>
    <s v="San Francisco"/>
    <x v="2"/>
    <n v="94110"/>
    <x v="1"/>
    <s v="OFF-PA-10003363"/>
    <x v="1"/>
    <x v="11"/>
    <s v="Xerox 204"/>
    <n v="45.36"/>
    <n v="7"/>
    <n v="0"/>
    <n v="21.7728"/>
  </r>
  <r>
    <n v="1362"/>
    <x v="686"/>
    <x v="0"/>
    <x v="6"/>
    <s v="Sep"/>
    <s v="12-15-2013"/>
    <s v="Standard Class"/>
    <s v="SP-20620"/>
    <s v="Stefania Perrino"/>
    <x v="1"/>
    <s v="United States"/>
    <s v="San Francisco"/>
    <x v="2"/>
    <n v="94110"/>
    <x v="1"/>
    <s v="FUR-TA-10003954"/>
    <x v="0"/>
    <x v="2"/>
    <s v="Hon 94000 Series Round Tables"/>
    <n v="1421.664"/>
    <n v="6"/>
    <n v="0.2"/>
    <n v="-195.47880000000001"/>
  </r>
  <r>
    <n v="1363"/>
    <x v="687"/>
    <x v="2"/>
    <x v="336"/>
    <s v="Jul"/>
    <d v="2011-10-04T00:00:00"/>
    <s v="First Class"/>
    <s v="PJ-19015"/>
    <s v="Pauline Johnson"/>
    <x v="0"/>
    <s v="United States"/>
    <s v="Mobile"/>
    <x v="30"/>
    <n v="36608"/>
    <x v="0"/>
    <s v="FUR-FU-10004415"/>
    <x v="0"/>
    <x v="4"/>
    <s v="Stacking Tray, Side-Loading, Legal, Smoke"/>
    <n v="8.9600000000000009"/>
    <n v="2"/>
    <n v="0"/>
    <n v="2.7776000000000001"/>
  </r>
  <r>
    <n v="1364"/>
    <x v="688"/>
    <x v="0"/>
    <x v="337"/>
    <s v="Jan"/>
    <d v="2013-01-12T00:00:00"/>
    <s v="Same Day"/>
    <s v="DB-13210"/>
    <s v="Dean Braden"/>
    <x v="0"/>
    <s v="United States"/>
    <s v="Hickory"/>
    <x v="12"/>
    <n v="28601"/>
    <x v="0"/>
    <s v="TEC-PH-10002890"/>
    <x v="2"/>
    <x v="6"/>
    <s v="AT&amp;T 17929 Lendline Telephone"/>
    <n v="36.192"/>
    <n v="1"/>
    <n v="0.2"/>
    <n v="2.7143999999999999"/>
  </r>
  <r>
    <n v="1365"/>
    <x v="689"/>
    <x v="3"/>
    <x v="211"/>
    <s v="Jun"/>
    <d v="2014-12-09T00:00:00"/>
    <s v="Standard Class"/>
    <s v="MG-17875"/>
    <s v="Michael Grace"/>
    <x v="2"/>
    <s v="United States"/>
    <s v="Fort Lauderdale"/>
    <x v="1"/>
    <n v="33311"/>
    <x v="0"/>
    <s v="OFF-ST-10001522"/>
    <x v="1"/>
    <x v="3"/>
    <s v="Gould Plastics 18-Pocket Panel Bin, 34w x 5-1/4d x 20-1/2h"/>
    <n v="147.184"/>
    <n v="2"/>
    <n v="0.2"/>
    <n v="-29.436800000000002"/>
  </r>
  <r>
    <n v="1366"/>
    <x v="690"/>
    <x v="1"/>
    <x v="282"/>
    <s v="Feb"/>
    <d v="2012-06-07T00:00:00"/>
    <s v="Standard Class"/>
    <s v="RH-19600"/>
    <s v="Rob Haberlin"/>
    <x v="0"/>
    <s v="United States"/>
    <s v="Carol Stream"/>
    <x v="7"/>
    <n v="60188"/>
    <x v="2"/>
    <s v="FUR-CH-10004086"/>
    <x v="0"/>
    <x v="1"/>
    <s v="Hon 4070 Series Pagoda Armless Upholstered Stacking Chairs"/>
    <n v="408.42200000000003"/>
    <n v="2"/>
    <n v="0.3"/>
    <n v="-5.8346"/>
  </r>
  <r>
    <n v="1367"/>
    <x v="690"/>
    <x v="1"/>
    <x v="282"/>
    <s v="Feb"/>
    <d v="2012-06-07T00:00:00"/>
    <s v="Standard Class"/>
    <s v="RH-19600"/>
    <s v="Rob Haberlin"/>
    <x v="0"/>
    <s v="United States"/>
    <s v="Carol Stream"/>
    <x v="7"/>
    <n v="60188"/>
    <x v="2"/>
    <s v="FUR-CH-10003774"/>
    <x v="0"/>
    <x v="1"/>
    <s v="Global Wood Trimmed Manager's Task Chair, Khaki"/>
    <n v="382.11599999999999"/>
    <n v="6"/>
    <n v="0.3"/>
    <n v="-92.799599999999998"/>
  </r>
  <r>
    <n v="1368"/>
    <x v="690"/>
    <x v="1"/>
    <x v="282"/>
    <s v="Feb"/>
    <d v="2012-06-07T00:00:00"/>
    <s v="Standard Class"/>
    <s v="RH-19600"/>
    <s v="Rob Haberlin"/>
    <x v="0"/>
    <s v="United States"/>
    <s v="Carol Stream"/>
    <x v="7"/>
    <n v="60188"/>
    <x v="2"/>
    <s v="OFF-ST-10004507"/>
    <x v="1"/>
    <x v="3"/>
    <s v="Advantus Rolling Storage Box"/>
    <n v="68.599999999999994"/>
    <n v="5"/>
    <n v="0.2"/>
    <n v="6.0025000000000004"/>
  </r>
  <r>
    <n v="1369"/>
    <x v="690"/>
    <x v="1"/>
    <x v="282"/>
    <s v="Feb"/>
    <d v="2012-06-07T00:00:00"/>
    <s v="Standard Class"/>
    <s v="RH-19600"/>
    <s v="Rob Haberlin"/>
    <x v="0"/>
    <s v="United States"/>
    <s v="Carol Stream"/>
    <x v="7"/>
    <n v="60188"/>
    <x v="2"/>
    <s v="OFF-ST-10003208"/>
    <x v="1"/>
    <x v="3"/>
    <s v="Adjustable Depth Letter/Legal Cart"/>
    <n v="435.50400000000002"/>
    <n v="3"/>
    <n v="0.2"/>
    <n v="48.994199999999999"/>
  </r>
  <r>
    <n v="1370"/>
    <x v="690"/>
    <x v="1"/>
    <x v="282"/>
    <s v="Feb"/>
    <d v="2012-06-07T00:00:00"/>
    <s v="Standard Class"/>
    <s v="RH-19600"/>
    <s v="Rob Haberlin"/>
    <x v="0"/>
    <s v="United States"/>
    <s v="Carol Stream"/>
    <x v="7"/>
    <n v="60188"/>
    <x v="2"/>
    <s v="OFF-PA-10000659"/>
    <x v="1"/>
    <x v="11"/>
    <s v="Adams Phone Message Book, Professional, 400 Message Capacity, 5 3/6” x 11”"/>
    <n v="11.167999999999999"/>
    <n v="2"/>
    <n v="0.2"/>
    <n v="3.7692000000000001"/>
  </r>
  <r>
    <n v="1371"/>
    <x v="691"/>
    <x v="0"/>
    <x v="241"/>
    <s v="Sep"/>
    <s v="8-16-2013"/>
    <s v="Standard Class"/>
    <s v="CA-12055"/>
    <s v="Cathy Armstrong"/>
    <x v="2"/>
    <s v="United States"/>
    <s v="Los Angeles"/>
    <x v="2"/>
    <n v="90036"/>
    <x v="1"/>
    <s v="FUR-TA-10001932"/>
    <x v="0"/>
    <x v="2"/>
    <s v="Chromcraft 48&quot; x 96&quot; Racetrack Double Pedestal Table"/>
    <n v="513.024"/>
    <n v="2"/>
    <n v="0.2"/>
    <n v="12.8256"/>
  </r>
  <r>
    <n v="1372"/>
    <x v="691"/>
    <x v="0"/>
    <x v="241"/>
    <s v="Sep"/>
    <s v="8-16-2013"/>
    <s v="Standard Class"/>
    <s v="CA-12055"/>
    <s v="Cathy Armstrong"/>
    <x v="2"/>
    <s v="United States"/>
    <s v="Los Angeles"/>
    <x v="2"/>
    <n v="90036"/>
    <x v="1"/>
    <s v="OFF-AP-10004487"/>
    <x v="1"/>
    <x v="8"/>
    <s v="Kensington 4 Outlet MasterPiece Compact Power Control Center"/>
    <n v="487.92"/>
    <n v="6"/>
    <n v="0"/>
    <n v="136.61760000000001"/>
  </r>
  <r>
    <n v="1373"/>
    <x v="691"/>
    <x v="0"/>
    <x v="241"/>
    <s v="Sep"/>
    <s v="8-16-2013"/>
    <s v="Standard Class"/>
    <s v="CA-12055"/>
    <s v="Cathy Armstrong"/>
    <x v="2"/>
    <s v="United States"/>
    <s v="Los Angeles"/>
    <x v="2"/>
    <n v="90036"/>
    <x v="1"/>
    <s v="OFF-BI-10002160"/>
    <x v="1"/>
    <x v="7"/>
    <s v="Acco Hanging Data Binders"/>
    <n v="15.24"/>
    <n v="5"/>
    <n v="0.2"/>
    <n v="5.3339999999999996"/>
  </r>
  <r>
    <n v="1374"/>
    <x v="692"/>
    <x v="3"/>
    <x v="117"/>
    <s v="Nov"/>
    <d v="2014-11-04T00:00:00"/>
    <s v="Same Day"/>
    <s v="RD-19930"/>
    <s v="Russell D'Ascenzo"/>
    <x v="0"/>
    <s v="United States"/>
    <s v="Austin"/>
    <x v="6"/>
    <n v="78745"/>
    <x v="2"/>
    <s v="OFF-PA-10004101"/>
    <x v="1"/>
    <x v="11"/>
    <s v="Xerox 1894"/>
    <n v="10.368"/>
    <n v="2"/>
    <n v="0.2"/>
    <n v="3.6288"/>
  </r>
  <r>
    <n v="1375"/>
    <x v="692"/>
    <x v="3"/>
    <x v="117"/>
    <s v="Nov"/>
    <d v="2014-11-04T00:00:00"/>
    <s v="Same Day"/>
    <s v="RD-19930"/>
    <s v="Russell D'Ascenzo"/>
    <x v="0"/>
    <s v="United States"/>
    <s v="Austin"/>
    <x v="6"/>
    <n v="78745"/>
    <x v="2"/>
    <s v="TEC-AC-10001714"/>
    <x v="2"/>
    <x v="9"/>
    <s v="Logitech MX Performance Wireless Mouse"/>
    <n v="95.736000000000004"/>
    <n v="3"/>
    <n v="0.2"/>
    <n v="20.343900000000001"/>
  </r>
  <r>
    <n v="1376"/>
    <x v="693"/>
    <x v="3"/>
    <x v="198"/>
    <s v="May"/>
    <d v="2014-07-09T00:00:00"/>
    <s v="First Class"/>
    <s v="HW-14935"/>
    <s v="Helen Wasserman"/>
    <x v="1"/>
    <s v="United States"/>
    <s v="Chicago"/>
    <x v="7"/>
    <n v="60653"/>
    <x v="2"/>
    <s v="FUR-BO-10000112"/>
    <x v="0"/>
    <x v="0"/>
    <s v="Bush Birmingham Collection Bookcase, Dark Cherry"/>
    <n v="825.17399999999998"/>
    <n v="9"/>
    <n v="0.3"/>
    <n v="-117.88200000000001"/>
  </r>
  <r>
    <n v="1377"/>
    <x v="693"/>
    <x v="3"/>
    <x v="198"/>
    <s v="May"/>
    <d v="2014-07-09T00:00:00"/>
    <s v="First Class"/>
    <s v="HW-14935"/>
    <s v="Helen Wasserman"/>
    <x v="1"/>
    <s v="United States"/>
    <s v="Chicago"/>
    <x v="7"/>
    <n v="60653"/>
    <x v="2"/>
    <s v="OFF-PA-10004041"/>
    <x v="1"/>
    <x v="11"/>
    <s v="It's Hot Message Books with Stickers, 2 3/4&quot; x 5&quot;"/>
    <n v="17.760000000000002"/>
    <n v="3"/>
    <n v="0.2"/>
    <n v="5.55"/>
  </r>
  <r>
    <n v="1378"/>
    <x v="693"/>
    <x v="3"/>
    <x v="198"/>
    <s v="May"/>
    <d v="2014-07-09T00:00:00"/>
    <s v="First Class"/>
    <s v="HW-14935"/>
    <s v="Helen Wasserman"/>
    <x v="1"/>
    <s v="United States"/>
    <s v="Chicago"/>
    <x v="7"/>
    <n v="60653"/>
    <x v="2"/>
    <s v="OFF-AR-10001149"/>
    <x v="1"/>
    <x v="5"/>
    <s v="Sanford Colorific Colored Pencils, 12/Box"/>
    <n v="6.9119999999999999"/>
    <n v="3"/>
    <n v="0.2"/>
    <n v="0.86399999999999999"/>
  </r>
  <r>
    <n v="1379"/>
    <x v="694"/>
    <x v="0"/>
    <x v="338"/>
    <s v="Oct"/>
    <s v="8-13-2013"/>
    <s v="First Class"/>
    <s v="HA-14920"/>
    <s v="Helen Andreada"/>
    <x v="0"/>
    <s v="United States"/>
    <s v="Fayetteville"/>
    <x v="12"/>
    <n v="28314"/>
    <x v="0"/>
    <s v="OFF-PA-10000130"/>
    <x v="1"/>
    <x v="11"/>
    <s v="Xerox 199"/>
    <n v="30.815999999999999"/>
    <n v="9"/>
    <n v="0.2"/>
    <n v="9.6300000000000008"/>
  </r>
  <r>
    <n v="1380"/>
    <x v="694"/>
    <x v="0"/>
    <x v="338"/>
    <s v="Oct"/>
    <s v="8-13-2013"/>
    <s v="First Class"/>
    <s v="HA-14920"/>
    <s v="Helen Andreada"/>
    <x v="0"/>
    <s v="United States"/>
    <s v="Fayetteville"/>
    <x v="12"/>
    <n v="28314"/>
    <x v="0"/>
    <s v="TEC-PH-10002350"/>
    <x v="2"/>
    <x v="6"/>
    <s v="Apple EarPods with Remote and Mic"/>
    <n v="44.783999999999999"/>
    <n v="2"/>
    <n v="0.2"/>
    <n v="4.4783999999999997"/>
  </r>
  <r>
    <n v="1381"/>
    <x v="694"/>
    <x v="0"/>
    <x v="338"/>
    <s v="Oct"/>
    <s v="8-13-2013"/>
    <s v="First Class"/>
    <s v="HA-14920"/>
    <s v="Helen Andreada"/>
    <x v="0"/>
    <s v="United States"/>
    <s v="Fayetteville"/>
    <x v="12"/>
    <n v="28314"/>
    <x v="0"/>
    <s v="OFF-AP-10002518"/>
    <x v="1"/>
    <x v="8"/>
    <s v="Kensington 7 Outlet MasterPiece Power Center"/>
    <n v="569.53599999999994"/>
    <n v="4"/>
    <n v="0.2"/>
    <n v="64.072800000000001"/>
  </r>
  <r>
    <n v="1382"/>
    <x v="695"/>
    <x v="1"/>
    <x v="339"/>
    <s v="Oct"/>
    <s v="4-15-2012"/>
    <s v="Standard Class"/>
    <s v="DM-12955"/>
    <s v="Dario Medina"/>
    <x v="1"/>
    <s v="United States"/>
    <s v="Sacramento"/>
    <x v="2"/>
    <n v="95823"/>
    <x v="1"/>
    <s v="OFF-BI-10000773"/>
    <x v="1"/>
    <x v="7"/>
    <s v="Insertable Tab Post Binder Dividers"/>
    <n v="12.832000000000001"/>
    <n v="2"/>
    <n v="0.2"/>
    <n v="4.3308"/>
  </r>
  <r>
    <n v="1383"/>
    <x v="696"/>
    <x v="0"/>
    <x v="26"/>
    <s v="Jun"/>
    <d v="2013-11-09T00:00:00"/>
    <s v="Standard Class"/>
    <s v="ML-17395"/>
    <s v="Marina Lichtenstein"/>
    <x v="1"/>
    <s v="United States"/>
    <s v="San Diego"/>
    <x v="2"/>
    <n v="92105"/>
    <x v="1"/>
    <s v="TEC-AC-10002345"/>
    <x v="2"/>
    <x v="9"/>
    <s v="HP Standard 104 key PS/2 Keyboard"/>
    <n v="116"/>
    <n v="8"/>
    <n v="0"/>
    <n v="29"/>
  </r>
  <r>
    <n v="1384"/>
    <x v="697"/>
    <x v="3"/>
    <x v="149"/>
    <s v="Nov"/>
    <s v="12-16-2014"/>
    <s v="Second Class"/>
    <s v="SU-20665"/>
    <s v="Stephanie Ulpright"/>
    <x v="2"/>
    <s v="United States"/>
    <s v="Jackson"/>
    <x v="25"/>
    <n v="39212"/>
    <x v="0"/>
    <s v="TEC-AC-10001838"/>
    <x v="2"/>
    <x v="9"/>
    <s v="Razer Tiamat Over Ear 7.1 Surround Sound PC Gaming Headset"/>
    <n v="599.97"/>
    <n v="3"/>
    <n v="0"/>
    <n v="257.9871"/>
  </r>
  <r>
    <n v="1385"/>
    <x v="697"/>
    <x v="3"/>
    <x v="149"/>
    <s v="Nov"/>
    <s v="12-16-2014"/>
    <s v="Second Class"/>
    <s v="SU-20665"/>
    <s v="Stephanie Ulpright"/>
    <x v="2"/>
    <s v="United States"/>
    <s v="Jackson"/>
    <x v="25"/>
    <n v="39212"/>
    <x v="0"/>
    <s v="TEC-PH-10000148"/>
    <x v="2"/>
    <x v="6"/>
    <s v="Cyber Acoustics AC-202b Speech Recognition Stereo Headset"/>
    <n v="38.97"/>
    <n v="3"/>
    <n v="0"/>
    <n v="0.77939999999999998"/>
  </r>
  <r>
    <n v="1386"/>
    <x v="697"/>
    <x v="3"/>
    <x v="149"/>
    <s v="Nov"/>
    <s v="12-16-2014"/>
    <s v="Second Class"/>
    <s v="SU-20665"/>
    <s v="Stephanie Ulpright"/>
    <x v="2"/>
    <s v="United States"/>
    <s v="Jackson"/>
    <x v="25"/>
    <n v="39212"/>
    <x v="0"/>
    <s v="OFF-BI-10003476"/>
    <x v="1"/>
    <x v="7"/>
    <s v="Avery Metallic Poly Binders"/>
    <n v="45.84"/>
    <n v="8"/>
    <n v="0"/>
    <n v="22.0032"/>
  </r>
  <r>
    <n v="1387"/>
    <x v="698"/>
    <x v="2"/>
    <x v="113"/>
    <s v="Sep"/>
    <d v="2011-09-05T00:00:00"/>
    <s v="Same Day"/>
    <s v="SB-20290"/>
    <s v="Sean Braxton"/>
    <x v="1"/>
    <s v="United States"/>
    <s v="Henderson"/>
    <x v="0"/>
    <n v="42420"/>
    <x v="0"/>
    <s v="OFF-ST-10000107"/>
    <x v="1"/>
    <x v="3"/>
    <s v="Fellowes Super Stor/Drawer"/>
    <n v="83.25"/>
    <n v="3"/>
    <n v="0"/>
    <n v="14.984999999999999"/>
  </r>
  <r>
    <n v="1388"/>
    <x v="698"/>
    <x v="2"/>
    <x v="113"/>
    <s v="Sep"/>
    <d v="2011-09-05T00:00:00"/>
    <s v="Same Day"/>
    <s v="SB-20290"/>
    <s v="Sean Braxton"/>
    <x v="1"/>
    <s v="United States"/>
    <s v="Henderson"/>
    <x v="0"/>
    <n v="42420"/>
    <x v="0"/>
    <s v="OFF-LA-10001641"/>
    <x v="1"/>
    <x v="14"/>
    <s v="Avery 518"/>
    <n v="9.4499999999999993"/>
    <n v="3"/>
    <n v="0"/>
    <n v="4.5359999999999996"/>
  </r>
  <r>
    <n v="1389"/>
    <x v="698"/>
    <x v="2"/>
    <x v="113"/>
    <s v="Sep"/>
    <d v="2011-09-05T00:00:00"/>
    <s v="Same Day"/>
    <s v="SB-20290"/>
    <s v="Sean Braxton"/>
    <x v="1"/>
    <s v="United States"/>
    <s v="Henderson"/>
    <x v="0"/>
    <n v="42420"/>
    <x v="0"/>
    <s v="OFF-LA-10003121"/>
    <x v="1"/>
    <x v="14"/>
    <s v="Avery 506"/>
    <n v="20.65"/>
    <n v="5"/>
    <n v="0"/>
    <n v="9.4990000000000006"/>
  </r>
  <r>
    <n v="1390"/>
    <x v="698"/>
    <x v="2"/>
    <x v="113"/>
    <s v="Sep"/>
    <d v="2011-09-05T00:00:00"/>
    <s v="Same Day"/>
    <s v="SB-20290"/>
    <s v="Sean Braxton"/>
    <x v="1"/>
    <s v="United States"/>
    <s v="Henderson"/>
    <x v="0"/>
    <n v="42420"/>
    <x v="0"/>
    <s v="OFF-PA-10002689"/>
    <x v="1"/>
    <x v="11"/>
    <s v="Weyerhaeuser First Choice Laser/Copy Paper (20Lb. and 88 Bright)"/>
    <n v="45.36"/>
    <n v="7"/>
    <n v="0"/>
    <n v="21.7728"/>
  </r>
  <r>
    <n v="1391"/>
    <x v="699"/>
    <x v="3"/>
    <x v="37"/>
    <s v="Feb"/>
    <d v="2014-06-12T00:00:00"/>
    <s v="Standard Class"/>
    <s v="CC-12550"/>
    <s v="Clay Cheatham"/>
    <x v="0"/>
    <s v="United States"/>
    <s v="Los Angeles"/>
    <x v="2"/>
    <n v="90008"/>
    <x v="1"/>
    <s v="OFF-PA-10004735"/>
    <x v="1"/>
    <x v="11"/>
    <s v="Xerox 1905"/>
    <n v="45.36"/>
    <n v="7"/>
    <n v="0"/>
    <n v="21.7728"/>
  </r>
  <r>
    <n v="1392"/>
    <x v="699"/>
    <x v="3"/>
    <x v="37"/>
    <s v="Feb"/>
    <d v="2014-06-12T00:00:00"/>
    <s v="Standard Class"/>
    <s v="CC-12550"/>
    <s v="Clay Cheatham"/>
    <x v="0"/>
    <s v="United States"/>
    <s v="Los Angeles"/>
    <x v="2"/>
    <n v="90008"/>
    <x v="1"/>
    <s v="OFF-BI-10003429"/>
    <x v="1"/>
    <x v="7"/>
    <s v="Cardinal HOLDit! Binder Insert Strips,Extra Strips"/>
    <n v="10.128"/>
    <n v="2"/>
    <n v="0.2"/>
    <n v="3.6714000000000002"/>
  </r>
  <r>
    <n v="1393"/>
    <x v="700"/>
    <x v="3"/>
    <x v="264"/>
    <s v="Aug"/>
    <s v="11-13-2014"/>
    <s v="Standard Class"/>
    <s v="TS-21505"/>
    <s v="Tony Sayre"/>
    <x v="0"/>
    <s v="United States"/>
    <s v="San Francisco"/>
    <x v="2"/>
    <n v="94122"/>
    <x v="1"/>
    <s v="OFF-BI-10002982"/>
    <x v="1"/>
    <x v="7"/>
    <s v="Avery Self-Adhesive Photo Pockets for Polaroid Photos"/>
    <n v="21.792000000000002"/>
    <n v="4"/>
    <n v="0.2"/>
    <n v="7.6272000000000002"/>
  </r>
  <r>
    <n v="1394"/>
    <x v="700"/>
    <x v="3"/>
    <x v="264"/>
    <s v="Aug"/>
    <s v="11-13-2014"/>
    <s v="Standard Class"/>
    <s v="TS-21505"/>
    <s v="Tony Sayre"/>
    <x v="0"/>
    <s v="United States"/>
    <s v="San Francisco"/>
    <x v="2"/>
    <n v="94122"/>
    <x v="1"/>
    <s v="TEC-AC-10004975"/>
    <x v="2"/>
    <x v="9"/>
    <s v="Plantronics Audio 995 Wireless Stereo Headset"/>
    <n v="439.8"/>
    <n v="4"/>
    <n v="0"/>
    <n v="145.13399999999999"/>
  </r>
  <r>
    <n v="1395"/>
    <x v="701"/>
    <x v="3"/>
    <x v="198"/>
    <s v="May"/>
    <d v="2014-10-09T00:00:00"/>
    <s v="Second Class"/>
    <s v="MD-17350"/>
    <s v="Maribeth Dona"/>
    <x v="0"/>
    <s v="United States"/>
    <s v="Akron"/>
    <x v="16"/>
    <n v="44312"/>
    <x v="3"/>
    <s v="OFF-AR-10002335"/>
    <x v="1"/>
    <x v="5"/>
    <s v="DIXON Oriole Pencils"/>
    <n v="8.2560000000000002"/>
    <n v="4"/>
    <n v="0.2"/>
    <n v="0.61919999999999997"/>
  </r>
  <r>
    <n v="1396"/>
    <x v="701"/>
    <x v="3"/>
    <x v="198"/>
    <s v="May"/>
    <d v="2014-10-09T00:00:00"/>
    <s v="Second Class"/>
    <s v="MD-17350"/>
    <s v="Maribeth Dona"/>
    <x v="0"/>
    <s v="United States"/>
    <s v="Akron"/>
    <x v="16"/>
    <n v="44312"/>
    <x v="3"/>
    <s v="OFF-BI-10004001"/>
    <x v="1"/>
    <x v="7"/>
    <s v="GBC Recycled VeloBinder Covers"/>
    <n v="25.56"/>
    <n v="5"/>
    <n v="0.7"/>
    <n v="-20.448"/>
  </r>
  <r>
    <n v="1397"/>
    <x v="701"/>
    <x v="3"/>
    <x v="198"/>
    <s v="May"/>
    <d v="2014-10-09T00:00:00"/>
    <s v="Second Class"/>
    <s v="MD-17350"/>
    <s v="Maribeth Dona"/>
    <x v="0"/>
    <s v="United States"/>
    <s v="Akron"/>
    <x v="16"/>
    <n v="44312"/>
    <x v="3"/>
    <s v="OFF-BI-10001634"/>
    <x v="1"/>
    <x v="7"/>
    <s v="Wilson Jones Active Use Binders"/>
    <n v="4.3680000000000003"/>
    <n v="2"/>
    <n v="0.7"/>
    <n v="-3.0575999999999999"/>
  </r>
  <r>
    <n v="1398"/>
    <x v="701"/>
    <x v="3"/>
    <x v="198"/>
    <s v="May"/>
    <d v="2014-10-09T00:00:00"/>
    <s v="Second Class"/>
    <s v="MD-17350"/>
    <s v="Maribeth Dona"/>
    <x v="0"/>
    <s v="United States"/>
    <s v="Akron"/>
    <x v="16"/>
    <n v="44312"/>
    <x v="3"/>
    <s v="OFF-PA-10000007"/>
    <x v="1"/>
    <x v="11"/>
    <s v="Telephone Message Books with Fax/Mobile Section, 4 1/4&quot; x 6&quot;"/>
    <n v="11.52"/>
    <n v="4"/>
    <n v="0.2"/>
    <n v="3.7440000000000002"/>
  </r>
  <r>
    <n v="1399"/>
    <x v="702"/>
    <x v="0"/>
    <x v="340"/>
    <s v="Apr"/>
    <d v="2013-07-07T00:00:00"/>
    <s v="First Class"/>
    <s v="GT-14755"/>
    <s v="Guy Thornton"/>
    <x v="0"/>
    <s v="United States"/>
    <s v="Los Angeles"/>
    <x v="2"/>
    <n v="90049"/>
    <x v="1"/>
    <s v="OFF-PA-10000552"/>
    <x v="1"/>
    <x v="11"/>
    <s v="Xerox 200"/>
    <n v="12.96"/>
    <n v="2"/>
    <n v="0"/>
    <n v="6.2207999999999997"/>
  </r>
  <r>
    <n v="1400"/>
    <x v="702"/>
    <x v="0"/>
    <x v="340"/>
    <s v="Apr"/>
    <d v="2013-07-07T00:00:00"/>
    <s v="First Class"/>
    <s v="GT-14755"/>
    <s v="Guy Thornton"/>
    <x v="0"/>
    <s v="United States"/>
    <s v="Los Angeles"/>
    <x v="2"/>
    <n v="90049"/>
    <x v="1"/>
    <s v="OFF-FA-10001135"/>
    <x v="1"/>
    <x v="10"/>
    <s v="Brites Rubber Bands, 1 1/2 oz. Box"/>
    <n v="3.96"/>
    <n v="2"/>
    <n v="0"/>
    <n v="7.9200000000000007E-2"/>
  </r>
  <r>
    <n v="1401"/>
    <x v="703"/>
    <x v="3"/>
    <x v="75"/>
    <s v="Aug"/>
    <s v="9-15-2014"/>
    <s v="Standard Class"/>
    <s v="RD-19660"/>
    <s v="Robert Dilbeck"/>
    <x v="2"/>
    <s v="United States"/>
    <s v="Independence"/>
    <x v="36"/>
    <n v="64055"/>
    <x v="2"/>
    <s v="OFF-BI-10003650"/>
    <x v="1"/>
    <x v="7"/>
    <s v="GBC DocuBind 300 Electric Binding Machine"/>
    <n v="1577.94"/>
    <n v="3"/>
    <n v="0"/>
    <n v="757.41120000000001"/>
  </r>
  <r>
    <n v="1402"/>
    <x v="704"/>
    <x v="0"/>
    <x v="141"/>
    <s v="Oct"/>
    <s v="9-15-2013"/>
    <s v="Second Class"/>
    <s v="DB-12910"/>
    <s v="Daniel Byrd"/>
    <x v="2"/>
    <s v="United States"/>
    <s v="Dallas"/>
    <x v="6"/>
    <n v="75220"/>
    <x v="2"/>
    <s v="FUR-FU-10003832"/>
    <x v="0"/>
    <x v="4"/>
    <s v="Eldon Expressions Punched Metal &amp; Wood Desk Accessories, Black &amp; Cherry"/>
    <n v="15.007999999999999"/>
    <n v="4"/>
    <n v="0.6"/>
    <n v="-12.006399999999999"/>
  </r>
  <r>
    <n v="1403"/>
    <x v="705"/>
    <x v="3"/>
    <x v="171"/>
    <s v="Apr"/>
    <d v="2014-04-07T00:00:00"/>
    <s v="Same Day"/>
    <s v="JK-15640"/>
    <s v="Jim Kriz"/>
    <x v="2"/>
    <s v="United States"/>
    <s v="Seattle"/>
    <x v="3"/>
    <n v="98105"/>
    <x v="1"/>
    <s v="TEC-AC-10003628"/>
    <x v="2"/>
    <x v="9"/>
    <s v="Logitech 910-002974 M325 Wireless Mouse for Web Scrolling"/>
    <n v="59.98"/>
    <n v="2"/>
    <n v="0"/>
    <n v="26.391200000000001"/>
  </r>
  <r>
    <n v="1404"/>
    <x v="705"/>
    <x v="3"/>
    <x v="171"/>
    <s v="Apr"/>
    <d v="2014-04-07T00:00:00"/>
    <s v="Same Day"/>
    <s v="JK-15640"/>
    <s v="Jim Kriz"/>
    <x v="2"/>
    <s v="United States"/>
    <s v="Seattle"/>
    <x v="3"/>
    <n v="98105"/>
    <x v="1"/>
    <s v="TEC-MA-10001148"/>
    <x v="2"/>
    <x v="13"/>
    <s v="Okidata MB491 Multifunction Printer"/>
    <n v="2395.1999999999998"/>
    <n v="6"/>
    <n v="0.2"/>
    <n v="209.58"/>
  </r>
  <r>
    <n v="1405"/>
    <x v="705"/>
    <x v="3"/>
    <x v="171"/>
    <s v="Apr"/>
    <d v="2014-04-07T00:00:00"/>
    <s v="Same Day"/>
    <s v="JK-15640"/>
    <s v="Jim Kriz"/>
    <x v="2"/>
    <s v="United States"/>
    <s v="Seattle"/>
    <x v="3"/>
    <n v="98105"/>
    <x v="1"/>
    <s v="TEC-AC-10002049"/>
    <x v="2"/>
    <x v="9"/>
    <s v="Plantronics Savi W720 Multi-Device Wireless Headset System"/>
    <n v="1687.8"/>
    <n v="4"/>
    <n v="0"/>
    <n v="742.63199999999995"/>
  </r>
  <r>
    <n v="1406"/>
    <x v="705"/>
    <x v="3"/>
    <x v="171"/>
    <s v="Apr"/>
    <d v="2014-04-07T00:00:00"/>
    <s v="Same Day"/>
    <s v="JK-15640"/>
    <s v="Jim Kriz"/>
    <x v="2"/>
    <s v="United States"/>
    <s v="Seattle"/>
    <x v="3"/>
    <n v="98105"/>
    <x v="1"/>
    <s v="TEC-PH-10000702"/>
    <x v="2"/>
    <x v="6"/>
    <s v="Square Credit Card Reader, 4 1/2&quot; x 4 1/2&quot; x 1&quot;, White"/>
    <n v="7.992"/>
    <n v="1"/>
    <n v="0.2"/>
    <n v="2.6972999999999998"/>
  </r>
  <r>
    <n v="1407"/>
    <x v="706"/>
    <x v="3"/>
    <x v="297"/>
    <s v="Aug"/>
    <s v="8-13-2014"/>
    <s v="Standard Class"/>
    <s v="JW-15955"/>
    <s v="Joni Wasserman"/>
    <x v="0"/>
    <s v="United States"/>
    <s v="Long Beach"/>
    <x v="9"/>
    <n v="11561"/>
    <x v="3"/>
    <s v="OFF-AR-10003602"/>
    <x v="1"/>
    <x v="5"/>
    <s v="Quartet Omega Colored Chalk, 12/Pack"/>
    <n v="11.68"/>
    <n v="2"/>
    <n v="0"/>
    <n v="5.4896000000000003"/>
  </r>
  <r>
    <n v="1408"/>
    <x v="706"/>
    <x v="3"/>
    <x v="297"/>
    <s v="Aug"/>
    <s v="8-13-2014"/>
    <s v="Standard Class"/>
    <s v="JW-15955"/>
    <s v="Joni Wasserman"/>
    <x v="0"/>
    <s v="United States"/>
    <s v="Long Beach"/>
    <x v="9"/>
    <n v="11561"/>
    <x v="3"/>
    <s v="OFF-AR-10004062"/>
    <x v="1"/>
    <x v="5"/>
    <s v="Staples"/>
    <n v="104.8"/>
    <n v="10"/>
    <n v="0"/>
    <n v="26.2"/>
  </r>
  <r>
    <n v="1409"/>
    <x v="707"/>
    <x v="0"/>
    <x v="321"/>
    <s v="Aug"/>
    <d v="2013-12-06T00:00:00"/>
    <s v="Standard Class"/>
    <s v="FM-14290"/>
    <s v="Frank Merwin"/>
    <x v="2"/>
    <s v="United States"/>
    <s v="Bakersfield"/>
    <x v="2"/>
    <n v="93309"/>
    <x v="1"/>
    <s v="OFF-BI-10003305"/>
    <x v="1"/>
    <x v="7"/>
    <s v="Avery Hanging File Binders"/>
    <n v="4.7839999999999998"/>
    <n v="1"/>
    <n v="0.2"/>
    <n v="1.5548"/>
  </r>
  <r>
    <n v="1410"/>
    <x v="707"/>
    <x v="0"/>
    <x v="321"/>
    <s v="Aug"/>
    <d v="2013-12-06T00:00:00"/>
    <s v="Standard Class"/>
    <s v="FM-14290"/>
    <s v="Frank Merwin"/>
    <x v="2"/>
    <s v="United States"/>
    <s v="Bakersfield"/>
    <x v="2"/>
    <n v="93309"/>
    <x v="1"/>
    <s v="OFF-PA-10004000"/>
    <x v="1"/>
    <x v="11"/>
    <s v="While You Were Out Pads, 50 per Pad, 4 x 5 1/4, Green Cycle"/>
    <n v="4.7300000000000004"/>
    <n v="1"/>
    <n v="0"/>
    <n v="2.3176999999999999"/>
  </r>
  <r>
    <n v="1411"/>
    <x v="708"/>
    <x v="3"/>
    <x v="67"/>
    <s v="Feb"/>
    <d v="2014-08-10T00:00:00"/>
    <s v="Standard Class"/>
    <s v="DK-13090"/>
    <s v="Dave Kipp"/>
    <x v="0"/>
    <s v="United States"/>
    <s v="Fremont"/>
    <x v="5"/>
    <n v="68025"/>
    <x v="2"/>
    <s v="OFF-PA-10000994"/>
    <x v="1"/>
    <x v="11"/>
    <s v="Xerox 1915"/>
    <n v="104.85"/>
    <n v="1"/>
    <n v="0"/>
    <n v="50.328000000000003"/>
  </r>
  <r>
    <n v="1412"/>
    <x v="709"/>
    <x v="1"/>
    <x v="341"/>
    <s v="Oct"/>
    <s v="12-16-2012"/>
    <s v="Standard Class"/>
    <s v="KD-16495"/>
    <s v="Keith Dawkins"/>
    <x v="1"/>
    <s v="United States"/>
    <s v="Jackson"/>
    <x v="20"/>
    <n v="49201"/>
    <x v="2"/>
    <s v="OFF-AR-10001149"/>
    <x v="1"/>
    <x v="5"/>
    <s v="Avery Hi-Liter Comfort Grip Fluorescent Highlighter, Yellow Ink"/>
    <n v="3.9"/>
    <n v="2"/>
    <n v="0"/>
    <n v="1.5209999999999999"/>
  </r>
  <r>
    <n v="1413"/>
    <x v="709"/>
    <x v="1"/>
    <x v="341"/>
    <s v="Oct"/>
    <s v="12-16-2012"/>
    <s v="Standard Class"/>
    <s v="KD-16495"/>
    <s v="Keith Dawkins"/>
    <x v="1"/>
    <s v="United States"/>
    <s v="Jackson"/>
    <x v="20"/>
    <n v="49201"/>
    <x v="2"/>
    <s v="FUR-TA-10003569"/>
    <x v="0"/>
    <x v="2"/>
    <s v="Bretford CR8500 Series Meeting Room Furniture"/>
    <n v="801.96"/>
    <n v="2"/>
    <n v="0"/>
    <n v="200.49"/>
  </r>
  <r>
    <n v="1414"/>
    <x v="709"/>
    <x v="1"/>
    <x v="341"/>
    <s v="Oct"/>
    <s v="12-16-2012"/>
    <s v="Standard Class"/>
    <s v="KD-16495"/>
    <s v="Keith Dawkins"/>
    <x v="1"/>
    <s v="United States"/>
    <s v="Jackson"/>
    <x v="20"/>
    <n v="49201"/>
    <x v="2"/>
    <s v="FUR-CH-10004289"/>
    <x v="0"/>
    <x v="1"/>
    <s v="Global Super Steno Chair"/>
    <n v="191.96"/>
    <n v="2"/>
    <n v="0"/>
    <n v="32.633200000000002"/>
  </r>
  <r>
    <n v="1415"/>
    <x v="709"/>
    <x v="1"/>
    <x v="341"/>
    <s v="Oct"/>
    <s v="12-16-2012"/>
    <s v="Standard Class"/>
    <s v="KD-16495"/>
    <s v="Keith Dawkins"/>
    <x v="1"/>
    <s v="United States"/>
    <s v="Jackson"/>
    <x v="20"/>
    <n v="49201"/>
    <x v="2"/>
    <s v="OFF-LA-10001045"/>
    <x v="1"/>
    <x v="14"/>
    <s v="Permanent Self-Adhesive File Folder Labels for Typewriters by Universal"/>
    <n v="2.61"/>
    <n v="1"/>
    <n v="0"/>
    <n v="1.2005999999999999"/>
  </r>
  <r>
    <n v="1416"/>
    <x v="710"/>
    <x v="3"/>
    <x v="77"/>
    <s v="Apr"/>
    <d v="2014-09-09T00:00:00"/>
    <s v="Standard Class"/>
    <s v="AG-10300"/>
    <s v="Aleksandra Gannaway"/>
    <x v="1"/>
    <s v="United States"/>
    <s v="San Francisco"/>
    <x v="2"/>
    <n v="94122"/>
    <x v="1"/>
    <s v="OFF-AR-10002053"/>
    <x v="1"/>
    <x v="5"/>
    <s v="Premium Writing Pencils, Soft, #2 by Central Association for the Blind"/>
    <n v="5.96"/>
    <n v="2"/>
    <n v="0"/>
    <n v="1.6688000000000001"/>
  </r>
  <r>
    <n v="1417"/>
    <x v="711"/>
    <x v="0"/>
    <x v="3"/>
    <s v="Jun"/>
    <d v="2013-08-12T00:00:00"/>
    <s v="Second Class"/>
    <s v="JG-15160"/>
    <s v="James Galang"/>
    <x v="0"/>
    <s v="United States"/>
    <s v="New York City"/>
    <x v="9"/>
    <n v="10024"/>
    <x v="3"/>
    <s v="OFF-ST-10002615"/>
    <x v="1"/>
    <x v="3"/>
    <s v="Dual Level, Single-Width Filing Carts"/>
    <n v="465.18"/>
    <n v="3"/>
    <n v="0"/>
    <n v="120.9468"/>
  </r>
  <r>
    <n v="1418"/>
    <x v="712"/>
    <x v="0"/>
    <x v="44"/>
    <s v="Dec"/>
    <s v="9-18-2013"/>
    <s v="Standard Class"/>
    <s v="NZ-18565"/>
    <s v="Nick Zandusky"/>
    <x v="2"/>
    <s v="United States"/>
    <s v="Toledo"/>
    <x v="16"/>
    <n v="43615"/>
    <x v="3"/>
    <s v="OFF-BI-10001658"/>
    <x v="1"/>
    <x v="7"/>
    <s v="GBC Standard Therm-A-Bind Covers"/>
    <n v="22.428000000000001"/>
    <n v="3"/>
    <n v="0.7"/>
    <n v="-17.942399999999999"/>
  </r>
  <r>
    <n v="1419"/>
    <x v="712"/>
    <x v="0"/>
    <x v="44"/>
    <s v="Dec"/>
    <s v="9-18-2013"/>
    <s v="Standard Class"/>
    <s v="NZ-18565"/>
    <s v="Nick Zandusky"/>
    <x v="2"/>
    <s v="United States"/>
    <s v="Toledo"/>
    <x v="16"/>
    <n v="43615"/>
    <x v="3"/>
    <s v="OFF-ST-10002562"/>
    <x v="1"/>
    <x v="3"/>
    <s v="Staples"/>
    <n v="37.520000000000003"/>
    <n v="5"/>
    <n v="0.2"/>
    <n v="3.7519999999999998"/>
  </r>
  <r>
    <n v="1420"/>
    <x v="713"/>
    <x v="3"/>
    <x v="12"/>
    <s v="Oct"/>
    <s v="12-16-2014"/>
    <s v="Standard Class"/>
    <s v="KM-16225"/>
    <s v="Kalyca Meade"/>
    <x v="1"/>
    <s v="United States"/>
    <s v="Philadelphia"/>
    <x v="17"/>
    <n v="19143"/>
    <x v="3"/>
    <s v="OFF-AR-10004757"/>
    <x v="1"/>
    <x v="5"/>
    <s v="Crayola Colored Pencils"/>
    <n v="2.6240000000000001"/>
    <n v="1"/>
    <n v="0.2"/>
    <n v="0.4264"/>
  </r>
  <r>
    <n v="1421"/>
    <x v="714"/>
    <x v="2"/>
    <x v="128"/>
    <s v="Sep"/>
    <s v="9-14-2011"/>
    <s v="Second Class"/>
    <s v="LC-17140"/>
    <s v="Logan Currie"/>
    <x v="0"/>
    <s v="United States"/>
    <s v="Philadelphia"/>
    <x v="17"/>
    <n v="19140"/>
    <x v="3"/>
    <s v="OFF-PA-10000788"/>
    <x v="1"/>
    <x v="11"/>
    <s v="Xerox 210"/>
    <n v="15.552"/>
    <n v="3"/>
    <n v="0.2"/>
    <n v="5.4432"/>
  </r>
  <r>
    <n v="1422"/>
    <x v="714"/>
    <x v="2"/>
    <x v="128"/>
    <s v="Sep"/>
    <s v="9-14-2011"/>
    <s v="Second Class"/>
    <s v="LC-17140"/>
    <s v="Logan Currie"/>
    <x v="0"/>
    <s v="United States"/>
    <s v="Philadelphia"/>
    <x v="17"/>
    <n v="19140"/>
    <x v="3"/>
    <s v="TEC-AC-10002134"/>
    <x v="2"/>
    <x v="9"/>
    <s v="Rosewill 107 Normal Keys USB Wired Standard Keyboard"/>
    <n v="64.703999999999994"/>
    <n v="6"/>
    <n v="0.2"/>
    <n v="-4.8528000000000002"/>
  </r>
  <r>
    <n v="1423"/>
    <x v="714"/>
    <x v="2"/>
    <x v="128"/>
    <s v="Sep"/>
    <s v="9-14-2011"/>
    <s v="Second Class"/>
    <s v="LC-17140"/>
    <s v="Logan Currie"/>
    <x v="0"/>
    <s v="United States"/>
    <s v="Philadelphia"/>
    <x v="17"/>
    <n v="19140"/>
    <x v="3"/>
    <s v="FUR-FU-10002456"/>
    <x v="0"/>
    <x v="4"/>
    <s v="Master Caster Door Stop, Large Neon Orange"/>
    <n v="17.472000000000001"/>
    <n v="3"/>
    <n v="0.2"/>
    <n v="5.0232000000000001"/>
  </r>
  <r>
    <n v="1424"/>
    <x v="714"/>
    <x v="2"/>
    <x v="128"/>
    <s v="Sep"/>
    <s v="9-14-2011"/>
    <s v="Second Class"/>
    <s v="LC-17140"/>
    <s v="Logan Currie"/>
    <x v="0"/>
    <s v="United States"/>
    <s v="Philadelphia"/>
    <x v="17"/>
    <n v="19140"/>
    <x v="3"/>
    <s v="TEC-PH-10002549"/>
    <x v="2"/>
    <x v="6"/>
    <s v="Polycom SoundPoint IP 450 VoIP phone"/>
    <n v="135.51599999999999"/>
    <n v="1"/>
    <n v="0.4"/>
    <n v="-31.6204"/>
  </r>
  <r>
    <n v="1425"/>
    <x v="715"/>
    <x v="1"/>
    <x v="59"/>
    <s v="Mar"/>
    <d v="2012-08-12T00:00:00"/>
    <s v="Standard Class"/>
    <s v="AB-10255"/>
    <s v="Alejandro Ballentine"/>
    <x v="2"/>
    <s v="United States"/>
    <s v="Philadelphia"/>
    <x v="17"/>
    <n v="19134"/>
    <x v="3"/>
    <s v="OFF-PA-10000174"/>
    <x v="1"/>
    <x v="11"/>
    <s v="Message Book, Wirebound, Four 5 1/2&quot; X 4&quot; Forms/Pg., 200 Dupl. Sets/Book"/>
    <n v="16.448"/>
    <n v="2"/>
    <n v="0.2"/>
    <n v="5.5511999999999997"/>
  </r>
  <r>
    <n v="1426"/>
    <x v="715"/>
    <x v="1"/>
    <x v="59"/>
    <s v="Mar"/>
    <d v="2012-08-12T00:00:00"/>
    <s v="Standard Class"/>
    <s v="AB-10255"/>
    <s v="Alejandro Ballentine"/>
    <x v="2"/>
    <s v="United States"/>
    <s v="Philadelphia"/>
    <x v="17"/>
    <n v="19134"/>
    <x v="3"/>
    <s v="TEC-AC-10000171"/>
    <x v="2"/>
    <x v="9"/>
    <s v="Verbatim 25 GB 6x Blu-ray Single Layer Recordable Disc, 25/Pack"/>
    <n v="36.783999999999999"/>
    <n v="2"/>
    <n v="0.2"/>
    <n v="10.5754"/>
  </r>
  <r>
    <n v="1427"/>
    <x v="716"/>
    <x v="0"/>
    <x v="26"/>
    <s v="Jun"/>
    <d v="2013-10-09T00:00:00"/>
    <s v="Standard Class"/>
    <s v="JC-15340"/>
    <s v="Jasper Cacioppo"/>
    <x v="0"/>
    <s v="United States"/>
    <s v="Philadelphia"/>
    <x v="17"/>
    <n v="19120"/>
    <x v="3"/>
    <s v="OFF-BI-10004410"/>
    <x v="1"/>
    <x v="7"/>
    <s v="C-Line Peel &amp; Stick Add-On Filing Pockets, 8-3/4 x 5-1/8, 10/Pack"/>
    <n v="9.5549999999999997"/>
    <n v="5"/>
    <n v="0.7"/>
    <n v="-7.3254999999999999"/>
  </r>
  <r>
    <n v="1428"/>
    <x v="717"/>
    <x v="3"/>
    <x v="198"/>
    <s v="May"/>
    <d v="2014-09-09T00:00:00"/>
    <s v="Standard Class"/>
    <s v="RA-19285"/>
    <s v="Ralph Arnett"/>
    <x v="0"/>
    <s v="United States"/>
    <s v="Los Angeles"/>
    <x v="2"/>
    <n v="90004"/>
    <x v="1"/>
    <s v="OFF-BI-10004632"/>
    <x v="1"/>
    <x v="7"/>
    <s v="Ibico Hi-Tech Manual Binding System"/>
    <n v="487.98399999999998"/>
    <n v="2"/>
    <n v="0.2"/>
    <n v="152.495"/>
  </r>
  <r>
    <n v="1429"/>
    <x v="717"/>
    <x v="3"/>
    <x v="198"/>
    <s v="May"/>
    <d v="2014-09-09T00:00:00"/>
    <s v="Standard Class"/>
    <s v="RA-19285"/>
    <s v="Ralph Arnett"/>
    <x v="0"/>
    <s v="United States"/>
    <s v="Los Angeles"/>
    <x v="2"/>
    <n v="90004"/>
    <x v="1"/>
    <s v="TEC-PH-10002185"/>
    <x v="2"/>
    <x v="6"/>
    <s v="QVS USB Car Charger 2-Port 2.1Amp for iPod/iPhone/iPad/iPad 2/iPad 3"/>
    <n v="5.56"/>
    <n v="1"/>
    <n v="0.2"/>
    <n v="1.7375"/>
  </r>
  <r>
    <n v="1430"/>
    <x v="717"/>
    <x v="3"/>
    <x v="198"/>
    <s v="May"/>
    <d v="2014-09-09T00:00:00"/>
    <s v="Standard Class"/>
    <s v="RA-19285"/>
    <s v="Ralph Arnett"/>
    <x v="0"/>
    <s v="United States"/>
    <s v="Los Angeles"/>
    <x v="2"/>
    <n v="90004"/>
    <x v="1"/>
    <s v="OFF-ST-10002974"/>
    <x v="1"/>
    <x v="3"/>
    <s v="Trav-L-File Heavy-Duty Shuttle II, Black"/>
    <n v="217.85"/>
    <n v="5"/>
    <n v="0"/>
    <n v="65.355000000000004"/>
  </r>
  <r>
    <n v="1431"/>
    <x v="718"/>
    <x v="2"/>
    <x v="50"/>
    <s v="Sep"/>
    <s v="8-13-2011"/>
    <s v="Standard Class"/>
    <s v="JH-15985"/>
    <s v="Joseph Holt"/>
    <x v="0"/>
    <s v="United States"/>
    <s v="Seattle"/>
    <x v="3"/>
    <n v="98103"/>
    <x v="1"/>
    <s v="OFF-BI-10004600"/>
    <x v="1"/>
    <x v="7"/>
    <s v="Ibico Ibimaster 300 Manual Binding System"/>
    <n v="2060.7440000000001"/>
    <n v="7"/>
    <n v="0.2"/>
    <n v="643.98249999999996"/>
  </r>
  <r>
    <n v="1432"/>
    <x v="719"/>
    <x v="3"/>
    <x v="342"/>
    <s v="Apr"/>
    <d v="2014-09-05T00:00:00"/>
    <s v="Second Class"/>
    <s v="DB-12970"/>
    <s v="Darren Budd"/>
    <x v="1"/>
    <s v="United States"/>
    <s v="Los Angeles"/>
    <x v="2"/>
    <n v="90004"/>
    <x v="1"/>
    <s v="OFF-ST-10000464"/>
    <x v="1"/>
    <x v="3"/>
    <s v="Multi-Use Personal File Cart and Caster Set, Three Stacking Bins"/>
    <n v="69.52"/>
    <n v="2"/>
    <n v="0"/>
    <n v="19.465599999999998"/>
  </r>
  <r>
    <n v="1433"/>
    <x v="719"/>
    <x v="3"/>
    <x v="342"/>
    <s v="Apr"/>
    <d v="2014-09-05T00:00:00"/>
    <s v="Second Class"/>
    <s v="DB-12970"/>
    <s v="Darren Budd"/>
    <x v="1"/>
    <s v="United States"/>
    <s v="Los Angeles"/>
    <x v="2"/>
    <n v="90004"/>
    <x v="1"/>
    <s v="OFF-ST-10000025"/>
    <x v="1"/>
    <x v="3"/>
    <s v="Fellowes Stor/Drawer Steel Plus Storage Drawers"/>
    <n v="763.44"/>
    <n v="8"/>
    <n v="0"/>
    <n v="45.806399999999996"/>
  </r>
  <r>
    <n v="1434"/>
    <x v="720"/>
    <x v="0"/>
    <x v="126"/>
    <s v="Nov"/>
    <s v="11-15-2013"/>
    <s v="Standard Class"/>
    <s v="PP-18955"/>
    <s v="Paul Prost"/>
    <x v="2"/>
    <s v="United States"/>
    <s v="Springfield"/>
    <x v="16"/>
    <n v="45503"/>
    <x v="3"/>
    <s v="OFF-LA-10001613"/>
    <x v="1"/>
    <x v="14"/>
    <s v="Avery File Folder Labels"/>
    <n v="9.2159999999999993"/>
    <n v="4"/>
    <n v="0.2"/>
    <n v="3.3408000000000002"/>
  </r>
  <r>
    <n v="1435"/>
    <x v="720"/>
    <x v="0"/>
    <x v="126"/>
    <s v="Nov"/>
    <s v="11-15-2013"/>
    <s v="Standard Class"/>
    <s v="PP-18955"/>
    <s v="Paul Prost"/>
    <x v="2"/>
    <s v="United States"/>
    <s v="Springfield"/>
    <x v="16"/>
    <n v="45503"/>
    <x v="3"/>
    <s v="TEC-PH-10000376"/>
    <x v="2"/>
    <x v="6"/>
    <s v="Square Credit Card Reader"/>
    <n v="41.957999999999998"/>
    <n v="7"/>
    <n v="0.4"/>
    <n v="-9.7902000000000005"/>
  </r>
  <r>
    <n v="1436"/>
    <x v="720"/>
    <x v="0"/>
    <x v="126"/>
    <s v="Nov"/>
    <s v="11-15-2013"/>
    <s v="Standard Class"/>
    <s v="PP-18955"/>
    <s v="Paul Prost"/>
    <x v="2"/>
    <s v="United States"/>
    <s v="Springfield"/>
    <x v="16"/>
    <n v="45503"/>
    <x v="3"/>
    <s v="OFF-PA-10004039"/>
    <x v="1"/>
    <x v="11"/>
    <s v="Xerox 1882"/>
    <n v="89.567999999999998"/>
    <n v="2"/>
    <n v="0.2"/>
    <n v="32.468400000000003"/>
  </r>
  <r>
    <n v="1437"/>
    <x v="720"/>
    <x v="0"/>
    <x v="126"/>
    <s v="Nov"/>
    <s v="11-15-2013"/>
    <s v="Standard Class"/>
    <s v="PP-18955"/>
    <s v="Paul Prost"/>
    <x v="2"/>
    <s v="United States"/>
    <s v="Springfield"/>
    <x v="16"/>
    <n v="45503"/>
    <x v="3"/>
    <s v="OFF-PA-10001776"/>
    <x v="1"/>
    <x v="11"/>
    <s v="Wirebound Message Books, Four 2 3/4&quot; x 5&quot; Forms per Page, 600 Sets per Book"/>
    <n v="22.248000000000001"/>
    <n v="3"/>
    <n v="0.2"/>
    <n v="7.5087000000000002"/>
  </r>
  <r>
    <n v="1438"/>
    <x v="720"/>
    <x v="0"/>
    <x v="126"/>
    <s v="Nov"/>
    <s v="11-15-2013"/>
    <s v="Standard Class"/>
    <s v="PP-18955"/>
    <s v="Paul Prost"/>
    <x v="2"/>
    <s v="United States"/>
    <s v="Springfield"/>
    <x v="16"/>
    <n v="45503"/>
    <x v="3"/>
    <s v="OFF-AP-10002457"/>
    <x v="1"/>
    <x v="8"/>
    <s v="Eureka The Boss Plus 12-Amp Hard Box Upright Vacuum, Red"/>
    <n v="334.88"/>
    <n v="4"/>
    <n v="0.2"/>
    <n v="29.302"/>
  </r>
  <r>
    <n v="1439"/>
    <x v="720"/>
    <x v="0"/>
    <x v="126"/>
    <s v="Nov"/>
    <s v="11-15-2013"/>
    <s v="Standard Class"/>
    <s v="PP-18955"/>
    <s v="Paul Prost"/>
    <x v="2"/>
    <s v="United States"/>
    <s v="Springfield"/>
    <x v="16"/>
    <n v="45503"/>
    <x v="3"/>
    <s v="FUR-FU-10000758"/>
    <x v="0"/>
    <x v="4"/>
    <s v="DAX Natural Wood-Tone Poster Frame"/>
    <n v="148.28800000000001"/>
    <n v="7"/>
    <n v="0.2"/>
    <n v="29.657599999999999"/>
  </r>
  <r>
    <n v="1440"/>
    <x v="720"/>
    <x v="0"/>
    <x v="126"/>
    <s v="Nov"/>
    <s v="11-15-2013"/>
    <s v="Standard Class"/>
    <s v="PP-18955"/>
    <s v="Paul Prost"/>
    <x v="2"/>
    <s v="United States"/>
    <s v="Springfield"/>
    <x v="16"/>
    <n v="45503"/>
    <x v="3"/>
    <s v="OFF-PA-10000682"/>
    <x v="1"/>
    <x v="11"/>
    <s v="Xerox 1924"/>
    <n v="4.6239999999999997"/>
    <n v="1"/>
    <n v="0.2"/>
    <n v="1.6761999999999999"/>
  </r>
  <r>
    <n v="1441"/>
    <x v="720"/>
    <x v="0"/>
    <x v="126"/>
    <s v="Nov"/>
    <s v="11-15-2013"/>
    <s v="Standard Class"/>
    <s v="PP-18955"/>
    <s v="Paul Prost"/>
    <x v="2"/>
    <s v="United States"/>
    <s v="Springfield"/>
    <x v="16"/>
    <n v="45503"/>
    <x v="3"/>
    <s v="TEC-AC-10002550"/>
    <x v="2"/>
    <x v="9"/>
    <s v="Memorex 25GB 6X Branded Blu-Ray Recordable Disc, 30/Pack"/>
    <n v="178.92"/>
    <n v="7"/>
    <n v="0.2"/>
    <n v="-29.0745"/>
  </r>
  <r>
    <n v="1442"/>
    <x v="720"/>
    <x v="0"/>
    <x v="126"/>
    <s v="Nov"/>
    <s v="11-15-2013"/>
    <s v="Standard Class"/>
    <s v="PP-18955"/>
    <s v="Paul Prost"/>
    <x v="2"/>
    <s v="United States"/>
    <s v="Springfield"/>
    <x v="16"/>
    <n v="45503"/>
    <x v="3"/>
    <s v="OFF-BI-10002082"/>
    <x v="1"/>
    <x v="7"/>
    <s v="GBC Twin Loop Wire Binding Elements"/>
    <n v="69.888000000000005"/>
    <n v="7"/>
    <n v="0.7"/>
    <n v="-46.591999999999999"/>
  </r>
  <r>
    <n v="1443"/>
    <x v="721"/>
    <x v="3"/>
    <x v="12"/>
    <s v="Oct"/>
    <d v="2014-12-12T00:00:00"/>
    <s v="Second Class"/>
    <s v="DB-13210"/>
    <s v="Dean Braden"/>
    <x v="0"/>
    <s v="United States"/>
    <s v="Detroit"/>
    <x v="20"/>
    <n v="48234"/>
    <x v="2"/>
    <s v="TEC-AC-10004859"/>
    <x v="2"/>
    <x v="9"/>
    <s v="Maxell Pro 80 Minute CD-R, 10/Pack"/>
    <n v="104.88"/>
    <n v="6"/>
    <n v="0"/>
    <n v="41.951999999999998"/>
  </r>
  <r>
    <n v="1444"/>
    <x v="721"/>
    <x v="3"/>
    <x v="12"/>
    <s v="Oct"/>
    <d v="2014-12-12T00:00:00"/>
    <s v="Second Class"/>
    <s v="DB-13210"/>
    <s v="Dean Braden"/>
    <x v="0"/>
    <s v="United States"/>
    <s v="Detroit"/>
    <x v="20"/>
    <n v="48234"/>
    <x v="2"/>
    <s v="OFF-AR-10001860"/>
    <x v="1"/>
    <x v="5"/>
    <s v="BIC Liqua Brite Liner"/>
    <n v="34.700000000000003"/>
    <n v="5"/>
    <n v="0"/>
    <n v="12.492000000000001"/>
  </r>
  <r>
    <n v="1445"/>
    <x v="721"/>
    <x v="3"/>
    <x v="12"/>
    <s v="Oct"/>
    <d v="2014-12-12T00:00:00"/>
    <s v="Second Class"/>
    <s v="DB-13210"/>
    <s v="Dean Braden"/>
    <x v="0"/>
    <s v="United States"/>
    <s v="Detroit"/>
    <x v="20"/>
    <n v="48234"/>
    <x v="2"/>
    <s v="OFF-BI-10001636"/>
    <x v="1"/>
    <x v="7"/>
    <s v="Ibico Plastic and Wire Spiral Binding Combs"/>
    <n v="33.72"/>
    <n v="4"/>
    <n v="0"/>
    <n v="15.511200000000001"/>
  </r>
  <r>
    <n v="1446"/>
    <x v="721"/>
    <x v="3"/>
    <x v="12"/>
    <s v="Oct"/>
    <d v="2014-12-12T00:00:00"/>
    <s v="Second Class"/>
    <s v="DB-13210"/>
    <s v="Dean Braden"/>
    <x v="0"/>
    <s v="United States"/>
    <s v="Detroit"/>
    <x v="20"/>
    <n v="48234"/>
    <x v="2"/>
    <s v="OFF-PA-10000349"/>
    <x v="1"/>
    <x v="11"/>
    <s v="Staples"/>
    <n v="14.94"/>
    <n v="3"/>
    <n v="0"/>
    <n v="7.0217999999999998"/>
  </r>
  <r>
    <n v="1447"/>
    <x v="722"/>
    <x v="3"/>
    <x v="202"/>
    <s v="Jan"/>
    <d v="2014-06-09T00:00:00"/>
    <s v="Standard Class"/>
    <s v="AJ-10945"/>
    <s v="Ashley Jarboe"/>
    <x v="0"/>
    <s v="United States"/>
    <s v="Lawrence"/>
    <x v="24"/>
    <n v="46226"/>
    <x v="2"/>
    <s v="OFF-AP-10002439"/>
    <x v="1"/>
    <x v="8"/>
    <s v="Tripp Lite Isotel 8 Ultra 8 Outlet Metal Surge"/>
    <n v="638.73"/>
    <n v="9"/>
    <n v="0"/>
    <n v="166.06979999999999"/>
  </r>
  <r>
    <n v="1448"/>
    <x v="723"/>
    <x v="3"/>
    <x v="226"/>
    <s v="Sep"/>
    <s v="9-15-2014"/>
    <s v="Standard Class"/>
    <s v="DB-13555"/>
    <s v="Dorothy Badders"/>
    <x v="1"/>
    <s v="United States"/>
    <s v="Dublin"/>
    <x v="16"/>
    <n v="43017"/>
    <x v="3"/>
    <s v="TEC-AC-10002558"/>
    <x v="2"/>
    <x v="9"/>
    <s v="Imation Swivel Flash Drive USB flash drive - 8 GB"/>
    <n v="9.0960000000000001"/>
    <n v="1"/>
    <n v="0.2"/>
    <n v="1.7055"/>
  </r>
  <r>
    <n v="1449"/>
    <x v="724"/>
    <x v="1"/>
    <x v="343"/>
    <s v="Dec"/>
    <s v="3-17-2012"/>
    <s v="Standard Class"/>
    <s v="EB-13750"/>
    <s v="Edward Becker"/>
    <x v="1"/>
    <s v="United States"/>
    <s v="Plantation"/>
    <x v="1"/>
    <n v="33317"/>
    <x v="0"/>
    <s v="OFF-EN-10004030"/>
    <x v="1"/>
    <x v="12"/>
    <s v="Convenience Packs of Business Envelopes"/>
    <n v="8.6880000000000006"/>
    <n v="3"/>
    <n v="0.2"/>
    <n v="2.9321999999999999"/>
  </r>
  <r>
    <n v="1450"/>
    <x v="724"/>
    <x v="1"/>
    <x v="343"/>
    <s v="Dec"/>
    <s v="3-17-2012"/>
    <s v="Standard Class"/>
    <s v="EB-13750"/>
    <s v="Edward Becker"/>
    <x v="1"/>
    <s v="United States"/>
    <s v="Plantation"/>
    <x v="1"/>
    <n v="33317"/>
    <x v="0"/>
    <s v="FUR-FU-10003194"/>
    <x v="0"/>
    <x v="4"/>
    <s v="Eldon Expressions Desk Accessory, Wood Pencil Holder, Oak"/>
    <n v="30.88"/>
    <n v="4"/>
    <n v="0.2"/>
    <n v="3.86"/>
  </r>
  <r>
    <n v="1451"/>
    <x v="724"/>
    <x v="1"/>
    <x v="343"/>
    <s v="Dec"/>
    <s v="3-17-2012"/>
    <s v="Standard Class"/>
    <s v="EB-13750"/>
    <s v="Edward Becker"/>
    <x v="1"/>
    <s v="United States"/>
    <s v="Plantation"/>
    <x v="1"/>
    <n v="33317"/>
    <x v="0"/>
    <s v="FUR-FU-10001731"/>
    <x v="0"/>
    <x v="4"/>
    <s v="Acrylic Self-Standing Desk Frames"/>
    <n v="6.4080000000000004"/>
    <n v="3"/>
    <n v="0.2"/>
    <n v="1.4418"/>
  </r>
  <r>
    <n v="1452"/>
    <x v="725"/>
    <x v="3"/>
    <x v="171"/>
    <s v="Apr"/>
    <d v="2014-10-07T00:00:00"/>
    <s v="Standard Class"/>
    <s v="FM-14290"/>
    <s v="Frank Merwin"/>
    <x v="2"/>
    <s v="United States"/>
    <s v="Quincy"/>
    <x v="21"/>
    <n v="2169"/>
    <x v="3"/>
    <s v="TEC-AC-10003590"/>
    <x v="2"/>
    <x v="9"/>
    <s v="TRENDnet 56K USB 2.0 Phone, Internet and Fax Modem"/>
    <n v="258.89999999999998"/>
    <n v="10"/>
    <n v="0"/>
    <n v="93.203999999999994"/>
  </r>
  <r>
    <n v="1453"/>
    <x v="725"/>
    <x v="3"/>
    <x v="171"/>
    <s v="Apr"/>
    <d v="2014-10-07T00:00:00"/>
    <s v="Standard Class"/>
    <s v="FM-14290"/>
    <s v="Frank Merwin"/>
    <x v="2"/>
    <s v="United States"/>
    <s v="Quincy"/>
    <x v="21"/>
    <n v="2169"/>
    <x v="3"/>
    <s v="OFF-PA-10001970"/>
    <x v="1"/>
    <x v="11"/>
    <s v="Xerox 1881"/>
    <n v="24.56"/>
    <n v="2"/>
    <n v="0"/>
    <n v="11.543200000000001"/>
  </r>
  <r>
    <n v="1454"/>
    <x v="726"/>
    <x v="2"/>
    <x v="240"/>
    <s v="Aug"/>
    <s v="12-13-2011"/>
    <s v="Standard Class"/>
    <s v="TB-21250"/>
    <s v="Tim Brockman"/>
    <x v="0"/>
    <s v="United States"/>
    <s v="Salem"/>
    <x v="13"/>
    <n v="97301"/>
    <x v="1"/>
    <s v="OFF-LA-10001569"/>
    <x v="1"/>
    <x v="14"/>
    <s v="Avery 499"/>
    <n v="27.888000000000002"/>
    <n v="7"/>
    <n v="0.2"/>
    <n v="9.0635999999999992"/>
  </r>
  <r>
    <n v="1455"/>
    <x v="726"/>
    <x v="2"/>
    <x v="240"/>
    <s v="Aug"/>
    <s v="12-13-2011"/>
    <s v="Standard Class"/>
    <s v="TB-21250"/>
    <s v="Tim Brockman"/>
    <x v="0"/>
    <s v="United States"/>
    <s v="Salem"/>
    <x v="13"/>
    <n v="97301"/>
    <x v="1"/>
    <s v="OFF-BI-10001132"/>
    <x v="1"/>
    <x v="7"/>
    <s v="Acco PRESSTEX Data Binder with Storage Hooks, Dark Blue, 9 1/2&quot; X 11&quot;"/>
    <n v="6.4560000000000004"/>
    <n v="4"/>
    <n v="0.7"/>
    <n v="-4.5191999999999997"/>
  </r>
  <r>
    <n v="1456"/>
    <x v="726"/>
    <x v="2"/>
    <x v="240"/>
    <s v="Aug"/>
    <s v="12-13-2011"/>
    <s v="Standard Class"/>
    <s v="TB-21250"/>
    <s v="Tim Brockman"/>
    <x v="0"/>
    <s v="United States"/>
    <s v="Salem"/>
    <x v="13"/>
    <n v="97301"/>
    <x v="1"/>
    <s v="TEC-PH-10003095"/>
    <x v="2"/>
    <x v="6"/>
    <s v="Samsung HM1900 Bluetooth Headset"/>
    <n v="52.68"/>
    <n v="3"/>
    <n v="0.2"/>
    <n v="19.754999999999999"/>
  </r>
  <r>
    <n v="1457"/>
    <x v="726"/>
    <x v="2"/>
    <x v="240"/>
    <s v="Aug"/>
    <s v="12-13-2011"/>
    <s v="Standard Class"/>
    <s v="TB-21250"/>
    <s v="Tim Brockman"/>
    <x v="0"/>
    <s v="United States"/>
    <s v="Salem"/>
    <x v="13"/>
    <n v="97301"/>
    <x v="1"/>
    <s v="OFF-SU-10000432"/>
    <x v="1"/>
    <x v="16"/>
    <s v="Acco Side-Punched Conventional Columnar Pads"/>
    <n v="13.88"/>
    <n v="5"/>
    <n v="0.2"/>
    <n v="-2.6025"/>
  </r>
  <r>
    <n v="1458"/>
    <x v="726"/>
    <x v="2"/>
    <x v="240"/>
    <s v="Aug"/>
    <s v="12-13-2011"/>
    <s v="Standard Class"/>
    <s v="TB-21250"/>
    <s v="Tim Brockman"/>
    <x v="0"/>
    <s v="United States"/>
    <s v="Salem"/>
    <x v="13"/>
    <n v="97301"/>
    <x v="1"/>
    <s v="TEC-AC-10004227"/>
    <x v="2"/>
    <x v="9"/>
    <s v="SanDisk Ultra 16 GB MicroSDHC Class 10 Memory Card"/>
    <n v="103.92"/>
    <n v="10"/>
    <n v="0.2"/>
    <n v="-18.186"/>
  </r>
  <r>
    <n v="1459"/>
    <x v="726"/>
    <x v="2"/>
    <x v="240"/>
    <s v="Aug"/>
    <s v="12-13-2011"/>
    <s v="Standard Class"/>
    <s v="TB-21250"/>
    <s v="Tim Brockman"/>
    <x v="0"/>
    <s v="United States"/>
    <s v="Salem"/>
    <x v="13"/>
    <n v="97301"/>
    <x v="1"/>
    <s v="OFF-LA-10004409"/>
    <x v="1"/>
    <x v="14"/>
    <s v="Avery 492"/>
    <n v="11.52"/>
    <n v="5"/>
    <n v="0.2"/>
    <n v="3.7440000000000002"/>
  </r>
  <r>
    <n v="1460"/>
    <x v="726"/>
    <x v="2"/>
    <x v="240"/>
    <s v="Aug"/>
    <s v="12-13-2011"/>
    <s v="Standard Class"/>
    <s v="TB-21250"/>
    <s v="Tim Brockman"/>
    <x v="0"/>
    <s v="United States"/>
    <s v="Salem"/>
    <x v="13"/>
    <n v="97301"/>
    <x v="1"/>
    <s v="OFF-PA-10001569"/>
    <x v="1"/>
    <x v="11"/>
    <s v="Xerox 232"/>
    <n v="10.368"/>
    <n v="2"/>
    <n v="0.2"/>
    <n v="3.6288"/>
  </r>
  <r>
    <n v="1461"/>
    <x v="726"/>
    <x v="2"/>
    <x v="240"/>
    <s v="Aug"/>
    <s v="12-13-2011"/>
    <s v="Standard Class"/>
    <s v="TB-21250"/>
    <s v="Tim Brockman"/>
    <x v="0"/>
    <s v="United States"/>
    <s v="Salem"/>
    <x v="13"/>
    <n v="97301"/>
    <x v="1"/>
    <s v="OFF-ST-10001031"/>
    <x v="1"/>
    <x v="3"/>
    <s v="Adjustable Personal File Tote"/>
    <n v="39.072000000000003"/>
    <n v="3"/>
    <n v="0.2"/>
    <n v="2.9304000000000001"/>
  </r>
  <r>
    <n v="1462"/>
    <x v="727"/>
    <x v="0"/>
    <x v="57"/>
    <s v="Sep"/>
    <s v="4-15-2013"/>
    <s v="Standard Class"/>
    <s v="EH-14125"/>
    <s v="Eugene Hildebrand"/>
    <x v="2"/>
    <s v="United States"/>
    <s v="Troy"/>
    <x v="16"/>
    <n v="45373"/>
    <x v="3"/>
    <s v="OFF-EN-10002312"/>
    <x v="1"/>
    <x v="12"/>
    <s v="#10 Self-Seal White Envelopes"/>
    <n v="8.8719999999999999"/>
    <n v="1"/>
    <n v="0.2"/>
    <n v="3.2161"/>
  </r>
  <r>
    <n v="1463"/>
    <x v="727"/>
    <x v="0"/>
    <x v="57"/>
    <s v="Sep"/>
    <s v="4-15-2013"/>
    <s v="Standard Class"/>
    <s v="EH-14125"/>
    <s v="Eugene Hildebrand"/>
    <x v="2"/>
    <s v="United States"/>
    <s v="Troy"/>
    <x v="16"/>
    <n v="45373"/>
    <x v="3"/>
    <s v="OFF-BI-10004224"/>
    <x v="1"/>
    <x v="7"/>
    <s v="Catalog Binders with Expanding Posts"/>
    <n v="121.104"/>
    <n v="6"/>
    <n v="0.7"/>
    <n v="-100.92"/>
  </r>
  <r>
    <n v="1464"/>
    <x v="728"/>
    <x v="3"/>
    <x v="16"/>
    <s v="Jul"/>
    <d v="2014-12-11T00:00:00"/>
    <s v="Standard Class"/>
    <s v="ML-17410"/>
    <s v="Maris LaWare"/>
    <x v="0"/>
    <s v="United States"/>
    <s v="Philadelphia"/>
    <x v="17"/>
    <n v="19143"/>
    <x v="3"/>
    <s v="FUR-CH-10003774"/>
    <x v="0"/>
    <x v="1"/>
    <s v="Global Wood Trimmed Manager's Task Chair, Khaki"/>
    <n v="127.372"/>
    <n v="2"/>
    <n v="0.3"/>
    <n v="-30.933199999999999"/>
  </r>
  <r>
    <n v="1465"/>
    <x v="728"/>
    <x v="3"/>
    <x v="16"/>
    <s v="Jul"/>
    <d v="2014-12-11T00:00:00"/>
    <s v="Standard Class"/>
    <s v="ML-17410"/>
    <s v="Maris LaWare"/>
    <x v="0"/>
    <s v="United States"/>
    <s v="Philadelphia"/>
    <x v="17"/>
    <n v="19143"/>
    <x v="3"/>
    <s v="OFF-PA-10000157"/>
    <x v="1"/>
    <x v="11"/>
    <s v="Xerox 191"/>
    <n v="47.951999999999998"/>
    <n v="3"/>
    <n v="0.2"/>
    <n v="16.183800000000002"/>
  </r>
  <r>
    <n v="1466"/>
    <x v="729"/>
    <x v="1"/>
    <x v="344"/>
    <s v="May"/>
    <d v="2012-09-12T00:00:00"/>
    <s v="Standard Class"/>
    <s v="MH-17620"/>
    <s v="Matt Hagelstein"/>
    <x v="1"/>
    <s v="United States"/>
    <s v="San Diego"/>
    <x v="2"/>
    <n v="92105"/>
    <x v="1"/>
    <s v="FUR-FU-10004090"/>
    <x v="0"/>
    <x v="4"/>
    <s v="Executive Impressions 14&quot; Contract Wall Clock"/>
    <n v="44.46"/>
    <n v="2"/>
    <n v="0"/>
    <n v="14.671799999999999"/>
  </r>
  <r>
    <n v="1467"/>
    <x v="730"/>
    <x v="1"/>
    <x v="238"/>
    <s v="Sep"/>
    <s v="7-14-2012"/>
    <s v="Standard Class"/>
    <s v="BT-11680"/>
    <s v="Brian Thompson"/>
    <x v="0"/>
    <s v="United States"/>
    <s v="Clinton"/>
    <x v="29"/>
    <n v="20735"/>
    <x v="3"/>
    <s v="OFF-FA-10002763"/>
    <x v="1"/>
    <x v="10"/>
    <s v="Advantus Map Pennant Flags and Round Head Tacks"/>
    <n v="15.8"/>
    <n v="4"/>
    <n v="0"/>
    <n v="5.056"/>
  </r>
  <r>
    <n v="1468"/>
    <x v="730"/>
    <x v="1"/>
    <x v="238"/>
    <s v="Sep"/>
    <s v="7-14-2012"/>
    <s v="Standard Class"/>
    <s v="BT-11680"/>
    <s v="Brian Thompson"/>
    <x v="0"/>
    <s v="United States"/>
    <s v="Clinton"/>
    <x v="29"/>
    <n v="20735"/>
    <x v="3"/>
    <s v="TEC-MA-10002428"/>
    <x v="2"/>
    <x v="13"/>
    <s v="Fellowes Powershred HS-440 4-Sheet High Security Shredder"/>
    <n v="464.97"/>
    <n v="3"/>
    <n v="0"/>
    <n v="209.23650000000001"/>
  </r>
  <r>
    <n v="1469"/>
    <x v="730"/>
    <x v="1"/>
    <x v="238"/>
    <s v="Sep"/>
    <s v="7-14-2012"/>
    <s v="Standard Class"/>
    <s v="BT-11680"/>
    <s v="Brian Thompson"/>
    <x v="0"/>
    <s v="United States"/>
    <s v="Clinton"/>
    <x v="29"/>
    <n v="20735"/>
    <x v="3"/>
    <s v="FUR-FU-10002918"/>
    <x v="0"/>
    <x v="4"/>
    <s v="Eldon ClusterMat Chair Mat with Cordless Antistatic Protection"/>
    <n v="181.96"/>
    <n v="2"/>
    <n v="0"/>
    <n v="20.015599999999999"/>
  </r>
  <r>
    <n v="1470"/>
    <x v="730"/>
    <x v="1"/>
    <x v="238"/>
    <s v="Sep"/>
    <s v="7-14-2012"/>
    <s v="Standard Class"/>
    <s v="BT-11680"/>
    <s v="Brian Thompson"/>
    <x v="0"/>
    <s v="United States"/>
    <s v="Clinton"/>
    <x v="29"/>
    <n v="20735"/>
    <x v="3"/>
    <s v="OFF-LA-10000476"/>
    <x v="1"/>
    <x v="14"/>
    <s v="Avery 05222 Permanent Self-Adhesive File Folder Labels for Typewriters, on Rolls, White, 250/Roll"/>
    <n v="12.39"/>
    <n v="3"/>
    <n v="0"/>
    <n v="5.6993999999999998"/>
  </r>
  <r>
    <n v="1471"/>
    <x v="730"/>
    <x v="1"/>
    <x v="238"/>
    <s v="Sep"/>
    <s v="7-14-2012"/>
    <s v="Standard Class"/>
    <s v="BT-11680"/>
    <s v="Brian Thompson"/>
    <x v="0"/>
    <s v="United States"/>
    <s v="Clinton"/>
    <x v="29"/>
    <n v="20735"/>
    <x v="3"/>
    <s v="OFF-BI-10002854"/>
    <x v="1"/>
    <x v="7"/>
    <s v="Performers Binder/Pad Holder, Black"/>
    <n v="84.09"/>
    <n v="3"/>
    <n v="0"/>
    <n v="42.045000000000002"/>
  </r>
  <r>
    <n v="1472"/>
    <x v="730"/>
    <x v="1"/>
    <x v="238"/>
    <s v="Sep"/>
    <s v="7-14-2012"/>
    <s v="Standard Class"/>
    <s v="BT-11680"/>
    <s v="Brian Thompson"/>
    <x v="0"/>
    <s v="United States"/>
    <s v="Clinton"/>
    <x v="29"/>
    <n v="20735"/>
    <x v="3"/>
    <s v="OFF-AR-10002987"/>
    <x v="1"/>
    <x v="5"/>
    <s v="Prismacolor Color Pencil Set"/>
    <n v="79.36"/>
    <n v="4"/>
    <n v="0"/>
    <n v="32.537599999999998"/>
  </r>
  <r>
    <n v="1473"/>
    <x v="730"/>
    <x v="1"/>
    <x v="238"/>
    <s v="Sep"/>
    <s v="7-14-2012"/>
    <s v="Standard Class"/>
    <s v="BT-11680"/>
    <s v="Brian Thompson"/>
    <x v="0"/>
    <s v="United States"/>
    <s v="Clinton"/>
    <x v="29"/>
    <n v="20735"/>
    <x v="3"/>
    <s v="OFF-BI-10004001"/>
    <x v="1"/>
    <x v="7"/>
    <s v="GBC Recycled VeloBinder Covers"/>
    <n v="153.36000000000001"/>
    <n v="9"/>
    <n v="0"/>
    <n v="70.545599999999993"/>
  </r>
  <r>
    <n v="1474"/>
    <x v="730"/>
    <x v="1"/>
    <x v="238"/>
    <s v="Sep"/>
    <s v="7-14-2012"/>
    <s v="Standard Class"/>
    <s v="BT-11680"/>
    <s v="Brian Thompson"/>
    <x v="0"/>
    <s v="United States"/>
    <s v="Clinton"/>
    <x v="29"/>
    <n v="20735"/>
    <x v="3"/>
    <s v="OFF-BI-10001634"/>
    <x v="1"/>
    <x v="7"/>
    <s v="Wilson Jones Active Use Binders"/>
    <n v="43.68"/>
    <n v="6"/>
    <n v="0"/>
    <n v="21.403199999999998"/>
  </r>
  <r>
    <n v="1475"/>
    <x v="730"/>
    <x v="1"/>
    <x v="238"/>
    <s v="Sep"/>
    <s v="7-14-2012"/>
    <s v="Standard Class"/>
    <s v="BT-11680"/>
    <s v="Brian Thompson"/>
    <x v="0"/>
    <s v="United States"/>
    <s v="Clinton"/>
    <x v="29"/>
    <n v="20735"/>
    <x v="3"/>
    <s v="OFF-ST-10003722"/>
    <x v="1"/>
    <x v="3"/>
    <s v="Project Tote Personal File"/>
    <n v="98.21"/>
    <n v="7"/>
    <n v="0"/>
    <n v="28.480899999999998"/>
  </r>
  <r>
    <n v="1476"/>
    <x v="731"/>
    <x v="3"/>
    <x v="175"/>
    <s v="Mar"/>
    <d v="2014-06-06T00:00:00"/>
    <s v="Second Class"/>
    <s v="DO-13435"/>
    <s v="Denny Ordway"/>
    <x v="0"/>
    <s v="United States"/>
    <s v="Mesa"/>
    <x v="10"/>
    <n v="85204"/>
    <x v="1"/>
    <s v="OFF-PA-10002479"/>
    <x v="1"/>
    <x v="11"/>
    <s v="Xerox 4200 Series MultiUse Premium Copy Paper (20Lb. and 84 Bright)"/>
    <n v="25.344000000000001"/>
    <n v="6"/>
    <n v="0.2"/>
    <n v="7.92"/>
  </r>
  <r>
    <n v="1477"/>
    <x v="731"/>
    <x v="3"/>
    <x v="175"/>
    <s v="Mar"/>
    <d v="2014-06-06T00:00:00"/>
    <s v="Second Class"/>
    <s v="DO-13435"/>
    <s v="Denny Ordway"/>
    <x v="0"/>
    <s v="United States"/>
    <s v="Mesa"/>
    <x v="10"/>
    <n v="85204"/>
    <x v="1"/>
    <s v="OFF-EN-10001141"/>
    <x v="1"/>
    <x v="12"/>
    <s v="Manila Recycled Extra-Heavyweight Clasp Envelopes, 6&quot; x 9&quot;"/>
    <n v="43.92"/>
    <n v="5"/>
    <n v="0.2"/>
    <n v="15.920999999999999"/>
  </r>
  <r>
    <n v="1478"/>
    <x v="732"/>
    <x v="0"/>
    <x v="325"/>
    <s v="Sep"/>
    <s v="1-13-2013"/>
    <s v="Second Class"/>
    <s v="MF-17665"/>
    <s v="Maureen Fritzler"/>
    <x v="1"/>
    <s v="United States"/>
    <s v="Toledo"/>
    <x v="16"/>
    <n v="43615"/>
    <x v="3"/>
    <s v="FUR-FU-10002445"/>
    <x v="0"/>
    <x v="4"/>
    <s v="DAX Two-Tone Rosewood/Black Document Frame, Desktop, 5 x 7"/>
    <n v="15.167999999999999"/>
    <n v="2"/>
    <n v="0.2"/>
    <n v="3.7919999999999998"/>
  </r>
  <r>
    <n v="1479"/>
    <x v="733"/>
    <x v="2"/>
    <x v="240"/>
    <s v="Aug"/>
    <d v="2011-10-12T00:00:00"/>
    <s v="Second Class"/>
    <s v="JK-15625"/>
    <s v="Jim Karlsson"/>
    <x v="0"/>
    <s v="United States"/>
    <s v="Olympia"/>
    <x v="3"/>
    <n v="98502"/>
    <x v="1"/>
    <s v="OFF-PA-10001954"/>
    <x v="1"/>
    <x v="11"/>
    <s v="Xerox 1964"/>
    <n v="45.68"/>
    <n v="2"/>
    <n v="0"/>
    <n v="21.012799999999999"/>
  </r>
  <r>
    <n v="1480"/>
    <x v="733"/>
    <x v="2"/>
    <x v="240"/>
    <s v="Aug"/>
    <d v="2011-10-12T00:00:00"/>
    <s v="Second Class"/>
    <s v="JK-15625"/>
    <s v="Jim Karlsson"/>
    <x v="0"/>
    <s v="United States"/>
    <s v="Olympia"/>
    <x v="3"/>
    <n v="98502"/>
    <x v="1"/>
    <s v="FUR-CH-10002602"/>
    <x v="0"/>
    <x v="1"/>
    <s v="DMI Arturo Collection Mission-style Design Wood Chair"/>
    <n v="603.91999999999996"/>
    <n v="5"/>
    <n v="0.2"/>
    <n v="45.293999999999997"/>
  </r>
  <r>
    <n v="1481"/>
    <x v="734"/>
    <x v="3"/>
    <x v="134"/>
    <s v="Apr"/>
    <d v="2014-06-04T00:00:00"/>
    <s v="First Class"/>
    <s v="SA-20830"/>
    <s v="Sue Ann Reed"/>
    <x v="0"/>
    <s v="United States"/>
    <s v="Chicago"/>
    <x v="7"/>
    <n v="60653"/>
    <x v="2"/>
    <s v="OFF-AR-10003045"/>
    <x v="1"/>
    <x v="5"/>
    <s v="Prang Colored Pencils"/>
    <n v="7.056"/>
    <n v="3"/>
    <n v="0.2"/>
    <n v="2.2050000000000001"/>
  </r>
  <r>
    <n v="1482"/>
    <x v="735"/>
    <x v="0"/>
    <x v="156"/>
    <s v="Jun"/>
    <d v="2013-12-06T00:00:00"/>
    <s v="Standard Class"/>
    <s v="JL-15235"/>
    <s v="Janet Lee"/>
    <x v="0"/>
    <s v="United States"/>
    <s v="Newark"/>
    <x v="26"/>
    <n v="19711"/>
    <x v="3"/>
    <s v="OFF-ST-10001496"/>
    <x v="1"/>
    <x v="3"/>
    <s v="Standard Rollaway File with Lock"/>
    <n v="360.38"/>
    <n v="2"/>
    <n v="0"/>
    <n v="93.698800000000006"/>
  </r>
  <r>
    <n v="1483"/>
    <x v="735"/>
    <x v="0"/>
    <x v="156"/>
    <s v="Jun"/>
    <d v="2013-12-06T00:00:00"/>
    <s v="Standard Class"/>
    <s v="JL-15235"/>
    <s v="Janet Lee"/>
    <x v="0"/>
    <s v="United States"/>
    <s v="Newark"/>
    <x v="26"/>
    <n v="19711"/>
    <x v="3"/>
    <s v="OFF-AR-10000122"/>
    <x v="1"/>
    <x v="5"/>
    <s v="Newell 314"/>
    <n v="11.16"/>
    <n v="2"/>
    <n v="0"/>
    <n v="2.79"/>
  </r>
  <r>
    <n v="1484"/>
    <x v="735"/>
    <x v="0"/>
    <x v="156"/>
    <s v="Jun"/>
    <d v="2013-12-06T00:00:00"/>
    <s v="Standard Class"/>
    <s v="JL-15235"/>
    <s v="Janet Lee"/>
    <x v="0"/>
    <s v="United States"/>
    <s v="Newark"/>
    <x v="26"/>
    <n v="19711"/>
    <x v="3"/>
    <s v="OFF-LA-10000407"/>
    <x v="1"/>
    <x v="14"/>
    <s v="Avery White Multi-Purpose Labels"/>
    <n v="14.94"/>
    <n v="3"/>
    <n v="0"/>
    <n v="6.8723999999999998"/>
  </r>
  <r>
    <n v="1485"/>
    <x v="736"/>
    <x v="3"/>
    <x v="345"/>
    <s v="Jul"/>
    <d v="2014-12-03T00:00:00"/>
    <s v="Second Class"/>
    <s v="RM-19750"/>
    <s v="Roland Murray"/>
    <x v="0"/>
    <s v="United States"/>
    <s v="New York City"/>
    <x v="9"/>
    <n v="10011"/>
    <x v="3"/>
    <s v="OFF-PA-10002254"/>
    <x v="1"/>
    <x v="11"/>
    <s v="Xerox 1883"/>
    <n v="26.38"/>
    <n v="1"/>
    <n v="0"/>
    <n v="12.1348"/>
  </r>
  <r>
    <n v="1486"/>
    <x v="736"/>
    <x v="3"/>
    <x v="345"/>
    <s v="Jul"/>
    <d v="2014-12-03T00:00:00"/>
    <s v="Second Class"/>
    <s v="RM-19750"/>
    <s v="Roland Murray"/>
    <x v="0"/>
    <s v="United States"/>
    <s v="New York City"/>
    <x v="9"/>
    <n v="10011"/>
    <x v="3"/>
    <s v="FUR-FU-10002554"/>
    <x v="0"/>
    <x v="4"/>
    <s v="Westinghouse Floor Lamp with Metal Mesh Shade, Black"/>
    <n v="71.97"/>
    <n v="3"/>
    <n v="0"/>
    <n v="16.553100000000001"/>
  </r>
  <r>
    <n v="1487"/>
    <x v="737"/>
    <x v="0"/>
    <x v="5"/>
    <s v="Oct"/>
    <s v="12-14-2013"/>
    <s v="Standard Class"/>
    <s v="LH-17155"/>
    <s v="Logan Haushalter"/>
    <x v="0"/>
    <s v="United States"/>
    <s v="Jackson"/>
    <x v="20"/>
    <n v="49201"/>
    <x v="2"/>
    <s v="TEC-PH-10003988"/>
    <x v="2"/>
    <x v="6"/>
    <s v="LF Elite 3D Dazzle Designer Hard Case Cover, Lf Stylus Pen and Wiper For Apple Iphone 5c Mini Lite"/>
    <n v="10.9"/>
    <n v="1"/>
    <n v="0"/>
    <n v="3.052"/>
  </r>
  <r>
    <n v="1488"/>
    <x v="737"/>
    <x v="0"/>
    <x v="5"/>
    <s v="Oct"/>
    <s v="12-14-2013"/>
    <s v="Standard Class"/>
    <s v="LH-17155"/>
    <s v="Logan Haushalter"/>
    <x v="0"/>
    <s v="United States"/>
    <s v="Jackson"/>
    <x v="20"/>
    <n v="49201"/>
    <x v="2"/>
    <s v="TEC-AC-10001109"/>
    <x v="2"/>
    <x v="9"/>
    <s v="Logitech Trackman Marble Mouse"/>
    <n v="59.98"/>
    <n v="2"/>
    <n v="0"/>
    <n v="25.191600000000001"/>
  </r>
  <r>
    <n v="1489"/>
    <x v="737"/>
    <x v="0"/>
    <x v="5"/>
    <s v="Oct"/>
    <s v="12-14-2013"/>
    <s v="Standard Class"/>
    <s v="LH-17155"/>
    <s v="Logan Haushalter"/>
    <x v="0"/>
    <s v="United States"/>
    <s v="Jackson"/>
    <x v="20"/>
    <n v="49201"/>
    <x v="2"/>
    <s v="OFF-AP-10002311"/>
    <x v="1"/>
    <x v="8"/>
    <s v="Holmes Replacement Filter for HEPA Air Cleaner, Very Large Room, HEPA Filter"/>
    <n v="61.929000000000002"/>
    <n v="1"/>
    <n v="0.1"/>
    <n v="23.395399999999999"/>
  </r>
  <r>
    <n v="1490"/>
    <x v="738"/>
    <x v="0"/>
    <x v="320"/>
    <s v="Apr"/>
    <d v="2013-07-03T00:00:00"/>
    <s v="First Class"/>
    <s v="JG-15310"/>
    <s v="Jason Gross"/>
    <x v="1"/>
    <s v="United States"/>
    <s v="Odessa"/>
    <x v="6"/>
    <n v="79762"/>
    <x v="2"/>
    <s v="OFF-PA-10001892"/>
    <x v="1"/>
    <x v="11"/>
    <s v="Rediform Wirebound &quot;Phone Memo&quot; Message Book, 11 x 5-3/4"/>
    <n v="42.783999999999999"/>
    <n v="7"/>
    <n v="0.2"/>
    <n v="15.5092"/>
  </r>
  <r>
    <n v="1491"/>
    <x v="738"/>
    <x v="0"/>
    <x v="320"/>
    <s v="Apr"/>
    <d v="2013-07-03T00:00:00"/>
    <s v="First Class"/>
    <s v="JG-15310"/>
    <s v="Jason Gross"/>
    <x v="1"/>
    <s v="United States"/>
    <s v="Odessa"/>
    <x v="6"/>
    <n v="79762"/>
    <x v="2"/>
    <s v="FUR-CH-10004983"/>
    <x v="0"/>
    <x v="1"/>
    <s v="Office Star - Mid Back Dual function Ergonomic High Back Chair with 2-Way Adjustable Arms"/>
    <n v="563.42999999999995"/>
    <n v="5"/>
    <n v="0.3"/>
    <n v="-56.343000000000004"/>
  </r>
  <r>
    <n v="1492"/>
    <x v="739"/>
    <x v="0"/>
    <x v="346"/>
    <s v="Jan"/>
    <d v="2013-05-03T00:00:00"/>
    <s v="Standard Class"/>
    <s v="LC-16870"/>
    <s v="Lena Cacioppo"/>
    <x v="0"/>
    <s v="United States"/>
    <s v="Newark"/>
    <x v="16"/>
    <n v="43055"/>
    <x v="3"/>
    <s v="OFF-AR-10001615"/>
    <x v="1"/>
    <x v="5"/>
    <s v="Newell 34"/>
    <n v="111.104"/>
    <n v="7"/>
    <n v="0.2"/>
    <n v="8.3328000000000007"/>
  </r>
  <r>
    <n v="1493"/>
    <x v="740"/>
    <x v="1"/>
    <x v="232"/>
    <s v="Aug"/>
    <d v="2012-10-12T00:00:00"/>
    <s v="Second Class"/>
    <s v="JJ-15760"/>
    <s v="Joel Jenkins"/>
    <x v="2"/>
    <s v="United States"/>
    <s v="Houston"/>
    <x v="6"/>
    <n v="77036"/>
    <x v="2"/>
    <s v="TEC-PH-10004896"/>
    <x v="2"/>
    <x v="6"/>
    <s v="Nokia Lumia 521 (T-Mobile)"/>
    <n v="119.96"/>
    <n v="5"/>
    <n v="0.2"/>
    <n v="11.996"/>
  </r>
  <r>
    <n v="1494"/>
    <x v="741"/>
    <x v="2"/>
    <x v="347"/>
    <s v="Jun"/>
    <d v="2011-11-08T00:00:00"/>
    <s v="Second Class"/>
    <s v="RF-19735"/>
    <s v="Roland Fjeld"/>
    <x v="0"/>
    <s v="United States"/>
    <s v="Columbia"/>
    <x v="32"/>
    <n v="29203"/>
    <x v="0"/>
    <s v="TEC-AC-10000023"/>
    <x v="2"/>
    <x v="9"/>
    <s v="Maxell 74 Minute CD-R Spindle, 50/Pack"/>
    <n v="62.91"/>
    <n v="3"/>
    <n v="0"/>
    <n v="22.647600000000001"/>
  </r>
  <r>
    <n v="1495"/>
    <x v="742"/>
    <x v="2"/>
    <x v="348"/>
    <s v="Nov"/>
    <s v="4-13-2011"/>
    <s v="Second Class"/>
    <s v="JK-15370"/>
    <s v="Jay Kimmel"/>
    <x v="0"/>
    <s v="United States"/>
    <s v="Miami"/>
    <x v="1"/>
    <n v="33180"/>
    <x v="0"/>
    <s v="OFF-FA-10001332"/>
    <x v="1"/>
    <x v="10"/>
    <s v="Acco Banker's Clasps, 5 3/4&quot;-Long"/>
    <n v="6.9119999999999999"/>
    <n v="3"/>
    <n v="0.2"/>
    <n v="2.3328000000000002"/>
  </r>
  <r>
    <n v="1496"/>
    <x v="742"/>
    <x v="2"/>
    <x v="348"/>
    <s v="Nov"/>
    <s v="4-13-2011"/>
    <s v="Second Class"/>
    <s v="JK-15370"/>
    <s v="Jay Kimmel"/>
    <x v="0"/>
    <s v="United States"/>
    <s v="Miami"/>
    <x v="1"/>
    <n v="33180"/>
    <x v="0"/>
    <s v="TEC-AC-10002001"/>
    <x v="2"/>
    <x v="9"/>
    <s v="Logitech Wireless Gaming Headset G930"/>
    <n v="383.976"/>
    <n v="3"/>
    <n v="0.2"/>
    <n v="81.594899999999996"/>
  </r>
  <r>
    <n v="1497"/>
    <x v="742"/>
    <x v="2"/>
    <x v="348"/>
    <s v="Nov"/>
    <s v="4-13-2011"/>
    <s v="Second Class"/>
    <s v="JK-15370"/>
    <s v="Jay Kimmel"/>
    <x v="0"/>
    <s v="United States"/>
    <s v="Miami"/>
    <x v="1"/>
    <n v="33180"/>
    <x v="0"/>
    <s v="OFF-PA-10000029"/>
    <x v="1"/>
    <x v="11"/>
    <s v="Xerox 224"/>
    <n v="10.368"/>
    <n v="2"/>
    <n v="0.2"/>
    <n v="3.6288"/>
  </r>
  <r>
    <n v="1498"/>
    <x v="742"/>
    <x v="2"/>
    <x v="348"/>
    <s v="Nov"/>
    <s v="4-13-2011"/>
    <s v="Second Class"/>
    <s v="JK-15370"/>
    <s v="Jay Kimmel"/>
    <x v="0"/>
    <s v="United States"/>
    <s v="Miami"/>
    <x v="1"/>
    <n v="33180"/>
    <x v="0"/>
    <s v="TEC-AC-10001874"/>
    <x v="2"/>
    <x v="9"/>
    <s v="Logitech Wireless Anywhere Mouse MX for PC and Mac"/>
    <n v="335.94400000000002"/>
    <n v="7"/>
    <n v="0.2"/>
    <n v="41.993000000000002"/>
  </r>
  <r>
    <n v="1499"/>
    <x v="743"/>
    <x v="1"/>
    <x v="349"/>
    <s v="Mar"/>
    <d v="2012-08-05T00:00:00"/>
    <s v="Standard Class"/>
    <s v="JB-16045"/>
    <s v="Julia Barnett"/>
    <x v="2"/>
    <s v="United States"/>
    <s v="Chula Vista"/>
    <x v="2"/>
    <n v="91911"/>
    <x v="1"/>
    <s v="FUR-FU-10002298"/>
    <x v="0"/>
    <x v="4"/>
    <s v="Rubbermaid ClusterMat Chairmats, Mat Size- 66&quot; x 60&quot;, Lip 20&quot; x 11&quot; -90 Degree Angle"/>
    <n v="665.88"/>
    <n v="6"/>
    <n v="0"/>
    <n v="106.5408"/>
  </r>
  <r>
    <n v="1500"/>
    <x v="744"/>
    <x v="3"/>
    <x v="123"/>
    <s v="Jan"/>
    <d v="2014-03-12T00:00:00"/>
    <s v="Second Class"/>
    <s v="PN-18775"/>
    <s v="Parhena Norris"/>
    <x v="2"/>
    <s v="United States"/>
    <s v="Miami"/>
    <x v="1"/>
    <n v="33180"/>
    <x v="0"/>
    <s v="TEC-PH-10002564"/>
    <x v="2"/>
    <x v="6"/>
    <s v="OtterBox Defender Series Case - Samsung Galaxy S4"/>
    <n v="71.975999999999999"/>
    <n v="3"/>
    <n v="0.2"/>
    <n v="8.9969999999999999"/>
  </r>
  <r>
    <n v="1501"/>
    <x v="745"/>
    <x v="1"/>
    <x v="238"/>
    <s v="Sep"/>
    <s v="7-14-2012"/>
    <s v="Second Class"/>
    <s v="MC-17575"/>
    <s v="Matt Collins"/>
    <x v="0"/>
    <s v="United States"/>
    <s v="Philadelphia"/>
    <x v="17"/>
    <n v="19120"/>
    <x v="3"/>
    <s v="TEC-PH-10003072"/>
    <x v="2"/>
    <x v="6"/>
    <s v="Panasonic KX-TG9541B DECT 6.0 Digital 2-Line Expandable Cordless Phone With Digital Answering System"/>
    <n v="269.98200000000003"/>
    <n v="3"/>
    <n v="0.4"/>
    <n v="40.497300000000003"/>
  </r>
  <r>
    <n v="1502"/>
    <x v="746"/>
    <x v="3"/>
    <x v="269"/>
    <s v="Jan"/>
    <d v="2014-05-08T00:00:00"/>
    <s v="Standard Class"/>
    <s v="EH-14125"/>
    <s v="Eugene Hildebrand"/>
    <x v="2"/>
    <s v="United States"/>
    <s v="Fort Lauderdale"/>
    <x v="1"/>
    <n v="33311"/>
    <x v="0"/>
    <s v="TEC-AC-10003590"/>
    <x v="2"/>
    <x v="9"/>
    <s v="TRENDnet 56K USB 2.0 Phone, Internet and Fax Modem"/>
    <n v="41.423999999999999"/>
    <n v="2"/>
    <n v="0.2"/>
    <n v="8.2848000000000006"/>
  </r>
  <r>
    <n v="1503"/>
    <x v="747"/>
    <x v="0"/>
    <x v="279"/>
    <s v="Jan"/>
    <d v="2013-05-11T00:00:00"/>
    <s v="Standard Class"/>
    <s v="JD-15895"/>
    <s v="Jonathan Doherty"/>
    <x v="1"/>
    <s v="United States"/>
    <s v="Los Angeles"/>
    <x v="2"/>
    <n v="90045"/>
    <x v="1"/>
    <s v="OFF-ST-10002615"/>
    <x v="1"/>
    <x v="3"/>
    <s v="Dual Level, Single-Width Filing Carts"/>
    <n v="1085.42"/>
    <n v="7"/>
    <n v="0"/>
    <n v="282.20920000000001"/>
  </r>
  <r>
    <n v="1504"/>
    <x v="748"/>
    <x v="0"/>
    <x v="350"/>
    <s v="May"/>
    <d v="2013-10-09T00:00:00"/>
    <s v="Standard Class"/>
    <s v="IL-15100"/>
    <s v="Ivan Liston"/>
    <x v="0"/>
    <s v="United States"/>
    <s v="Houston"/>
    <x v="6"/>
    <n v="77041"/>
    <x v="2"/>
    <s v="OFF-AR-10002804"/>
    <x v="1"/>
    <x v="5"/>
    <s v="Faber Castell Col-Erase Pencils"/>
    <n v="3.9119999999999999"/>
    <n v="1"/>
    <n v="0.2"/>
    <n v="1.0268999999999999"/>
  </r>
  <r>
    <n v="1505"/>
    <x v="748"/>
    <x v="0"/>
    <x v="350"/>
    <s v="May"/>
    <d v="2013-10-09T00:00:00"/>
    <s v="Standard Class"/>
    <s v="IL-15100"/>
    <s v="Ivan Liston"/>
    <x v="0"/>
    <s v="United States"/>
    <s v="Houston"/>
    <x v="6"/>
    <n v="77041"/>
    <x v="2"/>
    <s v="OFF-AR-10001044"/>
    <x v="1"/>
    <x v="5"/>
    <s v="BOSTON Ranger #55 Pencil Sharpener, Black"/>
    <n v="62.375999999999998"/>
    <n v="3"/>
    <n v="0.2"/>
    <n v="7.0172999999999996"/>
  </r>
  <r>
    <n v="1506"/>
    <x v="749"/>
    <x v="2"/>
    <x v="94"/>
    <s v="May"/>
    <d v="2011-11-07T00:00:00"/>
    <s v="Standard Class"/>
    <s v="DP-13390"/>
    <s v="Dennis Pardue"/>
    <x v="2"/>
    <s v="United States"/>
    <s v="Los Angeles"/>
    <x v="2"/>
    <n v="90004"/>
    <x v="1"/>
    <s v="OFF-BI-10001670"/>
    <x v="1"/>
    <x v="7"/>
    <s v="Vinyl Sectional Post Binders"/>
    <n v="180.96"/>
    <n v="6"/>
    <n v="0.2"/>
    <n v="67.86"/>
  </r>
  <r>
    <n v="1507"/>
    <x v="750"/>
    <x v="3"/>
    <x v="93"/>
    <s v="May"/>
    <d v="2014-06-11T00:00:00"/>
    <s v="First Class"/>
    <s v="KL-16555"/>
    <s v="Kelly Lampkin"/>
    <x v="1"/>
    <s v="United States"/>
    <s v="Greensboro"/>
    <x v="12"/>
    <n v="27405"/>
    <x v="0"/>
    <s v="FUR-TA-10004575"/>
    <x v="0"/>
    <x v="2"/>
    <s v="Hon 5100 Series Wood Tables"/>
    <n v="523.76400000000001"/>
    <n v="3"/>
    <n v="0.4"/>
    <n v="-192.04679999999999"/>
  </r>
  <r>
    <n v="1508"/>
    <x v="750"/>
    <x v="3"/>
    <x v="93"/>
    <s v="May"/>
    <d v="2014-06-11T00:00:00"/>
    <s v="First Class"/>
    <s v="KL-16555"/>
    <s v="Kelly Lampkin"/>
    <x v="1"/>
    <s v="United States"/>
    <s v="Greensboro"/>
    <x v="12"/>
    <n v="27405"/>
    <x v="0"/>
    <s v="TEC-PH-10002483"/>
    <x v="2"/>
    <x v="6"/>
    <s v="Motorola Moto X"/>
    <n v="1359.96"/>
    <n v="5"/>
    <n v="0.2"/>
    <n v="118.9965"/>
  </r>
  <r>
    <n v="1509"/>
    <x v="751"/>
    <x v="1"/>
    <x v="291"/>
    <s v="Dec"/>
    <s v="11-19-2012"/>
    <s v="Standard Class"/>
    <s v="AH-10690"/>
    <s v="Anna Häberlin"/>
    <x v="1"/>
    <s v="United States"/>
    <s v="Plantation"/>
    <x v="1"/>
    <n v="33317"/>
    <x v="0"/>
    <s v="OFF-AR-10001246"/>
    <x v="1"/>
    <x v="5"/>
    <s v="Newell 317"/>
    <n v="11.76"/>
    <n v="5"/>
    <n v="0.2"/>
    <n v="1.323"/>
  </r>
  <r>
    <n v="1510"/>
    <x v="751"/>
    <x v="1"/>
    <x v="291"/>
    <s v="Dec"/>
    <s v="11-19-2012"/>
    <s v="Standard Class"/>
    <s v="AH-10690"/>
    <s v="Anna Häberlin"/>
    <x v="1"/>
    <s v="United States"/>
    <s v="Plantation"/>
    <x v="1"/>
    <n v="33317"/>
    <x v="0"/>
    <s v="OFF-BI-10003291"/>
    <x v="1"/>
    <x v="7"/>
    <s v="Wilson Jones Leather-Like Binders with DublLock Round Rings"/>
    <n v="5.2380000000000004"/>
    <n v="2"/>
    <n v="0.7"/>
    <n v="-4.0157999999999996"/>
  </r>
  <r>
    <n v="1511"/>
    <x v="751"/>
    <x v="1"/>
    <x v="291"/>
    <s v="Dec"/>
    <s v="11-19-2012"/>
    <s v="Standard Class"/>
    <s v="AH-10690"/>
    <s v="Anna Häberlin"/>
    <x v="1"/>
    <s v="United States"/>
    <s v="Plantation"/>
    <x v="1"/>
    <n v="33317"/>
    <x v="0"/>
    <s v="OFF-BI-10002799"/>
    <x v="1"/>
    <x v="7"/>
    <s v="SlimView Poly Binder, 3/8&quot;"/>
    <n v="4.6619999999999999"/>
    <n v="3"/>
    <n v="0.7"/>
    <n v="-3.7296"/>
  </r>
  <r>
    <n v="1512"/>
    <x v="751"/>
    <x v="1"/>
    <x v="291"/>
    <s v="Dec"/>
    <s v="11-19-2012"/>
    <s v="Standard Class"/>
    <s v="AH-10690"/>
    <s v="Anna Häberlin"/>
    <x v="1"/>
    <s v="United States"/>
    <s v="Plantation"/>
    <x v="1"/>
    <n v="33317"/>
    <x v="0"/>
    <s v="FUR-CH-10003298"/>
    <x v="0"/>
    <x v="1"/>
    <s v="Office Star - Contemporary Task Swivel chair with Loop Arms, Charcoal"/>
    <n v="523.91999999999996"/>
    <n v="5"/>
    <n v="0.2"/>
    <n v="-72.039000000000001"/>
  </r>
  <r>
    <n v="1513"/>
    <x v="751"/>
    <x v="1"/>
    <x v="291"/>
    <s v="Dec"/>
    <s v="11-19-2012"/>
    <s v="Standard Class"/>
    <s v="AH-10690"/>
    <s v="Anna Häberlin"/>
    <x v="1"/>
    <s v="United States"/>
    <s v="Plantation"/>
    <x v="1"/>
    <n v="33317"/>
    <x v="0"/>
    <s v="TEC-PH-10000441"/>
    <x v="2"/>
    <x v="6"/>
    <s v="VTech DS6151"/>
    <n v="100.792"/>
    <n v="1"/>
    <n v="0.2"/>
    <n v="10.0792"/>
  </r>
  <r>
    <n v="1514"/>
    <x v="751"/>
    <x v="1"/>
    <x v="291"/>
    <s v="Dec"/>
    <s v="11-19-2012"/>
    <s v="Standard Class"/>
    <s v="AH-10690"/>
    <s v="Anna Häberlin"/>
    <x v="1"/>
    <s v="United States"/>
    <s v="Plantation"/>
    <x v="1"/>
    <n v="33317"/>
    <x v="0"/>
    <s v="FUR-CH-10004477"/>
    <x v="0"/>
    <x v="1"/>
    <s v="Global Push Button Manager's Chair, Indigo"/>
    <n v="146.136"/>
    <n v="3"/>
    <n v="0.2"/>
    <n v="16.440300000000001"/>
  </r>
  <r>
    <n v="1515"/>
    <x v="752"/>
    <x v="3"/>
    <x v="351"/>
    <s v="Jun"/>
    <d v="2014-06-03T00:00:00"/>
    <s v="Same Day"/>
    <s v="PK-19075"/>
    <s v="Pete Kriz"/>
    <x v="0"/>
    <s v="United States"/>
    <s v="Milwaukee"/>
    <x v="4"/>
    <n v="53209"/>
    <x v="2"/>
    <s v="OFF-LA-10003537"/>
    <x v="1"/>
    <x v="14"/>
    <s v="Avery 515"/>
    <n v="25.06"/>
    <n v="2"/>
    <n v="0"/>
    <n v="11.7782"/>
  </r>
  <r>
    <n v="1516"/>
    <x v="753"/>
    <x v="1"/>
    <x v="245"/>
    <s v="May"/>
    <d v="2012-09-11T00:00:00"/>
    <s v="Standard Class"/>
    <s v="NG-18430"/>
    <s v="Nathan Gelder"/>
    <x v="0"/>
    <s v="United States"/>
    <s v="Quincy"/>
    <x v="7"/>
    <n v="62301"/>
    <x v="2"/>
    <s v="OFF-LA-10004484"/>
    <x v="1"/>
    <x v="14"/>
    <s v="Avery 476"/>
    <n v="19.824000000000002"/>
    <n v="6"/>
    <n v="0.2"/>
    <n v="6.4428000000000001"/>
  </r>
  <r>
    <n v="1517"/>
    <x v="754"/>
    <x v="0"/>
    <x v="253"/>
    <s v="Sep"/>
    <d v="2013-09-07T00:00:00"/>
    <s v="Same Day"/>
    <s v="ZD-21925"/>
    <s v="Zuschuss Donatelli"/>
    <x v="0"/>
    <s v="United States"/>
    <s v="Jacksonville"/>
    <x v="1"/>
    <n v="32216"/>
    <x v="0"/>
    <s v="TEC-PH-10002824"/>
    <x v="2"/>
    <x v="6"/>
    <s v="Jabra SPEAK 410 Multidevice Speakerphone"/>
    <n v="823.96"/>
    <n v="5"/>
    <n v="0.2"/>
    <n v="51.497500000000002"/>
  </r>
  <r>
    <n v="1518"/>
    <x v="754"/>
    <x v="0"/>
    <x v="253"/>
    <s v="Sep"/>
    <d v="2013-09-07T00:00:00"/>
    <s v="Same Day"/>
    <s v="ZD-21925"/>
    <s v="Zuschuss Donatelli"/>
    <x v="0"/>
    <s v="United States"/>
    <s v="Jacksonville"/>
    <x v="1"/>
    <n v="32216"/>
    <x v="0"/>
    <s v="OFF-PA-10004965"/>
    <x v="1"/>
    <x v="11"/>
    <s v="Xerox 1921"/>
    <n v="15.984"/>
    <n v="2"/>
    <n v="0.2"/>
    <n v="4.9950000000000001"/>
  </r>
  <r>
    <n v="1519"/>
    <x v="755"/>
    <x v="3"/>
    <x v="174"/>
    <s v="Oct"/>
    <s v="10-15-2014"/>
    <s v="Standard Class"/>
    <s v="HG-14845"/>
    <s v="Harry Greene"/>
    <x v="0"/>
    <s v="United States"/>
    <s v="New York City"/>
    <x v="9"/>
    <n v="10024"/>
    <x v="3"/>
    <s v="OFF-BI-10001031"/>
    <x v="1"/>
    <x v="7"/>
    <s v="Pressboard Data Binders by Wilson Jones"/>
    <n v="12.816000000000001"/>
    <n v="3"/>
    <n v="0.2"/>
    <n v="4.3254000000000001"/>
  </r>
  <r>
    <n v="1520"/>
    <x v="755"/>
    <x v="3"/>
    <x v="174"/>
    <s v="Oct"/>
    <s v="10-15-2014"/>
    <s v="Standard Class"/>
    <s v="HG-14845"/>
    <s v="Harry Greene"/>
    <x v="0"/>
    <s v="United States"/>
    <s v="New York City"/>
    <x v="9"/>
    <n v="10024"/>
    <x v="3"/>
    <s v="FUR-BO-10003034"/>
    <x v="0"/>
    <x v="0"/>
    <s v="O'Sullivan Elevations Bookcase, Cherry Finish"/>
    <n v="314.35199999999998"/>
    <n v="3"/>
    <n v="0.2"/>
    <n v="-15.717599999999999"/>
  </r>
  <r>
    <n v="1521"/>
    <x v="755"/>
    <x v="3"/>
    <x v="174"/>
    <s v="Oct"/>
    <s v="10-15-2014"/>
    <s v="Standard Class"/>
    <s v="HG-14845"/>
    <s v="Harry Greene"/>
    <x v="0"/>
    <s v="United States"/>
    <s v="New York City"/>
    <x v="9"/>
    <n v="10024"/>
    <x v="3"/>
    <s v="OFF-PA-10000069"/>
    <x v="1"/>
    <x v="11"/>
    <s v="TOPS 4 x 6 Fluorescent Color Memo Sheets, 500 Sheets per Pack"/>
    <n v="18.98"/>
    <n v="2"/>
    <n v="0"/>
    <n v="8.9206000000000003"/>
  </r>
  <r>
    <n v="1522"/>
    <x v="755"/>
    <x v="3"/>
    <x v="174"/>
    <s v="Oct"/>
    <s v="10-15-2014"/>
    <s v="Standard Class"/>
    <s v="HG-14845"/>
    <s v="Harry Greene"/>
    <x v="0"/>
    <s v="United States"/>
    <s v="New York City"/>
    <x v="9"/>
    <n v="10024"/>
    <x v="3"/>
    <s v="OFF-BI-10003655"/>
    <x v="1"/>
    <x v="7"/>
    <s v="Durable Pressboard Binders"/>
    <n v="18.239999999999998"/>
    <n v="6"/>
    <n v="0.2"/>
    <n v="6.1559999999999997"/>
  </r>
  <r>
    <n v="1523"/>
    <x v="756"/>
    <x v="2"/>
    <x v="102"/>
    <s v="Jul"/>
    <d v="2011-12-10T00:00:00"/>
    <s v="Standard Class"/>
    <s v="JG-15805"/>
    <s v="John Grady"/>
    <x v="1"/>
    <s v="United States"/>
    <s v="Dallas"/>
    <x v="6"/>
    <n v="75217"/>
    <x v="2"/>
    <s v="OFF-ST-10001228"/>
    <x v="1"/>
    <x v="3"/>
    <s v="Fellowes Personal Hanging Folder Files, Navy"/>
    <n v="107.44"/>
    <n v="10"/>
    <n v="0.2"/>
    <n v="10.744"/>
  </r>
  <r>
    <n v="1524"/>
    <x v="757"/>
    <x v="3"/>
    <x v="352"/>
    <s v="Aug"/>
    <d v="2014-12-05T00:00:00"/>
    <s v="Standard Class"/>
    <s v="RW-19540"/>
    <s v="Rick Wilson"/>
    <x v="1"/>
    <s v="United States"/>
    <s v="Detroit"/>
    <x v="20"/>
    <n v="48234"/>
    <x v="2"/>
    <s v="FUR-CH-10004086"/>
    <x v="0"/>
    <x v="1"/>
    <s v="Hon 4070 Series Pagoda Armless Upholstered Stacking Chairs"/>
    <n v="1458.65"/>
    <n v="5"/>
    <n v="0"/>
    <n v="423.00850000000003"/>
  </r>
  <r>
    <n v="1525"/>
    <x v="757"/>
    <x v="3"/>
    <x v="352"/>
    <s v="Aug"/>
    <d v="2014-12-05T00:00:00"/>
    <s v="Standard Class"/>
    <s v="RW-19540"/>
    <s v="Rick Wilson"/>
    <x v="1"/>
    <s v="United States"/>
    <s v="Detroit"/>
    <x v="20"/>
    <n v="48234"/>
    <x v="2"/>
    <s v="FUR-CH-10002017"/>
    <x v="0"/>
    <x v="1"/>
    <s v="SAFCO Optional Arm Kit for Workspace Cribbage Stacking Chair"/>
    <n v="26.64"/>
    <n v="1"/>
    <n v="0"/>
    <n v="7.4592000000000001"/>
  </r>
  <r>
    <n v="1526"/>
    <x v="757"/>
    <x v="3"/>
    <x v="352"/>
    <s v="Aug"/>
    <d v="2014-12-05T00:00:00"/>
    <s v="Standard Class"/>
    <s v="RW-19540"/>
    <s v="Rick Wilson"/>
    <x v="1"/>
    <s v="United States"/>
    <s v="Detroit"/>
    <x v="20"/>
    <n v="48234"/>
    <x v="2"/>
    <s v="FUR-CH-10000595"/>
    <x v="0"/>
    <x v="1"/>
    <s v="Safco Contoured Stacking Chairs"/>
    <n v="476.8"/>
    <n v="2"/>
    <n v="0"/>
    <n v="119.2"/>
  </r>
  <r>
    <n v="1527"/>
    <x v="757"/>
    <x v="3"/>
    <x v="352"/>
    <s v="Aug"/>
    <d v="2014-12-05T00:00:00"/>
    <s v="Standard Class"/>
    <s v="RW-19540"/>
    <s v="Rick Wilson"/>
    <x v="1"/>
    <s v="United States"/>
    <s v="Detroit"/>
    <x v="20"/>
    <n v="48234"/>
    <x v="2"/>
    <s v="OFF-AP-10001563"/>
    <x v="1"/>
    <x v="8"/>
    <s v="Belkin Premiere Surge Master II 8-outlet surge protector"/>
    <n v="87.444000000000003"/>
    <n v="2"/>
    <n v="0.1"/>
    <n v="18.4604"/>
  </r>
  <r>
    <n v="1528"/>
    <x v="758"/>
    <x v="2"/>
    <x v="353"/>
    <s v="Aug"/>
    <s v="4-15-2011"/>
    <s v="Standard Class"/>
    <s v="JM-15655"/>
    <s v="Jim Mitchum"/>
    <x v="1"/>
    <s v="United States"/>
    <s v="Glendale"/>
    <x v="10"/>
    <n v="85301"/>
    <x v="1"/>
    <s v="OFF-FA-10000611"/>
    <x v="1"/>
    <x v="10"/>
    <s v="Binder Clips by OIC"/>
    <n v="2.3679999999999999"/>
    <n v="2"/>
    <n v="0.2"/>
    <n v="0.82879999999999998"/>
  </r>
  <r>
    <n v="1529"/>
    <x v="758"/>
    <x v="2"/>
    <x v="353"/>
    <s v="Aug"/>
    <s v="4-15-2011"/>
    <s v="Standard Class"/>
    <s v="JM-15655"/>
    <s v="Jim Mitchum"/>
    <x v="1"/>
    <s v="United States"/>
    <s v="Glendale"/>
    <x v="10"/>
    <n v="85301"/>
    <x v="1"/>
    <s v="OFF-PA-10004733"/>
    <x v="1"/>
    <x v="11"/>
    <s v="Things To Do Today Spiral Book"/>
    <n v="19.007999999999999"/>
    <n v="3"/>
    <n v="0.2"/>
    <n v="6.8903999999999996"/>
  </r>
  <r>
    <n v="1530"/>
    <x v="759"/>
    <x v="2"/>
    <x v="299"/>
    <s v="Aug"/>
    <d v="2011-12-06T00:00:00"/>
    <s v="Standard Class"/>
    <s v="KE-16420"/>
    <s v="Katrina Edelman"/>
    <x v="1"/>
    <s v="United States"/>
    <s v="Bristol"/>
    <x v="15"/>
    <n v="37620"/>
    <x v="0"/>
    <s v="FUR-CH-10002647"/>
    <x v="0"/>
    <x v="1"/>
    <s v="Situations Contoured Folding Chairs, 4/Set"/>
    <n v="170.352"/>
    <n v="3"/>
    <n v="0.2"/>
    <n v="10.647"/>
  </r>
  <r>
    <n v="1531"/>
    <x v="760"/>
    <x v="1"/>
    <x v="298"/>
    <s v="Apr"/>
    <d v="2012-09-12T00:00:00"/>
    <s v="Standard Class"/>
    <s v="MS-17980"/>
    <s v="Michael Stewart"/>
    <x v="1"/>
    <s v="United States"/>
    <s v="Springfield"/>
    <x v="36"/>
    <n v="65807"/>
    <x v="2"/>
    <s v="OFF-PA-10001970"/>
    <x v="1"/>
    <x v="11"/>
    <s v="Xerox 1881"/>
    <n v="85.96"/>
    <n v="7"/>
    <n v="0"/>
    <n v="40.401200000000003"/>
  </r>
  <r>
    <n v="1532"/>
    <x v="761"/>
    <x v="3"/>
    <x v="354"/>
    <s v="Jul"/>
    <d v="2014-11-06T00:00:00"/>
    <s v="Standard Class"/>
    <s v="GH-14410"/>
    <s v="Gary Hansen"/>
    <x v="2"/>
    <s v="United States"/>
    <s v="San Francisco"/>
    <x v="2"/>
    <n v="94122"/>
    <x v="1"/>
    <s v="FUR-FU-10004164"/>
    <x v="0"/>
    <x v="4"/>
    <s v="Eldon 300 Class Desk Accessories, Black"/>
    <n v="4.95"/>
    <n v="1"/>
    <n v="0"/>
    <n v="2.1779999999999999"/>
  </r>
  <r>
    <n v="1533"/>
    <x v="761"/>
    <x v="3"/>
    <x v="354"/>
    <s v="Jul"/>
    <d v="2014-11-06T00:00:00"/>
    <s v="Standard Class"/>
    <s v="GH-14410"/>
    <s v="Gary Hansen"/>
    <x v="2"/>
    <s v="United States"/>
    <s v="San Francisco"/>
    <x v="2"/>
    <n v="94122"/>
    <x v="1"/>
    <s v="OFF-ST-10002957"/>
    <x v="1"/>
    <x v="3"/>
    <s v="Sterilite Show Offs Storage Containers"/>
    <n v="26.4"/>
    <n v="5"/>
    <n v="0"/>
    <n v="0"/>
  </r>
  <r>
    <n v="1534"/>
    <x v="762"/>
    <x v="2"/>
    <x v="207"/>
    <s v="Mar"/>
    <d v="2011-10-05T00:00:00"/>
    <s v="Standard Class"/>
    <s v="NC-18415"/>
    <s v="Nathan Cano"/>
    <x v="0"/>
    <s v="United States"/>
    <s v="Yonkers"/>
    <x v="9"/>
    <n v="10701"/>
    <x v="3"/>
    <s v="OFF-BI-10004828"/>
    <x v="1"/>
    <x v="7"/>
    <s v="GBC Poly Designer Binding Covers"/>
    <n v="40.176000000000002"/>
    <n v="3"/>
    <n v="0.2"/>
    <n v="14.563800000000001"/>
  </r>
  <r>
    <n v="1535"/>
    <x v="762"/>
    <x v="2"/>
    <x v="207"/>
    <s v="Mar"/>
    <d v="2011-10-05T00:00:00"/>
    <s v="Standard Class"/>
    <s v="NC-18415"/>
    <s v="Nathan Cano"/>
    <x v="0"/>
    <s v="United States"/>
    <s v="Yonkers"/>
    <x v="9"/>
    <n v="10701"/>
    <x v="3"/>
    <s v="OFF-BI-10003981"/>
    <x v="1"/>
    <x v="7"/>
    <s v="Avery Durable Plastic 1&quot; Binders"/>
    <n v="10.896000000000001"/>
    <n v="3"/>
    <n v="0.2"/>
    <n v="3.9498000000000002"/>
  </r>
  <r>
    <n v="1536"/>
    <x v="763"/>
    <x v="0"/>
    <x v="26"/>
    <s v="Jun"/>
    <d v="2013-08-09T00:00:00"/>
    <s v="Second Class"/>
    <s v="DM-13015"/>
    <s v="Darrin Martin"/>
    <x v="0"/>
    <s v="United States"/>
    <s v="Johnson City"/>
    <x v="15"/>
    <n v="37604"/>
    <x v="0"/>
    <s v="OFF-EN-10001099"/>
    <x v="1"/>
    <x v="12"/>
    <s v="Staples"/>
    <n v="23.472000000000001"/>
    <n v="3"/>
    <n v="0.2"/>
    <n v="7.6284000000000001"/>
  </r>
  <r>
    <n v="1537"/>
    <x v="763"/>
    <x v="0"/>
    <x v="26"/>
    <s v="Jun"/>
    <d v="2013-08-09T00:00:00"/>
    <s v="Second Class"/>
    <s v="DM-13015"/>
    <s v="Darrin Martin"/>
    <x v="0"/>
    <s v="United States"/>
    <s v="Johnson City"/>
    <x v="15"/>
    <n v="37604"/>
    <x v="0"/>
    <s v="OFF-BI-10001597"/>
    <x v="1"/>
    <x v="7"/>
    <s v="Wilson Jones Ledger-Size, Piano-Hinge Binder, 2&quot;, Blue"/>
    <n v="86.058000000000007"/>
    <n v="7"/>
    <n v="0.7"/>
    <n v="-63.109200000000001"/>
  </r>
  <r>
    <n v="1538"/>
    <x v="763"/>
    <x v="0"/>
    <x v="26"/>
    <s v="Jun"/>
    <d v="2013-08-09T00:00:00"/>
    <s v="Second Class"/>
    <s v="DM-13015"/>
    <s v="Darrin Martin"/>
    <x v="0"/>
    <s v="United States"/>
    <s v="Johnson City"/>
    <x v="15"/>
    <n v="37604"/>
    <x v="0"/>
    <s v="TEC-PH-10002660"/>
    <x v="2"/>
    <x v="6"/>
    <s v="Nortel Networks T7316 E Nt8 B27"/>
    <n v="108.78400000000001"/>
    <n v="2"/>
    <n v="0.2"/>
    <n v="6.7990000000000004"/>
  </r>
  <r>
    <n v="1539"/>
    <x v="763"/>
    <x v="0"/>
    <x v="26"/>
    <s v="Jun"/>
    <d v="2013-08-09T00:00:00"/>
    <s v="Second Class"/>
    <s v="DM-13015"/>
    <s v="Darrin Martin"/>
    <x v="0"/>
    <s v="United States"/>
    <s v="Johnson City"/>
    <x v="15"/>
    <n v="37604"/>
    <x v="0"/>
    <s v="OFF-PA-10000327"/>
    <x v="1"/>
    <x v="11"/>
    <s v="Xerox 1971"/>
    <n v="10.272"/>
    <n v="3"/>
    <n v="0.2"/>
    <n v="3.21"/>
  </r>
  <r>
    <n v="1540"/>
    <x v="764"/>
    <x v="2"/>
    <x v="98"/>
    <s v="May"/>
    <d v="2011-07-04T00:00:00"/>
    <s v="First Class"/>
    <s v="JG-15805"/>
    <s v="John Grady"/>
    <x v="1"/>
    <s v="United States"/>
    <s v="Decatur"/>
    <x v="7"/>
    <n v="62521"/>
    <x v="2"/>
    <s v="OFF-ST-10003455"/>
    <x v="1"/>
    <x v="3"/>
    <s v="Tenex File Box, Personal Filing Tote with Lid, Black"/>
    <n v="49.631999999999998"/>
    <n v="4"/>
    <n v="0.2"/>
    <n v="3.7223999999999999"/>
  </r>
  <r>
    <n v="1541"/>
    <x v="764"/>
    <x v="2"/>
    <x v="98"/>
    <s v="May"/>
    <d v="2011-07-04T00:00:00"/>
    <s v="First Class"/>
    <s v="JG-15805"/>
    <s v="John Grady"/>
    <x v="1"/>
    <s v="United States"/>
    <s v="Decatur"/>
    <x v="7"/>
    <n v="62521"/>
    <x v="2"/>
    <s v="OFF-ST-10001031"/>
    <x v="1"/>
    <x v="3"/>
    <s v="Adjustable Personal File Tote"/>
    <n v="52.095999999999997"/>
    <n v="4"/>
    <n v="0.2"/>
    <n v="3.9072"/>
  </r>
  <r>
    <n v="1542"/>
    <x v="765"/>
    <x v="2"/>
    <x v="94"/>
    <s v="May"/>
    <d v="2011-12-07T00:00:00"/>
    <s v="Standard Class"/>
    <s v="DW-13195"/>
    <s v="David Wiener"/>
    <x v="1"/>
    <s v="United States"/>
    <s v="Knoxville"/>
    <x v="15"/>
    <n v="37918"/>
    <x v="0"/>
    <s v="OFF-AR-10002833"/>
    <x v="1"/>
    <x v="5"/>
    <s v="Newell 322"/>
    <n v="4.3680000000000003"/>
    <n v="3"/>
    <n v="0.2"/>
    <n v="0.38219999999999998"/>
  </r>
  <r>
    <n v="1543"/>
    <x v="766"/>
    <x v="0"/>
    <x v="320"/>
    <s v="Apr"/>
    <d v="2013-09-03T00:00:00"/>
    <s v="Second Class"/>
    <s v="CC-12670"/>
    <s v="Craig Carreira"/>
    <x v="0"/>
    <s v="United States"/>
    <s v="Bloomington"/>
    <x v="24"/>
    <n v="47401"/>
    <x v="2"/>
    <s v="TEC-PH-10003171"/>
    <x v="2"/>
    <x v="6"/>
    <s v="Plantronics Encore H101 Dual Earpieces Headset"/>
    <n v="134.85"/>
    <n v="3"/>
    <n v="0"/>
    <n v="37.758000000000003"/>
  </r>
  <r>
    <n v="1544"/>
    <x v="767"/>
    <x v="2"/>
    <x v="101"/>
    <s v="Feb"/>
    <d v="2011-06-06T00:00:00"/>
    <s v="Standard Class"/>
    <s v="SV-20785"/>
    <s v="Stewart Visinsky"/>
    <x v="0"/>
    <s v="United States"/>
    <s v="Roswell"/>
    <x v="22"/>
    <n v="30076"/>
    <x v="0"/>
    <s v="OFF-AR-10004511"/>
    <x v="1"/>
    <x v="5"/>
    <s v="Sanford Colorific Scented Colored Pencils, 12/Pack"/>
    <n v="8.56"/>
    <n v="2"/>
    <n v="0"/>
    <n v="2.6536"/>
  </r>
  <r>
    <n v="1545"/>
    <x v="767"/>
    <x v="2"/>
    <x v="101"/>
    <s v="Feb"/>
    <d v="2011-06-06T00:00:00"/>
    <s v="Standard Class"/>
    <s v="SV-20785"/>
    <s v="Stewart Visinsky"/>
    <x v="0"/>
    <s v="United States"/>
    <s v="Roswell"/>
    <x v="22"/>
    <n v="30076"/>
    <x v="0"/>
    <s v="TEC-PH-10001425"/>
    <x v="2"/>
    <x v="6"/>
    <s v="Mophie Juice Pack Helium for iPhone"/>
    <n v="239.97"/>
    <n v="3"/>
    <n v="0"/>
    <n v="67.191599999999994"/>
  </r>
  <r>
    <n v="1546"/>
    <x v="767"/>
    <x v="2"/>
    <x v="101"/>
    <s v="Feb"/>
    <d v="2011-06-06T00:00:00"/>
    <s v="Standard Class"/>
    <s v="SV-20785"/>
    <s v="Stewart Visinsky"/>
    <x v="0"/>
    <s v="United States"/>
    <s v="Roswell"/>
    <x v="22"/>
    <n v="30076"/>
    <x v="0"/>
    <s v="OFF-ST-10001490"/>
    <x v="1"/>
    <x v="3"/>
    <s v="Hot File 7-Pocket, Floor Stand"/>
    <n v="356.94"/>
    <n v="2"/>
    <n v="0"/>
    <n v="107.08199999999999"/>
  </r>
  <r>
    <n v="1547"/>
    <x v="768"/>
    <x v="0"/>
    <x v="126"/>
    <s v="Nov"/>
    <s v="11-15-2013"/>
    <s v="Standard Class"/>
    <s v="MS-17770"/>
    <s v="Maxwell Schwartz"/>
    <x v="0"/>
    <s v="United States"/>
    <s v="Houston"/>
    <x v="6"/>
    <n v="77036"/>
    <x v="2"/>
    <s v="TEC-AC-10004901"/>
    <x v="2"/>
    <x v="9"/>
    <s v="Kensington SlimBlade Notebook Wireless Mouse with Nano Receiver"/>
    <n v="279.94400000000002"/>
    <n v="7"/>
    <n v="0.2"/>
    <n v="48.990200000000002"/>
  </r>
  <r>
    <n v="1548"/>
    <x v="769"/>
    <x v="3"/>
    <x v="355"/>
    <s v="Feb"/>
    <d v="2014-06-05T00:00:00"/>
    <s v="Standard Class"/>
    <s v="SJ-20125"/>
    <s v="Sanjit Jacobs"/>
    <x v="2"/>
    <s v="United States"/>
    <s v="Texarkana"/>
    <x v="37"/>
    <n v="71854"/>
    <x v="0"/>
    <s v="TEC-AC-10002331"/>
    <x v="2"/>
    <x v="9"/>
    <s v="Maxell 74 Minute CDR, 10/Pack"/>
    <n v="48.9"/>
    <n v="5"/>
    <n v="0"/>
    <n v="18.093"/>
  </r>
  <r>
    <n v="1549"/>
    <x v="770"/>
    <x v="3"/>
    <x v="84"/>
    <s v="Aug"/>
    <s v="12-13-2014"/>
    <s v="Standard Class"/>
    <s v="DS-13180"/>
    <s v="David Smith"/>
    <x v="1"/>
    <s v="United States"/>
    <s v="San Antonio"/>
    <x v="6"/>
    <n v="78207"/>
    <x v="2"/>
    <s v="OFF-FA-10000611"/>
    <x v="1"/>
    <x v="10"/>
    <s v="Binder Clips by OIC"/>
    <n v="3.552"/>
    <n v="3"/>
    <n v="0.2"/>
    <n v="1.2432000000000001"/>
  </r>
  <r>
    <n v="1550"/>
    <x v="770"/>
    <x v="3"/>
    <x v="84"/>
    <s v="Aug"/>
    <s v="12-13-2014"/>
    <s v="Standard Class"/>
    <s v="DS-13180"/>
    <s v="David Smith"/>
    <x v="1"/>
    <s v="United States"/>
    <s v="San Antonio"/>
    <x v="6"/>
    <n v="78207"/>
    <x v="2"/>
    <s v="OFF-PA-10000304"/>
    <x v="1"/>
    <x v="11"/>
    <s v="Xerox 1995"/>
    <n v="15.552"/>
    <n v="3"/>
    <n v="0.2"/>
    <n v="5.4432"/>
  </r>
  <r>
    <n v="1551"/>
    <x v="771"/>
    <x v="3"/>
    <x v="123"/>
    <s v="Jan"/>
    <d v="2014-05-12T00:00:00"/>
    <s v="Standard Class"/>
    <s v="SC-20800"/>
    <s v="Stuart Calhoun"/>
    <x v="0"/>
    <s v="United States"/>
    <s v="Edinburg"/>
    <x v="6"/>
    <n v="78539"/>
    <x v="2"/>
    <s v="OFF-FA-10000611"/>
    <x v="1"/>
    <x v="10"/>
    <s v="Binder Clips by OIC"/>
    <n v="2.3679999999999999"/>
    <n v="2"/>
    <n v="0.2"/>
    <n v="0.82879999999999998"/>
  </r>
  <r>
    <n v="1552"/>
    <x v="772"/>
    <x v="3"/>
    <x v="84"/>
    <s v="Aug"/>
    <d v="2014-10-12T00:00:00"/>
    <s v="First Class"/>
    <s v="SH-20395"/>
    <s v="Shahid Hopkins"/>
    <x v="0"/>
    <s v="United States"/>
    <s v="Toledo"/>
    <x v="16"/>
    <n v="43615"/>
    <x v="3"/>
    <s v="TEC-AC-10002567"/>
    <x v="2"/>
    <x v="9"/>
    <s v="Logitech G602 Wireless Gaming Mouse"/>
    <n v="127.98399999999999"/>
    <n v="2"/>
    <n v="0.2"/>
    <n v="25.596800000000002"/>
  </r>
  <r>
    <n v="1553"/>
    <x v="773"/>
    <x v="1"/>
    <x v="356"/>
    <s v="Mar"/>
    <d v="2012-08-01T00:00:00"/>
    <s v="Standard Class"/>
    <s v="SF-20965"/>
    <s v="Sylvia Foulston"/>
    <x v="1"/>
    <s v="United States"/>
    <s v="Baytown"/>
    <x v="6"/>
    <n v="77520"/>
    <x v="2"/>
    <s v="OFF-PA-10001937"/>
    <x v="1"/>
    <x v="11"/>
    <s v="Xerox 21"/>
    <n v="10.368"/>
    <n v="2"/>
    <n v="0.2"/>
    <n v="3.6288"/>
  </r>
  <r>
    <n v="1554"/>
    <x v="774"/>
    <x v="1"/>
    <x v="262"/>
    <s v="Feb"/>
    <d v="2012-07-10T00:00:00"/>
    <s v="Second Class"/>
    <s v="CS-12400"/>
    <s v="Christopher Schild"/>
    <x v="2"/>
    <s v="United States"/>
    <s v="Los Angeles"/>
    <x v="2"/>
    <n v="90045"/>
    <x v="1"/>
    <s v="OFF-ST-10000943"/>
    <x v="1"/>
    <x v="3"/>
    <s v="Eldon ProFile File 'N Store Portable File Tub Letter/Legal Size Black"/>
    <n v="270.33999999999997"/>
    <n v="14"/>
    <n v="0"/>
    <n v="75.6952"/>
  </r>
  <r>
    <n v="1555"/>
    <x v="775"/>
    <x v="1"/>
    <x v="22"/>
    <s v="May"/>
    <d v="2012-10-04T00:00:00"/>
    <s v="Standard Class"/>
    <s v="VT-21700"/>
    <s v="Valerie Takahito"/>
    <x v="2"/>
    <s v="United States"/>
    <s v="Philadelphia"/>
    <x v="17"/>
    <n v="19143"/>
    <x v="3"/>
    <s v="OFF-AP-10004036"/>
    <x v="1"/>
    <x v="8"/>
    <s v="Bionaire 99.97% HEPA Air Cleaner"/>
    <n v="98.111999999999995"/>
    <n v="7"/>
    <n v="0.2"/>
    <n v="18.396000000000001"/>
  </r>
  <r>
    <n v="1556"/>
    <x v="775"/>
    <x v="1"/>
    <x v="22"/>
    <s v="May"/>
    <d v="2012-10-04T00:00:00"/>
    <s v="Standard Class"/>
    <s v="VT-21700"/>
    <s v="Valerie Takahito"/>
    <x v="2"/>
    <s v="United States"/>
    <s v="Philadelphia"/>
    <x v="17"/>
    <n v="19143"/>
    <x v="3"/>
    <s v="OFF-ST-10003816"/>
    <x v="1"/>
    <x v="3"/>
    <s v="Fellowes High-Stak Drawer Files"/>
    <n v="563.80799999999999"/>
    <n v="4"/>
    <n v="0.2"/>
    <n v="21.142800000000001"/>
  </r>
  <r>
    <n v="1557"/>
    <x v="775"/>
    <x v="1"/>
    <x v="22"/>
    <s v="May"/>
    <d v="2012-10-04T00:00:00"/>
    <s v="Standard Class"/>
    <s v="VT-21700"/>
    <s v="Valerie Takahito"/>
    <x v="2"/>
    <s v="United States"/>
    <s v="Philadelphia"/>
    <x v="17"/>
    <n v="19143"/>
    <x v="3"/>
    <s v="OFF-BI-10002072"/>
    <x v="1"/>
    <x v="7"/>
    <s v="Cardinal Slant-D Ring Binders"/>
    <n v="10.428000000000001"/>
    <n v="4"/>
    <n v="0.7"/>
    <n v="-6.952"/>
  </r>
  <r>
    <n v="1558"/>
    <x v="775"/>
    <x v="1"/>
    <x v="22"/>
    <s v="May"/>
    <d v="2012-10-04T00:00:00"/>
    <s v="Standard Class"/>
    <s v="VT-21700"/>
    <s v="Valerie Takahito"/>
    <x v="2"/>
    <s v="United States"/>
    <s v="Philadelphia"/>
    <x v="17"/>
    <n v="19143"/>
    <x v="3"/>
    <s v="FUR-FU-10001468"/>
    <x v="0"/>
    <x v="4"/>
    <s v="Tenex Antistatic Computer Chair Mats"/>
    <n v="547.13599999999997"/>
    <n v="4"/>
    <n v="0.2"/>
    <n v="-68.391999999999996"/>
  </r>
  <r>
    <n v="1559"/>
    <x v="775"/>
    <x v="1"/>
    <x v="22"/>
    <s v="May"/>
    <d v="2012-10-04T00:00:00"/>
    <s v="Standard Class"/>
    <s v="VT-21700"/>
    <s v="Valerie Takahito"/>
    <x v="2"/>
    <s v="United States"/>
    <s v="Philadelphia"/>
    <x v="17"/>
    <n v="19143"/>
    <x v="3"/>
    <s v="TEC-PH-10000347"/>
    <x v="2"/>
    <x v="6"/>
    <s v="Cush Cases Heavy Duty Rugged Cover Case for Samsung Galaxy S5 - Purple"/>
    <n v="14.85"/>
    <n v="5"/>
    <n v="0.4"/>
    <n v="-3.2174999999999998"/>
  </r>
  <r>
    <n v="1560"/>
    <x v="775"/>
    <x v="1"/>
    <x v="22"/>
    <s v="May"/>
    <d v="2012-10-04T00:00:00"/>
    <s v="Standard Class"/>
    <s v="VT-21700"/>
    <s v="Valerie Takahito"/>
    <x v="2"/>
    <s v="United States"/>
    <s v="Philadelphia"/>
    <x v="17"/>
    <n v="19143"/>
    <x v="3"/>
    <s v="TEC-PH-10002844"/>
    <x v="2"/>
    <x v="6"/>
    <s v="Speck Products Candyshell Flip Case"/>
    <n v="41.988"/>
    <n v="2"/>
    <n v="0.4"/>
    <n v="-9.7972000000000001"/>
  </r>
  <r>
    <n v="1561"/>
    <x v="775"/>
    <x v="1"/>
    <x v="22"/>
    <s v="May"/>
    <d v="2012-10-04T00:00:00"/>
    <s v="Standard Class"/>
    <s v="VT-21700"/>
    <s v="Valerie Takahito"/>
    <x v="2"/>
    <s v="United States"/>
    <s v="Philadelphia"/>
    <x v="17"/>
    <n v="19143"/>
    <x v="3"/>
    <s v="FUR-FU-10001037"/>
    <x v="0"/>
    <x v="4"/>
    <s v="DAX Charcoal/Nickel-Tone Document Frame, 5 x 7"/>
    <n v="7.5839999999999996"/>
    <n v="1"/>
    <n v="0.2"/>
    <n v="2.37"/>
  </r>
  <r>
    <n v="1562"/>
    <x v="775"/>
    <x v="1"/>
    <x v="22"/>
    <s v="May"/>
    <d v="2012-10-04T00:00:00"/>
    <s v="Standard Class"/>
    <s v="VT-21700"/>
    <s v="Valerie Takahito"/>
    <x v="2"/>
    <s v="United States"/>
    <s v="Philadelphia"/>
    <x v="17"/>
    <n v="19143"/>
    <x v="3"/>
    <s v="FUR-BO-10004218"/>
    <x v="0"/>
    <x v="0"/>
    <s v="Bush Heritage Pine Collection 5-Shelf Bookcase, Albany Pine Finish, *Special Order"/>
    <n v="352.45"/>
    <n v="5"/>
    <n v="0.5"/>
    <n v="-211.47"/>
  </r>
  <r>
    <n v="1563"/>
    <x v="776"/>
    <x v="3"/>
    <x v="357"/>
    <s v="Jun"/>
    <d v="2014-07-06T00:00:00"/>
    <s v="First Class"/>
    <s v="AB-10105"/>
    <s v="Adrian Barton"/>
    <x v="0"/>
    <s v="United States"/>
    <s v="Pearland"/>
    <x v="6"/>
    <n v="77581"/>
    <x v="2"/>
    <s v="TEC-PH-10001619"/>
    <x v="2"/>
    <x v="6"/>
    <s v="LG G3"/>
    <n v="470.37599999999998"/>
    <n v="3"/>
    <n v="0.2"/>
    <n v="52.917299999999997"/>
  </r>
  <r>
    <n v="1564"/>
    <x v="777"/>
    <x v="1"/>
    <x v="193"/>
    <s v="Jan"/>
    <d v="2012-07-12T00:00:00"/>
    <s v="Standard Class"/>
    <s v="KD-16495"/>
    <s v="Keith Dawkins"/>
    <x v="1"/>
    <s v="United States"/>
    <s v="Chesapeake"/>
    <x v="11"/>
    <n v="23320"/>
    <x v="0"/>
    <s v="OFF-ST-10001321"/>
    <x v="1"/>
    <x v="3"/>
    <s v="Decoflex Hanging Personal Folder File, Blue"/>
    <n v="61.68"/>
    <n v="4"/>
    <n v="0"/>
    <n v="16.653600000000001"/>
  </r>
  <r>
    <n v="1565"/>
    <x v="777"/>
    <x v="1"/>
    <x v="193"/>
    <s v="Jan"/>
    <d v="2012-07-12T00:00:00"/>
    <s v="Standard Class"/>
    <s v="KD-16495"/>
    <s v="Keith Dawkins"/>
    <x v="1"/>
    <s v="United States"/>
    <s v="Chesapeake"/>
    <x v="11"/>
    <n v="23320"/>
    <x v="0"/>
    <s v="OFF-BI-10004233"/>
    <x v="1"/>
    <x v="7"/>
    <s v="GBC Pre-Punched Binding Paper, Plastic, White, 8-1/2&quot; x 11&quot;"/>
    <n v="63.96"/>
    <n v="4"/>
    <n v="0"/>
    <n v="30.700800000000001"/>
  </r>
  <r>
    <n v="1566"/>
    <x v="778"/>
    <x v="3"/>
    <x v="95"/>
    <s v="Mar"/>
    <d v="2014-09-09T00:00:00"/>
    <s v="Standard Class"/>
    <s v="AW-10840"/>
    <s v="Anthony Witt"/>
    <x v="0"/>
    <s v="United States"/>
    <s v="Bakersfield"/>
    <x v="2"/>
    <n v="93309"/>
    <x v="1"/>
    <s v="OFF-AR-10001919"/>
    <x v="1"/>
    <x v="5"/>
    <s v="OIC #2 Pencils, Medium Soft"/>
    <n v="9.4"/>
    <n v="5"/>
    <n v="0"/>
    <n v="2.726"/>
  </r>
  <r>
    <n v="1567"/>
    <x v="778"/>
    <x v="3"/>
    <x v="95"/>
    <s v="Mar"/>
    <d v="2014-09-09T00:00:00"/>
    <s v="Standard Class"/>
    <s v="AW-10840"/>
    <s v="Anthony Witt"/>
    <x v="0"/>
    <s v="United States"/>
    <s v="Bakersfield"/>
    <x v="2"/>
    <n v="93309"/>
    <x v="1"/>
    <s v="OFF-LA-10004544"/>
    <x v="1"/>
    <x v="14"/>
    <s v="Avery 505"/>
    <n v="74"/>
    <n v="5"/>
    <n v="0"/>
    <n v="37"/>
  </r>
  <r>
    <n v="1568"/>
    <x v="778"/>
    <x v="3"/>
    <x v="95"/>
    <s v="Mar"/>
    <d v="2014-09-09T00:00:00"/>
    <s v="Standard Class"/>
    <s v="AW-10840"/>
    <s v="Anthony Witt"/>
    <x v="0"/>
    <s v="United States"/>
    <s v="Bakersfield"/>
    <x v="2"/>
    <n v="93309"/>
    <x v="1"/>
    <s v="TEC-PH-10003484"/>
    <x v="2"/>
    <x v="6"/>
    <s v="Ooma Telo VoIP Home Phone System"/>
    <n v="201.584"/>
    <n v="2"/>
    <n v="0.2"/>
    <n v="12.599"/>
  </r>
  <r>
    <n v="1569"/>
    <x v="779"/>
    <x v="0"/>
    <x v="43"/>
    <s v="Nov"/>
    <d v="2013-11-12T00:00:00"/>
    <s v="Same Day"/>
    <s v="MH-17455"/>
    <s v="Mark Hamilton"/>
    <x v="0"/>
    <s v="United States"/>
    <s v="Greenwood"/>
    <x v="24"/>
    <n v="46142"/>
    <x v="2"/>
    <s v="FUR-CH-10003379"/>
    <x v="0"/>
    <x v="1"/>
    <s v="Global Commerce Series High-Back Swivel/Tilt Chairs"/>
    <n v="1424.9"/>
    <n v="5"/>
    <n v="0"/>
    <n v="356.22500000000002"/>
  </r>
  <r>
    <n v="1570"/>
    <x v="780"/>
    <x v="0"/>
    <x v="151"/>
    <s v="Feb"/>
    <d v="2013-09-03T00:00:00"/>
    <s v="Standard Class"/>
    <s v="ON-18715"/>
    <s v="Odella Nelson"/>
    <x v="1"/>
    <s v="United States"/>
    <s v="Denver"/>
    <x v="19"/>
    <n v="80219"/>
    <x v="1"/>
    <s v="TEC-PH-10003535"/>
    <x v="2"/>
    <x v="6"/>
    <s v="RCA ViSYS 25423RE1 Corded phone"/>
    <n v="159.98400000000001"/>
    <n v="2"/>
    <n v="0.2"/>
    <n v="13.9986"/>
  </r>
  <r>
    <n v="1571"/>
    <x v="781"/>
    <x v="2"/>
    <x v="210"/>
    <s v="Apr"/>
    <d v="2011-09-04T00:00:00"/>
    <s v="Standard Class"/>
    <s v="MS-17710"/>
    <s v="Maurice Satty"/>
    <x v="0"/>
    <s v="United States"/>
    <s v="Detroit"/>
    <x v="20"/>
    <n v="48205"/>
    <x v="2"/>
    <s v="FUR-FU-10004020"/>
    <x v="0"/>
    <x v="4"/>
    <s v="Advantus Panel Wall Acrylic Frame"/>
    <n v="5.47"/>
    <n v="1"/>
    <n v="0"/>
    <n v="2.3521000000000001"/>
  </r>
  <r>
    <n v="1572"/>
    <x v="781"/>
    <x v="2"/>
    <x v="210"/>
    <s v="Apr"/>
    <d v="2011-09-04T00:00:00"/>
    <s v="Standard Class"/>
    <s v="MS-17710"/>
    <s v="Maurice Satty"/>
    <x v="0"/>
    <s v="United States"/>
    <s v="Detroit"/>
    <x v="20"/>
    <n v="48205"/>
    <x v="2"/>
    <s v="OFF-AR-10001955"/>
    <x v="1"/>
    <x v="5"/>
    <s v="Newell 319"/>
    <n v="79.36"/>
    <n v="4"/>
    <n v="0"/>
    <n v="23.808"/>
  </r>
  <r>
    <n v="1573"/>
    <x v="782"/>
    <x v="2"/>
    <x v="247"/>
    <s v="Dec"/>
    <s v="11-17-2011"/>
    <s v="Second Class"/>
    <s v="DM-13345"/>
    <s v="Denise Monton"/>
    <x v="1"/>
    <s v="United States"/>
    <s v="Asheville"/>
    <x v="12"/>
    <n v="28806"/>
    <x v="0"/>
    <s v="OFF-AR-10003651"/>
    <x v="1"/>
    <x v="5"/>
    <s v="Newell 350"/>
    <n v="7.8719999999999999"/>
    <n v="3"/>
    <n v="0.2"/>
    <n v="0.88560000000000005"/>
  </r>
  <r>
    <n v="1574"/>
    <x v="783"/>
    <x v="0"/>
    <x v="68"/>
    <s v="Feb"/>
    <d v="2013-07-04T00:00:00"/>
    <s v="Standard Class"/>
    <s v="DW-13540"/>
    <s v="Don Weiss"/>
    <x v="0"/>
    <s v="United States"/>
    <s v="New York City"/>
    <x v="9"/>
    <n v="10024"/>
    <x v="3"/>
    <s v="OFF-AR-10002956"/>
    <x v="1"/>
    <x v="5"/>
    <s v="Boston 16801 Nautilus Battery Pencil Sharpener"/>
    <n v="88.04"/>
    <n v="4"/>
    <n v="0"/>
    <n v="22.8904"/>
  </r>
  <r>
    <n v="1575"/>
    <x v="784"/>
    <x v="1"/>
    <x v="358"/>
    <s v="Jan"/>
    <d v="2012-05-06T00:00:00"/>
    <s v="Standard Class"/>
    <s v="KE-16420"/>
    <s v="Katrina Edelman"/>
    <x v="1"/>
    <s v="United States"/>
    <s v="San Antonio"/>
    <x v="6"/>
    <n v="78207"/>
    <x v="2"/>
    <s v="OFF-BI-10001890"/>
    <x v="1"/>
    <x v="7"/>
    <s v="Avery Poly Binder Pockets"/>
    <n v="5.7279999999999998"/>
    <n v="8"/>
    <n v="0.8"/>
    <n v="-9.1647999999999996"/>
  </r>
  <r>
    <n v="1576"/>
    <x v="784"/>
    <x v="1"/>
    <x v="358"/>
    <s v="Jan"/>
    <d v="2012-05-06T00:00:00"/>
    <s v="Standard Class"/>
    <s v="KE-16420"/>
    <s v="Katrina Edelman"/>
    <x v="1"/>
    <s v="United States"/>
    <s v="San Antonio"/>
    <x v="6"/>
    <n v="78207"/>
    <x v="2"/>
    <s v="OFF-PA-10002606"/>
    <x v="1"/>
    <x v="11"/>
    <s v="Xerox 1928"/>
    <n v="42.24"/>
    <n v="10"/>
    <n v="0.2"/>
    <n v="13.2"/>
  </r>
  <r>
    <n v="1577"/>
    <x v="785"/>
    <x v="3"/>
    <x v="106"/>
    <s v="Mar"/>
    <d v="2014-08-10T00:00:00"/>
    <s v="Standard Class"/>
    <s v="FG-14260"/>
    <s v="Frank Gastineau"/>
    <x v="2"/>
    <s v="United States"/>
    <s v="Seattle"/>
    <x v="3"/>
    <n v="98105"/>
    <x v="1"/>
    <s v="OFF-FA-10002780"/>
    <x v="1"/>
    <x v="10"/>
    <s v="Staples"/>
    <n v="8.94"/>
    <n v="3"/>
    <n v="0"/>
    <n v="4.1124000000000001"/>
  </r>
  <r>
    <n v="1578"/>
    <x v="785"/>
    <x v="3"/>
    <x v="106"/>
    <s v="Mar"/>
    <d v="2014-08-10T00:00:00"/>
    <s v="Standard Class"/>
    <s v="FG-14260"/>
    <s v="Frank Gastineau"/>
    <x v="2"/>
    <s v="United States"/>
    <s v="Seattle"/>
    <x v="3"/>
    <n v="98105"/>
    <x v="1"/>
    <s v="TEC-PH-10003800"/>
    <x v="2"/>
    <x v="6"/>
    <s v="i.Sound Portable Power - 8000 mAh"/>
    <n v="84.784000000000006"/>
    <n v="2"/>
    <n v="0.2"/>
    <n v="-20.136199999999999"/>
  </r>
  <r>
    <n v="1579"/>
    <x v="786"/>
    <x v="0"/>
    <x v="103"/>
    <s v="Aug"/>
    <d v="2013-10-07T00:00:00"/>
    <s v="Second Class"/>
    <s v="CC-12370"/>
    <s v="Christopher Conant"/>
    <x v="0"/>
    <s v="United States"/>
    <s v="Los Angeles"/>
    <x v="2"/>
    <n v="90045"/>
    <x v="1"/>
    <s v="FUR-CH-10003061"/>
    <x v="0"/>
    <x v="1"/>
    <s v="Global Leather Task Chair, Black"/>
    <n v="287.96800000000002"/>
    <n v="4"/>
    <n v="0.2"/>
    <n v="-3.5996000000000001"/>
  </r>
  <r>
    <n v="1580"/>
    <x v="786"/>
    <x v="0"/>
    <x v="103"/>
    <s v="Aug"/>
    <d v="2013-10-07T00:00:00"/>
    <s v="Second Class"/>
    <s v="CC-12370"/>
    <s v="Christopher Conant"/>
    <x v="0"/>
    <s v="United States"/>
    <s v="Los Angeles"/>
    <x v="2"/>
    <n v="90045"/>
    <x v="1"/>
    <s v="TEC-CO-10003763"/>
    <x v="2"/>
    <x v="15"/>
    <s v="Canon PC1060 Personal Laser Copier"/>
    <n v="2799.96"/>
    <n v="5"/>
    <n v="0.2"/>
    <n v="944.98649999999998"/>
  </r>
  <r>
    <n v="1581"/>
    <x v="786"/>
    <x v="0"/>
    <x v="103"/>
    <s v="Aug"/>
    <d v="2013-10-07T00:00:00"/>
    <s v="Second Class"/>
    <s v="CC-12370"/>
    <s v="Christopher Conant"/>
    <x v="0"/>
    <s v="United States"/>
    <s v="Los Angeles"/>
    <x v="2"/>
    <n v="90045"/>
    <x v="1"/>
    <s v="OFF-PA-10002923"/>
    <x v="1"/>
    <x v="11"/>
    <s v="Xerox 1942"/>
    <n v="48.94"/>
    <n v="1"/>
    <n v="0"/>
    <n v="24.47"/>
  </r>
  <r>
    <n v="1582"/>
    <x v="787"/>
    <x v="3"/>
    <x v="304"/>
    <s v="Sep"/>
    <s v="4-15-2014"/>
    <s v="Standard Class"/>
    <s v="KF-16285"/>
    <s v="Karen Ferguson"/>
    <x v="2"/>
    <s v="United States"/>
    <s v="Plainfield"/>
    <x v="18"/>
    <n v="7060"/>
    <x v="3"/>
    <s v="OFF-ST-10001780"/>
    <x v="1"/>
    <x v="3"/>
    <s v="Tennsco 16-Compartment Lockers with Coat Rack"/>
    <n v="2591.56"/>
    <n v="4"/>
    <n v="0"/>
    <n v="621.97439999999995"/>
  </r>
  <r>
    <n v="1583"/>
    <x v="787"/>
    <x v="3"/>
    <x v="304"/>
    <s v="Sep"/>
    <s v="4-15-2014"/>
    <s v="Standard Class"/>
    <s v="KF-16285"/>
    <s v="Karen Ferguson"/>
    <x v="2"/>
    <s v="United States"/>
    <s v="Plainfield"/>
    <x v="18"/>
    <n v="7060"/>
    <x v="3"/>
    <s v="OFF-AP-10001962"/>
    <x v="1"/>
    <x v="8"/>
    <s v="Black &amp; Decker Filter for Double Action Dustbuster Cordless Vac BLDV7210"/>
    <n v="41.95"/>
    <n v="5"/>
    <n v="0"/>
    <n v="10.487500000000001"/>
  </r>
  <r>
    <n v="1584"/>
    <x v="788"/>
    <x v="2"/>
    <x v="359"/>
    <s v="Mar"/>
    <d v="2011-08-11T00:00:00"/>
    <s v="Standard Class"/>
    <s v="MS-17770"/>
    <s v="Maxwell Schwartz"/>
    <x v="0"/>
    <s v="United States"/>
    <s v="Lancaster"/>
    <x v="17"/>
    <n v="17602"/>
    <x v="3"/>
    <s v="OFF-SU-10000157"/>
    <x v="1"/>
    <x v="16"/>
    <s v="Compact Automatic Electric Letter Opener"/>
    <n v="286.34399999999999"/>
    <n v="3"/>
    <n v="0.2"/>
    <n v="-64.427400000000006"/>
  </r>
  <r>
    <n v="1585"/>
    <x v="789"/>
    <x v="1"/>
    <x v="192"/>
    <s v="Jan"/>
    <d v="2012-05-05T00:00:00"/>
    <s v="Standard Class"/>
    <s v="DB-13120"/>
    <s v="David Bremer"/>
    <x v="1"/>
    <s v="United States"/>
    <s v="Tampa"/>
    <x v="1"/>
    <n v="33614"/>
    <x v="0"/>
    <s v="FUR-FU-10001095"/>
    <x v="0"/>
    <x v="4"/>
    <s v="DAX Black Cherry Wood-Tone Poster Frame"/>
    <n v="63.552"/>
    <n v="3"/>
    <n v="0.2"/>
    <n v="14.299200000000001"/>
  </r>
  <r>
    <n v="1586"/>
    <x v="789"/>
    <x v="1"/>
    <x v="192"/>
    <s v="Jan"/>
    <d v="2012-05-05T00:00:00"/>
    <s v="Standard Class"/>
    <s v="DB-13120"/>
    <s v="David Bremer"/>
    <x v="1"/>
    <s v="United States"/>
    <s v="Tampa"/>
    <x v="1"/>
    <n v="33614"/>
    <x v="0"/>
    <s v="OFF-SU-10004261"/>
    <x v="1"/>
    <x v="16"/>
    <s v="Fiskars 8&quot; Scissors, 2/Pack"/>
    <n v="41.375999999999998"/>
    <n v="3"/>
    <n v="0.2"/>
    <n v="4.6547999999999998"/>
  </r>
  <r>
    <n v="1587"/>
    <x v="789"/>
    <x v="1"/>
    <x v="192"/>
    <s v="Jan"/>
    <d v="2012-05-05T00:00:00"/>
    <s v="Standard Class"/>
    <s v="DB-13120"/>
    <s v="David Bremer"/>
    <x v="1"/>
    <s v="United States"/>
    <s v="Tampa"/>
    <x v="1"/>
    <n v="33614"/>
    <x v="0"/>
    <s v="OFF-AR-10004022"/>
    <x v="1"/>
    <x v="5"/>
    <s v="Panasonic KP-380BK Classic Electric Pencil Sharpener"/>
    <n v="172.70400000000001"/>
    <n v="6"/>
    <n v="0.2"/>
    <n v="10.794"/>
  </r>
  <r>
    <n v="1588"/>
    <x v="790"/>
    <x v="1"/>
    <x v="360"/>
    <s v="Aug"/>
    <d v="2012-12-03T00:00:00"/>
    <s v="Standard Class"/>
    <s v="DK-12895"/>
    <s v="Dana Kaydos"/>
    <x v="0"/>
    <s v="United States"/>
    <s v="Kenosha"/>
    <x v="4"/>
    <n v="53142"/>
    <x v="2"/>
    <s v="FUR-BO-10002916"/>
    <x v="0"/>
    <x v="0"/>
    <s v="Rush Hierlooms Collection 1&quot; Thick Stackable Bookcases"/>
    <n v="512.94000000000005"/>
    <n v="3"/>
    <n v="0"/>
    <n v="97.458600000000004"/>
  </r>
  <r>
    <n v="1589"/>
    <x v="790"/>
    <x v="1"/>
    <x v="360"/>
    <s v="Aug"/>
    <d v="2012-12-03T00:00:00"/>
    <s v="Standard Class"/>
    <s v="DK-12895"/>
    <s v="Dana Kaydos"/>
    <x v="0"/>
    <s v="United States"/>
    <s v="Kenosha"/>
    <x v="4"/>
    <n v="53142"/>
    <x v="2"/>
    <s v="FUR-CH-10002084"/>
    <x v="0"/>
    <x v="1"/>
    <s v="Hon Mobius Operator's Chair"/>
    <n v="860.93"/>
    <n v="7"/>
    <n v="0"/>
    <n v="189.40459999999999"/>
  </r>
  <r>
    <n v="1590"/>
    <x v="790"/>
    <x v="1"/>
    <x v="360"/>
    <s v="Aug"/>
    <d v="2012-12-03T00:00:00"/>
    <s v="Standard Class"/>
    <s v="DK-12895"/>
    <s v="Dana Kaydos"/>
    <x v="0"/>
    <s v="United States"/>
    <s v="Kenosha"/>
    <x v="4"/>
    <n v="53142"/>
    <x v="2"/>
    <s v="TEC-PH-10003012"/>
    <x v="2"/>
    <x v="6"/>
    <s v="Nortel Meridian M3904 Professional Digital phone"/>
    <n v="769.95"/>
    <n v="5"/>
    <n v="0"/>
    <n v="223.28550000000001"/>
  </r>
  <r>
    <n v="1591"/>
    <x v="790"/>
    <x v="1"/>
    <x v="360"/>
    <s v="Aug"/>
    <d v="2012-12-03T00:00:00"/>
    <s v="Standard Class"/>
    <s v="DK-12895"/>
    <s v="Dana Kaydos"/>
    <x v="0"/>
    <s v="United States"/>
    <s v="Kenosha"/>
    <x v="4"/>
    <n v="53142"/>
    <x v="2"/>
    <s v="OFF-AR-10002704"/>
    <x v="1"/>
    <x v="5"/>
    <s v="Boston 1900 Electric Pencil Sharpener"/>
    <n v="14.98"/>
    <n v="1"/>
    <n v="0"/>
    <n v="4.4939999999999998"/>
  </r>
  <r>
    <n v="1592"/>
    <x v="790"/>
    <x v="1"/>
    <x v="360"/>
    <s v="Aug"/>
    <d v="2012-12-03T00:00:00"/>
    <s v="Standard Class"/>
    <s v="DK-12895"/>
    <s v="Dana Kaydos"/>
    <x v="0"/>
    <s v="United States"/>
    <s v="Kenosha"/>
    <x v="4"/>
    <n v="53142"/>
    <x v="2"/>
    <s v="FUR-FU-10000308"/>
    <x v="0"/>
    <x v="4"/>
    <s v="Deflect-o Glass Clear Studded Chair Mats"/>
    <n v="373.08"/>
    <n v="6"/>
    <n v="0"/>
    <n v="82.077600000000004"/>
  </r>
  <r>
    <n v="1593"/>
    <x v="791"/>
    <x v="2"/>
    <x v="329"/>
    <s v="Nov"/>
    <s v="10-16-2011"/>
    <s v="Standard Class"/>
    <s v="Dp-13240"/>
    <s v="Dean percer"/>
    <x v="2"/>
    <s v="United States"/>
    <s v="Seattle"/>
    <x v="3"/>
    <n v="98115"/>
    <x v="1"/>
    <s v="FUR-FU-10001196"/>
    <x v="0"/>
    <x v="4"/>
    <s v="DAX Cubicle Frames - 8x10"/>
    <n v="63.47"/>
    <n v="11"/>
    <n v="0"/>
    <n v="19.041"/>
  </r>
  <r>
    <n v="1594"/>
    <x v="791"/>
    <x v="2"/>
    <x v="329"/>
    <s v="Nov"/>
    <s v="10-16-2011"/>
    <s v="Standard Class"/>
    <s v="Dp-13240"/>
    <s v="Dean percer"/>
    <x v="2"/>
    <s v="United States"/>
    <s v="Seattle"/>
    <x v="3"/>
    <n v="98115"/>
    <x v="1"/>
    <s v="TEC-AC-10002942"/>
    <x v="2"/>
    <x v="9"/>
    <s v="WD My Passport Ultra 1TB Portable External Hard Drive"/>
    <n v="345"/>
    <n v="5"/>
    <n v="0"/>
    <n v="58.65"/>
  </r>
  <r>
    <n v="1595"/>
    <x v="792"/>
    <x v="0"/>
    <x v="320"/>
    <s v="Apr"/>
    <d v="2013-09-03T00:00:00"/>
    <s v="Standard Class"/>
    <s v="CC-12220"/>
    <s v="Chris Cortes"/>
    <x v="0"/>
    <s v="United States"/>
    <s v="San Antonio"/>
    <x v="6"/>
    <n v="78207"/>
    <x v="2"/>
    <s v="FUR-TA-10004915"/>
    <x v="0"/>
    <x v="2"/>
    <s v="Office Impressions End Table, 20-1/2&quot;H x 24&quot;W x 20&quot;D"/>
    <n v="637.89599999999996"/>
    <n v="3"/>
    <n v="0.3"/>
    <n v="-127.5792"/>
  </r>
  <r>
    <n v="1596"/>
    <x v="792"/>
    <x v="0"/>
    <x v="320"/>
    <s v="Apr"/>
    <d v="2013-09-03T00:00:00"/>
    <s v="Standard Class"/>
    <s v="CC-12220"/>
    <s v="Chris Cortes"/>
    <x v="0"/>
    <s v="United States"/>
    <s v="San Antonio"/>
    <x v="6"/>
    <n v="78207"/>
    <x v="2"/>
    <s v="TEC-MA-10001016"/>
    <x v="2"/>
    <x v="13"/>
    <s v="Canon PC170 Desktop Personal Copier"/>
    <n v="287.91000000000003"/>
    <n v="3"/>
    <n v="0.4"/>
    <n v="33.589500000000001"/>
  </r>
  <r>
    <n v="1597"/>
    <x v="792"/>
    <x v="0"/>
    <x v="320"/>
    <s v="Apr"/>
    <d v="2013-09-03T00:00:00"/>
    <s v="Standard Class"/>
    <s v="CC-12220"/>
    <s v="Chris Cortes"/>
    <x v="0"/>
    <s v="United States"/>
    <s v="San Antonio"/>
    <x v="6"/>
    <n v="78207"/>
    <x v="2"/>
    <s v="OFF-EN-10000483"/>
    <x v="1"/>
    <x v="12"/>
    <s v="White Envelopes, White Envelopes with Clear Poly Window"/>
    <n v="36.6"/>
    <n v="3"/>
    <n v="0.2"/>
    <n v="11.895"/>
  </r>
  <r>
    <n v="1598"/>
    <x v="793"/>
    <x v="1"/>
    <x v="341"/>
    <s v="Oct"/>
    <s v="12-16-2012"/>
    <s v="Standard Class"/>
    <s v="KM-16660"/>
    <s v="Khloe Miller"/>
    <x v="0"/>
    <s v="United States"/>
    <s v="Roswell"/>
    <x v="22"/>
    <n v="30076"/>
    <x v="0"/>
    <s v="OFF-AR-10003087"/>
    <x v="1"/>
    <x v="5"/>
    <s v="Staples"/>
    <n v="1.78"/>
    <n v="1"/>
    <n v="0"/>
    <n v="0.49840000000000001"/>
  </r>
  <r>
    <n v="1599"/>
    <x v="793"/>
    <x v="1"/>
    <x v="341"/>
    <s v="Oct"/>
    <s v="12-16-2012"/>
    <s v="Standard Class"/>
    <s v="KM-16660"/>
    <s v="Khloe Miller"/>
    <x v="0"/>
    <s v="United States"/>
    <s v="Roswell"/>
    <x v="22"/>
    <n v="30076"/>
    <x v="0"/>
    <s v="OFF-PA-10000520"/>
    <x v="1"/>
    <x v="11"/>
    <s v="Xerox 201"/>
    <n v="25.92"/>
    <n v="4"/>
    <n v="0"/>
    <n v="12.441599999999999"/>
  </r>
  <r>
    <n v="1600"/>
    <x v="793"/>
    <x v="1"/>
    <x v="341"/>
    <s v="Oct"/>
    <s v="12-16-2012"/>
    <s v="Standard Class"/>
    <s v="KM-16660"/>
    <s v="Khloe Miller"/>
    <x v="0"/>
    <s v="United States"/>
    <s v="Roswell"/>
    <x v="22"/>
    <n v="30076"/>
    <x v="0"/>
    <s v="TEC-AC-10001553"/>
    <x v="2"/>
    <x v="9"/>
    <s v="Memorex 25GB 6X Branded Blu-Ray Recordable Disc, 15/Pack"/>
    <n v="101.94"/>
    <n v="6"/>
    <n v="0"/>
    <n v="21.407399999999999"/>
  </r>
  <r>
    <n v="1601"/>
    <x v="794"/>
    <x v="3"/>
    <x v="115"/>
    <s v="Feb"/>
    <d v="2014-06-01T00:00:00"/>
    <s v="Standard Class"/>
    <s v="SC-20725"/>
    <s v="Steven Cartwright"/>
    <x v="0"/>
    <s v="United States"/>
    <s v="Los Angeles"/>
    <x v="2"/>
    <n v="90036"/>
    <x v="1"/>
    <s v="FUR-FU-10001215"/>
    <x v="0"/>
    <x v="4"/>
    <s v="Howard Miller 11-1/2&quot; Diameter Brentwood Wall Clock"/>
    <n v="474.43"/>
    <n v="11"/>
    <n v="0"/>
    <n v="199.26060000000001"/>
  </r>
  <r>
    <n v="1602"/>
    <x v="795"/>
    <x v="3"/>
    <x v="361"/>
    <s v="Dec"/>
    <s v="8-14-2014"/>
    <s v="First Class"/>
    <s v="SF-20965"/>
    <s v="Sylvia Foulston"/>
    <x v="1"/>
    <s v="United States"/>
    <s v="Bedford"/>
    <x v="6"/>
    <n v="76021"/>
    <x v="2"/>
    <s v="OFF-PA-10001776"/>
    <x v="1"/>
    <x v="11"/>
    <s v="Wirebound Message Books, Four 2 3/4&quot; x 5&quot; Forms per Page, 600 Sets per Book"/>
    <n v="29.664000000000001"/>
    <n v="4"/>
    <n v="0.2"/>
    <n v="10.0116"/>
  </r>
  <r>
    <n v="1603"/>
    <x v="795"/>
    <x v="3"/>
    <x v="361"/>
    <s v="Dec"/>
    <s v="8-14-2014"/>
    <s v="First Class"/>
    <s v="SF-20965"/>
    <s v="Sylvia Foulston"/>
    <x v="1"/>
    <s v="United States"/>
    <s v="Bedford"/>
    <x v="6"/>
    <n v="76021"/>
    <x v="2"/>
    <s v="OFF-AR-10004582"/>
    <x v="1"/>
    <x v="5"/>
    <s v="BIC Brite Liner Grip Highlighters"/>
    <n v="9.1839999999999993"/>
    <n v="7"/>
    <n v="0.2"/>
    <n v="2.87"/>
  </r>
  <r>
    <n v="1604"/>
    <x v="795"/>
    <x v="3"/>
    <x v="361"/>
    <s v="Dec"/>
    <s v="8-14-2014"/>
    <s v="First Class"/>
    <s v="SF-20965"/>
    <s v="Sylvia Foulston"/>
    <x v="1"/>
    <s v="United States"/>
    <s v="Bedford"/>
    <x v="6"/>
    <n v="76021"/>
    <x v="2"/>
    <s v="TEC-PH-10001557"/>
    <x v="2"/>
    <x v="6"/>
    <s v="Pyle PMP37LED"/>
    <n v="153.584"/>
    <n v="2"/>
    <n v="0.2"/>
    <n v="13.438599999999999"/>
  </r>
  <r>
    <n v="1605"/>
    <x v="795"/>
    <x v="3"/>
    <x v="361"/>
    <s v="Dec"/>
    <s v="8-14-2014"/>
    <s v="First Class"/>
    <s v="SF-20965"/>
    <s v="Sylvia Foulston"/>
    <x v="1"/>
    <s v="United States"/>
    <s v="Bedford"/>
    <x v="6"/>
    <n v="76021"/>
    <x v="2"/>
    <s v="OFF-BI-10004209"/>
    <x v="1"/>
    <x v="7"/>
    <s v="Fellowes Twister Kit, Gray/Clear, 3/pkg"/>
    <n v="12.864000000000001"/>
    <n v="8"/>
    <n v="0.8"/>
    <n v="-22.512"/>
  </r>
  <r>
    <n v="1606"/>
    <x v="796"/>
    <x v="1"/>
    <x v="300"/>
    <s v="Feb"/>
    <d v="2012-07-04T00:00:00"/>
    <s v="Standard Class"/>
    <s v="CS-11845"/>
    <s v="Cari Sayre"/>
    <x v="1"/>
    <s v="United States"/>
    <s v="Houston"/>
    <x v="6"/>
    <n v="77070"/>
    <x v="2"/>
    <s v="OFF-BI-10003707"/>
    <x v="1"/>
    <x v="7"/>
    <s v="Aluminum Screw Posts"/>
    <n v="9.1560000000000006"/>
    <n v="3"/>
    <n v="0.8"/>
    <n v="-13.734"/>
  </r>
  <r>
    <n v="1607"/>
    <x v="797"/>
    <x v="0"/>
    <x v="187"/>
    <s v="Feb"/>
    <d v="2013-08-11T00:00:00"/>
    <s v="Standard Class"/>
    <s v="XP-21865"/>
    <s v="Xylona Preis"/>
    <x v="0"/>
    <s v="United States"/>
    <s v="Chicago"/>
    <x v="7"/>
    <n v="60610"/>
    <x v="2"/>
    <s v="TEC-AC-10002473"/>
    <x v="2"/>
    <x v="9"/>
    <s v="Maxell 4.7GB DVD-R"/>
    <n v="68.111999999999995"/>
    <n v="3"/>
    <n v="0.2"/>
    <n v="17.8794"/>
  </r>
  <r>
    <n v="1608"/>
    <x v="798"/>
    <x v="0"/>
    <x v="249"/>
    <s v="Nov"/>
    <s v="3-15-2013"/>
    <s v="Standard Class"/>
    <s v="BD-11770"/>
    <s v="Bryan Davis"/>
    <x v="0"/>
    <s v="United States"/>
    <s v="Philadelphia"/>
    <x v="17"/>
    <n v="19143"/>
    <x v="3"/>
    <s v="TEC-AC-10002800"/>
    <x v="2"/>
    <x v="9"/>
    <s v="Plantronics Audio 478 Stereo USB Headset"/>
    <n v="39.991999999999997"/>
    <n v="1"/>
    <n v="0.2"/>
    <n v="7.4984999999999999"/>
  </r>
  <r>
    <n v="1609"/>
    <x v="799"/>
    <x v="2"/>
    <x v="111"/>
    <s v="Jan"/>
    <d v="2011-05-11T00:00:00"/>
    <s v="Standard Class"/>
    <s v="KH-16630"/>
    <s v="Ken Heidel"/>
    <x v="1"/>
    <s v="United States"/>
    <s v="Charlotte"/>
    <x v="12"/>
    <n v="28205"/>
    <x v="0"/>
    <s v="OFF-FA-10003021"/>
    <x v="1"/>
    <x v="10"/>
    <s v="Staples"/>
    <n v="7.52"/>
    <n v="5"/>
    <n v="0.2"/>
    <n v="1.41"/>
  </r>
  <r>
    <n v="1610"/>
    <x v="799"/>
    <x v="2"/>
    <x v="111"/>
    <s v="Jan"/>
    <d v="2011-05-11T00:00:00"/>
    <s v="Standard Class"/>
    <s v="KH-16630"/>
    <s v="Ken Heidel"/>
    <x v="1"/>
    <s v="United States"/>
    <s v="Charlotte"/>
    <x v="12"/>
    <n v="28205"/>
    <x v="0"/>
    <s v="OFF-AR-10000634"/>
    <x v="1"/>
    <x v="5"/>
    <s v="Newell 320"/>
    <n v="10.272"/>
    <n v="3"/>
    <n v="0.2"/>
    <n v="0.89880000000000004"/>
  </r>
  <r>
    <n v="1611"/>
    <x v="799"/>
    <x v="2"/>
    <x v="111"/>
    <s v="Jan"/>
    <d v="2011-05-11T00:00:00"/>
    <s v="Standard Class"/>
    <s v="KH-16630"/>
    <s v="Ken Heidel"/>
    <x v="1"/>
    <s v="United States"/>
    <s v="Charlotte"/>
    <x v="12"/>
    <n v="28205"/>
    <x v="0"/>
    <s v="OFF-LA-10001771"/>
    <x v="1"/>
    <x v="14"/>
    <s v="Avery 513"/>
    <n v="47.808"/>
    <n v="12"/>
    <n v="0.2"/>
    <n v="15.537599999999999"/>
  </r>
  <r>
    <n v="1612"/>
    <x v="799"/>
    <x v="2"/>
    <x v="111"/>
    <s v="Jan"/>
    <d v="2011-05-11T00:00:00"/>
    <s v="Standard Class"/>
    <s v="KH-16630"/>
    <s v="Ken Heidel"/>
    <x v="1"/>
    <s v="United States"/>
    <s v="Charlotte"/>
    <x v="12"/>
    <n v="28205"/>
    <x v="0"/>
    <s v="TEC-PH-10004434"/>
    <x v="2"/>
    <x v="6"/>
    <s v="Cisco IP Phone 7961G VoIP phone - Dark gray"/>
    <n v="978.84"/>
    <n v="9"/>
    <n v="0.2"/>
    <n v="110.1195"/>
  </r>
  <r>
    <n v="1613"/>
    <x v="800"/>
    <x v="1"/>
    <x v="153"/>
    <s v="Jun"/>
    <d v="2012-08-12T00:00:00"/>
    <s v="Second Class"/>
    <s v="NP-18685"/>
    <s v="Nora Pelletier"/>
    <x v="2"/>
    <s v="United States"/>
    <s v="Indianapolis"/>
    <x v="24"/>
    <n v="46203"/>
    <x v="2"/>
    <s v="TEC-CO-10002095"/>
    <x v="2"/>
    <x v="15"/>
    <s v="Hewlett Packard 610 Color Digital Copier / Printer"/>
    <n v="999.98"/>
    <n v="2"/>
    <n v="0"/>
    <n v="449.99099999999999"/>
  </r>
  <r>
    <n v="1614"/>
    <x v="801"/>
    <x v="3"/>
    <x v="75"/>
    <s v="Aug"/>
    <d v="2014-10-09T00:00:00"/>
    <s v="First Class"/>
    <s v="Dp-13240"/>
    <s v="Dean percer"/>
    <x v="2"/>
    <s v="United States"/>
    <s v="Phoenix"/>
    <x v="10"/>
    <n v="85023"/>
    <x v="1"/>
    <s v="OFF-BI-10003291"/>
    <x v="1"/>
    <x v="7"/>
    <s v="Wilson Jones Leather-Like Binders with DublLock Round Rings"/>
    <n v="7.8570000000000002"/>
    <n v="3"/>
    <n v="0.7"/>
    <n v="-6.0236999999999998"/>
  </r>
  <r>
    <n v="1615"/>
    <x v="802"/>
    <x v="0"/>
    <x v="235"/>
    <s v="May"/>
    <d v="2013-07-08T00:00:00"/>
    <s v="Second Class"/>
    <s v="LC-16930"/>
    <s v="Linda Cazamias"/>
    <x v="1"/>
    <s v="United States"/>
    <s v="Sacramento"/>
    <x v="2"/>
    <n v="95823"/>
    <x v="1"/>
    <s v="TEC-PH-10002275"/>
    <x v="2"/>
    <x v="6"/>
    <s v="Mitel 5320 IP Phone VoIP phone"/>
    <n v="302.38400000000001"/>
    <n v="2"/>
    <n v="0.2"/>
    <n v="30.238399999999999"/>
  </r>
  <r>
    <n v="1616"/>
    <x v="802"/>
    <x v="0"/>
    <x v="235"/>
    <s v="May"/>
    <d v="2013-07-08T00:00:00"/>
    <s v="Second Class"/>
    <s v="LC-16930"/>
    <s v="Linda Cazamias"/>
    <x v="1"/>
    <s v="United States"/>
    <s v="Sacramento"/>
    <x v="2"/>
    <n v="95823"/>
    <x v="1"/>
    <s v="OFF-BI-10003291"/>
    <x v="1"/>
    <x v="7"/>
    <s v="Wilson Jones Leather-Like Binders with DublLock Round Rings"/>
    <n v="20.952000000000002"/>
    <n v="3"/>
    <n v="0.2"/>
    <n v="7.0712999999999999"/>
  </r>
  <r>
    <n v="1617"/>
    <x v="802"/>
    <x v="0"/>
    <x v="235"/>
    <s v="May"/>
    <d v="2013-07-08T00:00:00"/>
    <s v="Second Class"/>
    <s v="LC-16930"/>
    <s v="Linda Cazamias"/>
    <x v="1"/>
    <s v="United States"/>
    <s v="Sacramento"/>
    <x v="2"/>
    <n v="95823"/>
    <x v="1"/>
    <s v="OFF-BI-10000343"/>
    <x v="1"/>
    <x v="7"/>
    <s v="Pressboard Covers with Storage Hooks, 9 1/2&quot; x 11&quot;, Light Blue"/>
    <n v="11.784000000000001"/>
    <n v="3"/>
    <n v="0.2"/>
    <n v="3.9771000000000001"/>
  </r>
  <r>
    <n v="1618"/>
    <x v="803"/>
    <x v="0"/>
    <x v="68"/>
    <s v="Feb"/>
    <d v="2013-06-04T00:00:00"/>
    <s v="Standard Class"/>
    <s v="TB-21175"/>
    <s v="Thomas Boland"/>
    <x v="1"/>
    <s v="United States"/>
    <s v="New York City"/>
    <x v="9"/>
    <n v="10035"/>
    <x v="3"/>
    <s v="OFF-LA-10001297"/>
    <x v="1"/>
    <x v="14"/>
    <s v="Avery 473"/>
    <n v="20.7"/>
    <n v="2"/>
    <n v="0"/>
    <n v="9.9359999999999999"/>
  </r>
  <r>
    <n v="1619"/>
    <x v="803"/>
    <x v="0"/>
    <x v="68"/>
    <s v="Feb"/>
    <d v="2013-06-04T00:00:00"/>
    <s v="Standard Class"/>
    <s v="TB-21175"/>
    <s v="Thomas Boland"/>
    <x v="1"/>
    <s v="United States"/>
    <s v="New York City"/>
    <x v="9"/>
    <n v="10035"/>
    <x v="3"/>
    <s v="OFF-SU-10001574"/>
    <x v="1"/>
    <x v="16"/>
    <s v="Acme Value Line Scissors"/>
    <n v="10.95"/>
    <n v="3"/>
    <n v="0"/>
    <n v="3.2850000000000001"/>
  </r>
  <r>
    <n v="1620"/>
    <x v="803"/>
    <x v="0"/>
    <x v="68"/>
    <s v="Feb"/>
    <d v="2013-06-04T00:00:00"/>
    <s v="Standard Class"/>
    <s v="TB-21175"/>
    <s v="Thomas Boland"/>
    <x v="1"/>
    <s v="United States"/>
    <s v="New York City"/>
    <x v="9"/>
    <n v="10035"/>
    <x v="3"/>
    <s v="OFF-BI-10003305"/>
    <x v="1"/>
    <x v="7"/>
    <s v="Avery Hanging File Binders"/>
    <n v="14.352"/>
    <n v="3"/>
    <n v="0.2"/>
    <n v="4.6643999999999997"/>
  </r>
  <r>
    <n v="1621"/>
    <x v="804"/>
    <x v="3"/>
    <x v="297"/>
    <s v="Aug"/>
    <s v="8-14-2014"/>
    <s v="Standard Class"/>
    <s v="JK-15370"/>
    <s v="Jay Kimmel"/>
    <x v="0"/>
    <s v="United States"/>
    <s v="San Diego"/>
    <x v="2"/>
    <n v="92105"/>
    <x v="1"/>
    <s v="TEC-PH-10000439"/>
    <x v="2"/>
    <x v="6"/>
    <s v="GE DSL Phone Line Filter"/>
    <n v="159.96"/>
    <n v="5"/>
    <n v="0.2"/>
    <n v="17.9955"/>
  </r>
  <r>
    <n v="1622"/>
    <x v="804"/>
    <x v="3"/>
    <x v="297"/>
    <s v="Aug"/>
    <s v="8-14-2014"/>
    <s v="Standard Class"/>
    <s v="JK-15370"/>
    <s v="Jay Kimmel"/>
    <x v="0"/>
    <s v="United States"/>
    <s v="San Diego"/>
    <x v="2"/>
    <n v="92105"/>
    <x v="1"/>
    <s v="OFF-BI-10000404"/>
    <x v="1"/>
    <x v="7"/>
    <s v="Avery Printable Repositionable Plastic Tabs"/>
    <n v="13.76"/>
    <n v="2"/>
    <n v="0.2"/>
    <n v="4.6440000000000001"/>
  </r>
  <r>
    <n v="1623"/>
    <x v="805"/>
    <x v="1"/>
    <x v="27"/>
    <s v="Jul"/>
    <d v="2012-07-09T00:00:00"/>
    <s v="Same Day"/>
    <s v="MC-17275"/>
    <s v="Marc Crier"/>
    <x v="0"/>
    <s v="United States"/>
    <s v="New York City"/>
    <x v="9"/>
    <n v="10011"/>
    <x v="3"/>
    <s v="OFF-ST-10002486"/>
    <x v="1"/>
    <x v="3"/>
    <s v="Eldon Shelf Savers Cubes and Bins"/>
    <n v="13.96"/>
    <n v="2"/>
    <n v="0"/>
    <n v="0.2792"/>
  </r>
  <r>
    <n v="1624"/>
    <x v="805"/>
    <x v="1"/>
    <x v="27"/>
    <s v="Jul"/>
    <d v="2012-07-09T00:00:00"/>
    <s v="Same Day"/>
    <s v="MC-17275"/>
    <s v="Marc Crier"/>
    <x v="0"/>
    <s v="United States"/>
    <s v="New York City"/>
    <x v="9"/>
    <n v="10011"/>
    <x v="3"/>
    <s v="FUR-TA-10003837"/>
    <x v="0"/>
    <x v="2"/>
    <s v="Anderson Hickey Conga Table Tops &amp; Accessories"/>
    <n v="27.414000000000001"/>
    <n v="3"/>
    <n v="0.4"/>
    <n v="-14.1639"/>
  </r>
  <r>
    <n v="1625"/>
    <x v="806"/>
    <x v="1"/>
    <x v="362"/>
    <s v="Feb"/>
    <d v="2012-07-05T00:00:00"/>
    <s v="Standard Class"/>
    <s v="NC-18625"/>
    <s v="Noah Childs"/>
    <x v="1"/>
    <s v="United States"/>
    <s v="Houston"/>
    <x v="6"/>
    <n v="77095"/>
    <x v="2"/>
    <s v="OFF-LA-10000443"/>
    <x v="1"/>
    <x v="14"/>
    <s v="Avery 501"/>
    <n v="8.8559999999999999"/>
    <n v="3"/>
    <n v="0.2"/>
    <n v="2.9889000000000001"/>
  </r>
  <r>
    <n v="1626"/>
    <x v="806"/>
    <x v="1"/>
    <x v="362"/>
    <s v="Feb"/>
    <d v="2012-07-05T00:00:00"/>
    <s v="Standard Class"/>
    <s v="NC-18625"/>
    <s v="Noah Childs"/>
    <x v="1"/>
    <s v="United States"/>
    <s v="Houston"/>
    <x v="6"/>
    <n v="77095"/>
    <x v="2"/>
    <s v="TEC-PH-10001750"/>
    <x v="2"/>
    <x v="6"/>
    <s v="Samsung Rugby III"/>
    <n v="158.376"/>
    <n v="3"/>
    <n v="0.2"/>
    <n v="13.857900000000001"/>
  </r>
  <r>
    <n v="1627"/>
    <x v="807"/>
    <x v="3"/>
    <x v="198"/>
    <s v="May"/>
    <d v="2014-11-09T00:00:00"/>
    <s v="Standard Class"/>
    <s v="MM-17920"/>
    <s v="Michael Moore"/>
    <x v="0"/>
    <s v="United States"/>
    <s v="Philadelphia"/>
    <x v="17"/>
    <n v="19120"/>
    <x v="3"/>
    <s v="TEC-AC-10000199"/>
    <x v="2"/>
    <x v="9"/>
    <s v="Kingston Digital DataTraveler 8GB USB 2.0"/>
    <n v="19.04"/>
    <n v="4"/>
    <n v="0.2"/>
    <n v="-1.4279999999999999"/>
  </r>
  <r>
    <n v="1628"/>
    <x v="808"/>
    <x v="3"/>
    <x v="363"/>
    <s v="Dec"/>
    <s v="5-13-2014"/>
    <s v="Same Day"/>
    <s v="LP-17080"/>
    <s v="Liz Pelletier"/>
    <x v="0"/>
    <s v="United States"/>
    <s v="Seattle"/>
    <x v="3"/>
    <n v="98103"/>
    <x v="1"/>
    <s v="OFF-PA-10002870"/>
    <x v="1"/>
    <x v="11"/>
    <s v="Ampad Phone Message Book, Recycled, 400 Message Capacity, 5 ¾” x 11”"/>
    <n v="37.44"/>
    <n v="6"/>
    <n v="0"/>
    <n v="16.847999999999999"/>
  </r>
  <r>
    <n v="1629"/>
    <x v="808"/>
    <x v="3"/>
    <x v="363"/>
    <s v="Dec"/>
    <s v="5-13-2014"/>
    <s v="Same Day"/>
    <s v="LP-17080"/>
    <s v="Liz Pelletier"/>
    <x v="0"/>
    <s v="United States"/>
    <s v="Seattle"/>
    <x v="3"/>
    <n v="98103"/>
    <x v="1"/>
    <s v="OFF-LA-10004545"/>
    <x v="1"/>
    <x v="14"/>
    <s v="Avery 50"/>
    <n v="37.590000000000003"/>
    <n v="3"/>
    <n v="0"/>
    <n v="17.667300000000001"/>
  </r>
  <r>
    <n v="1630"/>
    <x v="808"/>
    <x v="3"/>
    <x v="363"/>
    <s v="Dec"/>
    <s v="5-13-2014"/>
    <s v="Same Day"/>
    <s v="LP-17080"/>
    <s v="Liz Pelletier"/>
    <x v="0"/>
    <s v="United States"/>
    <s v="Seattle"/>
    <x v="3"/>
    <n v="98103"/>
    <x v="1"/>
    <s v="OFF-BI-10000962"/>
    <x v="1"/>
    <x v="7"/>
    <s v="Acco Flexible ACCOHIDE Square Ring Data Binder, Dark Blue, 11 1/2&quot; X 14&quot; 7/8&quot;"/>
    <n v="26.032"/>
    <n v="2"/>
    <n v="0.2"/>
    <n v="9.4366000000000003"/>
  </r>
  <r>
    <n v="1631"/>
    <x v="809"/>
    <x v="2"/>
    <x v="80"/>
    <s v="Nov"/>
    <s v="5-18-2011"/>
    <s v="Standard Class"/>
    <s v="BG-11695"/>
    <s v="Brooke Gillingham"/>
    <x v="1"/>
    <s v="United States"/>
    <s v="Watertown"/>
    <x v="9"/>
    <n v="13601"/>
    <x v="3"/>
    <s v="OFF-AP-10004249"/>
    <x v="1"/>
    <x v="8"/>
    <s v="Staples"/>
    <n v="35.909999999999997"/>
    <n v="3"/>
    <n v="0"/>
    <n v="9.6957000000000004"/>
  </r>
  <r>
    <n v="1632"/>
    <x v="810"/>
    <x v="3"/>
    <x v="257"/>
    <s v="Jul"/>
    <d v="2014-10-05T00:00:00"/>
    <s v="First Class"/>
    <s v="GZ-14470"/>
    <s v="Gary Zandusky"/>
    <x v="0"/>
    <s v="United States"/>
    <s v="Arlington"/>
    <x v="11"/>
    <n v="22204"/>
    <x v="0"/>
    <s v="OFF-AR-10003179"/>
    <x v="1"/>
    <x v="5"/>
    <s v="Dixon Ticonderoga Core-Lock Colored Pencils"/>
    <n v="54.66"/>
    <n v="6"/>
    <n v="0"/>
    <n v="18.037800000000001"/>
  </r>
  <r>
    <n v="1633"/>
    <x v="811"/>
    <x v="1"/>
    <x v="282"/>
    <s v="Feb"/>
    <d v="2012-09-07T00:00:00"/>
    <s v="Standard Class"/>
    <s v="KB-16315"/>
    <s v="Karl Braun"/>
    <x v="0"/>
    <s v="United States"/>
    <s v="Hollywood"/>
    <x v="1"/>
    <n v="33021"/>
    <x v="0"/>
    <s v="OFF-PA-10000349"/>
    <x v="1"/>
    <x v="11"/>
    <s v="Staples"/>
    <n v="11.952"/>
    <n v="3"/>
    <n v="0.2"/>
    <n v="4.0338000000000003"/>
  </r>
  <r>
    <n v="1634"/>
    <x v="811"/>
    <x v="1"/>
    <x v="282"/>
    <s v="Feb"/>
    <d v="2012-09-07T00:00:00"/>
    <s v="Standard Class"/>
    <s v="KB-16315"/>
    <s v="Karl Braun"/>
    <x v="0"/>
    <s v="United States"/>
    <s v="Hollywood"/>
    <x v="1"/>
    <n v="33021"/>
    <x v="0"/>
    <s v="OFF-PA-10003349"/>
    <x v="1"/>
    <x v="11"/>
    <s v="Xerox 1957"/>
    <n v="15.552"/>
    <n v="3"/>
    <n v="0.2"/>
    <n v="5.6375999999999999"/>
  </r>
  <r>
    <n v="1635"/>
    <x v="812"/>
    <x v="2"/>
    <x v="31"/>
    <s v="Aug"/>
    <s v="9-13-2011"/>
    <s v="Standard Class"/>
    <s v="TT-21070"/>
    <s v="Ted Trevino"/>
    <x v="0"/>
    <s v="United States"/>
    <s v="Chesapeake"/>
    <x v="11"/>
    <n v="23320"/>
    <x v="0"/>
    <s v="OFF-FA-10002280"/>
    <x v="1"/>
    <x v="10"/>
    <s v="Advantus Plastic Paper Clips"/>
    <n v="45"/>
    <n v="9"/>
    <n v="0"/>
    <n v="21.6"/>
  </r>
  <r>
    <n v="1636"/>
    <x v="812"/>
    <x v="2"/>
    <x v="31"/>
    <s v="Aug"/>
    <s v="9-13-2011"/>
    <s v="Standard Class"/>
    <s v="TT-21070"/>
    <s v="Ted Trevino"/>
    <x v="0"/>
    <s v="United States"/>
    <s v="Chesapeake"/>
    <x v="11"/>
    <n v="23320"/>
    <x v="0"/>
    <s v="TEC-MA-10000029"/>
    <x v="2"/>
    <x v="13"/>
    <s v="Epson WorkForce WF-2530 All-in-One Printer, Copier Scanner"/>
    <n v="209.97"/>
    <n v="3"/>
    <n v="0"/>
    <n v="90.287099999999995"/>
  </r>
  <r>
    <n v="1637"/>
    <x v="813"/>
    <x v="3"/>
    <x v="106"/>
    <s v="Mar"/>
    <d v="2014-09-10T00:00:00"/>
    <s v="Standard Class"/>
    <s v="PV-18985"/>
    <s v="Paul Van Hugh"/>
    <x v="2"/>
    <s v="United States"/>
    <s v="Los Angeles"/>
    <x v="2"/>
    <n v="90036"/>
    <x v="1"/>
    <s v="OFF-BI-10002854"/>
    <x v="1"/>
    <x v="7"/>
    <s v="Performers Binder/Pad Holder, Black"/>
    <n v="112.12"/>
    <n v="5"/>
    <n v="0.2"/>
    <n v="42.045000000000002"/>
  </r>
  <r>
    <n v="1638"/>
    <x v="813"/>
    <x v="3"/>
    <x v="106"/>
    <s v="Mar"/>
    <d v="2014-09-10T00:00:00"/>
    <s v="Standard Class"/>
    <s v="PV-18985"/>
    <s v="Paul Van Hugh"/>
    <x v="2"/>
    <s v="United States"/>
    <s v="Los Angeles"/>
    <x v="2"/>
    <n v="90036"/>
    <x v="1"/>
    <s v="OFF-ST-10003716"/>
    <x v="1"/>
    <x v="3"/>
    <s v="Tennsco Double-Tier Lockers"/>
    <n v="1575.14"/>
    <n v="7"/>
    <n v="0"/>
    <n v="204.76820000000001"/>
  </r>
  <r>
    <n v="1639"/>
    <x v="814"/>
    <x v="3"/>
    <x v="37"/>
    <s v="Feb"/>
    <d v="2014-05-12T00:00:00"/>
    <s v="First Class"/>
    <s v="RA-19285"/>
    <s v="Ralph Arnett"/>
    <x v="0"/>
    <s v="United States"/>
    <s v="Philadelphia"/>
    <x v="17"/>
    <n v="19120"/>
    <x v="3"/>
    <s v="OFF-ST-10001228"/>
    <x v="1"/>
    <x v="3"/>
    <s v="Personal File Boxes with Fold-Down Carry Handle"/>
    <n v="37.392000000000003"/>
    <n v="3"/>
    <n v="0.2"/>
    <n v="2.3370000000000002"/>
  </r>
  <r>
    <n v="1640"/>
    <x v="814"/>
    <x v="3"/>
    <x v="37"/>
    <s v="Feb"/>
    <d v="2014-05-12T00:00:00"/>
    <s v="First Class"/>
    <s v="RA-19285"/>
    <s v="Ralph Arnett"/>
    <x v="0"/>
    <s v="United States"/>
    <s v="Philadelphia"/>
    <x v="17"/>
    <n v="19120"/>
    <x v="3"/>
    <s v="FUR-FU-10003798"/>
    <x v="0"/>
    <x v="4"/>
    <s v="Ultra Door Kickplate, 8&quot;H x 34&quot;W"/>
    <n v="79.12"/>
    <n v="5"/>
    <n v="0.2"/>
    <n v="13.846"/>
  </r>
  <r>
    <n v="1641"/>
    <x v="815"/>
    <x v="3"/>
    <x v="75"/>
    <s v="Aug"/>
    <d v="2014-12-09T00:00:00"/>
    <s v="Standard Class"/>
    <s v="CB-12025"/>
    <s v="Cassandra Brandow"/>
    <x v="0"/>
    <s v="United States"/>
    <s v="Philadelphia"/>
    <x v="17"/>
    <n v="19134"/>
    <x v="3"/>
    <s v="OFF-LA-10002475"/>
    <x v="1"/>
    <x v="14"/>
    <s v="Avery 519"/>
    <n v="29.24"/>
    <n v="5"/>
    <n v="0.2"/>
    <n v="9.8684999999999992"/>
  </r>
  <r>
    <n v="1642"/>
    <x v="815"/>
    <x v="3"/>
    <x v="75"/>
    <s v="Aug"/>
    <d v="2014-12-09T00:00:00"/>
    <s v="Standard Class"/>
    <s v="CB-12025"/>
    <s v="Cassandra Brandow"/>
    <x v="0"/>
    <s v="United States"/>
    <s v="Philadelphia"/>
    <x v="17"/>
    <n v="19134"/>
    <x v="3"/>
    <s v="OFF-PA-10003072"/>
    <x v="1"/>
    <x v="11"/>
    <s v="Eureka Recycled Copy Paper 8 1/2&quot; x 11&quot;, Ream"/>
    <n v="15.552"/>
    <n v="3"/>
    <n v="0.2"/>
    <n v="5.4432"/>
  </r>
  <r>
    <n v="1643"/>
    <x v="815"/>
    <x v="3"/>
    <x v="75"/>
    <s v="Aug"/>
    <d v="2014-12-09T00:00:00"/>
    <s v="Standard Class"/>
    <s v="CB-12025"/>
    <s v="Cassandra Brandow"/>
    <x v="0"/>
    <s v="United States"/>
    <s v="Philadelphia"/>
    <x v="17"/>
    <n v="19134"/>
    <x v="3"/>
    <s v="OFF-EN-10001509"/>
    <x v="1"/>
    <x v="12"/>
    <s v="Poly String Tie Envelopes"/>
    <n v="4.8959999999999999"/>
    <n v="3"/>
    <n v="0.2"/>
    <n v="1.6524000000000001"/>
  </r>
  <r>
    <n v="1644"/>
    <x v="816"/>
    <x v="1"/>
    <x v="344"/>
    <s v="May"/>
    <d v="2012-09-12T00:00:00"/>
    <s v="Second Class"/>
    <s v="SW-20245"/>
    <s v="Scot Wooten"/>
    <x v="0"/>
    <s v="United States"/>
    <s v="Philadelphia"/>
    <x v="17"/>
    <n v="19140"/>
    <x v="3"/>
    <s v="TEC-AC-10003280"/>
    <x v="2"/>
    <x v="9"/>
    <s v="Belkin F8E887 USB Wired Ergonomic Keyboard"/>
    <n v="47.984000000000002"/>
    <n v="2"/>
    <n v="0.2"/>
    <n v="0.5998"/>
  </r>
  <r>
    <n v="1645"/>
    <x v="816"/>
    <x v="1"/>
    <x v="344"/>
    <s v="May"/>
    <d v="2012-09-12T00:00:00"/>
    <s v="Second Class"/>
    <s v="SW-20245"/>
    <s v="Scot Wooten"/>
    <x v="0"/>
    <s v="United States"/>
    <s v="Philadelphia"/>
    <x v="17"/>
    <n v="19140"/>
    <x v="3"/>
    <s v="OFF-BI-10001107"/>
    <x v="1"/>
    <x v="7"/>
    <s v="GBC White Gloss Covers, Plain Front"/>
    <n v="26.064"/>
    <n v="6"/>
    <n v="0.7"/>
    <n v="-19.982399999999998"/>
  </r>
  <r>
    <n v="1646"/>
    <x v="817"/>
    <x v="2"/>
    <x v="111"/>
    <s v="Jan"/>
    <d v="2011-08-11T00:00:00"/>
    <s v="Standard Class"/>
    <s v="SM-20950"/>
    <s v="Suzanne McNair"/>
    <x v="1"/>
    <s v="United States"/>
    <s v="Chicago"/>
    <x v="7"/>
    <n v="60610"/>
    <x v="2"/>
    <s v="OFF-PA-10000533"/>
    <x v="1"/>
    <x v="11"/>
    <s v="Southworth Parchment Paper &amp; Envelopes"/>
    <n v="15.696"/>
    <n v="3"/>
    <n v="0.2"/>
    <n v="5.1012000000000004"/>
  </r>
  <r>
    <n v="1647"/>
    <x v="818"/>
    <x v="1"/>
    <x v="360"/>
    <s v="Aug"/>
    <s v="3-13-2012"/>
    <s v="Standard Class"/>
    <s v="AR-10825"/>
    <s v="Anthony Rawles"/>
    <x v="1"/>
    <s v="United States"/>
    <s v="Long Beach"/>
    <x v="9"/>
    <n v="11561"/>
    <x v="3"/>
    <s v="OFF-PA-10003848"/>
    <x v="1"/>
    <x v="11"/>
    <s v="Xerox 1997"/>
    <n v="19.440000000000001"/>
    <n v="3"/>
    <n v="0"/>
    <n v="9.3312000000000008"/>
  </r>
  <r>
    <n v="1648"/>
    <x v="819"/>
    <x v="2"/>
    <x v="329"/>
    <s v="Nov"/>
    <s v="10-13-2011"/>
    <s v="First Class"/>
    <s v="HA-14920"/>
    <s v="Helen Andreada"/>
    <x v="0"/>
    <s v="United States"/>
    <s v="Pasadena"/>
    <x v="2"/>
    <n v="91104"/>
    <x v="1"/>
    <s v="OFF-ST-10002352"/>
    <x v="1"/>
    <x v="3"/>
    <s v="Iris Project Case"/>
    <n v="31.92"/>
    <n v="4"/>
    <n v="0"/>
    <n v="8.2992000000000008"/>
  </r>
  <r>
    <n v="1649"/>
    <x v="819"/>
    <x v="2"/>
    <x v="329"/>
    <s v="Nov"/>
    <s v="10-13-2011"/>
    <s v="First Class"/>
    <s v="HA-14920"/>
    <s v="Helen Andreada"/>
    <x v="0"/>
    <s v="United States"/>
    <s v="Pasadena"/>
    <x v="2"/>
    <n v="91104"/>
    <x v="1"/>
    <s v="FUR-CH-10000229"/>
    <x v="0"/>
    <x v="1"/>
    <s v="Global Enterprise Series Seating High-Back Swivel/Tilt Chairs"/>
    <n v="433.56799999999998"/>
    <n v="2"/>
    <n v="0.2"/>
    <n v="-65.035200000000003"/>
  </r>
  <r>
    <n v="1650"/>
    <x v="820"/>
    <x v="0"/>
    <x v="364"/>
    <s v="Feb"/>
    <d v="2013-02-07T00:00:00"/>
    <s v="Same Day"/>
    <s v="JF-15355"/>
    <s v="Jay Fein"/>
    <x v="0"/>
    <s v="United States"/>
    <s v="Columbia"/>
    <x v="32"/>
    <n v="29203"/>
    <x v="0"/>
    <s v="OFF-BI-10002215"/>
    <x v="1"/>
    <x v="7"/>
    <s v="Wilson Jones Hanging View Binder, White, 1&quot;"/>
    <n v="14.2"/>
    <n v="2"/>
    <n v="0"/>
    <n v="6.532"/>
  </r>
  <r>
    <n v="1651"/>
    <x v="820"/>
    <x v="0"/>
    <x v="364"/>
    <s v="Feb"/>
    <d v="2013-02-07T00:00:00"/>
    <s v="Same Day"/>
    <s v="JF-15355"/>
    <s v="Jay Fein"/>
    <x v="0"/>
    <s v="United States"/>
    <s v="Columbia"/>
    <x v="32"/>
    <n v="29203"/>
    <x v="0"/>
    <s v="OFF-PA-10000788"/>
    <x v="1"/>
    <x v="11"/>
    <s v="Xerox 210"/>
    <n v="12.96"/>
    <n v="2"/>
    <n v="0"/>
    <n v="6.2207999999999997"/>
  </r>
  <r>
    <n v="1652"/>
    <x v="820"/>
    <x v="0"/>
    <x v="364"/>
    <s v="Feb"/>
    <d v="2013-02-07T00:00:00"/>
    <s v="Same Day"/>
    <s v="JF-15355"/>
    <s v="Jay Fein"/>
    <x v="0"/>
    <s v="United States"/>
    <s v="Columbia"/>
    <x v="32"/>
    <n v="29203"/>
    <x v="0"/>
    <s v="OFF-BI-10003364"/>
    <x v="1"/>
    <x v="7"/>
    <s v="Binding Machine Supplies"/>
    <n v="58.34"/>
    <n v="2"/>
    <n v="0"/>
    <n v="28.0032"/>
  </r>
  <r>
    <n v="1653"/>
    <x v="821"/>
    <x v="2"/>
    <x v="336"/>
    <s v="Jul"/>
    <d v="2011-12-04T00:00:00"/>
    <s v="Standard Class"/>
    <s v="RS-19765"/>
    <s v="Roland Schwarz"/>
    <x v="1"/>
    <s v="United States"/>
    <s v="Columbia"/>
    <x v="32"/>
    <n v="29203"/>
    <x v="0"/>
    <s v="TEC-PH-10003273"/>
    <x v="2"/>
    <x v="6"/>
    <s v="AT&amp;T TR1909W"/>
    <n v="629.95000000000005"/>
    <n v="5"/>
    <n v="0"/>
    <n v="163.78700000000001"/>
  </r>
  <r>
    <n v="1654"/>
    <x v="821"/>
    <x v="2"/>
    <x v="336"/>
    <s v="Jul"/>
    <d v="2011-12-04T00:00:00"/>
    <s v="Standard Class"/>
    <s v="RS-19765"/>
    <s v="Roland Schwarz"/>
    <x v="1"/>
    <s v="United States"/>
    <s v="Columbia"/>
    <x v="32"/>
    <n v="29203"/>
    <x v="0"/>
    <s v="OFF-PA-10000100"/>
    <x v="1"/>
    <x v="11"/>
    <s v="Xerox 1945"/>
    <n v="122.97"/>
    <n v="3"/>
    <n v="0"/>
    <n v="60.255299999999998"/>
  </r>
  <r>
    <n v="1655"/>
    <x v="822"/>
    <x v="3"/>
    <x v="345"/>
    <s v="Jul"/>
    <d v="2014-11-03T00:00:00"/>
    <s v="Standard Class"/>
    <s v="BF-11170"/>
    <s v="Ben Ferrer"/>
    <x v="2"/>
    <s v="United States"/>
    <s v="San Francisco"/>
    <x v="2"/>
    <n v="94109"/>
    <x v="1"/>
    <s v="OFF-BI-10004182"/>
    <x v="1"/>
    <x v="7"/>
    <s v="Economy Binders"/>
    <n v="14.976000000000001"/>
    <n v="9"/>
    <n v="0.2"/>
    <n v="5.4287999999999998"/>
  </r>
  <r>
    <n v="1656"/>
    <x v="823"/>
    <x v="3"/>
    <x v="227"/>
    <s v="Aug"/>
    <d v="2014-12-10T00:00:00"/>
    <s v="Standard Class"/>
    <s v="JK-15730"/>
    <s v="Joe Kamberova"/>
    <x v="0"/>
    <s v="United States"/>
    <s v="Houston"/>
    <x v="6"/>
    <n v="77036"/>
    <x v="2"/>
    <s v="OFF-BI-10000756"/>
    <x v="1"/>
    <x v="7"/>
    <s v="Storex DuraTech Recycled Plastic Frosted Binders"/>
    <n v="4.24"/>
    <n v="5"/>
    <n v="0.8"/>
    <n v="-6.36"/>
  </r>
  <r>
    <n v="1657"/>
    <x v="824"/>
    <x v="3"/>
    <x v="317"/>
    <s v="Jul"/>
    <s v="10-13-2014"/>
    <s v="Standard Class"/>
    <s v="CR-12820"/>
    <s v="Cyra Reiten"/>
    <x v="2"/>
    <s v="United States"/>
    <s v="New York City"/>
    <x v="9"/>
    <n v="10035"/>
    <x v="3"/>
    <s v="TEC-AC-10001539"/>
    <x v="2"/>
    <x v="9"/>
    <s v="Logitech G430 Surround Sound Gaming Headset with Dolby 7.1 Technology"/>
    <n v="319.95999999999998"/>
    <n v="4"/>
    <n v="0"/>
    <n v="115.18559999999999"/>
  </r>
  <r>
    <n v="1658"/>
    <x v="824"/>
    <x v="3"/>
    <x v="317"/>
    <s v="Jul"/>
    <s v="10-13-2014"/>
    <s v="Standard Class"/>
    <s v="CR-12820"/>
    <s v="Cyra Reiten"/>
    <x v="2"/>
    <s v="United States"/>
    <s v="New York City"/>
    <x v="9"/>
    <n v="10035"/>
    <x v="3"/>
    <s v="OFF-PA-10002377"/>
    <x v="1"/>
    <x v="11"/>
    <s v="Adams Telephone Message Book W/Dividers/Space For Phone Numbers, 5 1/4&quot;X8 1/2&quot;, 200/Messages"/>
    <n v="17.04"/>
    <n v="3"/>
    <n v="0"/>
    <n v="7.6680000000000001"/>
  </r>
  <r>
    <n v="1659"/>
    <x v="824"/>
    <x v="3"/>
    <x v="317"/>
    <s v="Jul"/>
    <s v="10-13-2014"/>
    <s v="Standard Class"/>
    <s v="CR-12820"/>
    <s v="Cyra Reiten"/>
    <x v="2"/>
    <s v="United States"/>
    <s v="New York City"/>
    <x v="9"/>
    <n v="10035"/>
    <x v="3"/>
    <s v="OFF-ST-10000991"/>
    <x v="1"/>
    <x v="3"/>
    <s v="Space Solutions HD Industrial Steel Shelving."/>
    <n v="344.91"/>
    <n v="3"/>
    <n v="0"/>
    <n v="10.347300000000001"/>
  </r>
  <r>
    <n v="1660"/>
    <x v="825"/>
    <x v="0"/>
    <x v="3"/>
    <s v="Jun"/>
    <d v="2013-08-12T00:00:00"/>
    <s v="First Class"/>
    <s v="AG-10300"/>
    <s v="Aleksandra Gannaway"/>
    <x v="1"/>
    <s v="United States"/>
    <s v="Franklin"/>
    <x v="21"/>
    <n v="2038"/>
    <x v="3"/>
    <s v="FUR-BO-10002853"/>
    <x v="0"/>
    <x v="0"/>
    <s v="O'Sullivan 5-Shelf Heavy-Duty Bookcases"/>
    <n v="81.94"/>
    <n v="1"/>
    <n v="0"/>
    <n v="20.484999999999999"/>
  </r>
  <r>
    <n v="1661"/>
    <x v="826"/>
    <x v="1"/>
    <x v="365"/>
    <s v="Aug"/>
    <d v="2012-08-07T00:00:00"/>
    <s v="Same Day"/>
    <s v="DM-13015"/>
    <s v="Darrin Martin"/>
    <x v="0"/>
    <s v="United States"/>
    <s v="Houston"/>
    <x v="6"/>
    <n v="77070"/>
    <x v="2"/>
    <s v="OFF-PA-10004248"/>
    <x v="1"/>
    <x v="11"/>
    <s v="Xerox 1990"/>
    <n v="21.12"/>
    <n v="5"/>
    <n v="0.2"/>
    <n v="6.6"/>
  </r>
  <r>
    <n v="1662"/>
    <x v="827"/>
    <x v="0"/>
    <x v="57"/>
    <s v="Sep"/>
    <s v="4-15-2013"/>
    <s v="Standard Class"/>
    <s v="CK-12595"/>
    <s v="Clytie Kelty"/>
    <x v="0"/>
    <s v="United States"/>
    <s v="Los Angeles"/>
    <x v="2"/>
    <n v="90032"/>
    <x v="1"/>
    <s v="FUR-FU-10002597"/>
    <x v="0"/>
    <x v="4"/>
    <s v="C-Line Magnetic Cubicle Keepers, Clear Polypropylene"/>
    <n v="24.7"/>
    <n v="5"/>
    <n v="0"/>
    <n v="10.374000000000001"/>
  </r>
  <r>
    <n v="1663"/>
    <x v="828"/>
    <x v="0"/>
    <x v="104"/>
    <s v="Apr"/>
    <d v="2013-09-12T00:00:00"/>
    <s v="Standard Class"/>
    <s v="CJ-12010"/>
    <s v="Caroline Jumper"/>
    <x v="0"/>
    <s v="United States"/>
    <s v="Philadelphia"/>
    <x v="17"/>
    <n v="19134"/>
    <x v="3"/>
    <s v="OFF-AP-10000179"/>
    <x v="1"/>
    <x v="8"/>
    <s v="Honeywell Enviracaire Portable HEPA Air Cleaner for up to 10 x 16 Room"/>
    <n v="394.81599999999997"/>
    <n v="4"/>
    <n v="0.2"/>
    <n v="93.768799999999999"/>
  </r>
  <r>
    <n v="1664"/>
    <x v="828"/>
    <x v="0"/>
    <x v="104"/>
    <s v="Apr"/>
    <d v="2013-09-12T00:00:00"/>
    <s v="Standard Class"/>
    <s v="CJ-12010"/>
    <s v="Caroline Jumper"/>
    <x v="0"/>
    <s v="United States"/>
    <s v="Philadelphia"/>
    <x v="17"/>
    <n v="19134"/>
    <x v="3"/>
    <s v="OFF-BI-10001072"/>
    <x v="1"/>
    <x v="7"/>
    <s v="GBC Clear Cover, 8-1/2 x 11, unpunched, 25 covers per pack"/>
    <n v="18.192"/>
    <n v="4"/>
    <n v="0.7"/>
    <n v="-14.553599999999999"/>
  </r>
  <r>
    <n v="1665"/>
    <x v="829"/>
    <x v="1"/>
    <x v="341"/>
    <s v="Oct"/>
    <d v="2012-10-12T00:00:00"/>
    <s v="Same Day"/>
    <s v="MA-17560"/>
    <s v="Matt Abelman"/>
    <x v="2"/>
    <s v="United States"/>
    <s v="New York City"/>
    <x v="9"/>
    <n v="10024"/>
    <x v="3"/>
    <s v="OFF-LA-10004093"/>
    <x v="1"/>
    <x v="14"/>
    <s v="Avery 486"/>
    <n v="7.31"/>
    <n v="1"/>
    <n v="0"/>
    <n v="3.4357000000000002"/>
  </r>
  <r>
    <n v="1666"/>
    <x v="829"/>
    <x v="1"/>
    <x v="341"/>
    <s v="Oct"/>
    <d v="2012-10-12T00:00:00"/>
    <s v="Same Day"/>
    <s v="MA-17560"/>
    <s v="Matt Abelman"/>
    <x v="2"/>
    <s v="United States"/>
    <s v="New York City"/>
    <x v="9"/>
    <n v="10024"/>
    <x v="3"/>
    <s v="TEC-CO-10002095"/>
    <x v="2"/>
    <x v="15"/>
    <s v="Hewlett Packard 610 Color Digital Copier / Printer"/>
    <n v="799.98400000000004"/>
    <n v="2"/>
    <n v="0.2"/>
    <n v="249.995"/>
  </r>
  <r>
    <n v="1667"/>
    <x v="829"/>
    <x v="1"/>
    <x v="341"/>
    <s v="Oct"/>
    <d v="2012-10-12T00:00:00"/>
    <s v="Same Day"/>
    <s v="MA-17560"/>
    <s v="Matt Abelman"/>
    <x v="2"/>
    <s v="United States"/>
    <s v="New York City"/>
    <x v="9"/>
    <n v="10024"/>
    <x v="3"/>
    <s v="OFF-PA-10002713"/>
    <x v="1"/>
    <x v="11"/>
    <s v="Adams Phone Message Book, 200 Message Capacity, 8 1/16” x 11”"/>
    <n v="41.28"/>
    <n v="6"/>
    <n v="0"/>
    <n v="18.988800000000001"/>
  </r>
  <r>
    <n v="1668"/>
    <x v="829"/>
    <x v="1"/>
    <x v="341"/>
    <s v="Oct"/>
    <d v="2012-10-12T00:00:00"/>
    <s v="Same Day"/>
    <s v="MA-17560"/>
    <s v="Matt Abelman"/>
    <x v="2"/>
    <s v="United States"/>
    <s v="New York City"/>
    <x v="9"/>
    <n v="10024"/>
    <x v="3"/>
    <s v="OFF-PA-10002254"/>
    <x v="1"/>
    <x v="11"/>
    <s v="Xerox 1883"/>
    <n v="184.66"/>
    <n v="7"/>
    <n v="0"/>
    <n v="84.943600000000004"/>
  </r>
  <r>
    <n v="1669"/>
    <x v="830"/>
    <x v="3"/>
    <x v="12"/>
    <s v="Oct"/>
    <s v="12-15-2014"/>
    <s v="Standard Class"/>
    <s v="AH-10585"/>
    <s v="Angele Hood"/>
    <x v="0"/>
    <s v="United States"/>
    <s v="Chicago"/>
    <x v="7"/>
    <n v="60623"/>
    <x v="2"/>
    <s v="OFF-PA-10004965"/>
    <x v="1"/>
    <x v="11"/>
    <s v="Xerox 1921"/>
    <n v="15.984"/>
    <n v="2"/>
    <n v="0.2"/>
    <n v="4.9950000000000001"/>
  </r>
  <r>
    <n v="1670"/>
    <x v="831"/>
    <x v="2"/>
    <x v="366"/>
    <s v="May"/>
    <d v="2011-09-05T00:00:00"/>
    <s v="Second Class"/>
    <s v="PF-19120"/>
    <s v="Peter Fuller"/>
    <x v="0"/>
    <s v="United States"/>
    <s v="Richmond"/>
    <x v="0"/>
    <n v="40475"/>
    <x v="0"/>
    <s v="OFF-PA-10003016"/>
    <x v="1"/>
    <x v="11"/>
    <s v="Adams &quot;While You Were Out&quot; Message Pads"/>
    <n v="9.42"/>
    <n v="3"/>
    <n v="0"/>
    <n v="4.2389999999999999"/>
  </r>
  <r>
    <n v="1671"/>
    <x v="831"/>
    <x v="2"/>
    <x v="366"/>
    <s v="May"/>
    <d v="2011-09-05T00:00:00"/>
    <s v="Second Class"/>
    <s v="PF-19120"/>
    <s v="Peter Fuller"/>
    <x v="0"/>
    <s v="United States"/>
    <s v="Richmond"/>
    <x v="0"/>
    <n v="40475"/>
    <x v="0"/>
    <s v="OFF-AR-10003651"/>
    <x v="1"/>
    <x v="5"/>
    <s v="Newell 350"/>
    <n v="6.56"/>
    <n v="2"/>
    <n v="0"/>
    <n v="1.9024000000000001"/>
  </r>
  <r>
    <n v="1672"/>
    <x v="831"/>
    <x v="2"/>
    <x v="366"/>
    <s v="May"/>
    <d v="2011-09-05T00:00:00"/>
    <s v="Second Class"/>
    <s v="PF-19120"/>
    <s v="Peter Fuller"/>
    <x v="0"/>
    <s v="United States"/>
    <s v="Richmond"/>
    <x v="0"/>
    <n v="40475"/>
    <x v="0"/>
    <s v="OFF-PA-10001363"/>
    <x v="1"/>
    <x v="11"/>
    <s v="Xerox 1933"/>
    <n v="24.56"/>
    <n v="2"/>
    <n v="0"/>
    <n v="11.543200000000001"/>
  </r>
  <r>
    <n v="1673"/>
    <x v="832"/>
    <x v="0"/>
    <x v="288"/>
    <s v="May"/>
    <d v="2013-09-03T00:00:00"/>
    <s v="Standard Class"/>
    <s v="RD-19480"/>
    <s v="Rick Duston"/>
    <x v="0"/>
    <s v="United States"/>
    <s v="Mishawaka"/>
    <x v="24"/>
    <n v="46544"/>
    <x v="2"/>
    <s v="OFF-BI-10003876"/>
    <x v="1"/>
    <x v="7"/>
    <s v="Green Canvas Binder for 8-1/2&quot; x 14&quot; Sheets"/>
    <n v="128.4"/>
    <n v="3"/>
    <n v="0"/>
    <n v="64.2"/>
  </r>
  <r>
    <n v="1674"/>
    <x v="833"/>
    <x v="3"/>
    <x v="276"/>
    <s v="Feb"/>
    <d v="2014-04-04T00:00:00"/>
    <s v="First Class"/>
    <s v="NC-18535"/>
    <s v="Nick Crebassa"/>
    <x v="1"/>
    <s v="United States"/>
    <s v="San Francisco"/>
    <x v="2"/>
    <n v="94110"/>
    <x v="1"/>
    <s v="FUR-BO-10003894"/>
    <x v="0"/>
    <x v="0"/>
    <s v="Safco Value Mate Steel Bookcase, Baked Enamel Finish on Steel, Black"/>
    <n v="482.66399999999999"/>
    <n v="8"/>
    <n v="0.15"/>
    <n v="85.176000000000002"/>
  </r>
  <r>
    <n v="1675"/>
    <x v="833"/>
    <x v="3"/>
    <x v="276"/>
    <s v="Feb"/>
    <d v="2014-04-04T00:00:00"/>
    <s v="First Class"/>
    <s v="NC-18535"/>
    <s v="Nick Crebassa"/>
    <x v="1"/>
    <s v="United States"/>
    <s v="San Francisco"/>
    <x v="2"/>
    <n v="94110"/>
    <x v="1"/>
    <s v="TEC-MA-10000418"/>
    <x v="2"/>
    <x v="13"/>
    <s v="Cubify CubeX 3D Printer Double Head Print"/>
    <n v="4799.9840000000004"/>
    <n v="2"/>
    <n v="0.2"/>
    <n v="359.99880000000002"/>
  </r>
  <r>
    <n v="1676"/>
    <x v="834"/>
    <x v="3"/>
    <x v="214"/>
    <s v="Dec"/>
    <s v="6-14-2014"/>
    <s v="Second Class"/>
    <s v="TB-21400"/>
    <s v="Tom Boeckenhauer"/>
    <x v="0"/>
    <s v="United States"/>
    <s v="Seattle"/>
    <x v="3"/>
    <n v="98103"/>
    <x v="1"/>
    <s v="OFF-PA-10004243"/>
    <x v="1"/>
    <x v="11"/>
    <s v="Xerox 1939"/>
    <n v="37.94"/>
    <n v="2"/>
    <n v="0"/>
    <n v="18.211200000000002"/>
  </r>
  <r>
    <n v="1677"/>
    <x v="834"/>
    <x v="3"/>
    <x v="214"/>
    <s v="Dec"/>
    <s v="6-14-2014"/>
    <s v="Second Class"/>
    <s v="TB-21400"/>
    <s v="Tom Boeckenhauer"/>
    <x v="0"/>
    <s v="United States"/>
    <s v="Seattle"/>
    <x v="3"/>
    <n v="98103"/>
    <x v="1"/>
    <s v="OFF-BI-10001759"/>
    <x v="1"/>
    <x v="7"/>
    <s v="Acco Pressboard Covers with Storage Hooks, 14 7/8&quot; x 11&quot;, Dark Blue"/>
    <n v="18.288"/>
    <n v="6"/>
    <n v="0.2"/>
    <n v="6.6294000000000004"/>
  </r>
  <r>
    <n v="1678"/>
    <x v="834"/>
    <x v="3"/>
    <x v="214"/>
    <s v="Dec"/>
    <s v="6-14-2014"/>
    <s v="Second Class"/>
    <s v="TB-21400"/>
    <s v="Tom Boeckenhauer"/>
    <x v="0"/>
    <s v="United States"/>
    <s v="Seattle"/>
    <x v="3"/>
    <n v="98103"/>
    <x v="1"/>
    <s v="TEC-MA-10001570"/>
    <x v="2"/>
    <x v="13"/>
    <s v="Cisco Desktop Collaboration Experience DX650 IP Video Phone"/>
    <n v="385.8"/>
    <n v="5"/>
    <n v="0.2"/>
    <n v="130.20750000000001"/>
  </r>
  <r>
    <n v="1679"/>
    <x v="834"/>
    <x v="3"/>
    <x v="214"/>
    <s v="Dec"/>
    <s v="6-14-2014"/>
    <s v="Second Class"/>
    <s v="TB-21400"/>
    <s v="Tom Boeckenhauer"/>
    <x v="0"/>
    <s v="United States"/>
    <s v="Seattle"/>
    <x v="3"/>
    <n v="98103"/>
    <x v="1"/>
    <s v="OFF-ST-10004804"/>
    <x v="1"/>
    <x v="3"/>
    <s v="Belkin 19&quot; Vented Equipment Shelf, Black"/>
    <n v="102.96"/>
    <n v="2"/>
    <n v="0"/>
    <n v="1.0296000000000001"/>
  </r>
  <r>
    <n v="1680"/>
    <x v="834"/>
    <x v="3"/>
    <x v="214"/>
    <s v="Dec"/>
    <s v="6-14-2014"/>
    <s v="Second Class"/>
    <s v="TB-21400"/>
    <s v="Tom Boeckenhauer"/>
    <x v="0"/>
    <s v="United States"/>
    <s v="Seattle"/>
    <x v="3"/>
    <n v="98103"/>
    <x v="1"/>
    <s v="FUR-BO-10001519"/>
    <x v="0"/>
    <x v="0"/>
    <s v="O'Sullivan 3-Shelf Heavy-Duty Bookcases"/>
    <n v="174.42"/>
    <n v="3"/>
    <n v="0"/>
    <n v="41.860799999999998"/>
  </r>
  <r>
    <n v="1681"/>
    <x v="835"/>
    <x v="0"/>
    <x v="367"/>
    <s v="Jan"/>
    <d v="2013-04-10T00:00:00"/>
    <s v="First Class"/>
    <s v="SJ-20215"/>
    <s v="Sarah Jordon"/>
    <x v="0"/>
    <s v="United States"/>
    <s v="Quincy"/>
    <x v="7"/>
    <n v="62301"/>
    <x v="2"/>
    <s v="OFF-BI-10000343"/>
    <x v="1"/>
    <x v="7"/>
    <s v="Pressboard Covers with Storage Hooks, 9 1/2&quot; x 11&quot;, Light Blue"/>
    <n v="1.964"/>
    <n v="2"/>
    <n v="0.8"/>
    <n v="-3.2406000000000001"/>
  </r>
  <r>
    <n v="1682"/>
    <x v="836"/>
    <x v="3"/>
    <x v="130"/>
    <s v="Dec"/>
    <s v="11-17-2014"/>
    <s v="Standard Class"/>
    <s v="WB-21850"/>
    <s v="William Brown"/>
    <x v="0"/>
    <s v="United States"/>
    <s v="Urbandale"/>
    <x v="14"/>
    <n v="50322"/>
    <x v="2"/>
    <s v="OFF-FA-10004854"/>
    <x v="1"/>
    <x v="10"/>
    <s v="Vinyl Coated Wire Paper Clips in Organizer Box, 800/Box"/>
    <n v="45.92"/>
    <n v="4"/>
    <n v="0"/>
    <n v="21.5824"/>
  </r>
  <r>
    <n v="1683"/>
    <x v="837"/>
    <x v="1"/>
    <x v="368"/>
    <s v="May"/>
    <d v="2012-10-01T00:00:00"/>
    <s v="Standard Class"/>
    <s v="SR-20740"/>
    <s v="Steven Roelle"/>
    <x v="2"/>
    <s v="United States"/>
    <s v="Seattle"/>
    <x v="3"/>
    <n v="98103"/>
    <x v="1"/>
    <s v="FUR-CH-10003396"/>
    <x v="0"/>
    <x v="1"/>
    <s v="Global Deluxe Steno Chair"/>
    <n v="61.584000000000003"/>
    <n v="1"/>
    <n v="0.2"/>
    <n v="-6.9282000000000004"/>
  </r>
  <r>
    <n v="1684"/>
    <x v="838"/>
    <x v="3"/>
    <x v="369"/>
    <s v="Jun"/>
    <d v="2014-11-07T00:00:00"/>
    <s v="Standard Class"/>
    <s v="LS-16945"/>
    <s v="Linda Southworth"/>
    <x v="1"/>
    <s v="United States"/>
    <s v="Dallas"/>
    <x v="6"/>
    <n v="75220"/>
    <x v="2"/>
    <s v="FUR-FU-10003601"/>
    <x v="0"/>
    <x v="4"/>
    <s v="Deflect-o RollaMat Studded, Beveled Mat for Medium Pile Carpeting"/>
    <n v="332.02800000000002"/>
    <n v="9"/>
    <n v="0.6"/>
    <n v="-348.62939999999998"/>
  </r>
  <r>
    <n v="1685"/>
    <x v="838"/>
    <x v="3"/>
    <x v="369"/>
    <s v="Jun"/>
    <d v="2014-11-07T00:00:00"/>
    <s v="Standard Class"/>
    <s v="LS-16945"/>
    <s v="Linda Southworth"/>
    <x v="1"/>
    <s v="United States"/>
    <s v="Dallas"/>
    <x v="6"/>
    <n v="75220"/>
    <x v="2"/>
    <s v="OFF-BI-10003429"/>
    <x v="1"/>
    <x v="7"/>
    <s v="Cardinal HOLDit! Binder Insert Strips,Extra Strips"/>
    <n v="11.394"/>
    <n v="9"/>
    <n v="0.8"/>
    <n v="-17.660699999999999"/>
  </r>
  <r>
    <n v="1686"/>
    <x v="838"/>
    <x v="3"/>
    <x v="369"/>
    <s v="Jun"/>
    <d v="2014-11-07T00:00:00"/>
    <s v="Standard Class"/>
    <s v="LS-16945"/>
    <s v="Linda Southworth"/>
    <x v="1"/>
    <s v="United States"/>
    <s v="Dallas"/>
    <x v="6"/>
    <n v="75220"/>
    <x v="2"/>
    <s v="OFF-PA-10000232"/>
    <x v="1"/>
    <x v="11"/>
    <s v="Xerox 1975"/>
    <n v="15.552"/>
    <n v="3"/>
    <n v="0.2"/>
    <n v="5.6375999999999999"/>
  </r>
  <r>
    <n v="1687"/>
    <x v="838"/>
    <x v="3"/>
    <x v="369"/>
    <s v="Jun"/>
    <d v="2014-11-07T00:00:00"/>
    <s v="Standard Class"/>
    <s v="LS-16945"/>
    <s v="Linda Southworth"/>
    <x v="1"/>
    <s v="United States"/>
    <s v="Dallas"/>
    <x v="6"/>
    <n v="75220"/>
    <x v="2"/>
    <s v="OFF-PA-10002195"/>
    <x v="1"/>
    <x v="11"/>
    <s v="Xerox 1966"/>
    <n v="31.103999999999999"/>
    <n v="6"/>
    <n v="0.2"/>
    <n v="11.2752"/>
  </r>
  <r>
    <n v="1688"/>
    <x v="838"/>
    <x v="3"/>
    <x v="369"/>
    <s v="Jun"/>
    <d v="2014-11-07T00:00:00"/>
    <s v="Standard Class"/>
    <s v="LS-16945"/>
    <s v="Linda Southworth"/>
    <x v="1"/>
    <s v="United States"/>
    <s v="Dallas"/>
    <x v="6"/>
    <n v="75220"/>
    <x v="2"/>
    <s v="OFF-BI-10004492"/>
    <x v="1"/>
    <x v="7"/>
    <s v="Tuf-Vin Binders"/>
    <n v="6.3159999999999998"/>
    <n v="1"/>
    <n v="0.8"/>
    <n v="-10.4214"/>
  </r>
  <r>
    <n v="1689"/>
    <x v="839"/>
    <x v="0"/>
    <x v="370"/>
    <s v="May"/>
    <d v="2013-06-04T00:00:00"/>
    <s v="First Class"/>
    <s v="ME-17320"/>
    <s v="Maria Etezadi"/>
    <x v="2"/>
    <s v="United States"/>
    <s v="Springfield"/>
    <x v="11"/>
    <n v="22153"/>
    <x v="0"/>
    <s v="TEC-PH-10001448"/>
    <x v="2"/>
    <x v="6"/>
    <s v="Anker Astro 15000mAh USB Portable Charger"/>
    <n v="149.97"/>
    <n v="3"/>
    <n v="0"/>
    <n v="5.9988000000000001"/>
  </r>
  <r>
    <n v="1690"/>
    <x v="839"/>
    <x v="0"/>
    <x v="370"/>
    <s v="May"/>
    <d v="2013-06-04T00:00:00"/>
    <s v="First Class"/>
    <s v="ME-17320"/>
    <s v="Maria Etezadi"/>
    <x v="2"/>
    <s v="United States"/>
    <s v="Springfield"/>
    <x v="11"/>
    <n v="22153"/>
    <x v="0"/>
    <s v="OFF-PA-10001776"/>
    <x v="1"/>
    <x v="11"/>
    <s v="Wirebound Message Books, Four 2 3/4&quot; x 5&quot; Forms per Page, 600 Sets per Book"/>
    <n v="27.81"/>
    <n v="3"/>
    <n v="0"/>
    <n v="13.0707"/>
  </r>
  <r>
    <n v="1691"/>
    <x v="840"/>
    <x v="0"/>
    <x v="19"/>
    <s v="Feb"/>
    <d v="2013-06-12T00:00:00"/>
    <s v="Second Class"/>
    <s v="SJ-20500"/>
    <s v="Shirley Jackson"/>
    <x v="0"/>
    <s v="United States"/>
    <s v="Fairfield"/>
    <x v="31"/>
    <n v="6824"/>
    <x v="3"/>
    <s v="OFF-BI-10004236"/>
    <x v="1"/>
    <x v="7"/>
    <s v="XtraLife ClearVue Slant-D Ring Binder, White, 3&quot;"/>
    <n v="88.08"/>
    <n v="6"/>
    <n v="0"/>
    <n v="40.516800000000003"/>
  </r>
  <r>
    <n v="1692"/>
    <x v="840"/>
    <x v="0"/>
    <x v="19"/>
    <s v="Feb"/>
    <d v="2013-06-12T00:00:00"/>
    <s v="Second Class"/>
    <s v="SJ-20500"/>
    <s v="Shirley Jackson"/>
    <x v="0"/>
    <s v="United States"/>
    <s v="Fairfield"/>
    <x v="31"/>
    <n v="6824"/>
    <x v="3"/>
    <s v="FUR-CH-10004997"/>
    <x v="0"/>
    <x v="1"/>
    <s v="Hon Every-Day Series Multi-Task Chairs"/>
    <n v="751.92"/>
    <n v="4"/>
    <n v="0"/>
    <n v="150.38399999999999"/>
  </r>
  <r>
    <n v="1693"/>
    <x v="841"/>
    <x v="1"/>
    <x v="154"/>
    <s v="Apr"/>
    <d v="2012-09-09T00:00:00"/>
    <s v="Standard Class"/>
    <s v="KB-16585"/>
    <s v="Ken Black"/>
    <x v="1"/>
    <s v="United States"/>
    <s v="Medford"/>
    <x v="13"/>
    <n v="97504"/>
    <x v="1"/>
    <s v="OFF-BI-10000962"/>
    <x v="1"/>
    <x v="7"/>
    <s v="Acco Flexible ACCOHIDE Square Ring Data Binder, Dark Blue, 11 1/2&quot; X 14&quot; 7/8&quot;"/>
    <n v="9.7620000000000005"/>
    <n v="2"/>
    <n v="0.7"/>
    <n v="-6.8334000000000001"/>
  </r>
  <r>
    <n v="1694"/>
    <x v="842"/>
    <x v="3"/>
    <x v="297"/>
    <s v="Aug"/>
    <d v="2014-12-08T00:00:00"/>
    <s v="Standard Class"/>
    <s v="CC-12475"/>
    <s v="Cindy Chapman"/>
    <x v="0"/>
    <s v="United States"/>
    <s v="Moorhead"/>
    <x v="8"/>
    <n v="56560"/>
    <x v="2"/>
    <s v="TEC-AC-10002006"/>
    <x v="2"/>
    <x v="9"/>
    <s v="Memorex Micro Travel Drive 16 GB"/>
    <n v="63.96"/>
    <n v="4"/>
    <n v="0"/>
    <n v="19.8276"/>
  </r>
  <r>
    <n v="1695"/>
    <x v="843"/>
    <x v="3"/>
    <x v="52"/>
    <s v="Apr"/>
    <d v="2014-09-11T00:00:00"/>
    <s v="Standard Class"/>
    <s v="DM-13015"/>
    <s v="Darrin Martin"/>
    <x v="0"/>
    <s v="United States"/>
    <s v="Philadelphia"/>
    <x v="17"/>
    <n v="19143"/>
    <x v="3"/>
    <s v="OFF-BI-10000216"/>
    <x v="1"/>
    <x v="7"/>
    <s v="Mead 1st Gear 2&quot; Zipper Binder, Asst. Colors"/>
    <n v="11.673"/>
    <n v="3"/>
    <n v="0.7"/>
    <n v="-7.782"/>
  </r>
  <r>
    <n v="1696"/>
    <x v="844"/>
    <x v="0"/>
    <x v="280"/>
    <s v="Jun"/>
    <d v="2013-10-11T00:00:00"/>
    <s v="Standard Class"/>
    <s v="EP-13915"/>
    <s v="Emily Phan"/>
    <x v="0"/>
    <s v="United States"/>
    <s v="Houston"/>
    <x v="6"/>
    <n v="77036"/>
    <x v="2"/>
    <s v="FUR-TA-10002774"/>
    <x v="0"/>
    <x v="2"/>
    <s v="Laminate Occasional Tables"/>
    <n v="863.12800000000004"/>
    <n v="8"/>
    <n v="0.3"/>
    <n v="-160.29519999999999"/>
  </r>
  <r>
    <n v="1697"/>
    <x v="844"/>
    <x v="0"/>
    <x v="280"/>
    <s v="Jun"/>
    <d v="2013-10-11T00:00:00"/>
    <s v="Standard Class"/>
    <s v="EP-13915"/>
    <s v="Emily Phan"/>
    <x v="0"/>
    <s v="United States"/>
    <s v="Houston"/>
    <x v="6"/>
    <n v="77036"/>
    <x v="2"/>
    <s v="OFF-BI-10004364"/>
    <x v="1"/>
    <x v="7"/>
    <s v="Storex Dura Pro Binders"/>
    <n v="3.5640000000000001"/>
    <n v="3"/>
    <n v="0.8"/>
    <n v="-6.2370000000000001"/>
  </r>
  <r>
    <n v="1698"/>
    <x v="844"/>
    <x v="0"/>
    <x v="280"/>
    <s v="Jun"/>
    <d v="2013-10-11T00:00:00"/>
    <s v="Standard Class"/>
    <s v="EP-13915"/>
    <s v="Emily Phan"/>
    <x v="0"/>
    <s v="United States"/>
    <s v="Houston"/>
    <x v="6"/>
    <n v="77036"/>
    <x v="2"/>
    <s v="FUR-BO-10000780"/>
    <x v="0"/>
    <x v="0"/>
    <s v="O'Sullivan Plantations 2-Door Library in Landvery Oak"/>
    <n v="956.66480000000001"/>
    <n v="7"/>
    <n v="0.32"/>
    <n v="-225.0976"/>
  </r>
  <r>
    <n v="1699"/>
    <x v="844"/>
    <x v="0"/>
    <x v="280"/>
    <s v="Jun"/>
    <d v="2013-10-11T00:00:00"/>
    <s v="Standard Class"/>
    <s v="EP-13915"/>
    <s v="Emily Phan"/>
    <x v="0"/>
    <s v="United States"/>
    <s v="Houston"/>
    <x v="6"/>
    <n v="77036"/>
    <x v="2"/>
    <s v="OFF-BI-10001989"/>
    <x v="1"/>
    <x v="7"/>
    <s v="Premium Transparent Presentation Covers by GBC"/>
    <n v="12.587999999999999"/>
    <n v="3"/>
    <n v="0.8"/>
    <n v="-20.140799999999999"/>
  </r>
  <r>
    <n v="1700"/>
    <x v="844"/>
    <x v="0"/>
    <x v="280"/>
    <s v="Jun"/>
    <d v="2013-10-11T00:00:00"/>
    <s v="Standard Class"/>
    <s v="EP-13915"/>
    <s v="Emily Phan"/>
    <x v="0"/>
    <s v="United States"/>
    <s v="Houston"/>
    <x v="6"/>
    <n v="77036"/>
    <x v="2"/>
    <s v="TEC-AC-10004001"/>
    <x v="2"/>
    <x v="9"/>
    <s v="Logitech Wireless Headset H600 Over-The-Head Design"/>
    <n v="171.96"/>
    <n v="5"/>
    <n v="0.2"/>
    <n v="45.139499999999998"/>
  </r>
  <r>
    <n v="1701"/>
    <x v="845"/>
    <x v="1"/>
    <x v="238"/>
    <s v="Sep"/>
    <s v="7-13-2012"/>
    <s v="Standard Class"/>
    <s v="KN-16450"/>
    <s v="Kean Nguyen"/>
    <x v="1"/>
    <s v="United States"/>
    <s v="Dallas"/>
    <x v="6"/>
    <n v="75220"/>
    <x v="2"/>
    <s v="OFF-AP-10002684"/>
    <x v="1"/>
    <x v="8"/>
    <s v="Acco 7-Outlet Masterpiece Power Center, Wihtout Fax/Phone Line Protection"/>
    <n v="48.631999999999998"/>
    <n v="2"/>
    <n v="0.8"/>
    <n v="-121.58"/>
  </r>
  <r>
    <n v="1702"/>
    <x v="846"/>
    <x v="3"/>
    <x v="12"/>
    <s v="Oct"/>
    <s v="12-14-2014"/>
    <s v="Second Class"/>
    <s v="AT-10435"/>
    <s v="Alyssa Tate"/>
    <x v="2"/>
    <s v="United States"/>
    <s v="Los Angeles"/>
    <x v="2"/>
    <n v="90004"/>
    <x v="1"/>
    <s v="OFF-AR-10000122"/>
    <x v="1"/>
    <x v="5"/>
    <s v="Newell 314"/>
    <n v="11.16"/>
    <n v="2"/>
    <n v="0"/>
    <n v="2.79"/>
  </r>
  <r>
    <n v="1703"/>
    <x v="846"/>
    <x v="3"/>
    <x v="12"/>
    <s v="Oct"/>
    <s v="12-14-2014"/>
    <s v="Second Class"/>
    <s v="AT-10435"/>
    <s v="Alyssa Tate"/>
    <x v="2"/>
    <s v="United States"/>
    <s v="Los Angeles"/>
    <x v="2"/>
    <n v="90004"/>
    <x v="1"/>
    <s v="FUR-TA-10003748"/>
    <x v="0"/>
    <x v="2"/>
    <s v="Bevis 36 x 72 Conference Tables"/>
    <n v="896.32799999999997"/>
    <n v="9"/>
    <n v="0.2"/>
    <n v="22.408200000000001"/>
  </r>
  <r>
    <n v="1704"/>
    <x v="846"/>
    <x v="3"/>
    <x v="12"/>
    <s v="Oct"/>
    <s v="12-14-2014"/>
    <s v="Second Class"/>
    <s v="AT-10435"/>
    <s v="Alyssa Tate"/>
    <x v="2"/>
    <s v="United States"/>
    <s v="Los Angeles"/>
    <x v="2"/>
    <n v="90004"/>
    <x v="1"/>
    <s v="OFF-AP-10001394"/>
    <x v="1"/>
    <x v="8"/>
    <s v="Harmony Air Purifier"/>
    <n v="189"/>
    <n v="1"/>
    <n v="0"/>
    <n v="68.040000000000006"/>
  </r>
  <r>
    <n v="1705"/>
    <x v="847"/>
    <x v="3"/>
    <x v="168"/>
    <s v="Nov"/>
    <s v="3-17-2014"/>
    <s v="Standard Class"/>
    <s v="EB-13870"/>
    <s v="Emily Burns"/>
    <x v="0"/>
    <s v="United States"/>
    <s v="Philadelphia"/>
    <x v="17"/>
    <n v="19140"/>
    <x v="3"/>
    <s v="TEC-PH-10004896"/>
    <x v="2"/>
    <x v="6"/>
    <s v="Nokia Lumia 521 (T-Mobile)"/>
    <n v="53.981999999999999"/>
    <n v="3"/>
    <n v="0.4"/>
    <n v="-10.7964"/>
  </r>
  <r>
    <n v="1706"/>
    <x v="848"/>
    <x v="3"/>
    <x v="171"/>
    <s v="Apr"/>
    <d v="2014-11-07T00:00:00"/>
    <s v="Standard Class"/>
    <s v="MB-17305"/>
    <s v="Maria Bertelson"/>
    <x v="0"/>
    <s v="United States"/>
    <s v="Citrus Heights"/>
    <x v="2"/>
    <n v="95610"/>
    <x v="1"/>
    <s v="FUR-FU-10001215"/>
    <x v="0"/>
    <x v="4"/>
    <s v="Howard Miller 11-1/2&quot; Diameter Brentwood Wall Clock"/>
    <n v="129.38999999999999"/>
    <n v="3"/>
    <n v="0"/>
    <n v="54.343800000000002"/>
  </r>
  <r>
    <n v="1707"/>
    <x v="849"/>
    <x v="3"/>
    <x v="198"/>
    <s v="May"/>
    <d v="2014-11-09T00:00:00"/>
    <s v="Standard Class"/>
    <s v="TH-21235"/>
    <s v="Tiffany House"/>
    <x v="1"/>
    <s v="United States"/>
    <s v="Los Angeles"/>
    <x v="2"/>
    <n v="90032"/>
    <x v="1"/>
    <s v="OFF-ST-10000419"/>
    <x v="1"/>
    <x v="3"/>
    <s v="Rogers Jumbo File, Granite"/>
    <n v="54.32"/>
    <n v="4"/>
    <n v="0"/>
    <n v="0.54320000000000002"/>
  </r>
  <r>
    <n v="1708"/>
    <x v="850"/>
    <x v="0"/>
    <x v="371"/>
    <s v="May"/>
    <d v="2013-05-10T00:00:00"/>
    <s v="Same Day"/>
    <s v="MO-17500"/>
    <s v="Mary O'Rourke"/>
    <x v="0"/>
    <s v="United States"/>
    <s v="The Colony"/>
    <x v="6"/>
    <n v="75056"/>
    <x v="2"/>
    <s v="OFF-EN-10003862"/>
    <x v="1"/>
    <x v="12"/>
    <s v="Laser &amp; Ink Jet Business Envelopes"/>
    <n v="59.752000000000002"/>
    <n v="7"/>
    <n v="0.2"/>
    <n v="19.4194"/>
  </r>
  <r>
    <n v="1709"/>
    <x v="851"/>
    <x v="2"/>
    <x v="51"/>
    <s v="Apr"/>
    <d v="2011-11-11T00:00:00"/>
    <s v="Standard Class"/>
    <s v="WB-21850"/>
    <s v="William Brown"/>
    <x v="0"/>
    <s v="United States"/>
    <s v="Los Angeles"/>
    <x v="2"/>
    <n v="90045"/>
    <x v="1"/>
    <s v="TEC-PH-10001079"/>
    <x v="2"/>
    <x v="6"/>
    <s v="Polycom SoundPoint Pro SE-225 Corded phone"/>
    <n v="666.34400000000005"/>
    <n v="7"/>
    <n v="0.2"/>
    <n v="66.634399999999999"/>
  </r>
  <r>
    <n v="1710"/>
    <x v="851"/>
    <x v="2"/>
    <x v="51"/>
    <s v="Apr"/>
    <d v="2011-11-11T00:00:00"/>
    <s v="Standard Class"/>
    <s v="WB-21850"/>
    <s v="William Brown"/>
    <x v="0"/>
    <s v="United States"/>
    <s v="Los Angeles"/>
    <x v="2"/>
    <n v="90045"/>
    <x v="1"/>
    <s v="FUR-TA-10002041"/>
    <x v="0"/>
    <x v="2"/>
    <s v="Bevis Round Conference Table Top, X-Base"/>
    <n v="573.72799999999995"/>
    <n v="4"/>
    <n v="0.2"/>
    <n v="-64.544399999999996"/>
  </r>
  <r>
    <n v="1711"/>
    <x v="851"/>
    <x v="2"/>
    <x v="51"/>
    <s v="Apr"/>
    <d v="2011-11-11T00:00:00"/>
    <s v="Standard Class"/>
    <s v="WB-21850"/>
    <s v="William Brown"/>
    <x v="0"/>
    <s v="United States"/>
    <s v="Los Angeles"/>
    <x v="2"/>
    <n v="90045"/>
    <x v="1"/>
    <s v="OFF-BI-10001036"/>
    <x v="1"/>
    <x v="7"/>
    <s v="Cardinal EasyOpen D-Ring Binders"/>
    <n v="21.936"/>
    <n v="3"/>
    <n v="0.2"/>
    <n v="8.2260000000000009"/>
  </r>
  <r>
    <n v="1712"/>
    <x v="851"/>
    <x v="2"/>
    <x v="51"/>
    <s v="Apr"/>
    <d v="2011-11-11T00:00:00"/>
    <s v="Standard Class"/>
    <s v="WB-21850"/>
    <s v="William Brown"/>
    <x v="0"/>
    <s v="United States"/>
    <s v="Los Angeles"/>
    <x v="2"/>
    <n v="90045"/>
    <x v="1"/>
    <s v="OFF-PA-10000223"/>
    <x v="1"/>
    <x v="11"/>
    <s v="Xerox 2000"/>
    <n v="19.440000000000001"/>
    <n v="3"/>
    <n v="0"/>
    <n v="9.3312000000000008"/>
  </r>
  <r>
    <n v="1713"/>
    <x v="851"/>
    <x v="2"/>
    <x v="51"/>
    <s v="Apr"/>
    <d v="2011-11-11T00:00:00"/>
    <s v="Standard Class"/>
    <s v="WB-21850"/>
    <s v="William Brown"/>
    <x v="0"/>
    <s v="United States"/>
    <s v="Los Angeles"/>
    <x v="2"/>
    <n v="90045"/>
    <x v="1"/>
    <s v="TEC-MA-10003246"/>
    <x v="2"/>
    <x v="13"/>
    <s v="Hewlett-Packard Deskjet D4360 Printer"/>
    <n v="447.96800000000002"/>
    <n v="4"/>
    <n v="0.2"/>
    <n v="139.99"/>
  </r>
  <r>
    <n v="1714"/>
    <x v="852"/>
    <x v="2"/>
    <x v="31"/>
    <s v="Aug"/>
    <d v="2011-12-09T00:00:00"/>
    <s v="Standard Class"/>
    <s v="SP-20620"/>
    <s v="Stefania Perrino"/>
    <x v="1"/>
    <s v="United States"/>
    <s v="Long Beach"/>
    <x v="9"/>
    <n v="11561"/>
    <x v="3"/>
    <s v="OFF-AP-10001962"/>
    <x v="1"/>
    <x v="8"/>
    <s v="Black &amp; Decker Filter for Double Action Dustbuster Cordless Vac BLDV7210"/>
    <n v="16.78"/>
    <n v="2"/>
    <n v="0"/>
    <n v="4.1950000000000003"/>
  </r>
  <r>
    <n v="1715"/>
    <x v="853"/>
    <x v="3"/>
    <x v="84"/>
    <s v="Aug"/>
    <d v="2014-12-12T00:00:00"/>
    <s v="Standard Class"/>
    <s v="DC-13285"/>
    <s v="Debra Catini"/>
    <x v="0"/>
    <s v="United States"/>
    <s v="Richmond"/>
    <x v="11"/>
    <n v="23223"/>
    <x v="0"/>
    <s v="FUR-FU-10000175"/>
    <x v="0"/>
    <x v="4"/>
    <s v="DAX Wood Document Frame."/>
    <n v="82.38"/>
    <n v="6"/>
    <n v="0"/>
    <n v="25.537800000000001"/>
  </r>
  <r>
    <n v="1716"/>
    <x v="854"/>
    <x v="3"/>
    <x v="276"/>
    <s v="Feb"/>
    <d v="2014-08-04T00:00:00"/>
    <s v="Standard Class"/>
    <s v="JC-15775"/>
    <s v="John Castell"/>
    <x v="0"/>
    <s v="United States"/>
    <s v="New York City"/>
    <x v="9"/>
    <n v="10011"/>
    <x v="3"/>
    <s v="OFF-PA-10000791"/>
    <x v="1"/>
    <x v="11"/>
    <s v="Wirebound Message Books, Four 2 3/4 x 5 Forms per Page, 200 Sets per Book"/>
    <n v="42.93"/>
    <n v="9"/>
    <n v="0"/>
    <n v="19.3185"/>
  </r>
  <r>
    <n v="1717"/>
    <x v="855"/>
    <x v="3"/>
    <x v="251"/>
    <s v="Apr"/>
    <d v="2014-10-10T00:00:00"/>
    <s v="Standard Class"/>
    <s v="PO-18850"/>
    <s v="Patrick O'Brill"/>
    <x v="0"/>
    <s v="United States"/>
    <s v="Hialeah"/>
    <x v="1"/>
    <n v="33012"/>
    <x v="0"/>
    <s v="OFF-PA-10000556"/>
    <x v="1"/>
    <x v="11"/>
    <s v="Xerox 208"/>
    <n v="15.552"/>
    <n v="3"/>
    <n v="0.2"/>
    <n v="5.4432"/>
  </r>
  <r>
    <n v="1718"/>
    <x v="855"/>
    <x v="3"/>
    <x v="251"/>
    <s v="Apr"/>
    <d v="2014-10-10T00:00:00"/>
    <s v="Standard Class"/>
    <s v="PO-18850"/>
    <s v="Patrick O'Brill"/>
    <x v="0"/>
    <s v="United States"/>
    <s v="Hialeah"/>
    <x v="1"/>
    <n v="33012"/>
    <x v="0"/>
    <s v="OFF-AP-10000804"/>
    <x v="1"/>
    <x v="8"/>
    <s v="Hoover Portapower Portable Vacuum"/>
    <n v="17.920000000000002"/>
    <n v="5"/>
    <n v="0.2"/>
    <n v="1.1200000000000001"/>
  </r>
  <r>
    <n v="1719"/>
    <x v="856"/>
    <x v="3"/>
    <x v="327"/>
    <s v="Feb"/>
    <d v="2014-07-09T00:00:00"/>
    <s v="Standard Class"/>
    <s v="SS-20875"/>
    <s v="Sung Shariari"/>
    <x v="0"/>
    <s v="United States"/>
    <s v="Redmond"/>
    <x v="3"/>
    <n v="98052"/>
    <x v="1"/>
    <s v="TEC-AC-10001998"/>
    <x v="2"/>
    <x v="9"/>
    <s v="Logitech LS21 Speaker System - PC Multimedia - 2.1-CH - Wired"/>
    <n v="19.989999999999998"/>
    <n v="1"/>
    <n v="0"/>
    <n v="6.7965999999999998"/>
  </r>
  <r>
    <n v="1720"/>
    <x v="856"/>
    <x v="3"/>
    <x v="327"/>
    <s v="Feb"/>
    <d v="2014-07-09T00:00:00"/>
    <s v="Standard Class"/>
    <s v="SS-20875"/>
    <s v="Sung Shariari"/>
    <x v="0"/>
    <s v="United States"/>
    <s v="Redmond"/>
    <x v="3"/>
    <n v="98052"/>
    <x v="1"/>
    <s v="OFF-BI-10003476"/>
    <x v="1"/>
    <x v="7"/>
    <s v="Avery Metallic Poly Binders"/>
    <n v="22.92"/>
    <n v="5"/>
    <n v="0.2"/>
    <n v="8.0220000000000002"/>
  </r>
  <r>
    <n v="1721"/>
    <x v="857"/>
    <x v="3"/>
    <x v="260"/>
    <s v="Dec"/>
    <s v="4-16-2014"/>
    <s v="Standard Class"/>
    <s v="JL-15130"/>
    <s v="Jack Lebron"/>
    <x v="0"/>
    <s v="United States"/>
    <s v="Lancaster"/>
    <x v="16"/>
    <n v="43130"/>
    <x v="3"/>
    <s v="OFF-ST-10001325"/>
    <x v="1"/>
    <x v="3"/>
    <s v="Sterilite Officeware Hinged File Box"/>
    <n v="16.768000000000001"/>
    <n v="2"/>
    <n v="0.2"/>
    <n v="1.4672000000000001"/>
  </r>
  <r>
    <n v="1722"/>
    <x v="857"/>
    <x v="3"/>
    <x v="260"/>
    <s v="Dec"/>
    <s v="4-16-2014"/>
    <s v="Standard Class"/>
    <s v="JL-15130"/>
    <s v="Jack Lebron"/>
    <x v="0"/>
    <s v="United States"/>
    <s v="Lancaster"/>
    <x v="16"/>
    <n v="43130"/>
    <x v="3"/>
    <s v="TEC-AC-10003441"/>
    <x v="2"/>
    <x v="9"/>
    <s v="Kingston Digital DataTraveler 32GB USB 2.0"/>
    <n v="27.12"/>
    <n v="2"/>
    <n v="0.2"/>
    <n v="-4.7460000000000004"/>
  </r>
  <r>
    <n v="1723"/>
    <x v="858"/>
    <x v="3"/>
    <x v="149"/>
    <s v="Nov"/>
    <s v="12-13-2014"/>
    <s v="Second Class"/>
    <s v="AG-10330"/>
    <s v="Alex Grayson"/>
    <x v="0"/>
    <s v="United States"/>
    <s v="Stockton"/>
    <x v="2"/>
    <n v="95207"/>
    <x v="1"/>
    <s v="TEC-PH-10003215"/>
    <x v="2"/>
    <x v="6"/>
    <s v="Jackery Bar Premium Fast-charging Portable Charger"/>
    <n v="95.84"/>
    <n v="4"/>
    <n v="0.2"/>
    <n v="34.741999999999997"/>
  </r>
  <r>
    <n v="1724"/>
    <x v="858"/>
    <x v="3"/>
    <x v="149"/>
    <s v="Nov"/>
    <s v="12-13-2014"/>
    <s v="Second Class"/>
    <s v="AG-10330"/>
    <s v="Alex Grayson"/>
    <x v="0"/>
    <s v="United States"/>
    <s v="Stockton"/>
    <x v="2"/>
    <n v="95207"/>
    <x v="1"/>
    <s v="OFF-PA-10002005"/>
    <x v="1"/>
    <x v="11"/>
    <s v="Xerox 225"/>
    <n v="12.96"/>
    <n v="2"/>
    <n v="0"/>
    <n v="6.2207999999999997"/>
  </r>
  <r>
    <n v="1725"/>
    <x v="859"/>
    <x v="1"/>
    <x v="298"/>
    <s v="Apr"/>
    <d v="2012-07-12T00:00:00"/>
    <s v="Second Class"/>
    <s v="RO-19780"/>
    <s v="Rose O'Brian"/>
    <x v="0"/>
    <s v="United States"/>
    <s v="Clarksville"/>
    <x v="15"/>
    <n v="37042"/>
    <x v="0"/>
    <s v="OFF-BI-10000545"/>
    <x v="1"/>
    <x v="7"/>
    <s v="GBC Ibimaster 500 Manual ProClick Binding System"/>
    <n v="1598.058"/>
    <n v="7"/>
    <n v="0.7"/>
    <n v="-1065.3720000000001"/>
  </r>
  <r>
    <n v="1726"/>
    <x v="859"/>
    <x v="1"/>
    <x v="298"/>
    <s v="Apr"/>
    <d v="2012-07-12T00:00:00"/>
    <s v="Second Class"/>
    <s v="RO-19780"/>
    <s v="Rose O'Brian"/>
    <x v="0"/>
    <s v="United States"/>
    <s v="Clarksville"/>
    <x v="15"/>
    <n v="37042"/>
    <x v="0"/>
    <s v="OFF-AR-10003752"/>
    <x v="1"/>
    <x v="5"/>
    <s v="Deluxe Chalkboard Eraser Cleaner"/>
    <n v="36.96"/>
    <n v="4"/>
    <n v="0.2"/>
    <n v="12.012"/>
  </r>
  <r>
    <n v="1727"/>
    <x v="860"/>
    <x v="3"/>
    <x v="60"/>
    <s v="Dec"/>
    <d v="2014-12-12T00:00:00"/>
    <s v="Same Day"/>
    <s v="RR-19315"/>
    <s v="Ralph Ritter"/>
    <x v="0"/>
    <s v="United States"/>
    <s v="Aurora"/>
    <x v="7"/>
    <n v="60505"/>
    <x v="2"/>
    <s v="OFF-PA-10001937"/>
    <x v="1"/>
    <x v="11"/>
    <s v="Xerox 21"/>
    <n v="10.368"/>
    <n v="2"/>
    <n v="0.2"/>
    <n v="3.6288"/>
  </r>
  <r>
    <n v="1728"/>
    <x v="860"/>
    <x v="3"/>
    <x v="60"/>
    <s v="Dec"/>
    <d v="2014-12-12T00:00:00"/>
    <s v="Same Day"/>
    <s v="RR-19315"/>
    <s v="Ralph Ritter"/>
    <x v="0"/>
    <s v="United States"/>
    <s v="Aurora"/>
    <x v="7"/>
    <n v="60505"/>
    <x v="2"/>
    <s v="FUR-FU-10004306"/>
    <x v="0"/>
    <x v="4"/>
    <s v="Electrix Halogen Magnifier Lamp"/>
    <n v="77.72"/>
    <n v="1"/>
    <n v="0.6"/>
    <n v="-66.061999999999998"/>
  </r>
  <r>
    <n v="1729"/>
    <x v="860"/>
    <x v="3"/>
    <x v="60"/>
    <s v="Dec"/>
    <d v="2014-12-12T00:00:00"/>
    <s v="Same Day"/>
    <s v="RR-19315"/>
    <s v="Ralph Ritter"/>
    <x v="0"/>
    <s v="United States"/>
    <s v="Aurora"/>
    <x v="7"/>
    <n v="60505"/>
    <x v="2"/>
    <s v="FUR-CH-10003973"/>
    <x v="0"/>
    <x v="1"/>
    <s v="GuestStacker Chair with Chrome Finish Legs"/>
    <n v="520.46400000000006"/>
    <n v="2"/>
    <n v="0.3"/>
    <n v="-14.8704"/>
  </r>
  <r>
    <n v="1730"/>
    <x v="861"/>
    <x v="3"/>
    <x v="81"/>
    <s v="Dec"/>
    <s v="9-14-2014"/>
    <s v="Second Class"/>
    <s v="HA-14920"/>
    <s v="Helen Andreada"/>
    <x v="0"/>
    <s v="United States"/>
    <s v="Chicago"/>
    <x v="7"/>
    <n v="60623"/>
    <x v="2"/>
    <s v="OFF-FA-10000936"/>
    <x v="1"/>
    <x v="10"/>
    <s v="Acco Hot Clips Clips to Go"/>
    <n v="10.528"/>
    <n v="4"/>
    <n v="0.2"/>
    <n v="3.29"/>
  </r>
  <r>
    <n v="1731"/>
    <x v="861"/>
    <x v="3"/>
    <x v="81"/>
    <s v="Dec"/>
    <s v="9-14-2014"/>
    <s v="Second Class"/>
    <s v="HA-14920"/>
    <s v="Helen Andreada"/>
    <x v="0"/>
    <s v="United States"/>
    <s v="Chicago"/>
    <x v="7"/>
    <n v="60623"/>
    <x v="2"/>
    <s v="OFF-PA-10003657"/>
    <x v="1"/>
    <x v="11"/>
    <s v="Xerox 1927"/>
    <n v="20.544"/>
    <n v="6"/>
    <n v="0.2"/>
    <n v="6.42"/>
  </r>
  <r>
    <n v="1732"/>
    <x v="862"/>
    <x v="0"/>
    <x v="280"/>
    <s v="Jun"/>
    <d v="2013-11-11T00:00:00"/>
    <s v="Standard Class"/>
    <s v="MA-17995"/>
    <s v="Michelle Arnett"/>
    <x v="2"/>
    <s v="United States"/>
    <s v="Lawrence"/>
    <x v="24"/>
    <n v="46226"/>
    <x v="2"/>
    <s v="OFF-BI-10001989"/>
    <x v="1"/>
    <x v="7"/>
    <s v="Premium Transparent Presentation Covers by GBC"/>
    <n v="104.9"/>
    <n v="5"/>
    <n v="0"/>
    <n v="50.351999999999997"/>
  </r>
  <r>
    <n v="1733"/>
    <x v="862"/>
    <x v="0"/>
    <x v="280"/>
    <s v="Jun"/>
    <d v="2013-11-11T00:00:00"/>
    <s v="Standard Class"/>
    <s v="MA-17995"/>
    <s v="Michelle Arnett"/>
    <x v="2"/>
    <s v="United States"/>
    <s v="Lawrence"/>
    <x v="24"/>
    <n v="46226"/>
    <x v="2"/>
    <s v="OFF-AR-10002987"/>
    <x v="1"/>
    <x v="5"/>
    <s v="Prismacolor Color Pencil Set"/>
    <n v="39.68"/>
    <n v="2"/>
    <n v="0"/>
    <n v="16.268799999999999"/>
  </r>
  <r>
    <n v="1734"/>
    <x v="862"/>
    <x v="0"/>
    <x v="280"/>
    <s v="Jun"/>
    <d v="2013-11-11T00:00:00"/>
    <s v="Standard Class"/>
    <s v="MA-17995"/>
    <s v="Michelle Arnett"/>
    <x v="2"/>
    <s v="United States"/>
    <s v="Lawrence"/>
    <x v="24"/>
    <n v="46226"/>
    <x v="2"/>
    <s v="OFF-LA-10000414"/>
    <x v="1"/>
    <x v="14"/>
    <s v="Avery 503"/>
    <n v="51.75"/>
    <n v="5"/>
    <n v="0"/>
    <n v="24.84"/>
  </r>
  <r>
    <n v="1735"/>
    <x v="863"/>
    <x v="0"/>
    <x v="63"/>
    <s v="Sep"/>
    <s v="9-13-2013"/>
    <s v="Standard Class"/>
    <s v="KB-16585"/>
    <s v="Ken Black"/>
    <x v="1"/>
    <s v="United States"/>
    <s v="Dallas"/>
    <x v="6"/>
    <n v="75081"/>
    <x v="2"/>
    <s v="OFF-AR-10001953"/>
    <x v="1"/>
    <x v="5"/>
    <s v="Boston 1645 Deluxe Heavier-Duty Electric Pencil Sharpener"/>
    <n v="70.367999999999995"/>
    <n v="2"/>
    <n v="0.2"/>
    <n v="6.1571999999999996"/>
  </r>
  <r>
    <n v="1736"/>
    <x v="863"/>
    <x v="0"/>
    <x v="63"/>
    <s v="Sep"/>
    <s v="9-13-2013"/>
    <s v="Standard Class"/>
    <s v="KB-16585"/>
    <s v="Ken Black"/>
    <x v="1"/>
    <s v="United States"/>
    <s v="Dallas"/>
    <x v="6"/>
    <n v="75081"/>
    <x v="2"/>
    <s v="TEC-PH-10000923"/>
    <x v="2"/>
    <x v="6"/>
    <s v="Belkin SportFit Armband For iPhone 5s/5c, Fuchsia"/>
    <n v="59.96"/>
    <n v="5"/>
    <n v="0.2"/>
    <n v="21.735499999999998"/>
  </r>
  <r>
    <n v="1737"/>
    <x v="864"/>
    <x v="2"/>
    <x v="372"/>
    <s v="Jul"/>
    <d v="2011-11-07T00:00:00"/>
    <s v="Standard Class"/>
    <s v="JL-15835"/>
    <s v="John Lee"/>
    <x v="0"/>
    <s v="United States"/>
    <s v="Philadelphia"/>
    <x v="17"/>
    <n v="19120"/>
    <x v="3"/>
    <s v="FUR-CH-10002880"/>
    <x v="0"/>
    <x v="1"/>
    <s v="Global High-Back Leather Tilter, Burgundy"/>
    <n v="172.18600000000001"/>
    <n v="2"/>
    <n v="0.3"/>
    <n v="-46.736199999999997"/>
  </r>
  <r>
    <n v="1738"/>
    <x v="864"/>
    <x v="2"/>
    <x v="372"/>
    <s v="Jul"/>
    <d v="2011-11-07T00:00:00"/>
    <s v="Standard Class"/>
    <s v="JL-15835"/>
    <s v="John Lee"/>
    <x v="0"/>
    <s v="United States"/>
    <s v="Philadelphia"/>
    <x v="17"/>
    <n v="19120"/>
    <x v="3"/>
    <s v="FUR-FU-10003039"/>
    <x v="0"/>
    <x v="4"/>
    <s v="Howard Miller 11-1/2&quot; Diameter Grantwood Wall Clock"/>
    <n v="69.007999999999996"/>
    <n v="2"/>
    <n v="0.2"/>
    <n v="12.0764"/>
  </r>
  <r>
    <n v="1739"/>
    <x v="865"/>
    <x v="2"/>
    <x v="309"/>
    <s v="Feb"/>
    <d v="2011-04-09T00:00:00"/>
    <s v="First Class"/>
    <s v="CL-12565"/>
    <s v="Clay Ludtke"/>
    <x v="0"/>
    <s v="United States"/>
    <s v="New York City"/>
    <x v="9"/>
    <n v="10009"/>
    <x v="3"/>
    <s v="OFF-AR-10002445"/>
    <x v="1"/>
    <x v="5"/>
    <s v="SANFORD Major Accent Highlighters"/>
    <n v="21.24"/>
    <n v="3"/>
    <n v="0"/>
    <n v="8.0711999999999993"/>
  </r>
  <r>
    <n v="1740"/>
    <x v="866"/>
    <x v="1"/>
    <x v="289"/>
    <s v="May"/>
    <d v="2012-10-07T00:00:00"/>
    <s v="Standard Class"/>
    <s v="MW-18220"/>
    <s v="Mitch Webber"/>
    <x v="0"/>
    <s v="United States"/>
    <s v="Philadelphia"/>
    <x v="17"/>
    <n v="19140"/>
    <x v="3"/>
    <s v="TEC-AC-10002345"/>
    <x v="2"/>
    <x v="9"/>
    <s v="HP Standard 104 key PS/2 Keyboard"/>
    <n v="34.799999999999997"/>
    <n v="3"/>
    <n v="0.2"/>
    <n v="2.1749999999999998"/>
  </r>
  <r>
    <n v="1741"/>
    <x v="866"/>
    <x v="1"/>
    <x v="289"/>
    <s v="May"/>
    <d v="2012-10-07T00:00:00"/>
    <s v="Standard Class"/>
    <s v="MW-18220"/>
    <s v="Mitch Webber"/>
    <x v="0"/>
    <s v="United States"/>
    <s v="Philadelphia"/>
    <x v="17"/>
    <n v="19140"/>
    <x v="3"/>
    <s v="OFF-ST-10001558"/>
    <x v="1"/>
    <x v="3"/>
    <s v="Acco Perma 4000 Stacking Storage Drawers"/>
    <n v="38.975999999999999"/>
    <n v="3"/>
    <n v="0.2"/>
    <n v="-2.4359999999999999"/>
  </r>
  <r>
    <n v="1742"/>
    <x v="867"/>
    <x v="2"/>
    <x v="176"/>
    <s v="Jun"/>
    <d v="2011-11-05T00:00:00"/>
    <s v="Standard Class"/>
    <s v="SN-20710"/>
    <s v="Steve Nguyen"/>
    <x v="2"/>
    <s v="United States"/>
    <s v="Los Angeles"/>
    <x v="2"/>
    <n v="90004"/>
    <x v="1"/>
    <s v="OFF-LA-10004425"/>
    <x v="1"/>
    <x v="14"/>
    <s v="Staples"/>
    <n v="5.78"/>
    <n v="2"/>
    <n v="0"/>
    <n v="2.7166000000000001"/>
  </r>
  <r>
    <n v="1743"/>
    <x v="867"/>
    <x v="2"/>
    <x v="176"/>
    <s v="Jun"/>
    <d v="2011-11-05T00:00:00"/>
    <s v="Standard Class"/>
    <s v="SN-20710"/>
    <s v="Steve Nguyen"/>
    <x v="2"/>
    <s v="United States"/>
    <s v="Los Angeles"/>
    <x v="2"/>
    <n v="90004"/>
    <x v="1"/>
    <s v="OFF-AR-10001897"/>
    <x v="1"/>
    <x v="5"/>
    <s v="Model L Table or Wall-Mount Pencil Sharpener"/>
    <n v="107.94"/>
    <n v="6"/>
    <n v="0"/>
    <n v="30.223199999999999"/>
  </r>
  <r>
    <n v="1744"/>
    <x v="868"/>
    <x v="3"/>
    <x v="135"/>
    <s v="Oct"/>
    <s v="4-13-2014"/>
    <s v="Second Class"/>
    <s v="KL-16645"/>
    <s v="Ken Lonsdale"/>
    <x v="0"/>
    <s v="United States"/>
    <s v="Detroit"/>
    <x v="20"/>
    <n v="48205"/>
    <x v="2"/>
    <s v="OFF-BI-10002867"/>
    <x v="1"/>
    <x v="7"/>
    <s v="GBC Recycled Regency Composition Covers"/>
    <n v="478.24"/>
    <n v="8"/>
    <n v="0"/>
    <n v="219.99039999999999"/>
  </r>
  <r>
    <n v="1745"/>
    <x v="869"/>
    <x v="2"/>
    <x v="213"/>
    <s v="Apr"/>
    <d v="2011-09-03T00:00:00"/>
    <s v="Standard Class"/>
    <s v="SC-20095"/>
    <s v="Sanjit Chand"/>
    <x v="0"/>
    <s v="United States"/>
    <s v="Margate"/>
    <x v="1"/>
    <n v="33063"/>
    <x v="0"/>
    <s v="OFF-AR-10001374"/>
    <x v="1"/>
    <x v="5"/>
    <s v="BIC Brite Liner Highlighters, Chisel Tip"/>
    <n v="15.552"/>
    <n v="3"/>
    <n v="0.2"/>
    <n v="2.3328000000000002"/>
  </r>
  <r>
    <n v="1746"/>
    <x v="870"/>
    <x v="0"/>
    <x v="20"/>
    <s v="Apr"/>
    <d v="2013-09-11T00:00:00"/>
    <s v="Second Class"/>
    <s v="AP-10915"/>
    <s v="Arthur Prichep"/>
    <x v="0"/>
    <s v="United States"/>
    <s v="Henderson"/>
    <x v="0"/>
    <n v="42420"/>
    <x v="0"/>
    <s v="OFF-FA-10002280"/>
    <x v="1"/>
    <x v="10"/>
    <s v="Advantus Plastic Paper Clips"/>
    <n v="20"/>
    <n v="4"/>
    <n v="0"/>
    <n v="9.6"/>
  </r>
  <r>
    <n v="1747"/>
    <x v="870"/>
    <x v="0"/>
    <x v="20"/>
    <s v="Apr"/>
    <d v="2013-09-11T00:00:00"/>
    <s v="Second Class"/>
    <s v="AP-10915"/>
    <s v="Arthur Prichep"/>
    <x v="0"/>
    <s v="United States"/>
    <s v="Henderson"/>
    <x v="0"/>
    <n v="42420"/>
    <x v="0"/>
    <s v="OFF-AR-10001770"/>
    <x v="1"/>
    <x v="5"/>
    <s v="Economy #2 Pencils"/>
    <n v="7.98"/>
    <n v="3"/>
    <n v="0"/>
    <n v="2.0748000000000002"/>
  </r>
  <r>
    <n v="1748"/>
    <x v="870"/>
    <x v="0"/>
    <x v="20"/>
    <s v="Apr"/>
    <d v="2013-09-11T00:00:00"/>
    <s v="Second Class"/>
    <s v="AP-10915"/>
    <s v="Arthur Prichep"/>
    <x v="0"/>
    <s v="United States"/>
    <s v="Henderson"/>
    <x v="0"/>
    <n v="42420"/>
    <x v="0"/>
    <s v="FUR-FU-10002885"/>
    <x v="0"/>
    <x v="4"/>
    <s v="Magna Visual Magnetic Picture Hangers"/>
    <n v="24.1"/>
    <n v="5"/>
    <n v="0"/>
    <n v="9.1579999999999995"/>
  </r>
  <r>
    <n v="1749"/>
    <x v="870"/>
    <x v="0"/>
    <x v="20"/>
    <s v="Apr"/>
    <d v="2013-09-11T00:00:00"/>
    <s v="Second Class"/>
    <s v="AP-10915"/>
    <s v="Arthur Prichep"/>
    <x v="0"/>
    <s v="United States"/>
    <s v="Henderson"/>
    <x v="0"/>
    <n v="42420"/>
    <x v="0"/>
    <s v="OFF-AR-10003772"/>
    <x v="1"/>
    <x v="5"/>
    <s v="Boston 16750 Black Compact Battery Pencil Sharpener"/>
    <n v="8.75"/>
    <n v="1"/>
    <n v="0"/>
    <n v="2.625"/>
  </r>
  <r>
    <n v="1750"/>
    <x v="870"/>
    <x v="0"/>
    <x v="20"/>
    <s v="Apr"/>
    <d v="2013-09-11T00:00:00"/>
    <s v="Second Class"/>
    <s v="AP-10915"/>
    <s v="Arthur Prichep"/>
    <x v="0"/>
    <s v="United States"/>
    <s v="Henderson"/>
    <x v="0"/>
    <n v="42420"/>
    <x v="0"/>
    <s v="FUR-TA-10003392"/>
    <x v="0"/>
    <x v="2"/>
    <s v="Global Adaptabilities Conference Tables"/>
    <n v="842.94"/>
    <n v="3"/>
    <n v="0"/>
    <n v="160.15860000000001"/>
  </r>
  <r>
    <n v="1751"/>
    <x v="871"/>
    <x v="0"/>
    <x v="373"/>
    <s v="Apr"/>
    <d v="2013-09-05T00:00:00"/>
    <s v="Standard Class"/>
    <s v="CB-12415"/>
    <s v="Christy Brittain"/>
    <x v="0"/>
    <s v="United States"/>
    <s v="Chicago"/>
    <x v="7"/>
    <n v="60653"/>
    <x v="2"/>
    <s v="OFF-BI-10000014"/>
    <x v="1"/>
    <x v="7"/>
    <s v="Heavy-Duty E-Z-D Binders"/>
    <n v="2.1819999999999999"/>
    <n v="1"/>
    <n v="0.8"/>
    <n v="-3.6002999999999998"/>
  </r>
  <r>
    <n v="1752"/>
    <x v="871"/>
    <x v="0"/>
    <x v="373"/>
    <s v="Apr"/>
    <d v="2013-09-05T00:00:00"/>
    <s v="Standard Class"/>
    <s v="CB-12415"/>
    <s v="Christy Brittain"/>
    <x v="0"/>
    <s v="United States"/>
    <s v="Chicago"/>
    <x v="7"/>
    <n v="60653"/>
    <x v="2"/>
    <s v="OFF-AR-10003217"/>
    <x v="1"/>
    <x v="5"/>
    <s v="Newell 316"/>
    <n v="27.384"/>
    <n v="7"/>
    <n v="0.2"/>
    <n v="2.7383999999999999"/>
  </r>
  <r>
    <n v="1753"/>
    <x v="871"/>
    <x v="0"/>
    <x v="373"/>
    <s v="Apr"/>
    <d v="2013-09-05T00:00:00"/>
    <s v="Standard Class"/>
    <s v="CB-12415"/>
    <s v="Christy Brittain"/>
    <x v="0"/>
    <s v="United States"/>
    <s v="Chicago"/>
    <x v="7"/>
    <n v="60653"/>
    <x v="2"/>
    <s v="OFF-AP-10002403"/>
    <x v="1"/>
    <x v="8"/>
    <s v="Acco Smartsocket Color-Coded Six-Outlet AC Adapter Model Surge Protectors"/>
    <n v="26.405999999999999"/>
    <n v="3"/>
    <n v="0.8"/>
    <n v="-71.296199999999999"/>
  </r>
  <r>
    <n v="1754"/>
    <x v="872"/>
    <x v="0"/>
    <x v="374"/>
    <s v="May"/>
    <d v="2013-07-07T00:00:00"/>
    <s v="First Class"/>
    <s v="AA-10645"/>
    <s v="Anna Andreadi"/>
    <x v="0"/>
    <s v="United States"/>
    <s v="San Francisco"/>
    <x v="2"/>
    <n v="94109"/>
    <x v="1"/>
    <s v="FUR-FU-10000221"/>
    <x v="0"/>
    <x v="4"/>
    <s v="Master Caster Door Stop, Brown"/>
    <n v="25.4"/>
    <n v="5"/>
    <n v="0"/>
    <n v="8.6359999999999992"/>
  </r>
  <r>
    <n v="1755"/>
    <x v="872"/>
    <x v="0"/>
    <x v="374"/>
    <s v="May"/>
    <d v="2013-07-07T00:00:00"/>
    <s v="First Class"/>
    <s v="AA-10645"/>
    <s v="Anna Andreadi"/>
    <x v="0"/>
    <s v="United States"/>
    <s v="San Francisco"/>
    <x v="2"/>
    <n v="94109"/>
    <x v="1"/>
    <s v="OFF-EN-10003567"/>
    <x v="1"/>
    <x v="12"/>
    <s v="Inter-Office Recycled Envelopes, Brown Kraft, Button-String,10&quot; x 13&quot; , 100/Box"/>
    <n v="43.96"/>
    <n v="2"/>
    <n v="0"/>
    <n v="20.661200000000001"/>
  </r>
  <r>
    <n v="1756"/>
    <x v="872"/>
    <x v="0"/>
    <x v="374"/>
    <s v="May"/>
    <d v="2013-07-07T00:00:00"/>
    <s v="First Class"/>
    <s v="AA-10645"/>
    <s v="Anna Andreadi"/>
    <x v="0"/>
    <s v="United States"/>
    <s v="San Francisco"/>
    <x v="2"/>
    <n v="94109"/>
    <x v="1"/>
    <s v="FUR-BO-10001811"/>
    <x v="0"/>
    <x v="0"/>
    <s v="Atlantic Metals Mobile 5-Shelf Bookcases, Custom Colors"/>
    <n v="1279.165"/>
    <n v="5"/>
    <n v="0.15"/>
    <n v="225.73500000000001"/>
  </r>
  <r>
    <n v="1757"/>
    <x v="872"/>
    <x v="0"/>
    <x v="374"/>
    <s v="May"/>
    <d v="2013-07-07T00:00:00"/>
    <s v="First Class"/>
    <s v="AA-10645"/>
    <s v="Anna Andreadi"/>
    <x v="0"/>
    <s v="United States"/>
    <s v="San Francisco"/>
    <x v="2"/>
    <n v="94109"/>
    <x v="1"/>
    <s v="OFF-ST-10002486"/>
    <x v="1"/>
    <x v="3"/>
    <s v="Eldon Shelf Savers Cubes and Bins"/>
    <n v="27.92"/>
    <n v="4"/>
    <n v="0"/>
    <n v="0.55840000000000001"/>
  </r>
  <r>
    <n v="1758"/>
    <x v="873"/>
    <x v="1"/>
    <x v="14"/>
    <s v="Mar"/>
    <d v="2012-08-09T00:00:00"/>
    <s v="Standard Class"/>
    <s v="AS-10630"/>
    <s v="Ann Steele"/>
    <x v="2"/>
    <s v="United States"/>
    <s v="San Francisco"/>
    <x v="2"/>
    <n v="94110"/>
    <x v="1"/>
    <s v="FUR-CH-10002372"/>
    <x v="0"/>
    <x v="1"/>
    <s v="Office Star - Ergonomically Designed Knee Chair"/>
    <n v="129.56800000000001"/>
    <n v="2"/>
    <n v="0.2"/>
    <n v="-12.956799999999999"/>
  </r>
  <r>
    <n v="1759"/>
    <x v="873"/>
    <x v="1"/>
    <x v="14"/>
    <s v="Mar"/>
    <d v="2012-08-09T00:00:00"/>
    <s v="Standard Class"/>
    <s v="AS-10630"/>
    <s v="Ann Steele"/>
    <x v="2"/>
    <s v="United States"/>
    <s v="San Francisco"/>
    <x v="2"/>
    <n v="94110"/>
    <x v="1"/>
    <s v="OFF-BI-10003274"/>
    <x v="1"/>
    <x v="7"/>
    <s v="Avery Durable Slant Ring Binders, No Labels"/>
    <n v="6.3680000000000003"/>
    <n v="2"/>
    <n v="0.2"/>
    <n v="2.1492"/>
  </r>
  <r>
    <n v="1760"/>
    <x v="874"/>
    <x v="3"/>
    <x v="297"/>
    <s v="Aug"/>
    <s v="8-13-2014"/>
    <s v="Standard Class"/>
    <s v="MC-17575"/>
    <s v="Matt Collins"/>
    <x v="0"/>
    <s v="United States"/>
    <s v="San Jose"/>
    <x v="2"/>
    <n v="95123"/>
    <x v="1"/>
    <s v="OFF-PA-10001878"/>
    <x v="1"/>
    <x v="11"/>
    <s v="Xerox 1891"/>
    <n v="244.55"/>
    <n v="5"/>
    <n v="0"/>
    <n v="114.9385"/>
  </r>
  <r>
    <n v="1761"/>
    <x v="875"/>
    <x v="1"/>
    <x v="375"/>
    <s v="Jul"/>
    <d v="2012-11-08T00:00:00"/>
    <s v="Standard Class"/>
    <s v="NS-18640"/>
    <s v="Noel Staavos"/>
    <x v="1"/>
    <s v="United States"/>
    <s v="Boise"/>
    <x v="40"/>
    <n v="83704"/>
    <x v="1"/>
    <s v="OFF-BI-10004970"/>
    <x v="1"/>
    <x v="7"/>
    <s v="ACCOHIDE 3-Ring Binder, Blue, 1&quot;"/>
    <n v="3.3039999999999998"/>
    <n v="1"/>
    <n v="0.2"/>
    <n v="1.1151"/>
  </r>
  <r>
    <n v="1762"/>
    <x v="876"/>
    <x v="3"/>
    <x v="215"/>
    <s v="Sep"/>
    <s v="5-13-2014"/>
    <s v="Standard Class"/>
    <s v="DJ-13510"/>
    <s v="Don Jones"/>
    <x v="1"/>
    <s v="United States"/>
    <s v="Philadelphia"/>
    <x v="17"/>
    <n v="19140"/>
    <x v="3"/>
    <s v="FUR-CH-10003535"/>
    <x v="0"/>
    <x v="1"/>
    <s v="Global Armless Task Chair, Royal Blue"/>
    <n v="128.05799999999999"/>
    <n v="3"/>
    <n v="0.3"/>
    <n v="-23.7822"/>
  </r>
  <r>
    <n v="1763"/>
    <x v="877"/>
    <x v="0"/>
    <x v="20"/>
    <s v="Apr"/>
    <d v="2013-09-11T00:00:00"/>
    <s v="Standard Class"/>
    <s v="XP-21865"/>
    <s v="Xylona Preis"/>
    <x v="0"/>
    <s v="United States"/>
    <s v="Los Angeles"/>
    <x v="2"/>
    <n v="90049"/>
    <x v="1"/>
    <s v="OFF-FA-10001561"/>
    <x v="1"/>
    <x v="10"/>
    <s v="Stockwell Push Pins"/>
    <n v="15.26"/>
    <n v="7"/>
    <n v="0"/>
    <n v="5.0358000000000001"/>
  </r>
  <r>
    <n v="1764"/>
    <x v="877"/>
    <x v="0"/>
    <x v="20"/>
    <s v="Apr"/>
    <d v="2013-09-11T00:00:00"/>
    <s v="Standard Class"/>
    <s v="XP-21865"/>
    <s v="Xylona Preis"/>
    <x v="0"/>
    <s v="United States"/>
    <s v="Los Angeles"/>
    <x v="2"/>
    <n v="90049"/>
    <x v="1"/>
    <s v="OFF-AP-10002998"/>
    <x v="1"/>
    <x v="8"/>
    <s v="Holmes 99% HEPA Air Purifier"/>
    <n v="43.32"/>
    <n v="2"/>
    <n v="0"/>
    <n v="14.2956"/>
  </r>
  <r>
    <n v="1765"/>
    <x v="877"/>
    <x v="0"/>
    <x v="20"/>
    <s v="Apr"/>
    <d v="2013-09-11T00:00:00"/>
    <s v="Standard Class"/>
    <s v="XP-21865"/>
    <s v="Xylona Preis"/>
    <x v="0"/>
    <s v="United States"/>
    <s v="Los Angeles"/>
    <x v="2"/>
    <n v="90049"/>
    <x v="1"/>
    <s v="OFF-BI-10003981"/>
    <x v="1"/>
    <x v="7"/>
    <s v="Avery Durable Plastic 1&quot; Binders"/>
    <n v="43.584000000000003"/>
    <n v="12"/>
    <n v="0.2"/>
    <n v="15.799200000000001"/>
  </r>
  <r>
    <n v="1766"/>
    <x v="877"/>
    <x v="0"/>
    <x v="20"/>
    <s v="Apr"/>
    <d v="2013-09-11T00:00:00"/>
    <s v="Standard Class"/>
    <s v="XP-21865"/>
    <s v="Xylona Preis"/>
    <x v="0"/>
    <s v="United States"/>
    <s v="Los Angeles"/>
    <x v="2"/>
    <n v="90049"/>
    <x v="1"/>
    <s v="OFF-PA-10001725"/>
    <x v="1"/>
    <x v="11"/>
    <s v="Xerox 1892"/>
    <n v="116.28"/>
    <n v="3"/>
    <n v="0"/>
    <n v="56.977200000000003"/>
  </r>
  <r>
    <n v="1767"/>
    <x v="877"/>
    <x v="0"/>
    <x v="20"/>
    <s v="Apr"/>
    <d v="2013-09-11T00:00:00"/>
    <s v="Standard Class"/>
    <s v="XP-21865"/>
    <s v="Xylona Preis"/>
    <x v="0"/>
    <s v="United States"/>
    <s v="Los Angeles"/>
    <x v="2"/>
    <n v="90049"/>
    <x v="1"/>
    <s v="OFF-BI-10002071"/>
    <x v="1"/>
    <x v="7"/>
    <s v="Fellowes Black Plastic Comb Bindings"/>
    <n v="9.2959999999999994"/>
    <n v="2"/>
    <n v="0.2"/>
    <n v="3.0211999999999999"/>
  </r>
  <r>
    <n v="1768"/>
    <x v="877"/>
    <x v="0"/>
    <x v="20"/>
    <s v="Apr"/>
    <d v="2013-09-11T00:00:00"/>
    <s v="Standard Class"/>
    <s v="XP-21865"/>
    <s v="Xylona Preis"/>
    <x v="0"/>
    <s v="United States"/>
    <s v="Los Angeles"/>
    <x v="2"/>
    <n v="90049"/>
    <x v="1"/>
    <s v="OFF-PA-10000477"/>
    <x v="1"/>
    <x v="11"/>
    <s v="Xerox 22"/>
    <n v="19.440000000000001"/>
    <n v="3"/>
    <n v="0"/>
    <n v="9.3312000000000008"/>
  </r>
  <r>
    <n v="1769"/>
    <x v="877"/>
    <x v="0"/>
    <x v="20"/>
    <s v="Apr"/>
    <d v="2013-09-11T00:00:00"/>
    <s v="Standard Class"/>
    <s v="XP-21865"/>
    <s v="Xylona Preis"/>
    <x v="0"/>
    <s v="United States"/>
    <s v="Los Angeles"/>
    <x v="2"/>
    <n v="90049"/>
    <x v="1"/>
    <s v="OFF-PA-10004359"/>
    <x v="1"/>
    <x v="11"/>
    <s v="Multicolor Computer Printout Paper"/>
    <n v="314.55"/>
    <n v="3"/>
    <n v="0"/>
    <n v="150.98400000000001"/>
  </r>
  <r>
    <n v="1770"/>
    <x v="878"/>
    <x v="1"/>
    <x v="234"/>
    <s v="May"/>
    <d v="2012-11-09T00:00:00"/>
    <s v="Standard Class"/>
    <s v="CA-12055"/>
    <s v="Cathy Armstrong"/>
    <x v="2"/>
    <s v="United States"/>
    <s v="Houston"/>
    <x v="6"/>
    <n v="77036"/>
    <x v="2"/>
    <s v="OFF-BI-10000962"/>
    <x v="1"/>
    <x v="7"/>
    <s v="Acco Flexible ACCOHIDE Square Ring Data Binder, Dark Blue, 11 1/2&quot; X 14&quot; 7/8&quot;"/>
    <n v="16.27"/>
    <n v="5"/>
    <n v="0.8"/>
    <n v="-25.218499999999999"/>
  </r>
  <r>
    <n v="1771"/>
    <x v="878"/>
    <x v="1"/>
    <x v="234"/>
    <s v="May"/>
    <d v="2012-11-09T00:00:00"/>
    <s v="Standard Class"/>
    <s v="CA-12055"/>
    <s v="Cathy Armstrong"/>
    <x v="2"/>
    <s v="United States"/>
    <s v="Houston"/>
    <x v="6"/>
    <n v="77036"/>
    <x v="2"/>
    <s v="OFF-SU-10003567"/>
    <x v="1"/>
    <x v="16"/>
    <s v="Stiletto Hand Letter Openers"/>
    <n v="69.12"/>
    <n v="9"/>
    <n v="0.2"/>
    <n v="-14.688000000000001"/>
  </r>
  <r>
    <n v="1772"/>
    <x v="878"/>
    <x v="1"/>
    <x v="234"/>
    <s v="May"/>
    <d v="2012-11-09T00:00:00"/>
    <s v="Standard Class"/>
    <s v="CA-12055"/>
    <s v="Cathy Armstrong"/>
    <x v="2"/>
    <s v="United States"/>
    <s v="Houston"/>
    <x v="6"/>
    <n v="77036"/>
    <x v="2"/>
    <s v="OFF-BI-10003708"/>
    <x v="1"/>
    <x v="7"/>
    <s v="Acco Four Pocket Poly Ring Binder with Label Holder, Smoke, 1&quot;"/>
    <n v="4.47"/>
    <n v="3"/>
    <n v="0.8"/>
    <n v="-7.8224999999999998"/>
  </r>
  <r>
    <n v="1773"/>
    <x v="879"/>
    <x v="2"/>
    <x v="239"/>
    <s v="Jan"/>
    <d v="2011-03-12T00:00:00"/>
    <s v="Second Class"/>
    <s v="JK-15730"/>
    <s v="Joe Kamberova"/>
    <x v="0"/>
    <s v="United States"/>
    <s v="Columbus"/>
    <x v="16"/>
    <n v="43229"/>
    <x v="3"/>
    <s v="TEC-CO-10001571"/>
    <x v="2"/>
    <x v="15"/>
    <s v="Sharp 1540cs Digital Laser Copier"/>
    <n v="659.98800000000006"/>
    <n v="2"/>
    <n v="0.4"/>
    <n v="109.998"/>
  </r>
  <r>
    <n v="1774"/>
    <x v="879"/>
    <x v="2"/>
    <x v="239"/>
    <s v="Jan"/>
    <d v="2011-03-12T00:00:00"/>
    <s v="Second Class"/>
    <s v="JK-15730"/>
    <s v="Joe Kamberova"/>
    <x v="0"/>
    <s v="United States"/>
    <s v="Columbus"/>
    <x v="16"/>
    <n v="43229"/>
    <x v="3"/>
    <s v="FUR-FU-10000221"/>
    <x v="0"/>
    <x v="4"/>
    <s v="Master Caster Door Stop, Brown"/>
    <n v="8.1280000000000001"/>
    <n v="2"/>
    <n v="0.2"/>
    <n v="1.4224000000000001"/>
  </r>
  <r>
    <n v="1775"/>
    <x v="879"/>
    <x v="2"/>
    <x v="239"/>
    <s v="Jan"/>
    <d v="2011-03-12T00:00:00"/>
    <s v="Second Class"/>
    <s v="JK-15730"/>
    <s v="Joe Kamberova"/>
    <x v="0"/>
    <s v="United States"/>
    <s v="Columbus"/>
    <x v="16"/>
    <n v="43229"/>
    <x v="3"/>
    <s v="OFF-PA-10001972"/>
    <x v="1"/>
    <x v="11"/>
    <s v="Xerox 214"/>
    <n v="36.287999999999997"/>
    <n v="7"/>
    <n v="0.2"/>
    <n v="12.700799999999999"/>
  </r>
  <r>
    <n v="1776"/>
    <x v="879"/>
    <x v="2"/>
    <x v="239"/>
    <s v="Jan"/>
    <d v="2011-03-12T00:00:00"/>
    <s v="Second Class"/>
    <s v="JK-15730"/>
    <s v="Joe Kamberova"/>
    <x v="0"/>
    <s v="United States"/>
    <s v="Columbus"/>
    <x v="16"/>
    <n v="43229"/>
    <x v="3"/>
    <s v="FUR-CH-10000015"/>
    <x v="0"/>
    <x v="1"/>
    <s v="Hon Multipurpose Stacking Arm Chairs"/>
    <n v="909.72"/>
    <n v="6"/>
    <n v="0.3"/>
    <n v="-51.984000000000002"/>
  </r>
  <r>
    <n v="1777"/>
    <x v="880"/>
    <x v="3"/>
    <x v="231"/>
    <s v="Mar"/>
    <d v="2014-10-12T00:00:00"/>
    <s v="Standard Class"/>
    <s v="GW-14605"/>
    <s v="Giulietta Weimer"/>
    <x v="0"/>
    <s v="United States"/>
    <s v="Philadelphia"/>
    <x v="17"/>
    <n v="19140"/>
    <x v="3"/>
    <s v="OFF-BI-10003650"/>
    <x v="1"/>
    <x v="7"/>
    <s v="GBC DocuBind 300 Electric Binding Machine"/>
    <n v="631.17600000000004"/>
    <n v="4"/>
    <n v="0.7"/>
    <n v="-462.86239999999998"/>
  </r>
  <r>
    <n v="1778"/>
    <x v="881"/>
    <x v="0"/>
    <x v="129"/>
    <s v="Nov"/>
    <s v="4-17-2013"/>
    <s v="Standard Class"/>
    <s v="FM-14215"/>
    <s v="Filia McAdams"/>
    <x v="1"/>
    <s v="United States"/>
    <s v="Bakersfield"/>
    <x v="2"/>
    <n v="93309"/>
    <x v="1"/>
    <s v="OFF-PA-10002787"/>
    <x v="1"/>
    <x v="11"/>
    <s v="Xerox 227"/>
    <n v="12.96"/>
    <n v="2"/>
    <n v="0"/>
    <n v="6.2207999999999997"/>
  </r>
  <r>
    <n v="1779"/>
    <x v="881"/>
    <x v="0"/>
    <x v="129"/>
    <s v="Nov"/>
    <s v="4-17-2013"/>
    <s v="Standard Class"/>
    <s v="FM-14215"/>
    <s v="Filia McAdams"/>
    <x v="1"/>
    <s v="United States"/>
    <s v="Bakersfield"/>
    <x v="2"/>
    <n v="93309"/>
    <x v="1"/>
    <s v="OFF-BI-10000174"/>
    <x v="1"/>
    <x v="7"/>
    <s v="Wilson Jones Clip &amp; Carry Folder Binder Tool for Ring Binders, Clear"/>
    <n v="23.2"/>
    <n v="5"/>
    <n v="0.2"/>
    <n v="8.1199999999999992"/>
  </r>
  <r>
    <n v="1780"/>
    <x v="882"/>
    <x v="0"/>
    <x v="126"/>
    <s v="Nov"/>
    <s v="11-15-2013"/>
    <s v="Standard Class"/>
    <s v="KM-16225"/>
    <s v="Kalyca Meade"/>
    <x v="1"/>
    <s v="United States"/>
    <s v="Springfield"/>
    <x v="36"/>
    <n v="65807"/>
    <x v="2"/>
    <s v="FUR-FU-10001085"/>
    <x v="0"/>
    <x v="4"/>
    <s v="3M Polarizing Light Filter Sleeves"/>
    <n v="37.299999999999997"/>
    <n v="2"/>
    <n v="0"/>
    <n v="17.158000000000001"/>
  </r>
  <r>
    <n v="1781"/>
    <x v="882"/>
    <x v="0"/>
    <x v="126"/>
    <s v="Nov"/>
    <s v="11-15-2013"/>
    <s v="Standard Class"/>
    <s v="KM-16225"/>
    <s v="Kalyca Meade"/>
    <x v="1"/>
    <s v="United States"/>
    <s v="Springfield"/>
    <x v="36"/>
    <n v="65807"/>
    <x v="2"/>
    <s v="OFF-BI-10001597"/>
    <x v="1"/>
    <x v="7"/>
    <s v="Wilson Jones Ledger-Size, Piano-Hinge Binder, 2&quot;, Blue"/>
    <n v="81.96"/>
    <n v="2"/>
    <n v="0"/>
    <n v="39.340800000000002"/>
  </r>
  <r>
    <n v="1782"/>
    <x v="883"/>
    <x v="0"/>
    <x v="314"/>
    <s v="Mar"/>
    <d v="2013-04-10T00:00:00"/>
    <s v="First Class"/>
    <s v="LP-17095"/>
    <s v="Liz Preis"/>
    <x v="0"/>
    <s v="United States"/>
    <s v="Phoenix"/>
    <x v="10"/>
    <n v="85023"/>
    <x v="1"/>
    <s v="OFF-BI-10002429"/>
    <x v="1"/>
    <x v="7"/>
    <s v="Premier Elliptical Ring Binder, Black"/>
    <n v="54.792000000000002"/>
    <n v="6"/>
    <n v="0.7"/>
    <n v="-40.180799999999998"/>
  </r>
  <r>
    <n v="1783"/>
    <x v="884"/>
    <x v="0"/>
    <x v="18"/>
    <s v="Jul"/>
    <d v="2013-09-09T00:00:00"/>
    <s v="First Class"/>
    <s v="BG-11740"/>
    <s v="Bruce Geld"/>
    <x v="0"/>
    <s v="United States"/>
    <s v="Houston"/>
    <x v="6"/>
    <n v="77070"/>
    <x v="2"/>
    <s v="OFF-ST-10001590"/>
    <x v="1"/>
    <x v="3"/>
    <s v="Tenex Personal Project File with Scoop Front Design, Black"/>
    <n v="10.784000000000001"/>
    <n v="1"/>
    <n v="0.2"/>
    <n v="0.80879999999999996"/>
  </r>
  <r>
    <n v="1784"/>
    <x v="885"/>
    <x v="3"/>
    <x v="72"/>
    <s v="Nov"/>
    <s v="6-15-2014"/>
    <s v="Standard Class"/>
    <s v="ND-18460"/>
    <s v="Neil Ducich"/>
    <x v="1"/>
    <s v="United States"/>
    <s v="Jacksonville"/>
    <x v="1"/>
    <n v="32216"/>
    <x v="0"/>
    <s v="OFF-ST-10003805"/>
    <x v="1"/>
    <x v="3"/>
    <s v="24 Capacity Maxi Data Binder Racks, Pearl"/>
    <n v="1347.52"/>
    <n v="8"/>
    <n v="0.2"/>
    <n v="84.22"/>
  </r>
  <r>
    <n v="1785"/>
    <x v="886"/>
    <x v="2"/>
    <x v="376"/>
    <s v="Feb"/>
    <d v="2011-06-11T00:00:00"/>
    <s v="Standard Class"/>
    <s v="RD-19720"/>
    <s v="Roger Demir"/>
    <x v="0"/>
    <s v="United States"/>
    <s v="New York City"/>
    <x v="9"/>
    <n v="10024"/>
    <x v="3"/>
    <s v="OFF-LA-10001569"/>
    <x v="1"/>
    <x v="14"/>
    <s v="Avery 499"/>
    <n v="34.86"/>
    <n v="7"/>
    <n v="0"/>
    <n v="16.035599999999999"/>
  </r>
  <r>
    <n v="1786"/>
    <x v="886"/>
    <x v="2"/>
    <x v="376"/>
    <s v="Feb"/>
    <d v="2011-06-11T00:00:00"/>
    <s v="Standard Class"/>
    <s v="RD-19720"/>
    <s v="Roger Demir"/>
    <x v="0"/>
    <s v="United States"/>
    <s v="New York City"/>
    <x v="9"/>
    <n v="10024"/>
    <x v="3"/>
    <s v="FUR-FU-10004018"/>
    <x v="0"/>
    <x v="4"/>
    <s v="Tensor Computer Mounted Lamp"/>
    <n v="89.34"/>
    <n v="6"/>
    <n v="0"/>
    <n v="24.1218"/>
  </r>
  <r>
    <n v="1787"/>
    <x v="887"/>
    <x v="3"/>
    <x v="226"/>
    <s v="Sep"/>
    <d v="2014-11-09T00:00:00"/>
    <s v="Second Class"/>
    <s v="RS-19765"/>
    <s v="Roland Schwarz"/>
    <x v="1"/>
    <s v="United States"/>
    <s v="Marion"/>
    <x v="16"/>
    <n v="43302"/>
    <x v="3"/>
    <s v="TEC-AC-10004864"/>
    <x v="2"/>
    <x v="9"/>
    <s v="Memorex Micro Travel Drive 32 GB"/>
    <n v="116.83199999999999"/>
    <n v="4"/>
    <n v="0.2"/>
    <n v="33.589199999999998"/>
  </r>
  <r>
    <n v="1788"/>
    <x v="888"/>
    <x v="2"/>
    <x v="377"/>
    <s v="Oct"/>
    <d v="2011-10-10T00:00:00"/>
    <s v="Same Day"/>
    <s v="TN-21040"/>
    <s v="Tanja Norvell"/>
    <x v="2"/>
    <s v="United States"/>
    <s v="Manteca"/>
    <x v="2"/>
    <n v="95336"/>
    <x v="1"/>
    <s v="FUR-CH-10002774"/>
    <x v="0"/>
    <x v="1"/>
    <s v="Global Deluxe Stacking Chair, Gray"/>
    <n v="122.352"/>
    <n v="3"/>
    <n v="0.2"/>
    <n v="13.7646"/>
  </r>
  <r>
    <n v="1789"/>
    <x v="888"/>
    <x v="2"/>
    <x v="377"/>
    <s v="Oct"/>
    <d v="2011-10-10T00:00:00"/>
    <s v="Same Day"/>
    <s v="TN-21040"/>
    <s v="Tanja Norvell"/>
    <x v="2"/>
    <s v="United States"/>
    <s v="Manteca"/>
    <x v="2"/>
    <n v="95336"/>
    <x v="1"/>
    <s v="OFF-EN-10001219"/>
    <x v="1"/>
    <x v="12"/>
    <s v="#10- 4 1/8&quot; x 9 1/2&quot; Security-Tint Envelopes"/>
    <n v="15.28"/>
    <n v="2"/>
    <n v="0"/>
    <n v="7.4871999999999996"/>
  </r>
  <r>
    <n v="1790"/>
    <x v="889"/>
    <x v="3"/>
    <x v="55"/>
    <s v="Sep"/>
    <s v="7-13-2014"/>
    <s v="Standard Class"/>
    <s v="VF-21715"/>
    <s v="Vicky Freymann"/>
    <x v="2"/>
    <s v="United States"/>
    <s v="Seattle"/>
    <x v="3"/>
    <n v="98115"/>
    <x v="1"/>
    <s v="FUR-FU-10003142"/>
    <x v="0"/>
    <x v="4"/>
    <s v="Master Big Foot Doorstop, Beige"/>
    <n v="15.84"/>
    <n v="3"/>
    <n v="0"/>
    <n v="4.9104000000000001"/>
  </r>
  <r>
    <n v="1791"/>
    <x v="889"/>
    <x v="3"/>
    <x v="55"/>
    <s v="Sep"/>
    <s v="7-13-2014"/>
    <s v="Standard Class"/>
    <s v="VF-21715"/>
    <s v="Vicky Freymann"/>
    <x v="2"/>
    <s v="United States"/>
    <s v="Seattle"/>
    <x v="3"/>
    <n v="98115"/>
    <x v="1"/>
    <s v="OFF-BI-10001543"/>
    <x v="1"/>
    <x v="7"/>
    <s v="GBC VeloBinder Manual Binding System"/>
    <n v="86.376000000000005"/>
    <n v="3"/>
    <n v="0.2"/>
    <n v="30.2316"/>
  </r>
  <r>
    <n v="1792"/>
    <x v="889"/>
    <x v="3"/>
    <x v="55"/>
    <s v="Sep"/>
    <s v="7-13-2014"/>
    <s v="Standard Class"/>
    <s v="VF-21715"/>
    <s v="Vicky Freymann"/>
    <x v="2"/>
    <s v="United States"/>
    <s v="Seattle"/>
    <x v="3"/>
    <n v="98115"/>
    <x v="1"/>
    <s v="OFF-AR-10003560"/>
    <x v="1"/>
    <x v="5"/>
    <s v="Zebra Zazzle Fluorescent Highlighters"/>
    <n v="18.239999999999998"/>
    <n v="3"/>
    <n v="0"/>
    <n v="6.2016"/>
  </r>
  <r>
    <n v="1793"/>
    <x v="889"/>
    <x v="3"/>
    <x v="55"/>
    <s v="Sep"/>
    <s v="7-13-2014"/>
    <s v="Standard Class"/>
    <s v="VF-21715"/>
    <s v="Vicky Freymann"/>
    <x v="2"/>
    <s v="United States"/>
    <s v="Seattle"/>
    <x v="3"/>
    <n v="98115"/>
    <x v="1"/>
    <s v="OFF-AR-10004757"/>
    <x v="1"/>
    <x v="5"/>
    <s v="Crayola Colored Pencils"/>
    <n v="13.12"/>
    <n v="4"/>
    <n v="0"/>
    <n v="4.3296000000000001"/>
  </r>
  <r>
    <n v="1794"/>
    <x v="890"/>
    <x v="1"/>
    <x v="378"/>
    <s v="Dec"/>
    <s v="7-17-2012"/>
    <s v="Second Class"/>
    <s v="RL-19615"/>
    <s v="Rob Lucas"/>
    <x v="0"/>
    <s v="United States"/>
    <s v="Chicago"/>
    <x v="7"/>
    <n v="60610"/>
    <x v="2"/>
    <s v="FUR-CH-10004477"/>
    <x v="0"/>
    <x v="1"/>
    <s v="Global Push Button Manager's Chair, Indigo"/>
    <n v="383.60700000000003"/>
    <n v="9"/>
    <n v="0.3"/>
    <n v="-5.4801000000000002"/>
  </r>
  <r>
    <n v="1795"/>
    <x v="890"/>
    <x v="1"/>
    <x v="378"/>
    <s v="Dec"/>
    <s v="7-17-2012"/>
    <s v="Second Class"/>
    <s v="RL-19615"/>
    <s v="Rob Lucas"/>
    <x v="0"/>
    <s v="United States"/>
    <s v="Chicago"/>
    <x v="7"/>
    <n v="60610"/>
    <x v="2"/>
    <s v="TEC-PH-10003505"/>
    <x v="2"/>
    <x v="6"/>
    <s v="Geemarc AmpliPOWER60"/>
    <n v="148.47999999999999"/>
    <n v="2"/>
    <n v="0.2"/>
    <n v="16.704000000000001"/>
  </r>
  <r>
    <n v="1796"/>
    <x v="890"/>
    <x v="1"/>
    <x v="378"/>
    <s v="Dec"/>
    <s v="7-17-2012"/>
    <s v="Second Class"/>
    <s v="RL-19615"/>
    <s v="Rob Lucas"/>
    <x v="0"/>
    <s v="United States"/>
    <s v="Chicago"/>
    <x v="7"/>
    <n v="60610"/>
    <x v="2"/>
    <s v="TEC-PH-10000526"/>
    <x v="2"/>
    <x v="6"/>
    <s v="Vtech CS6719"/>
    <n v="537.54399999999998"/>
    <n v="7"/>
    <n v="0.2"/>
    <n v="53.754399999999997"/>
  </r>
  <r>
    <n v="1797"/>
    <x v="890"/>
    <x v="1"/>
    <x v="378"/>
    <s v="Dec"/>
    <s v="7-17-2012"/>
    <s v="Second Class"/>
    <s v="RL-19615"/>
    <s v="Rob Lucas"/>
    <x v="0"/>
    <s v="United States"/>
    <s v="Chicago"/>
    <x v="7"/>
    <n v="60610"/>
    <x v="2"/>
    <s v="OFF-BI-10003314"/>
    <x v="1"/>
    <x v="7"/>
    <s v="Tuff Stuff Recycled Round Ring Binders"/>
    <n v="1.9279999999999999"/>
    <n v="2"/>
    <n v="0.8"/>
    <n v="-2.9883999999999999"/>
  </r>
  <r>
    <n v="1798"/>
    <x v="890"/>
    <x v="1"/>
    <x v="378"/>
    <s v="Dec"/>
    <s v="7-17-2012"/>
    <s v="Second Class"/>
    <s v="RL-19615"/>
    <s v="Rob Lucas"/>
    <x v="0"/>
    <s v="United States"/>
    <s v="Chicago"/>
    <x v="7"/>
    <n v="60610"/>
    <x v="2"/>
    <s v="OFF-AR-10003190"/>
    <x v="1"/>
    <x v="5"/>
    <s v="Newell 32"/>
    <n v="6.9119999999999999"/>
    <n v="3"/>
    <n v="0.2"/>
    <n v="0.69120000000000004"/>
  </r>
  <r>
    <n v="1799"/>
    <x v="890"/>
    <x v="1"/>
    <x v="378"/>
    <s v="Dec"/>
    <s v="7-17-2012"/>
    <s v="Second Class"/>
    <s v="RL-19615"/>
    <s v="Rob Lucas"/>
    <x v="0"/>
    <s v="United States"/>
    <s v="Chicago"/>
    <x v="7"/>
    <n v="60610"/>
    <x v="2"/>
    <s v="FUR-FU-10001861"/>
    <x v="0"/>
    <x v="4"/>
    <s v="Floodlight Indoor Halogen Bulbs, 1 Bulb per Pack, 60 Watts"/>
    <n v="7.76"/>
    <n v="1"/>
    <n v="0.6"/>
    <n v="-2.1339999999999999"/>
  </r>
  <r>
    <n v="1800"/>
    <x v="890"/>
    <x v="1"/>
    <x v="378"/>
    <s v="Dec"/>
    <s v="7-17-2012"/>
    <s v="Second Class"/>
    <s v="RL-19615"/>
    <s v="Rob Lucas"/>
    <x v="0"/>
    <s v="United States"/>
    <s v="Chicago"/>
    <x v="7"/>
    <n v="60610"/>
    <x v="2"/>
    <s v="TEC-PH-10003963"/>
    <x v="2"/>
    <x v="6"/>
    <s v="GE 2-Jack Phone Line Splitter"/>
    <n v="659.16800000000001"/>
    <n v="4"/>
    <n v="0.2"/>
    <n v="49.437600000000003"/>
  </r>
  <r>
    <n v="1801"/>
    <x v="891"/>
    <x v="3"/>
    <x v="197"/>
    <s v="Jan"/>
    <d v="2014-03-05T00:00:00"/>
    <s v="First Class"/>
    <s v="NM-18520"/>
    <s v="Neoma Murray"/>
    <x v="0"/>
    <s v="United States"/>
    <s v="Manchester"/>
    <x v="31"/>
    <n v="6040"/>
    <x v="3"/>
    <s v="OFF-LA-10003388"/>
    <x v="1"/>
    <x v="14"/>
    <s v="Avery 5"/>
    <n v="5.76"/>
    <n v="2"/>
    <n v="0"/>
    <n v="2.8224"/>
  </r>
  <r>
    <n v="1802"/>
    <x v="892"/>
    <x v="2"/>
    <x v="366"/>
    <s v="May"/>
    <d v="2011-08-05T00:00:00"/>
    <s v="First Class"/>
    <s v="EB-13870"/>
    <s v="Emily Burns"/>
    <x v="0"/>
    <s v="United States"/>
    <s v="San Antonio"/>
    <x v="6"/>
    <n v="78207"/>
    <x v="2"/>
    <s v="FUR-CH-10001146"/>
    <x v="0"/>
    <x v="1"/>
    <s v="Global Value Mid-Back Manager's Chair, Gray"/>
    <n v="127.869"/>
    <n v="3"/>
    <n v="0.3"/>
    <n v="-9.1334999999999997"/>
  </r>
  <r>
    <n v="1803"/>
    <x v="893"/>
    <x v="1"/>
    <x v="298"/>
    <s v="Apr"/>
    <d v="2012-09-12T00:00:00"/>
    <s v="Second Class"/>
    <s v="HM-14860"/>
    <s v="Harry Marie"/>
    <x v="1"/>
    <s v="United States"/>
    <s v="Los Angeles"/>
    <x v="2"/>
    <n v="90049"/>
    <x v="1"/>
    <s v="OFF-EN-10003296"/>
    <x v="1"/>
    <x v="12"/>
    <s v="Tyvek Side-Opening Peel &amp; Seel Expanding Envelopes"/>
    <n v="271.44"/>
    <n v="3"/>
    <n v="0"/>
    <n v="122.148"/>
  </r>
  <r>
    <n v="1804"/>
    <x v="893"/>
    <x v="1"/>
    <x v="298"/>
    <s v="Apr"/>
    <d v="2012-09-12T00:00:00"/>
    <s v="Second Class"/>
    <s v="HM-14860"/>
    <s v="Harry Marie"/>
    <x v="1"/>
    <s v="United States"/>
    <s v="Los Angeles"/>
    <x v="2"/>
    <n v="90049"/>
    <x v="1"/>
    <s v="TEC-PH-10000193"/>
    <x v="2"/>
    <x v="6"/>
    <s v="Jensen SMPS-640 - speaker phone"/>
    <n v="110.352"/>
    <n v="3"/>
    <n v="0.2"/>
    <n v="8.2764000000000006"/>
  </r>
  <r>
    <n v="1805"/>
    <x v="893"/>
    <x v="1"/>
    <x v="298"/>
    <s v="Apr"/>
    <d v="2012-09-12T00:00:00"/>
    <s v="Second Class"/>
    <s v="HM-14860"/>
    <s v="Harry Marie"/>
    <x v="1"/>
    <s v="United States"/>
    <s v="Los Angeles"/>
    <x v="2"/>
    <n v="90049"/>
    <x v="1"/>
    <s v="FUR-FU-10002111"/>
    <x v="0"/>
    <x v="4"/>
    <s v="Master Caster Door Stop, Large Brown"/>
    <n v="36.4"/>
    <n v="5"/>
    <n v="0"/>
    <n v="13.832000000000001"/>
  </r>
  <r>
    <n v="1806"/>
    <x v="894"/>
    <x v="2"/>
    <x v="125"/>
    <s v="Sep"/>
    <s v="12-14-2011"/>
    <s v="Standard Class"/>
    <s v="DM-12955"/>
    <s v="Dario Medina"/>
    <x v="1"/>
    <s v="United States"/>
    <s v="Mesa"/>
    <x v="10"/>
    <n v="85204"/>
    <x v="1"/>
    <s v="OFF-ST-10004950"/>
    <x v="1"/>
    <x v="3"/>
    <s v="Acco Perma 3000 Stacking Storage Drawers"/>
    <n v="100.70399999999999"/>
    <n v="6"/>
    <n v="0.2"/>
    <n v="-1.2587999999999999"/>
  </r>
  <r>
    <n v="1807"/>
    <x v="895"/>
    <x v="3"/>
    <x v="281"/>
    <s v="Apr"/>
    <d v="2014-11-12T00:00:00"/>
    <s v="Standard Class"/>
    <s v="MC-17575"/>
    <s v="Matt Collins"/>
    <x v="0"/>
    <s v="United States"/>
    <s v="Fayetteville"/>
    <x v="12"/>
    <n v="28314"/>
    <x v="0"/>
    <s v="OFF-AP-10002350"/>
    <x v="1"/>
    <x v="8"/>
    <s v="Belkin F9H710-06 7 Outlet SurgeMaster Surge Protector"/>
    <n v="45.216000000000001"/>
    <n v="3"/>
    <n v="0.2"/>
    <n v="4.5216000000000003"/>
  </r>
  <r>
    <n v="1808"/>
    <x v="895"/>
    <x v="3"/>
    <x v="281"/>
    <s v="Apr"/>
    <d v="2014-11-12T00:00:00"/>
    <s v="Standard Class"/>
    <s v="MC-17575"/>
    <s v="Matt Collins"/>
    <x v="0"/>
    <s v="United States"/>
    <s v="Fayetteville"/>
    <x v="12"/>
    <n v="28314"/>
    <x v="0"/>
    <s v="OFF-BI-10004233"/>
    <x v="1"/>
    <x v="7"/>
    <s v="GBC Pre-Punched Binding Paper, Plastic, White, 8-1/2&quot; x 11&quot;"/>
    <n v="28.782"/>
    <n v="6"/>
    <n v="0.7"/>
    <n v="-21.1068"/>
  </r>
  <r>
    <n v="1809"/>
    <x v="895"/>
    <x v="3"/>
    <x v="281"/>
    <s v="Apr"/>
    <d v="2014-11-12T00:00:00"/>
    <s v="Standard Class"/>
    <s v="MC-17575"/>
    <s v="Matt Collins"/>
    <x v="0"/>
    <s v="United States"/>
    <s v="Fayetteville"/>
    <x v="12"/>
    <n v="28314"/>
    <x v="0"/>
    <s v="OFF-PA-10001892"/>
    <x v="1"/>
    <x v="11"/>
    <s v="Rediform Wirebound &quot;Phone Memo&quot; Message Book, 11 x 5-3/4"/>
    <n v="24.448"/>
    <n v="4"/>
    <n v="0.2"/>
    <n v="8.8623999999999992"/>
  </r>
  <r>
    <n v="1810"/>
    <x v="896"/>
    <x v="1"/>
    <x v="252"/>
    <s v="Aug"/>
    <s v="11-13-2012"/>
    <s v="Standard Class"/>
    <s v="DB-13660"/>
    <s v="Duane Benoit"/>
    <x v="0"/>
    <s v="United States"/>
    <s v="Houston"/>
    <x v="6"/>
    <n v="77095"/>
    <x v="2"/>
    <s v="OFF-BI-10003291"/>
    <x v="1"/>
    <x v="7"/>
    <s v="Wilson Jones Leather-Like Binders with DublLock Round Rings"/>
    <n v="10.476000000000001"/>
    <n v="6"/>
    <n v="0.8"/>
    <n v="-17.285399999999999"/>
  </r>
  <r>
    <n v="1811"/>
    <x v="897"/>
    <x v="2"/>
    <x v="348"/>
    <s v="Nov"/>
    <s v="4-16-2011"/>
    <s v="Standard Class"/>
    <s v="SE-20110"/>
    <s v="Sanjit Engle"/>
    <x v="0"/>
    <s v="United States"/>
    <s v="Lewiston"/>
    <x v="40"/>
    <n v="83501"/>
    <x v="1"/>
    <s v="OFF-BI-10004817"/>
    <x v="1"/>
    <x v="7"/>
    <s v="GBC Personal VeloBind Strips"/>
    <n v="9.5839999999999996"/>
    <n v="1"/>
    <n v="0.2"/>
    <n v="3.3544"/>
  </r>
  <r>
    <n v="1812"/>
    <x v="898"/>
    <x v="1"/>
    <x v="379"/>
    <s v="Sep"/>
    <s v="6-15-2012"/>
    <s v="Standard Class"/>
    <s v="AG-10765"/>
    <s v="Anthony Garverick"/>
    <x v="2"/>
    <s v="United States"/>
    <s v="Hampton"/>
    <x v="11"/>
    <n v="23666"/>
    <x v="0"/>
    <s v="OFF-BI-10001670"/>
    <x v="1"/>
    <x v="7"/>
    <s v="Vinyl Sectional Post Binders"/>
    <n v="113.1"/>
    <n v="3"/>
    <n v="0"/>
    <n v="56.55"/>
  </r>
  <r>
    <n v="1813"/>
    <x v="899"/>
    <x v="0"/>
    <x v="83"/>
    <s v="Nov"/>
    <s v="6-13-2013"/>
    <s v="First Class"/>
    <s v="JB-16000"/>
    <s v="Joy Bell-"/>
    <x v="0"/>
    <s v="United States"/>
    <s v="Philadelphia"/>
    <x v="17"/>
    <n v="19140"/>
    <x v="3"/>
    <s v="OFF-LA-10003720"/>
    <x v="1"/>
    <x v="14"/>
    <s v="Avery 487"/>
    <n v="23.616"/>
    <n v="8"/>
    <n v="0.2"/>
    <n v="7.9703999999999997"/>
  </r>
  <r>
    <n v="1814"/>
    <x v="900"/>
    <x v="3"/>
    <x v="306"/>
    <s v="Mar"/>
    <d v="2014-05-11T00:00:00"/>
    <s v="Second Class"/>
    <s v="NL-18310"/>
    <s v="Nancy Lomonaco"/>
    <x v="2"/>
    <s v="United States"/>
    <s v="Danville"/>
    <x v="2"/>
    <n v="94526"/>
    <x v="1"/>
    <s v="OFF-EN-10001335"/>
    <x v="1"/>
    <x v="12"/>
    <s v="White Business Envelopes with Contemporary Seam, Recycled White Business Envelopes"/>
    <n v="76.58"/>
    <n v="7"/>
    <n v="0"/>
    <n v="38.29"/>
  </r>
  <r>
    <n v="1815"/>
    <x v="900"/>
    <x v="3"/>
    <x v="306"/>
    <s v="Mar"/>
    <d v="2014-05-11T00:00:00"/>
    <s v="Second Class"/>
    <s v="NL-18310"/>
    <s v="Nancy Lomonaco"/>
    <x v="2"/>
    <s v="United States"/>
    <s v="Danville"/>
    <x v="2"/>
    <n v="94526"/>
    <x v="1"/>
    <s v="OFF-AR-10003469"/>
    <x v="1"/>
    <x v="5"/>
    <s v="Nontoxic Chalk"/>
    <n v="8.8000000000000007"/>
    <n v="5"/>
    <n v="0"/>
    <n v="4.2240000000000002"/>
  </r>
  <r>
    <n v="1816"/>
    <x v="900"/>
    <x v="3"/>
    <x v="306"/>
    <s v="Mar"/>
    <d v="2014-05-11T00:00:00"/>
    <s v="Second Class"/>
    <s v="NL-18310"/>
    <s v="Nancy Lomonaco"/>
    <x v="2"/>
    <s v="United States"/>
    <s v="Danville"/>
    <x v="2"/>
    <n v="94526"/>
    <x v="1"/>
    <s v="OFF-BI-10003718"/>
    <x v="1"/>
    <x v="7"/>
    <s v="GBC Therma-A-Bind 250T Electric Binding System"/>
    <n v="590.35199999999998"/>
    <n v="6"/>
    <n v="0.2"/>
    <n v="206.6232"/>
  </r>
  <r>
    <n v="1817"/>
    <x v="900"/>
    <x v="3"/>
    <x v="306"/>
    <s v="Mar"/>
    <d v="2014-05-11T00:00:00"/>
    <s v="Second Class"/>
    <s v="NL-18310"/>
    <s v="Nancy Lomonaco"/>
    <x v="2"/>
    <s v="United States"/>
    <s v="Danville"/>
    <x v="2"/>
    <n v="94526"/>
    <x v="1"/>
    <s v="OFF-FA-10004838"/>
    <x v="1"/>
    <x v="10"/>
    <s v="Super Bands, 12/Pack"/>
    <n v="5.58"/>
    <n v="3"/>
    <n v="0"/>
    <n v="0.16739999999999999"/>
  </r>
  <r>
    <n v="1818"/>
    <x v="900"/>
    <x v="3"/>
    <x v="306"/>
    <s v="Mar"/>
    <d v="2014-05-11T00:00:00"/>
    <s v="Second Class"/>
    <s v="NL-18310"/>
    <s v="Nancy Lomonaco"/>
    <x v="2"/>
    <s v="United States"/>
    <s v="Danville"/>
    <x v="2"/>
    <n v="94526"/>
    <x v="1"/>
    <s v="FUR-FU-10002508"/>
    <x v="0"/>
    <x v="4"/>
    <s v="Document Clip Frames"/>
    <n v="25.02"/>
    <n v="3"/>
    <n v="0"/>
    <n v="10.5084"/>
  </r>
  <r>
    <n v="1819"/>
    <x v="900"/>
    <x v="3"/>
    <x v="306"/>
    <s v="Mar"/>
    <d v="2014-05-11T00:00:00"/>
    <s v="Second Class"/>
    <s v="NL-18310"/>
    <s v="Nancy Lomonaco"/>
    <x v="2"/>
    <s v="United States"/>
    <s v="Danville"/>
    <x v="2"/>
    <n v="94526"/>
    <x v="1"/>
    <s v="OFF-ST-10001511"/>
    <x v="1"/>
    <x v="3"/>
    <s v="Space Solutions Commercial Steel Shelving"/>
    <n v="452.55"/>
    <n v="7"/>
    <n v="0"/>
    <n v="22.627500000000001"/>
  </r>
  <r>
    <n v="1820"/>
    <x v="901"/>
    <x v="0"/>
    <x v="3"/>
    <s v="Jun"/>
    <d v="2013-11-12T00:00:00"/>
    <s v="Second Class"/>
    <s v="TC-21475"/>
    <s v="Tony Chapman"/>
    <x v="2"/>
    <s v="United States"/>
    <s v="Washington"/>
    <x v="41"/>
    <n v="20016"/>
    <x v="3"/>
    <s v="OFF-AR-10000034"/>
    <x v="1"/>
    <x v="5"/>
    <s v="BIC Brite Liner Grip Highlighters, Assorted, 5/Pack"/>
    <n v="33.92"/>
    <n v="8"/>
    <n v="0"/>
    <n v="13.2288"/>
  </r>
  <r>
    <n v="1821"/>
    <x v="902"/>
    <x v="3"/>
    <x v="17"/>
    <s v="Oct"/>
    <s v="11-15-2014"/>
    <s v="Standard Class"/>
    <s v="JE-15745"/>
    <s v="Joel Eaton"/>
    <x v="0"/>
    <s v="United States"/>
    <s v="Oceanside"/>
    <x v="2"/>
    <n v="92054"/>
    <x v="1"/>
    <s v="FUR-FU-10000023"/>
    <x v="0"/>
    <x v="4"/>
    <s v="Eldon Wave Desk Accessories"/>
    <n v="47.12"/>
    <n v="8"/>
    <n v="0"/>
    <n v="20.732800000000001"/>
  </r>
  <r>
    <n v="1822"/>
    <x v="903"/>
    <x v="3"/>
    <x v="158"/>
    <s v="Jan"/>
    <d v="2014-07-01T00:00:00"/>
    <s v="Standard Class"/>
    <s v="EP-13915"/>
    <s v="Emily Phan"/>
    <x v="0"/>
    <s v="United States"/>
    <s v="Jacksonville"/>
    <x v="1"/>
    <n v="32216"/>
    <x v="0"/>
    <s v="OFF-AR-10000588"/>
    <x v="1"/>
    <x v="5"/>
    <s v="Newell 345"/>
    <n v="47.616"/>
    <n v="3"/>
    <n v="0.2"/>
    <n v="3.5712000000000002"/>
  </r>
  <r>
    <n v="1823"/>
    <x v="903"/>
    <x v="3"/>
    <x v="158"/>
    <s v="Jan"/>
    <d v="2014-07-01T00:00:00"/>
    <s v="Standard Class"/>
    <s v="EP-13915"/>
    <s v="Emily Phan"/>
    <x v="0"/>
    <s v="United States"/>
    <s v="Jacksonville"/>
    <x v="1"/>
    <n v="32216"/>
    <x v="0"/>
    <s v="OFF-PA-10002250"/>
    <x v="1"/>
    <x v="11"/>
    <s v="Things To Do Today Pad"/>
    <n v="23.48"/>
    <n v="5"/>
    <n v="0.2"/>
    <n v="8.218"/>
  </r>
  <r>
    <n v="1824"/>
    <x v="904"/>
    <x v="0"/>
    <x v="26"/>
    <s v="Jun"/>
    <d v="2013-11-09T00:00:00"/>
    <s v="Standard Class"/>
    <s v="GH-14410"/>
    <s v="Gary Hansen"/>
    <x v="2"/>
    <s v="United States"/>
    <s v="Houston"/>
    <x v="6"/>
    <n v="77070"/>
    <x v="2"/>
    <s v="OFF-AP-10002457"/>
    <x v="1"/>
    <x v="8"/>
    <s v="Eureka The Boss Plus 12-Amp Hard Box Upright Vacuum, Red"/>
    <n v="62.79"/>
    <n v="3"/>
    <n v="0.8"/>
    <n v="-166.39349999999999"/>
  </r>
  <r>
    <n v="1825"/>
    <x v="904"/>
    <x v="0"/>
    <x v="26"/>
    <s v="Jun"/>
    <d v="2013-11-09T00:00:00"/>
    <s v="Standard Class"/>
    <s v="GH-14410"/>
    <s v="Gary Hansen"/>
    <x v="2"/>
    <s v="United States"/>
    <s v="Houston"/>
    <x v="6"/>
    <n v="77070"/>
    <x v="2"/>
    <s v="OFF-FA-10002763"/>
    <x v="1"/>
    <x v="10"/>
    <s v="Advantus Map Pennant Flags and Round Head Tacks"/>
    <n v="28.44"/>
    <n v="9"/>
    <n v="0.2"/>
    <n v="4.266"/>
  </r>
  <r>
    <n v="1826"/>
    <x v="905"/>
    <x v="1"/>
    <x v="154"/>
    <s v="Apr"/>
    <d v="2012-07-09T00:00:00"/>
    <s v="Second Class"/>
    <s v="DS-13180"/>
    <s v="David Smith"/>
    <x v="1"/>
    <s v="United States"/>
    <s v="Houston"/>
    <x v="6"/>
    <n v="77095"/>
    <x v="2"/>
    <s v="TEC-AC-10000109"/>
    <x v="2"/>
    <x v="9"/>
    <s v="Sony Micro Vault Click 16 GB USB 2.0 Flash Drive"/>
    <n v="134.376"/>
    <n v="3"/>
    <n v="0.2"/>
    <n v="6.7187999999999999"/>
  </r>
  <r>
    <n v="1827"/>
    <x v="906"/>
    <x v="1"/>
    <x v="133"/>
    <s v="May"/>
    <d v="2012-08-10T00:00:00"/>
    <s v="Second Class"/>
    <s v="SF-20965"/>
    <s v="Sylvia Foulston"/>
    <x v="1"/>
    <s v="United States"/>
    <s v="Wilmington"/>
    <x v="26"/>
    <n v="19805"/>
    <x v="3"/>
    <s v="OFF-ST-10001328"/>
    <x v="1"/>
    <x v="3"/>
    <s v="Personal Filing Tote with Lid, Black/Gray"/>
    <n v="77.55"/>
    <n v="5"/>
    <n v="0"/>
    <n v="21.713999999999999"/>
  </r>
  <r>
    <n v="1828"/>
    <x v="907"/>
    <x v="3"/>
    <x v="163"/>
    <s v="Oct"/>
    <s v="9-15-2014"/>
    <s v="Standard Class"/>
    <s v="SO-20335"/>
    <s v="Sean O'Donnell"/>
    <x v="0"/>
    <s v="United States"/>
    <s v="Columbia"/>
    <x v="15"/>
    <n v="38401"/>
    <x v="0"/>
    <s v="OFF-SU-10001225"/>
    <x v="1"/>
    <x v="16"/>
    <s v="Staples"/>
    <n v="8.8320000000000007"/>
    <n v="3"/>
    <n v="0.2"/>
    <n v="-1.9872000000000001"/>
  </r>
  <r>
    <n v="1829"/>
    <x v="907"/>
    <x v="3"/>
    <x v="163"/>
    <s v="Oct"/>
    <s v="9-15-2014"/>
    <s v="Standard Class"/>
    <s v="SO-20335"/>
    <s v="Sean O'Donnell"/>
    <x v="0"/>
    <s v="United States"/>
    <s v="Columbia"/>
    <x v="15"/>
    <n v="38401"/>
    <x v="0"/>
    <s v="OFF-PA-10000357"/>
    <x v="1"/>
    <x v="11"/>
    <s v="Xerox 1888"/>
    <n v="177.536"/>
    <n v="4"/>
    <n v="0.2"/>
    <n v="62.137599999999999"/>
  </r>
  <r>
    <n v="1830"/>
    <x v="907"/>
    <x v="3"/>
    <x v="163"/>
    <s v="Oct"/>
    <s v="9-15-2014"/>
    <s v="Standard Class"/>
    <s v="SO-20335"/>
    <s v="Sean O'Donnell"/>
    <x v="0"/>
    <s v="United States"/>
    <s v="Columbia"/>
    <x v="15"/>
    <n v="38401"/>
    <x v="0"/>
    <s v="OFF-ST-10000046"/>
    <x v="1"/>
    <x v="3"/>
    <s v="Fellowes Super Stor/Drawer Files"/>
    <n v="258.48"/>
    <n v="2"/>
    <n v="0.2"/>
    <n v="-3.2309999999999999"/>
  </r>
  <r>
    <n v="1831"/>
    <x v="907"/>
    <x v="3"/>
    <x v="163"/>
    <s v="Oct"/>
    <s v="9-15-2014"/>
    <s v="Standard Class"/>
    <s v="SO-20335"/>
    <s v="Sean O'Donnell"/>
    <x v="0"/>
    <s v="United States"/>
    <s v="Columbia"/>
    <x v="15"/>
    <n v="38401"/>
    <x v="0"/>
    <s v="FUR-FU-10000023"/>
    <x v="0"/>
    <x v="4"/>
    <s v="Eldon Wave Desk Accessories"/>
    <n v="14.135999999999999"/>
    <n v="3"/>
    <n v="0.2"/>
    <n v="4.2408000000000001"/>
  </r>
  <r>
    <n v="1832"/>
    <x v="908"/>
    <x v="3"/>
    <x v="261"/>
    <s v="Apr"/>
    <d v="2014-09-08T00:00:00"/>
    <s v="Second Class"/>
    <s v="BD-11725"/>
    <s v="Bruce Degenhardt"/>
    <x v="0"/>
    <s v="United States"/>
    <s v="San Francisco"/>
    <x v="2"/>
    <n v="94122"/>
    <x v="1"/>
    <s v="OFF-LA-10001297"/>
    <x v="1"/>
    <x v="14"/>
    <s v="Avery 473"/>
    <n v="51.75"/>
    <n v="5"/>
    <n v="0"/>
    <n v="24.84"/>
  </r>
  <r>
    <n v="1833"/>
    <x v="908"/>
    <x v="3"/>
    <x v="261"/>
    <s v="Apr"/>
    <d v="2014-09-08T00:00:00"/>
    <s v="Second Class"/>
    <s v="BD-11725"/>
    <s v="Bruce Degenhardt"/>
    <x v="0"/>
    <s v="United States"/>
    <s v="San Francisco"/>
    <x v="2"/>
    <n v="94122"/>
    <x v="1"/>
    <s v="FUR-FU-10000723"/>
    <x v="0"/>
    <x v="4"/>
    <s v="Deflect-o EconoMat Studded, No Bevel Mat for Low Pile Carpeting"/>
    <n v="123.96"/>
    <n v="3"/>
    <n v="0"/>
    <n v="11.1564"/>
  </r>
  <r>
    <n v="1834"/>
    <x v="909"/>
    <x v="0"/>
    <x v="44"/>
    <s v="Dec"/>
    <s v="9-17-2013"/>
    <s v="Standard Class"/>
    <s v="JF-15565"/>
    <s v="Jill Fjeld"/>
    <x v="0"/>
    <s v="United States"/>
    <s v="Newport News"/>
    <x v="11"/>
    <n v="23602"/>
    <x v="0"/>
    <s v="TEC-CO-10001943"/>
    <x v="2"/>
    <x v="15"/>
    <s v="Canon PC-428 Personal Copier"/>
    <n v="1599.92"/>
    <n v="8"/>
    <n v="0"/>
    <n v="751.9624"/>
  </r>
  <r>
    <n v="1835"/>
    <x v="909"/>
    <x v="0"/>
    <x v="44"/>
    <s v="Dec"/>
    <s v="9-17-2013"/>
    <s v="Standard Class"/>
    <s v="JF-15565"/>
    <s v="Jill Fjeld"/>
    <x v="0"/>
    <s v="United States"/>
    <s v="Newport News"/>
    <x v="11"/>
    <n v="23602"/>
    <x v="0"/>
    <s v="OFF-EN-10002312"/>
    <x v="1"/>
    <x v="12"/>
    <s v="#10 Self-Seal White Envelopes"/>
    <n v="11.09"/>
    <n v="1"/>
    <n v="0"/>
    <n v="5.4340999999999999"/>
  </r>
  <r>
    <n v="1836"/>
    <x v="910"/>
    <x v="1"/>
    <x v="380"/>
    <s v="Feb"/>
    <d v="2012-06-08T00:00:00"/>
    <s v="Standard Class"/>
    <s v="Co-12640"/>
    <s v="Corey-Lock"/>
    <x v="0"/>
    <s v="United States"/>
    <s v="Seattle"/>
    <x v="3"/>
    <n v="98105"/>
    <x v="1"/>
    <s v="OFF-BI-10002003"/>
    <x v="1"/>
    <x v="7"/>
    <s v="Ibico Presentation Index for Binding Systems"/>
    <n v="6.3680000000000003"/>
    <n v="2"/>
    <n v="0.2"/>
    <n v="2.1492"/>
  </r>
  <r>
    <n v="1837"/>
    <x v="910"/>
    <x v="1"/>
    <x v="380"/>
    <s v="Feb"/>
    <d v="2012-06-08T00:00:00"/>
    <s v="Standard Class"/>
    <s v="Co-12640"/>
    <s v="Corey-Lock"/>
    <x v="0"/>
    <s v="United States"/>
    <s v="Seattle"/>
    <x v="3"/>
    <n v="98105"/>
    <x v="1"/>
    <s v="TEC-MA-10001972"/>
    <x v="2"/>
    <x v="13"/>
    <s v="Okidata C331dn Printer"/>
    <n v="558.4"/>
    <n v="2"/>
    <n v="0.2"/>
    <n v="41.88"/>
  </r>
  <r>
    <n v="1838"/>
    <x v="911"/>
    <x v="3"/>
    <x v="304"/>
    <s v="Sep"/>
    <s v="4-13-2014"/>
    <s v="Standard Class"/>
    <s v="AH-10120"/>
    <s v="Adrian Hane"/>
    <x v="2"/>
    <s v="United States"/>
    <s v="San Francisco"/>
    <x v="2"/>
    <n v="94110"/>
    <x v="1"/>
    <s v="OFF-PA-10001878"/>
    <x v="1"/>
    <x v="11"/>
    <s v="Xerox 1891"/>
    <n v="244.55"/>
    <n v="5"/>
    <n v="0"/>
    <n v="114.9385"/>
  </r>
  <r>
    <n v="1839"/>
    <x v="911"/>
    <x v="3"/>
    <x v="304"/>
    <s v="Sep"/>
    <s v="4-13-2014"/>
    <s v="Standard Class"/>
    <s v="AH-10120"/>
    <s v="Adrian Hane"/>
    <x v="2"/>
    <s v="United States"/>
    <s v="San Francisco"/>
    <x v="2"/>
    <n v="94110"/>
    <x v="1"/>
    <s v="OFF-PA-10002923"/>
    <x v="1"/>
    <x v="11"/>
    <s v="Xerox 1942"/>
    <n v="195.76"/>
    <n v="4"/>
    <n v="0"/>
    <n v="97.88"/>
  </r>
  <r>
    <n v="1840"/>
    <x v="912"/>
    <x v="2"/>
    <x v="366"/>
    <s v="May"/>
    <d v="2011-10-05T00:00:00"/>
    <s v="Standard Class"/>
    <s v="KH-16330"/>
    <s v="Katharine Harms"/>
    <x v="1"/>
    <s v="United States"/>
    <s v="Freeport"/>
    <x v="7"/>
    <n v="61032"/>
    <x v="2"/>
    <s v="OFF-ST-10003442"/>
    <x v="1"/>
    <x v="3"/>
    <s v="Eldon Portable Mobile Manager"/>
    <n v="45.247999999999998"/>
    <n v="2"/>
    <n v="0.2"/>
    <n v="3.9592000000000001"/>
  </r>
  <r>
    <n v="1841"/>
    <x v="913"/>
    <x v="1"/>
    <x v="349"/>
    <s v="Mar"/>
    <d v="2012-07-05T00:00:00"/>
    <s v="Standard Class"/>
    <s v="SV-20785"/>
    <s v="Stewart Visinsky"/>
    <x v="0"/>
    <s v="United States"/>
    <s v="Philadelphia"/>
    <x v="17"/>
    <n v="19140"/>
    <x v="3"/>
    <s v="OFF-AR-10001468"/>
    <x v="1"/>
    <x v="5"/>
    <s v="Sanford Prismacolor Professional Thick Lead Art Pencils, 36-Color Set"/>
    <n v="59.904000000000003"/>
    <n v="2"/>
    <n v="0.2"/>
    <n v="14.2272"/>
  </r>
  <r>
    <n v="1842"/>
    <x v="913"/>
    <x v="1"/>
    <x v="349"/>
    <s v="Mar"/>
    <d v="2012-07-05T00:00:00"/>
    <s v="Standard Class"/>
    <s v="SV-20785"/>
    <s v="Stewart Visinsky"/>
    <x v="0"/>
    <s v="United States"/>
    <s v="Philadelphia"/>
    <x v="17"/>
    <n v="19140"/>
    <x v="3"/>
    <s v="OFF-AP-10003266"/>
    <x v="1"/>
    <x v="8"/>
    <s v="Holmes Replacement Filter for HEPA Air Cleaner, Large Room"/>
    <n v="23.696000000000002"/>
    <n v="2"/>
    <n v="0.2"/>
    <n v="6.5164"/>
  </r>
  <r>
    <n v="1843"/>
    <x v="913"/>
    <x v="1"/>
    <x v="349"/>
    <s v="Mar"/>
    <d v="2012-07-05T00:00:00"/>
    <s v="Standard Class"/>
    <s v="SV-20785"/>
    <s v="Stewart Visinsky"/>
    <x v="0"/>
    <s v="United States"/>
    <s v="Philadelphia"/>
    <x v="17"/>
    <n v="19140"/>
    <x v="3"/>
    <s v="OFF-PA-10002230"/>
    <x v="1"/>
    <x v="11"/>
    <s v="Xerox 1897"/>
    <n v="7.968"/>
    <n v="2"/>
    <n v="0.2"/>
    <n v="2.8883999999999999"/>
  </r>
  <r>
    <n v="1844"/>
    <x v="913"/>
    <x v="1"/>
    <x v="349"/>
    <s v="Mar"/>
    <d v="2012-07-05T00:00:00"/>
    <s v="Standard Class"/>
    <s v="SV-20785"/>
    <s v="Stewart Visinsky"/>
    <x v="0"/>
    <s v="United States"/>
    <s v="Philadelphia"/>
    <x v="17"/>
    <n v="19140"/>
    <x v="3"/>
    <s v="OFF-AP-10003622"/>
    <x v="1"/>
    <x v="8"/>
    <s v="Bravo II Megaboss 12-Amp Hard Body Upright, Replacement Belts, 2 Belts per Pack"/>
    <n v="18.2"/>
    <n v="7"/>
    <n v="0.2"/>
    <n v="2.0474999999999999"/>
  </r>
  <r>
    <n v="1845"/>
    <x v="913"/>
    <x v="1"/>
    <x v="349"/>
    <s v="Mar"/>
    <d v="2012-07-05T00:00:00"/>
    <s v="Standard Class"/>
    <s v="SV-20785"/>
    <s v="Stewart Visinsky"/>
    <x v="0"/>
    <s v="United States"/>
    <s v="Philadelphia"/>
    <x v="17"/>
    <n v="19140"/>
    <x v="3"/>
    <s v="TEC-AC-10001542"/>
    <x v="2"/>
    <x v="9"/>
    <s v="SanDisk Cruzer 16 GB USB Flash Drive"/>
    <n v="27.552"/>
    <n v="3"/>
    <n v="0.2"/>
    <n v="-0.34439999999999998"/>
  </r>
  <r>
    <n v="1846"/>
    <x v="913"/>
    <x v="1"/>
    <x v="349"/>
    <s v="Mar"/>
    <d v="2012-07-05T00:00:00"/>
    <s v="Standard Class"/>
    <s v="SV-20785"/>
    <s v="Stewart Visinsky"/>
    <x v="0"/>
    <s v="United States"/>
    <s v="Philadelphia"/>
    <x v="17"/>
    <n v="19140"/>
    <x v="3"/>
    <s v="FUR-CH-10002965"/>
    <x v="0"/>
    <x v="1"/>
    <s v="Global Leather Highback Executive Chair with Pneumatic Height Adjustment, Black"/>
    <n v="844.11599999999999"/>
    <n v="6"/>
    <n v="0.3"/>
    <n v="-36.176400000000001"/>
  </r>
  <r>
    <n v="1847"/>
    <x v="913"/>
    <x v="1"/>
    <x v="349"/>
    <s v="Mar"/>
    <d v="2012-07-05T00:00:00"/>
    <s v="Standard Class"/>
    <s v="SV-20785"/>
    <s v="Stewart Visinsky"/>
    <x v="0"/>
    <s v="United States"/>
    <s v="Philadelphia"/>
    <x v="17"/>
    <n v="19140"/>
    <x v="3"/>
    <s v="OFF-ST-10000563"/>
    <x v="1"/>
    <x v="3"/>
    <s v="Fellowes Bankers Box Stor/Drawer Steel Plus"/>
    <n v="76.751999999999995"/>
    <n v="3"/>
    <n v="0.2"/>
    <n v="-9.5939999999999994"/>
  </r>
  <r>
    <n v="1848"/>
    <x v="914"/>
    <x v="0"/>
    <x v="381"/>
    <s v="Oct"/>
    <s v="1-17-2013"/>
    <s v="Standard Class"/>
    <s v="KB-16585"/>
    <s v="Ken Black"/>
    <x v="1"/>
    <s v="United States"/>
    <s v="Seattle"/>
    <x v="3"/>
    <n v="98115"/>
    <x v="1"/>
    <s v="FUR-FU-10000076"/>
    <x v="0"/>
    <x v="4"/>
    <s v="24-Hour Round Wall Clock"/>
    <n v="79.92"/>
    <n v="4"/>
    <n v="0"/>
    <n v="34.365600000000001"/>
  </r>
  <r>
    <n v="1849"/>
    <x v="914"/>
    <x v="0"/>
    <x v="381"/>
    <s v="Oct"/>
    <s v="1-17-2013"/>
    <s v="Standard Class"/>
    <s v="KB-16585"/>
    <s v="Ken Black"/>
    <x v="1"/>
    <s v="United States"/>
    <s v="Seattle"/>
    <x v="3"/>
    <n v="98115"/>
    <x v="1"/>
    <s v="TEC-AC-10002335"/>
    <x v="2"/>
    <x v="9"/>
    <s v="Logitech Media Keyboard K200"/>
    <n v="69.98"/>
    <n v="2"/>
    <n v="0"/>
    <n v="13.296200000000001"/>
  </r>
  <r>
    <n v="1850"/>
    <x v="915"/>
    <x v="3"/>
    <x v="257"/>
    <s v="Jul"/>
    <d v="2014-12-05T00:00:00"/>
    <s v="Standard Class"/>
    <s v="DB-13555"/>
    <s v="Dorothy Badders"/>
    <x v="1"/>
    <s v="United States"/>
    <s v="Fort Worth"/>
    <x v="6"/>
    <n v="76106"/>
    <x v="2"/>
    <s v="OFF-BI-10002827"/>
    <x v="1"/>
    <x v="7"/>
    <s v="Avery Durable Poly Binders"/>
    <n v="11.06"/>
    <n v="10"/>
    <n v="0.8"/>
    <n v="-18.802"/>
  </r>
  <r>
    <n v="1851"/>
    <x v="915"/>
    <x v="3"/>
    <x v="257"/>
    <s v="Jul"/>
    <d v="2014-12-05T00:00:00"/>
    <s v="Standard Class"/>
    <s v="DB-13555"/>
    <s v="Dorothy Badders"/>
    <x v="1"/>
    <s v="United States"/>
    <s v="Fort Worth"/>
    <x v="6"/>
    <n v="76106"/>
    <x v="2"/>
    <s v="FUR-BO-10001601"/>
    <x v="0"/>
    <x v="0"/>
    <s v="Sauder Mission Library with Doors, Fruitwood Finish"/>
    <n v="623.46479999999997"/>
    <n v="7"/>
    <n v="0.32"/>
    <n v="-119.1918"/>
  </r>
  <r>
    <n v="1852"/>
    <x v="915"/>
    <x v="3"/>
    <x v="257"/>
    <s v="Jul"/>
    <d v="2014-12-05T00:00:00"/>
    <s v="Standard Class"/>
    <s v="DB-13555"/>
    <s v="Dorothy Badders"/>
    <x v="1"/>
    <s v="United States"/>
    <s v="Fort Worth"/>
    <x v="6"/>
    <n v="76106"/>
    <x v="2"/>
    <s v="OFF-ST-10001932"/>
    <x v="1"/>
    <x v="3"/>
    <s v="Fellowes Staxonsteel Drawer Files"/>
    <n v="772.68"/>
    <n v="5"/>
    <n v="0.2"/>
    <n v="-57.951000000000001"/>
  </r>
  <r>
    <n v="1853"/>
    <x v="916"/>
    <x v="0"/>
    <x v="382"/>
    <s v="Jan"/>
    <d v="2013-07-08T00:00:00"/>
    <s v="Standard Class"/>
    <s v="KL-16645"/>
    <s v="Ken Lonsdale"/>
    <x v="0"/>
    <s v="United States"/>
    <s v="Detroit"/>
    <x v="20"/>
    <n v="48205"/>
    <x v="2"/>
    <s v="OFF-AP-10001005"/>
    <x v="1"/>
    <x v="8"/>
    <s v="Honeywell Quietcare HEPA Air Cleaner"/>
    <n v="283.14"/>
    <n v="4"/>
    <n v="0.1"/>
    <n v="72.358000000000004"/>
  </r>
  <r>
    <n v="1854"/>
    <x v="916"/>
    <x v="0"/>
    <x v="382"/>
    <s v="Jan"/>
    <d v="2013-07-08T00:00:00"/>
    <s v="Standard Class"/>
    <s v="KL-16645"/>
    <s v="Ken Lonsdale"/>
    <x v="0"/>
    <s v="United States"/>
    <s v="Detroit"/>
    <x v="20"/>
    <n v="48205"/>
    <x v="2"/>
    <s v="TEC-PH-10004042"/>
    <x v="2"/>
    <x v="6"/>
    <s v="ClearOne Communications CHAT 70 OC Speaker Phone"/>
    <n v="635.96"/>
    <n v="4"/>
    <n v="0"/>
    <n v="165.34960000000001"/>
  </r>
  <r>
    <n v="1855"/>
    <x v="916"/>
    <x v="0"/>
    <x v="382"/>
    <s v="Jan"/>
    <d v="2013-07-08T00:00:00"/>
    <s v="Standard Class"/>
    <s v="KL-16645"/>
    <s v="Ken Lonsdale"/>
    <x v="0"/>
    <s v="United States"/>
    <s v="Detroit"/>
    <x v="20"/>
    <n v="48205"/>
    <x v="2"/>
    <s v="TEC-PH-10001079"/>
    <x v="2"/>
    <x v="6"/>
    <s v="Polycom SoundPoint Pro SE-225 Corded phone"/>
    <n v="118.99"/>
    <n v="1"/>
    <n v="0"/>
    <n v="33.3172"/>
  </r>
  <r>
    <n v="1856"/>
    <x v="916"/>
    <x v="0"/>
    <x v="382"/>
    <s v="Jan"/>
    <d v="2013-07-08T00:00:00"/>
    <s v="Standard Class"/>
    <s v="KL-16645"/>
    <s v="Ken Lonsdale"/>
    <x v="0"/>
    <s v="United States"/>
    <s v="Detroit"/>
    <x v="20"/>
    <n v="48205"/>
    <x v="2"/>
    <s v="FUR-FU-10002918"/>
    <x v="0"/>
    <x v="4"/>
    <s v="Eldon ClusterMat Chair Mat with Cordless Antistatic Protection"/>
    <n v="272.94"/>
    <n v="3"/>
    <n v="0"/>
    <n v="30.023399999999999"/>
  </r>
  <r>
    <n v="1857"/>
    <x v="917"/>
    <x v="0"/>
    <x v="19"/>
    <s v="Feb"/>
    <d v="2013-02-12T00:00:00"/>
    <s v="Same Day"/>
    <s v="MV-18190"/>
    <s v="Mike Vittorini"/>
    <x v="0"/>
    <s v="United States"/>
    <s v="Raleigh"/>
    <x v="12"/>
    <n v="27604"/>
    <x v="0"/>
    <s v="TEC-PH-10003811"/>
    <x v="2"/>
    <x v="6"/>
    <s v="Jabra Supreme Plus Driver Edition Headset"/>
    <n v="863.928"/>
    <n v="9"/>
    <n v="0.2"/>
    <n v="86.392799999999994"/>
  </r>
  <r>
    <n v="1858"/>
    <x v="918"/>
    <x v="3"/>
    <x v="363"/>
    <s v="Dec"/>
    <s v="5-18-2014"/>
    <s v="Standard Class"/>
    <s v="JK-16120"/>
    <s v="Julie Kriz"/>
    <x v="2"/>
    <s v="United States"/>
    <s v="Austin"/>
    <x v="6"/>
    <n v="78745"/>
    <x v="2"/>
    <s v="OFF-AR-10003481"/>
    <x v="1"/>
    <x v="5"/>
    <s v="Newell 348"/>
    <n v="5.2480000000000002"/>
    <n v="2"/>
    <n v="0.2"/>
    <n v="0.59040000000000004"/>
  </r>
  <r>
    <n v="1859"/>
    <x v="918"/>
    <x v="3"/>
    <x v="363"/>
    <s v="Dec"/>
    <s v="5-18-2014"/>
    <s v="Standard Class"/>
    <s v="JK-16120"/>
    <s v="Julie Kriz"/>
    <x v="2"/>
    <s v="United States"/>
    <s v="Austin"/>
    <x v="6"/>
    <n v="78745"/>
    <x v="2"/>
    <s v="OFF-ST-10004180"/>
    <x v="1"/>
    <x v="3"/>
    <s v="Safco Commercial Shelving"/>
    <n v="74.415999999999997"/>
    <n v="2"/>
    <n v="0.2"/>
    <n v="-14.8832"/>
  </r>
  <r>
    <n v="1860"/>
    <x v="918"/>
    <x v="3"/>
    <x v="363"/>
    <s v="Dec"/>
    <s v="5-18-2014"/>
    <s v="Standard Class"/>
    <s v="JK-16120"/>
    <s v="Julie Kriz"/>
    <x v="2"/>
    <s v="United States"/>
    <s v="Austin"/>
    <x v="6"/>
    <n v="78745"/>
    <x v="2"/>
    <s v="OFF-PA-10003657"/>
    <x v="1"/>
    <x v="11"/>
    <s v="Xerox 1927"/>
    <n v="6.8479999999999999"/>
    <n v="2"/>
    <n v="0.2"/>
    <n v="2.14"/>
  </r>
  <r>
    <n v="1861"/>
    <x v="918"/>
    <x v="3"/>
    <x v="363"/>
    <s v="Dec"/>
    <s v="5-18-2014"/>
    <s v="Standard Class"/>
    <s v="JK-16120"/>
    <s v="Julie Kriz"/>
    <x v="2"/>
    <s v="United States"/>
    <s v="Austin"/>
    <x v="6"/>
    <n v="78745"/>
    <x v="2"/>
    <s v="FUR-FU-10001967"/>
    <x v="0"/>
    <x v="4"/>
    <s v="Telescoping Adjustable Floor Lamp"/>
    <n v="7.9960000000000004"/>
    <n v="1"/>
    <n v="0.6"/>
    <n v="-6.9965000000000002"/>
  </r>
  <r>
    <n v="1862"/>
    <x v="919"/>
    <x v="1"/>
    <x v="303"/>
    <s v="Dec"/>
    <s v="5-16-2012"/>
    <s v="Standard Class"/>
    <s v="LT-16765"/>
    <s v="Larry Tron"/>
    <x v="0"/>
    <s v="United States"/>
    <s v="Louisville"/>
    <x v="19"/>
    <n v="80027"/>
    <x v="1"/>
    <s v="TEC-PH-10000441"/>
    <x v="2"/>
    <x v="6"/>
    <s v="VTech DS6151"/>
    <n v="201.584"/>
    <n v="2"/>
    <n v="0.2"/>
    <n v="20.1584"/>
  </r>
  <r>
    <n v="1863"/>
    <x v="920"/>
    <x v="3"/>
    <x v="281"/>
    <s v="Apr"/>
    <d v="2014-08-12T00:00:00"/>
    <s v="Second Class"/>
    <s v="CM-12655"/>
    <s v="Corinna Mitchell"/>
    <x v="2"/>
    <s v="United States"/>
    <s v="Seattle"/>
    <x v="3"/>
    <n v="98115"/>
    <x v="1"/>
    <s v="FUR-TA-10002958"/>
    <x v="0"/>
    <x v="2"/>
    <s v="Bevis Oval Conference Table, Walnut"/>
    <n v="521.96"/>
    <n v="2"/>
    <n v="0"/>
    <n v="88.733199999999997"/>
  </r>
  <r>
    <n v="1864"/>
    <x v="921"/>
    <x v="1"/>
    <x v="110"/>
    <s v="Dec"/>
    <s v="12-17-2012"/>
    <s v="Standard Class"/>
    <s v="EM-13960"/>
    <s v="Eric Murdock"/>
    <x v="0"/>
    <s v="United States"/>
    <s v="Baltimore"/>
    <x v="29"/>
    <n v="21215"/>
    <x v="3"/>
    <s v="OFF-AR-10001662"/>
    <x v="1"/>
    <x v="5"/>
    <s v="Rogers Handheld Barrel Pencil Sharpener"/>
    <n v="8.2200000000000006"/>
    <n v="3"/>
    <n v="0"/>
    <n v="2.2193999999999998"/>
  </r>
  <r>
    <n v="1865"/>
    <x v="922"/>
    <x v="1"/>
    <x v="383"/>
    <s v="Oct"/>
    <d v="2012-11-10T00:00:00"/>
    <s v="First Class"/>
    <s v="DJ-13420"/>
    <s v="Denny Joy"/>
    <x v="1"/>
    <s v="United States"/>
    <s v="San Francisco"/>
    <x v="2"/>
    <n v="94109"/>
    <x v="1"/>
    <s v="OFF-PA-10004101"/>
    <x v="1"/>
    <x v="11"/>
    <s v="Xerox 1894"/>
    <n v="45.36"/>
    <n v="7"/>
    <n v="0"/>
    <n v="21.7728"/>
  </r>
  <r>
    <n v="1866"/>
    <x v="923"/>
    <x v="2"/>
    <x v="61"/>
    <s v="Jul"/>
    <d v="2011-11-06T00:00:00"/>
    <s v="Second Class"/>
    <s v="NR-18550"/>
    <s v="Nick Radford"/>
    <x v="0"/>
    <s v="United States"/>
    <s v="Aurora"/>
    <x v="7"/>
    <n v="60505"/>
    <x v="2"/>
    <s v="FUR-TA-10002041"/>
    <x v="0"/>
    <x v="2"/>
    <s v="Bevis Round Conference Table Top, X-Base"/>
    <n v="268.935"/>
    <n v="3"/>
    <n v="0.5"/>
    <n v="-209.76929999999999"/>
  </r>
  <r>
    <n v="1867"/>
    <x v="924"/>
    <x v="3"/>
    <x v="327"/>
    <s v="Feb"/>
    <d v="2014-08-09T00:00:00"/>
    <s v="Standard Class"/>
    <s v="CK-12325"/>
    <s v="Christine Kargatis"/>
    <x v="2"/>
    <s v="United States"/>
    <s v="Seattle"/>
    <x v="3"/>
    <n v="98103"/>
    <x v="1"/>
    <s v="OFF-AR-10001166"/>
    <x v="1"/>
    <x v="5"/>
    <s v="Staples"/>
    <n v="7.58"/>
    <n v="1"/>
    <n v="0"/>
    <n v="2.9561999999999999"/>
  </r>
  <r>
    <n v="1868"/>
    <x v="925"/>
    <x v="0"/>
    <x v="237"/>
    <s v="Dec"/>
    <s v="11-16-2013"/>
    <s v="Standard Class"/>
    <s v="LB-16795"/>
    <s v="Laurel Beltran"/>
    <x v="2"/>
    <s v="United States"/>
    <s v="Apopka"/>
    <x v="1"/>
    <n v="32712"/>
    <x v="0"/>
    <s v="OFF-BI-10002852"/>
    <x v="1"/>
    <x v="7"/>
    <s v="Ibico Standard Transparent Covers"/>
    <n v="9.8879999999999999"/>
    <n v="2"/>
    <n v="0.7"/>
    <n v="-6.9215999999999998"/>
  </r>
  <r>
    <n v="1869"/>
    <x v="925"/>
    <x v="0"/>
    <x v="237"/>
    <s v="Dec"/>
    <s v="11-16-2013"/>
    <s v="Standard Class"/>
    <s v="LB-16795"/>
    <s v="Laurel Beltran"/>
    <x v="2"/>
    <s v="United States"/>
    <s v="Apopka"/>
    <x v="1"/>
    <n v="32712"/>
    <x v="0"/>
    <s v="OFF-AP-10001058"/>
    <x v="1"/>
    <x v="8"/>
    <s v="Sanyo 2.5 Cubic Foot Mid-Size Office Refrigerators"/>
    <n v="671.54399999999998"/>
    <n v="3"/>
    <n v="0.2"/>
    <n v="50.3658"/>
  </r>
  <r>
    <n v="1870"/>
    <x v="926"/>
    <x v="2"/>
    <x v="322"/>
    <s v="Jul"/>
    <d v="2011-12-11T00:00:00"/>
    <s v="Standard Class"/>
    <s v="LH-16900"/>
    <s v="Lena Hernandez"/>
    <x v="0"/>
    <s v="United States"/>
    <s v="San Francisco"/>
    <x v="2"/>
    <n v="94110"/>
    <x v="1"/>
    <s v="OFF-BI-10003684"/>
    <x v="1"/>
    <x v="7"/>
    <s v="Wilson Jones Legal Size Ring Binders"/>
    <n v="123.14400000000001"/>
    <n v="7"/>
    <n v="0.2"/>
    <n v="46.179000000000002"/>
  </r>
  <r>
    <n v="1871"/>
    <x v="927"/>
    <x v="0"/>
    <x v="107"/>
    <s v="Aug"/>
    <s v="4-13-2013"/>
    <s v="Standard Class"/>
    <s v="Dl-13600"/>
    <s v="Dorris liebe"/>
    <x v="1"/>
    <s v="United States"/>
    <s v="New York City"/>
    <x v="9"/>
    <n v="10035"/>
    <x v="3"/>
    <s v="FUR-CH-10000454"/>
    <x v="0"/>
    <x v="1"/>
    <s v="Hon Deluxe Fabric Upholstered Stacking Chairs, Rounded Back"/>
    <n v="658.74599999999998"/>
    <n v="3"/>
    <n v="0.1"/>
    <n v="146.38800000000001"/>
  </r>
  <r>
    <n v="1872"/>
    <x v="928"/>
    <x v="3"/>
    <x v="351"/>
    <s v="Jun"/>
    <d v="2014-06-03T00:00:00"/>
    <s v="Same Day"/>
    <s v="JD-16060"/>
    <s v="Julia Dunbar"/>
    <x v="0"/>
    <s v="United States"/>
    <s v="Rochester"/>
    <x v="8"/>
    <n v="55901"/>
    <x v="2"/>
    <s v="OFF-FA-10002763"/>
    <x v="1"/>
    <x v="10"/>
    <s v="Advantus Map Pennant Flags and Round Head Tacks"/>
    <n v="7.9"/>
    <n v="2"/>
    <n v="0"/>
    <n v="2.528"/>
  </r>
  <r>
    <n v="1873"/>
    <x v="928"/>
    <x v="3"/>
    <x v="351"/>
    <s v="Jun"/>
    <d v="2014-06-03T00:00:00"/>
    <s v="Same Day"/>
    <s v="JD-16060"/>
    <s v="Julia Dunbar"/>
    <x v="0"/>
    <s v="United States"/>
    <s v="Rochester"/>
    <x v="8"/>
    <n v="55901"/>
    <x v="2"/>
    <s v="OFF-ST-10000877"/>
    <x v="1"/>
    <x v="3"/>
    <s v="Recycled Steel Personal File for Standard File Folders"/>
    <n v="221.16"/>
    <n v="4"/>
    <n v="0"/>
    <n v="57.501600000000003"/>
  </r>
  <r>
    <n v="1874"/>
    <x v="928"/>
    <x v="3"/>
    <x v="351"/>
    <s v="Jun"/>
    <d v="2014-06-03T00:00:00"/>
    <s v="Same Day"/>
    <s v="JD-16060"/>
    <s v="Julia Dunbar"/>
    <x v="0"/>
    <s v="United States"/>
    <s v="Rochester"/>
    <x v="8"/>
    <n v="55901"/>
    <x v="2"/>
    <s v="OFF-BI-10001071"/>
    <x v="1"/>
    <x v="7"/>
    <s v="GBC ProClick Punch Binding System"/>
    <n v="127.96"/>
    <n v="2"/>
    <n v="0"/>
    <n v="62.700400000000002"/>
  </r>
  <r>
    <n v="1875"/>
    <x v="928"/>
    <x v="3"/>
    <x v="351"/>
    <s v="Jun"/>
    <d v="2014-06-03T00:00:00"/>
    <s v="Same Day"/>
    <s v="JD-16060"/>
    <s v="Julia Dunbar"/>
    <x v="0"/>
    <s v="United States"/>
    <s v="Rochester"/>
    <x v="8"/>
    <n v="55901"/>
    <x v="2"/>
    <s v="OFF-BI-10001097"/>
    <x v="1"/>
    <x v="7"/>
    <s v="Avery Hole Reinforcements"/>
    <n v="18.690000000000001"/>
    <n v="3"/>
    <n v="0"/>
    <n v="9.1580999999999992"/>
  </r>
  <r>
    <n v="1876"/>
    <x v="929"/>
    <x v="0"/>
    <x v="320"/>
    <s v="Apr"/>
    <d v="2013-04-03T00:00:00"/>
    <s v="Same Day"/>
    <s v="TS-21160"/>
    <s v="Theresa Swint"/>
    <x v="1"/>
    <s v="United States"/>
    <s v="San Francisco"/>
    <x v="2"/>
    <n v="94110"/>
    <x v="1"/>
    <s v="OFF-SU-10004782"/>
    <x v="1"/>
    <x v="16"/>
    <s v="Elite 5&quot; Scissors"/>
    <n v="25.35"/>
    <n v="3"/>
    <n v="0"/>
    <n v="7.6050000000000004"/>
  </r>
  <r>
    <n v="1877"/>
    <x v="929"/>
    <x v="0"/>
    <x v="320"/>
    <s v="Apr"/>
    <d v="2013-04-03T00:00:00"/>
    <s v="Same Day"/>
    <s v="TS-21160"/>
    <s v="Theresa Swint"/>
    <x v="1"/>
    <s v="United States"/>
    <s v="San Francisco"/>
    <x v="2"/>
    <n v="94110"/>
    <x v="1"/>
    <s v="FUR-FU-10000672"/>
    <x v="0"/>
    <x v="4"/>
    <s v="Executive Impressions 10&quot; Spectator Wall Clock"/>
    <n v="35.28"/>
    <n v="3"/>
    <n v="0"/>
    <n v="11.995200000000001"/>
  </r>
  <r>
    <n v="1878"/>
    <x v="930"/>
    <x v="0"/>
    <x v="335"/>
    <s v="Aug"/>
    <d v="2013-10-10T00:00:00"/>
    <s v="First Class"/>
    <s v="DL-13495"/>
    <s v="Dionis Lloyd"/>
    <x v="1"/>
    <s v="United States"/>
    <s v="Spokane"/>
    <x v="3"/>
    <n v="99207"/>
    <x v="1"/>
    <s v="TEC-MA-10001972"/>
    <x v="2"/>
    <x v="13"/>
    <s v="Okidata C331dn Printer"/>
    <n v="837.6"/>
    <n v="3"/>
    <n v="0.2"/>
    <n v="62.82"/>
  </r>
  <r>
    <n v="1879"/>
    <x v="931"/>
    <x v="0"/>
    <x v="5"/>
    <s v="Oct"/>
    <s v="12-14-2013"/>
    <s v="Standard Class"/>
    <s v="EB-13870"/>
    <s v="Emily Burns"/>
    <x v="0"/>
    <s v="United States"/>
    <s v="Franklin"/>
    <x v="15"/>
    <n v="37064"/>
    <x v="0"/>
    <s v="TEC-PH-10000169"/>
    <x v="2"/>
    <x v="6"/>
    <s v="ARKON Windshield Dashboard Air Vent Car Mount Holder"/>
    <n v="40.68"/>
    <n v="3"/>
    <n v="0.2"/>
    <n v="-9.1530000000000005"/>
  </r>
  <r>
    <n v="1880"/>
    <x v="932"/>
    <x v="1"/>
    <x v="110"/>
    <s v="Dec"/>
    <s v="12-16-2012"/>
    <s v="Standard Class"/>
    <s v="JB-15925"/>
    <s v="Joni Blumstein"/>
    <x v="0"/>
    <s v="United States"/>
    <s v="Austin"/>
    <x v="6"/>
    <n v="78745"/>
    <x v="2"/>
    <s v="TEC-AC-10002018"/>
    <x v="2"/>
    <x v="9"/>
    <s v="AmazonBasics 3-Button USB Wired Mouse"/>
    <n v="22.367999999999999"/>
    <n v="4"/>
    <n v="0.2"/>
    <n v="6.4307999999999996"/>
  </r>
  <r>
    <n v="1881"/>
    <x v="933"/>
    <x v="3"/>
    <x v="172"/>
    <s v="Apr"/>
    <d v="2014-09-02T00:00:00"/>
    <s v="Standard Class"/>
    <s v="SC-20380"/>
    <s v="Shahid Collister"/>
    <x v="0"/>
    <s v="United States"/>
    <s v="Pembroke Pines"/>
    <x v="1"/>
    <n v="33024"/>
    <x v="0"/>
    <s v="OFF-BI-10000301"/>
    <x v="1"/>
    <x v="7"/>
    <s v="GBC Instant Report Kit"/>
    <n v="3.8820000000000001"/>
    <n v="2"/>
    <n v="0.7"/>
    <n v="-2.5880000000000001"/>
  </r>
  <r>
    <n v="1882"/>
    <x v="933"/>
    <x v="3"/>
    <x v="172"/>
    <s v="Apr"/>
    <d v="2014-09-02T00:00:00"/>
    <s v="Standard Class"/>
    <s v="SC-20380"/>
    <s v="Shahid Collister"/>
    <x v="0"/>
    <s v="United States"/>
    <s v="Pembroke Pines"/>
    <x v="1"/>
    <n v="33024"/>
    <x v="0"/>
    <s v="OFF-PA-10004381"/>
    <x v="1"/>
    <x v="11"/>
    <s v="14-7/8 x 11 Blue Bar Computer Printout Paper"/>
    <n v="115.29600000000001"/>
    <n v="3"/>
    <n v="0.2"/>
    <n v="40.3536"/>
  </r>
  <r>
    <n v="1883"/>
    <x v="934"/>
    <x v="3"/>
    <x v="197"/>
    <s v="Jan"/>
    <d v="2014-06-05T00:00:00"/>
    <s v="Standard Class"/>
    <s v="TC-21475"/>
    <s v="Tony Chapman"/>
    <x v="2"/>
    <s v="United States"/>
    <s v="Danville"/>
    <x v="7"/>
    <n v="61832"/>
    <x v="2"/>
    <s v="OFF-BI-10001575"/>
    <x v="1"/>
    <x v="7"/>
    <s v="GBC Linen Binding Covers"/>
    <n v="43.372"/>
    <n v="7"/>
    <n v="0.8"/>
    <n v="-69.395200000000003"/>
  </r>
  <r>
    <n v="1884"/>
    <x v="935"/>
    <x v="2"/>
    <x v="359"/>
    <s v="Mar"/>
    <d v="2011-07-11T00:00:00"/>
    <s v="Standard Class"/>
    <s v="SG-20605"/>
    <s v="Speros Goranitis"/>
    <x v="0"/>
    <s v="United States"/>
    <s v="New York City"/>
    <x v="9"/>
    <n v="10009"/>
    <x v="3"/>
    <s v="TEC-PH-10000984"/>
    <x v="2"/>
    <x v="6"/>
    <s v="Panasonic KX-TG9471B"/>
    <n v="783.96"/>
    <n v="4"/>
    <n v="0"/>
    <n v="219.50880000000001"/>
  </r>
  <r>
    <n v="1885"/>
    <x v="935"/>
    <x v="2"/>
    <x v="359"/>
    <s v="Mar"/>
    <d v="2011-07-11T00:00:00"/>
    <s v="Standard Class"/>
    <s v="SG-20605"/>
    <s v="Speros Goranitis"/>
    <x v="0"/>
    <s v="United States"/>
    <s v="New York City"/>
    <x v="9"/>
    <n v="10009"/>
    <x v="3"/>
    <s v="OFF-BI-10000666"/>
    <x v="1"/>
    <x v="7"/>
    <s v="Surelock Post Binders"/>
    <n v="48.896000000000001"/>
    <n v="2"/>
    <n v="0.2"/>
    <n v="18.335999999999999"/>
  </r>
  <r>
    <n v="1886"/>
    <x v="935"/>
    <x v="2"/>
    <x v="359"/>
    <s v="Mar"/>
    <d v="2011-07-11T00:00:00"/>
    <s v="Standard Class"/>
    <s v="SG-20605"/>
    <s v="Speros Goranitis"/>
    <x v="0"/>
    <s v="United States"/>
    <s v="New York City"/>
    <x v="9"/>
    <n v="10009"/>
    <x v="3"/>
    <s v="OFF-BI-10003712"/>
    <x v="1"/>
    <x v="7"/>
    <s v="Acco Pressboard Covers with Storage Hooks, 14 7/8&quot; x 11&quot;, Light Blue"/>
    <n v="7.8559999999999999"/>
    <n v="2"/>
    <n v="0.2"/>
    <n v="2.8477999999999999"/>
  </r>
  <r>
    <n v="1887"/>
    <x v="936"/>
    <x v="1"/>
    <x v="384"/>
    <s v="Sep"/>
    <d v="2012-12-03T00:00:00"/>
    <s v="First Class"/>
    <s v="NS-18640"/>
    <s v="Noel Staavos"/>
    <x v="1"/>
    <s v="United States"/>
    <s v="San Antonio"/>
    <x v="6"/>
    <n v="78207"/>
    <x v="2"/>
    <s v="TEC-AC-10002473"/>
    <x v="2"/>
    <x v="9"/>
    <s v="Maxell 4.7GB DVD-R"/>
    <n v="113.52"/>
    <n v="5"/>
    <n v="0.2"/>
    <n v="29.798999999999999"/>
  </r>
  <r>
    <n v="1888"/>
    <x v="936"/>
    <x v="1"/>
    <x v="384"/>
    <s v="Sep"/>
    <d v="2012-12-03T00:00:00"/>
    <s v="First Class"/>
    <s v="NS-18640"/>
    <s v="Noel Staavos"/>
    <x v="1"/>
    <s v="United States"/>
    <s v="San Antonio"/>
    <x v="6"/>
    <n v="78207"/>
    <x v="2"/>
    <s v="TEC-PH-10001809"/>
    <x v="2"/>
    <x v="6"/>
    <s v="Panasonic KX T7736-B Digital phone"/>
    <n v="359.88"/>
    <n v="3"/>
    <n v="0.2"/>
    <n v="22.4925"/>
  </r>
  <r>
    <n v="1889"/>
    <x v="937"/>
    <x v="3"/>
    <x v="175"/>
    <s v="Mar"/>
    <d v="2014-04-06T00:00:00"/>
    <s v="Same Day"/>
    <s v="CS-11860"/>
    <s v="Cari Schnelling"/>
    <x v="0"/>
    <s v="United States"/>
    <s v="Jacksonville"/>
    <x v="12"/>
    <n v="28540"/>
    <x v="0"/>
    <s v="OFF-PA-10004733"/>
    <x v="1"/>
    <x v="11"/>
    <s v="Things To Do Today Spiral Book"/>
    <n v="25.344000000000001"/>
    <n v="4"/>
    <n v="0.2"/>
    <n v="9.1872000000000007"/>
  </r>
  <r>
    <n v="1890"/>
    <x v="938"/>
    <x v="3"/>
    <x v="264"/>
    <s v="Aug"/>
    <d v="2014-12-11T00:00:00"/>
    <s v="Standard Class"/>
    <s v="PK-19075"/>
    <s v="Pete Kriz"/>
    <x v="0"/>
    <s v="United States"/>
    <s v="Newark"/>
    <x v="26"/>
    <n v="19711"/>
    <x v="3"/>
    <s v="OFF-AP-10000696"/>
    <x v="1"/>
    <x v="8"/>
    <s v="Holmes Odor Grabber"/>
    <n v="100.94"/>
    <n v="7"/>
    <n v="0"/>
    <n v="33.310200000000002"/>
  </r>
  <r>
    <n v="1891"/>
    <x v="939"/>
    <x v="2"/>
    <x v="385"/>
    <s v="Aug"/>
    <d v="2011-10-07T00:00:00"/>
    <s v="First Class"/>
    <s v="MH-18025"/>
    <s v="Michelle Huthwaite"/>
    <x v="0"/>
    <s v="United States"/>
    <s v="Buffalo"/>
    <x v="9"/>
    <n v="14215"/>
    <x v="3"/>
    <s v="FUR-CH-10002647"/>
    <x v="0"/>
    <x v="1"/>
    <s v="Situations Contoured Folding Chairs, 4/Set"/>
    <n v="63.881999999999998"/>
    <n v="1"/>
    <n v="0.1"/>
    <n v="10.647"/>
  </r>
  <r>
    <n v="1892"/>
    <x v="940"/>
    <x v="2"/>
    <x v="322"/>
    <s v="Jul"/>
    <d v="2011-12-11T00:00:00"/>
    <s v="Standard Class"/>
    <s v="SC-20725"/>
    <s v="Steven Cartwright"/>
    <x v="0"/>
    <s v="United States"/>
    <s v="Houston"/>
    <x v="6"/>
    <n v="77070"/>
    <x v="2"/>
    <s v="FUR-CH-10002758"/>
    <x v="0"/>
    <x v="1"/>
    <s v="Hon Deluxe Fabric Upholstered Stacking Chairs, Squared Back"/>
    <n v="683.14400000000001"/>
    <n v="4"/>
    <n v="0.3"/>
    <n v="0"/>
  </r>
  <r>
    <n v="1893"/>
    <x v="940"/>
    <x v="2"/>
    <x v="322"/>
    <s v="Jul"/>
    <d v="2011-12-11T00:00:00"/>
    <s v="Standard Class"/>
    <s v="SC-20725"/>
    <s v="Steven Cartwright"/>
    <x v="0"/>
    <s v="United States"/>
    <s v="Houston"/>
    <x v="6"/>
    <n v="77070"/>
    <x v="2"/>
    <s v="OFF-BI-10000201"/>
    <x v="1"/>
    <x v="7"/>
    <s v="Avery Triangle Shaped Sheet Lifters, Black, 2/Pack"/>
    <n v="1.476"/>
    <n v="3"/>
    <n v="0.8"/>
    <n v="-2.214"/>
  </r>
  <r>
    <n v="1894"/>
    <x v="940"/>
    <x v="2"/>
    <x v="322"/>
    <s v="Jul"/>
    <d v="2011-12-11T00:00:00"/>
    <s v="Standard Class"/>
    <s v="SC-20725"/>
    <s v="Steven Cartwright"/>
    <x v="0"/>
    <s v="United States"/>
    <s v="Houston"/>
    <x v="6"/>
    <n v="77070"/>
    <x v="2"/>
    <s v="OFF-SU-10004115"/>
    <x v="1"/>
    <x v="16"/>
    <s v="Acme Stainless Steel Office Snips"/>
    <n v="40.712000000000003"/>
    <n v="7"/>
    <n v="0.2"/>
    <n v="3.5623"/>
  </r>
  <r>
    <n v="1895"/>
    <x v="941"/>
    <x v="1"/>
    <x v="222"/>
    <s v="Nov"/>
    <s v="12-16-2012"/>
    <s v="Standard Class"/>
    <s v="IM-15070"/>
    <s v="Irene Maddox"/>
    <x v="0"/>
    <s v="United States"/>
    <s v="Colorado Springs"/>
    <x v="19"/>
    <n v="80906"/>
    <x v="1"/>
    <s v="OFF-AR-10001473"/>
    <x v="1"/>
    <x v="5"/>
    <s v="Newell 313"/>
    <n v="13.12"/>
    <n v="5"/>
    <n v="0.2"/>
    <n v="1.1479999999999999"/>
  </r>
  <r>
    <n v="1896"/>
    <x v="941"/>
    <x v="1"/>
    <x v="222"/>
    <s v="Nov"/>
    <s v="12-16-2012"/>
    <s v="Standard Class"/>
    <s v="IM-15070"/>
    <s v="Irene Maddox"/>
    <x v="0"/>
    <s v="United States"/>
    <s v="Colorado Springs"/>
    <x v="19"/>
    <n v="80906"/>
    <x v="1"/>
    <s v="FUR-BO-10003450"/>
    <x v="0"/>
    <x v="0"/>
    <s v="Bush Westfield Collection Bookcases, Dark Cherry Finish"/>
    <n v="69.575999999999993"/>
    <n v="4"/>
    <n v="0.7"/>
    <n v="-143.79040000000001"/>
  </r>
  <r>
    <n v="1897"/>
    <x v="941"/>
    <x v="1"/>
    <x v="222"/>
    <s v="Nov"/>
    <s v="12-16-2012"/>
    <s v="Standard Class"/>
    <s v="IM-15070"/>
    <s v="Irene Maddox"/>
    <x v="0"/>
    <s v="United States"/>
    <s v="Colorado Springs"/>
    <x v="19"/>
    <n v="80906"/>
    <x v="1"/>
    <s v="OFF-AR-10001545"/>
    <x v="1"/>
    <x v="5"/>
    <s v="Newell 326"/>
    <n v="4.2240000000000002"/>
    <n v="3"/>
    <n v="0.2"/>
    <n v="0.47520000000000001"/>
  </r>
  <r>
    <n v="1898"/>
    <x v="941"/>
    <x v="1"/>
    <x v="222"/>
    <s v="Nov"/>
    <s v="12-16-2012"/>
    <s v="Standard Class"/>
    <s v="IM-15070"/>
    <s v="Irene Maddox"/>
    <x v="0"/>
    <s v="United States"/>
    <s v="Colorado Springs"/>
    <x v="19"/>
    <n v="80906"/>
    <x v="1"/>
    <s v="TEC-AC-10004396"/>
    <x v="2"/>
    <x v="9"/>
    <s v="Logitech Keyboard K120"/>
    <n v="58.08"/>
    <n v="4"/>
    <n v="0.2"/>
    <n v="-6.5339999999999998"/>
  </r>
  <r>
    <n v="1899"/>
    <x v="941"/>
    <x v="1"/>
    <x v="222"/>
    <s v="Nov"/>
    <s v="12-16-2012"/>
    <s v="Standard Class"/>
    <s v="IM-15070"/>
    <s v="Irene Maddox"/>
    <x v="0"/>
    <s v="United States"/>
    <s v="Colorado Springs"/>
    <x v="19"/>
    <n v="80906"/>
    <x v="1"/>
    <s v="FUR-FU-10002456"/>
    <x v="0"/>
    <x v="4"/>
    <s v="Master Caster Door Stop, Large Neon Orange"/>
    <n v="52.415999999999997"/>
    <n v="9"/>
    <n v="0.2"/>
    <n v="15.069599999999999"/>
  </r>
  <r>
    <n v="1900"/>
    <x v="941"/>
    <x v="1"/>
    <x v="222"/>
    <s v="Nov"/>
    <s v="12-16-2012"/>
    <s v="Standard Class"/>
    <s v="IM-15070"/>
    <s v="Irene Maddox"/>
    <x v="0"/>
    <s v="United States"/>
    <s v="Colorado Springs"/>
    <x v="19"/>
    <n v="80906"/>
    <x v="1"/>
    <s v="FUR-FU-10001473"/>
    <x v="0"/>
    <x v="4"/>
    <s v="DAX Wood Document Frame"/>
    <n v="54.92"/>
    <n v="5"/>
    <n v="0.2"/>
    <n v="10.984"/>
  </r>
  <r>
    <n v="1901"/>
    <x v="941"/>
    <x v="1"/>
    <x v="222"/>
    <s v="Nov"/>
    <s v="12-16-2012"/>
    <s v="Standard Class"/>
    <s v="IM-15070"/>
    <s v="Irene Maddox"/>
    <x v="0"/>
    <s v="United States"/>
    <s v="Colorado Springs"/>
    <x v="19"/>
    <n v="80906"/>
    <x v="1"/>
    <s v="FUR-TA-10000849"/>
    <x v="0"/>
    <x v="2"/>
    <s v="Bevis Rectangular Conference Tables"/>
    <n v="364.95"/>
    <n v="5"/>
    <n v="0.5"/>
    <n v="-248.166"/>
  </r>
  <r>
    <n v="1902"/>
    <x v="941"/>
    <x v="1"/>
    <x v="222"/>
    <s v="Nov"/>
    <s v="12-16-2012"/>
    <s v="Standard Class"/>
    <s v="IM-15070"/>
    <s v="Irene Maddox"/>
    <x v="0"/>
    <s v="United States"/>
    <s v="Colorado Springs"/>
    <x v="19"/>
    <n v="80906"/>
    <x v="1"/>
    <s v="OFF-PA-10001166"/>
    <x v="1"/>
    <x v="11"/>
    <s v="Xerox 1932"/>
    <n v="85.055999999999997"/>
    <n v="3"/>
    <n v="0.2"/>
    <n v="28.706399999999999"/>
  </r>
  <r>
    <n v="1903"/>
    <x v="941"/>
    <x v="1"/>
    <x v="222"/>
    <s v="Nov"/>
    <s v="12-16-2012"/>
    <s v="Standard Class"/>
    <s v="IM-15070"/>
    <s v="Irene Maddox"/>
    <x v="0"/>
    <s v="United States"/>
    <s v="Colorado Springs"/>
    <x v="19"/>
    <n v="80906"/>
    <x v="1"/>
    <s v="OFF-PA-10003256"/>
    <x v="1"/>
    <x v="11"/>
    <s v="Avery Personal Creations Heavyweight Cards"/>
    <n v="27.696000000000002"/>
    <n v="3"/>
    <n v="0.2"/>
    <n v="9.6936"/>
  </r>
  <r>
    <n v="1904"/>
    <x v="942"/>
    <x v="0"/>
    <x v="216"/>
    <s v="Sep"/>
    <d v="2013-11-05T00:00:00"/>
    <s v="First Class"/>
    <s v="TB-21625"/>
    <s v="Trudy Brown"/>
    <x v="0"/>
    <s v="United States"/>
    <s v="Los Angeles"/>
    <x v="2"/>
    <n v="90004"/>
    <x v="1"/>
    <s v="OFF-PA-10002751"/>
    <x v="1"/>
    <x v="11"/>
    <s v="Xerox 1920"/>
    <n v="17.940000000000001"/>
    <n v="3"/>
    <n v="0"/>
    <n v="8.0730000000000004"/>
  </r>
  <r>
    <n v="1905"/>
    <x v="943"/>
    <x v="3"/>
    <x v="45"/>
    <s v="Sep"/>
    <s v="6-15-2014"/>
    <s v="Standard Class"/>
    <s v="LW-17125"/>
    <s v="Liz Willingham"/>
    <x v="0"/>
    <s v="United States"/>
    <s v="Norwich"/>
    <x v="31"/>
    <n v="6360"/>
    <x v="3"/>
    <s v="OFF-BI-10004040"/>
    <x v="1"/>
    <x v="7"/>
    <s v="Wilson Jones Impact Binders"/>
    <n v="10.36"/>
    <n v="2"/>
    <n v="0"/>
    <n v="5.0763999999999996"/>
  </r>
  <r>
    <n v="1906"/>
    <x v="944"/>
    <x v="1"/>
    <x v="386"/>
    <s v="Jul"/>
    <d v="2012-11-04T00:00:00"/>
    <s v="Standard Class"/>
    <s v="PF-19120"/>
    <s v="Peter Fuller"/>
    <x v="0"/>
    <s v="United States"/>
    <s v="San Antonio"/>
    <x v="6"/>
    <n v="78207"/>
    <x v="2"/>
    <s v="OFF-AP-10002651"/>
    <x v="1"/>
    <x v="8"/>
    <s v="Hoover Upright Vacuum With Dirt Cup"/>
    <n v="463.24799999999999"/>
    <n v="8"/>
    <n v="0.8"/>
    <n v="-1181.2824000000001"/>
  </r>
  <r>
    <n v="1907"/>
    <x v="944"/>
    <x v="1"/>
    <x v="386"/>
    <s v="Jul"/>
    <d v="2012-11-04T00:00:00"/>
    <s v="Standard Class"/>
    <s v="PF-19120"/>
    <s v="Peter Fuller"/>
    <x v="0"/>
    <s v="United States"/>
    <s v="San Antonio"/>
    <x v="6"/>
    <n v="78207"/>
    <x v="2"/>
    <s v="TEC-AC-10002402"/>
    <x v="2"/>
    <x v="9"/>
    <s v="Razer Kraken PRO Over Ear PC and Music Headset"/>
    <n v="383.952"/>
    <n v="6"/>
    <n v="0.2"/>
    <n v="47.994"/>
  </r>
  <r>
    <n v="1908"/>
    <x v="945"/>
    <x v="0"/>
    <x v="76"/>
    <s v="Nov"/>
    <d v="2013-12-07T00:00:00"/>
    <s v="Same Day"/>
    <s v="NZ-18565"/>
    <s v="Nick Zandusky"/>
    <x v="2"/>
    <s v="United States"/>
    <s v="Yuma"/>
    <x v="10"/>
    <n v="85364"/>
    <x v="1"/>
    <s v="OFF-BI-10001658"/>
    <x v="1"/>
    <x v="7"/>
    <s v="GBC Standard Therm-A-Bind Covers"/>
    <n v="44.856000000000002"/>
    <n v="6"/>
    <n v="0.7"/>
    <n v="-35.884799999999998"/>
  </r>
  <r>
    <n v="1909"/>
    <x v="946"/>
    <x v="2"/>
    <x v="111"/>
    <s v="Jan"/>
    <d v="2011-08-11T00:00:00"/>
    <s v="Standard Class"/>
    <s v="JO-15145"/>
    <s v="Jack O'Briant"/>
    <x v="1"/>
    <s v="United States"/>
    <s v="Richmond"/>
    <x v="0"/>
    <n v="40475"/>
    <x v="0"/>
    <s v="OFF-ST-10000464"/>
    <x v="1"/>
    <x v="3"/>
    <s v="Multi-Use Personal File Cart and Caster Set, Three Stacking Bins"/>
    <n v="69.52"/>
    <n v="2"/>
    <n v="0"/>
    <n v="19.465599999999998"/>
  </r>
  <r>
    <n v="1910"/>
    <x v="946"/>
    <x v="2"/>
    <x v="111"/>
    <s v="Jan"/>
    <d v="2011-08-11T00:00:00"/>
    <s v="Standard Class"/>
    <s v="JO-15145"/>
    <s v="Jack O'Briant"/>
    <x v="1"/>
    <s v="United States"/>
    <s v="Richmond"/>
    <x v="0"/>
    <n v="40475"/>
    <x v="0"/>
    <s v="OFF-AR-10001919"/>
    <x v="1"/>
    <x v="5"/>
    <s v="OIC #2 Pencils, Medium Soft"/>
    <n v="5.64"/>
    <n v="3"/>
    <n v="0"/>
    <n v="1.6355999999999999"/>
  </r>
  <r>
    <n v="1911"/>
    <x v="947"/>
    <x v="2"/>
    <x v="322"/>
    <s v="Jul"/>
    <d v="2011-12-11T00:00:00"/>
    <s v="Standard Class"/>
    <s v="MS-17365"/>
    <s v="Maribeth Schnelling"/>
    <x v="0"/>
    <s v="United States"/>
    <s v="Wausau"/>
    <x v="4"/>
    <n v="54401"/>
    <x v="2"/>
    <s v="OFF-AP-10001293"/>
    <x v="1"/>
    <x v="8"/>
    <s v="Belkin 8 Outlet Surge Protector"/>
    <n v="245.88"/>
    <n v="6"/>
    <n v="0"/>
    <n v="68.846400000000003"/>
  </r>
  <r>
    <n v="1912"/>
    <x v="947"/>
    <x v="2"/>
    <x v="322"/>
    <s v="Jul"/>
    <d v="2011-12-11T00:00:00"/>
    <s v="Standard Class"/>
    <s v="MS-17365"/>
    <s v="Maribeth Schnelling"/>
    <x v="0"/>
    <s v="United States"/>
    <s v="Wausau"/>
    <x v="4"/>
    <n v="54401"/>
    <x v="2"/>
    <s v="OFF-ST-10004258"/>
    <x v="1"/>
    <x v="3"/>
    <s v="Portable Personal File Box"/>
    <n v="36.630000000000003"/>
    <n v="3"/>
    <n v="0"/>
    <n v="9.8901000000000003"/>
  </r>
  <r>
    <n v="1913"/>
    <x v="947"/>
    <x v="2"/>
    <x v="322"/>
    <s v="Jul"/>
    <d v="2011-12-11T00:00:00"/>
    <s v="Standard Class"/>
    <s v="MS-17365"/>
    <s v="Maribeth Schnelling"/>
    <x v="0"/>
    <s v="United States"/>
    <s v="Wausau"/>
    <x v="4"/>
    <n v="54401"/>
    <x v="2"/>
    <s v="OFF-ST-10002214"/>
    <x v="1"/>
    <x v="3"/>
    <s v="X-Rack File for Hanging Folders"/>
    <n v="22.58"/>
    <n v="2"/>
    <n v="0"/>
    <n v="5.8708"/>
  </r>
  <r>
    <n v="1914"/>
    <x v="947"/>
    <x v="2"/>
    <x v="322"/>
    <s v="Jul"/>
    <d v="2011-12-11T00:00:00"/>
    <s v="Standard Class"/>
    <s v="MS-17365"/>
    <s v="Maribeth Schnelling"/>
    <x v="0"/>
    <s v="United States"/>
    <s v="Wausau"/>
    <x v="4"/>
    <n v="54401"/>
    <x v="2"/>
    <s v="OFF-BI-10004970"/>
    <x v="1"/>
    <x v="7"/>
    <s v="ACCOHIDE 3-Ring Binder, Blue, 1&quot;"/>
    <n v="12.39"/>
    <n v="3"/>
    <n v="0"/>
    <n v="5.8232999999999997"/>
  </r>
  <r>
    <n v="1915"/>
    <x v="948"/>
    <x v="3"/>
    <x v="136"/>
    <s v="Jun"/>
    <d v="2014-11-10T00:00:00"/>
    <s v="Standard Class"/>
    <s v="MP-18175"/>
    <s v="Mike Pelletier"/>
    <x v="2"/>
    <s v="United States"/>
    <s v="San Francisco"/>
    <x v="2"/>
    <n v="94110"/>
    <x v="1"/>
    <s v="OFF-BI-10002571"/>
    <x v="1"/>
    <x v="7"/>
    <s v="Avery Framed View Binder, EZD Ring (Locking), Navy, 1 1/2&quot;"/>
    <n v="39.92"/>
    <n v="5"/>
    <n v="0.2"/>
    <n v="13.473000000000001"/>
  </r>
  <r>
    <n v="1916"/>
    <x v="948"/>
    <x v="3"/>
    <x v="136"/>
    <s v="Jun"/>
    <d v="2014-11-10T00:00:00"/>
    <s v="Standard Class"/>
    <s v="MP-18175"/>
    <s v="Mike Pelletier"/>
    <x v="2"/>
    <s v="United States"/>
    <s v="San Francisco"/>
    <x v="2"/>
    <n v="94110"/>
    <x v="1"/>
    <s v="OFF-PA-10002581"/>
    <x v="1"/>
    <x v="11"/>
    <s v="Xerox 1951"/>
    <n v="61.96"/>
    <n v="2"/>
    <n v="0"/>
    <n v="27.882000000000001"/>
  </r>
  <r>
    <n v="1917"/>
    <x v="948"/>
    <x v="3"/>
    <x v="136"/>
    <s v="Jun"/>
    <d v="2014-11-10T00:00:00"/>
    <s v="Standard Class"/>
    <s v="MP-18175"/>
    <s v="Mike Pelletier"/>
    <x v="2"/>
    <s v="United States"/>
    <s v="San Francisco"/>
    <x v="2"/>
    <n v="94110"/>
    <x v="1"/>
    <s v="OFF-BI-10001097"/>
    <x v="1"/>
    <x v="7"/>
    <s v="Avery Hole Reinforcements"/>
    <n v="19.936"/>
    <n v="4"/>
    <n v="0.2"/>
    <n v="7.2267999999999999"/>
  </r>
  <r>
    <n v="1918"/>
    <x v="949"/>
    <x v="3"/>
    <x v="272"/>
    <s v="Feb"/>
    <d v="2014-04-06T00:00:00"/>
    <s v="First Class"/>
    <s v="FH-14350"/>
    <s v="Fred Harton"/>
    <x v="0"/>
    <s v="United States"/>
    <s v="Dublin"/>
    <x v="16"/>
    <n v="43017"/>
    <x v="3"/>
    <s v="OFF-BI-10003429"/>
    <x v="1"/>
    <x v="7"/>
    <s v="Cardinal HOLDit! Binder Insert Strips,Extra Strips"/>
    <n v="3.798"/>
    <n v="2"/>
    <n v="0.7"/>
    <n v="-2.6585999999999999"/>
  </r>
  <r>
    <n v="1919"/>
    <x v="949"/>
    <x v="3"/>
    <x v="272"/>
    <s v="Feb"/>
    <d v="2014-04-06T00:00:00"/>
    <s v="First Class"/>
    <s v="FH-14350"/>
    <s v="Fred Harton"/>
    <x v="0"/>
    <s v="United States"/>
    <s v="Dublin"/>
    <x v="16"/>
    <n v="43017"/>
    <x v="3"/>
    <s v="OFF-PA-10000682"/>
    <x v="1"/>
    <x v="11"/>
    <s v="Xerox 1924"/>
    <n v="27.744"/>
    <n v="6"/>
    <n v="0.2"/>
    <n v="10.0572"/>
  </r>
  <r>
    <n v="1920"/>
    <x v="949"/>
    <x v="3"/>
    <x v="272"/>
    <s v="Feb"/>
    <d v="2014-04-06T00:00:00"/>
    <s v="First Class"/>
    <s v="FH-14350"/>
    <s v="Fred Harton"/>
    <x v="0"/>
    <s v="United States"/>
    <s v="Dublin"/>
    <x v="16"/>
    <n v="43017"/>
    <x v="3"/>
    <s v="TEC-PH-10001700"/>
    <x v="2"/>
    <x v="6"/>
    <s v="Panasonic KX-TG6844B Expandable Digital Cordless Telephone"/>
    <n v="158.376"/>
    <n v="4"/>
    <n v="0.4"/>
    <n v="-34.314799999999998"/>
  </r>
  <r>
    <n v="1921"/>
    <x v="950"/>
    <x v="0"/>
    <x v="30"/>
    <s v="Aug"/>
    <d v="2013-10-11T00:00:00"/>
    <s v="First Class"/>
    <s v="CC-12475"/>
    <s v="Cindy Chapman"/>
    <x v="0"/>
    <s v="United States"/>
    <s v="Lakewood"/>
    <x v="18"/>
    <n v="8701"/>
    <x v="3"/>
    <s v="OFF-FA-10004968"/>
    <x v="1"/>
    <x v="10"/>
    <s v="Rubber Band Ball"/>
    <n v="14.96"/>
    <n v="4"/>
    <n v="0"/>
    <n v="0.29920000000000002"/>
  </r>
  <r>
    <n v="1922"/>
    <x v="951"/>
    <x v="2"/>
    <x v="210"/>
    <s v="Apr"/>
    <d v="2011-05-04T00:00:00"/>
    <s v="First Class"/>
    <s v="MZ-17515"/>
    <s v="Mary Zewe"/>
    <x v="1"/>
    <s v="United States"/>
    <s v="Los Angeles"/>
    <x v="2"/>
    <n v="90008"/>
    <x v="1"/>
    <s v="OFF-BI-10004140"/>
    <x v="1"/>
    <x v="7"/>
    <s v="Avery Non-Stick Binders"/>
    <n v="7.1840000000000002"/>
    <n v="2"/>
    <n v="0.2"/>
    <n v="2.2450000000000001"/>
  </r>
  <r>
    <n v="1923"/>
    <x v="952"/>
    <x v="2"/>
    <x v="31"/>
    <s v="Aug"/>
    <s v="9-14-2011"/>
    <s v="Standard Class"/>
    <s v="MC-17275"/>
    <s v="Marc Crier"/>
    <x v="0"/>
    <s v="United States"/>
    <s v="Pasco"/>
    <x v="3"/>
    <n v="99301"/>
    <x v="1"/>
    <s v="OFF-AR-10003045"/>
    <x v="1"/>
    <x v="5"/>
    <s v="Prang Colored Pencils"/>
    <n v="5.88"/>
    <n v="2"/>
    <n v="0"/>
    <n v="2.6459999999999999"/>
  </r>
  <r>
    <n v="1924"/>
    <x v="952"/>
    <x v="2"/>
    <x v="31"/>
    <s v="Aug"/>
    <s v="9-14-2011"/>
    <s v="Standard Class"/>
    <s v="MC-17275"/>
    <s v="Marc Crier"/>
    <x v="0"/>
    <s v="United States"/>
    <s v="Pasco"/>
    <x v="3"/>
    <n v="99301"/>
    <x v="1"/>
    <s v="FUR-CH-10000454"/>
    <x v="0"/>
    <x v="1"/>
    <s v="Hon Deluxe Fabric Upholstered Stacking Chairs, Rounded Back"/>
    <n v="975.92"/>
    <n v="5"/>
    <n v="0.2"/>
    <n v="121.99"/>
  </r>
  <r>
    <n v="1925"/>
    <x v="952"/>
    <x v="2"/>
    <x v="31"/>
    <s v="Aug"/>
    <s v="9-14-2011"/>
    <s v="Standard Class"/>
    <s v="MC-17275"/>
    <s v="Marc Crier"/>
    <x v="0"/>
    <s v="United States"/>
    <s v="Pasco"/>
    <x v="3"/>
    <n v="99301"/>
    <x v="1"/>
    <s v="OFF-AR-10000380"/>
    <x v="1"/>
    <x v="5"/>
    <s v="Hunt PowerHouse Electric Pencil Sharpener, Blue"/>
    <n v="303.83999999999997"/>
    <n v="8"/>
    <n v="0"/>
    <n v="91.152000000000001"/>
  </r>
  <r>
    <n v="1926"/>
    <x v="952"/>
    <x v="2"/>
    <x v="31"/>
    <s v="Aug"/>
    <s v="9-14-2011"/>
    <s v="Standard Class"/>
    <s v="MC-17275"/>
    <s v="Marc Crier"/>
    <x v="0"/>
    <s v="United States"/>
    <s v="Pasco"/>
    <x v="3"/>
    <n v="99301"/>
    <x v="1"/>
    <s v="OFF-ST-10000736"/>
    <x v="1"/>
    <x v="3"/>
    <s v="Carina Double Wide Media Storage Towers in Natural &amp; Black"/>
    <n v="485.88"/>
    <n v="6"/>
    <n v="0"/>
    <n v="19.435199999999998"/>
  </r>
  <r>
    <n v="1927"/>
    <x v="953"/>
    <x v="2"/>
    <x v="166"/>
    <s v="Dec"/>
    <s v="12-15-2011"/>
    <s v="Second Class"/>
    <s v="LH-17155"/>
    <s v="Logan Haushalter"/>
    <x v="0"/>
    <s v="United States"/>
    <s v="Oakland"/>
    <x v="2"/>
    <n v="94601"/>
    <x v="1"/>
    <s v="FUR-FU-10004270"/>
    <x v="0"/>
    <x v="4"/>
    <s v="Eldon Image Series Desk Accessories, Burgundy"/>
    <n v="12.54"/>
    <n v="3"/>
    <n v="0"/>
    <n v="4.5144000000000002"/>
  </r>
  <r>
    <n v="1928"/>
    <x v="953"/>
    <x v="2"/>
    <x v="166"/>
    <s v="Dec"/>
    <s v="12-15-2011"/>
    <s v="Second Class"/>
    <s v="LH-17155"/>
    <s v="Logan Haushalter"/>
    <x v="0"/>
    <s v="United States"/>
    <s v="Oakland"/>
    <x v="2"/>
    <n v="94601"/>
    <x v="1"/>
    <s v="OFF-ST-10000617"/>
    <x v="1"/>
    <x v="3"/>
    <s v="Woodgrain Magazine Files by Perma"/>
    <n v="8.94"/>
    <n v="3"/>
    <n v="0"/>
    <n v="0.62580000000000002"/>
  </r>
  <r>
    <n v="1929"/>
    <x v="953"/>
    <x v="2"/>
    <x v="166"/>
    <s v="Dec"/>
    <s v="12-15-2011"/>
    <s v="Second Class"/>
    <s v="LH-17155"/>
    <s v="Logan Haushalter"/>
    <x v="0"/>
    <s v="United States"/>
    <s v="Oakland"/>
    <x v="2"/>
    <n v="94601"/>
    <x v="1"/>
    <s v="FUR-FU-10001706"/>
    <x v="0"/>
    <x v="4"/>
    <s v="Longer-Life Soft White Bulbs"/>
    <n v="9.24"/>
    <n v="3"/>
    <n v="0"/>
    <n v="4.4352"/>
  </r>
  <r>
    <n v="1930"/>
    <x v="954"/>
    <x v="2"/>
    <x v="348"/>
    <s v="Nov"/>
    <s v="4-16-2011"/>
    <s v="Second Class"/>
    <s v="GM-14455"/>
    <s v="Gary Mitchum"/>
    <x v="2"/>
    <s v="United States"/>
    <s v="Austin"/>
    <x v="6"/>
    <n v="78745"/>
    <x v="2"/>
    <s v="TEC-PH-10001835"/>
    <x v="2"/>
    <x v="6"/>
    <s v="Jawbone JAMBOX Wireless Bluetooth Speaker"/>
    <n v="758.35199999999998"/>
    <n v="6"/>
    <n v="0.2"/>
    <n v="265.42320000000001"/>
  </r>
  <r>
    <n v="1931"/>
    <x v="955"/>
    <x v="0"/>
    <x v="126"/>
    <s v="Nov"/>
    <s v="11-15-2013"/>
    <s v="Standard Class"/>
    <s v="SH-19975"/>
    <s v="Sally Hughsby"/>
    <x v="1"/>
    <s v="United States"/>
    <s v="New York City"/>
    <x v="9"/>
    <n v="10011"/>
    <x v="3"/>
    <s v="OFF-BI-10001191"/>
    <x v="1"/>
    <x v="7"/>
    <s v="Canvas Sectional Post Binders"/>
    <n v="20.367999999999999"/>
    <n v="1"/>
    <n v="0.2"/>
    <n v="7.3834"/>
  </r>
  <r>
    <n v="1932"/>
    <x v="955"/>
    <x v="0"/>
    <x v="126"/>
    <s v="Nov"/>
    <s v="11-15-2013"/>
    <s v="Standard Class"/>
    <s v="SH-19975"/>
    <s v="Sally Hughsby"/>
    <x v="1"/>
    <s v="United States"/>
    <s v="New York City"/>
    <x v="9"/>
    <n v="10011"/>
    <x v="3"/>
    <s v="OFF-BI-10003982"/>
    <x v="1"/>
    <x v="7"/>
    <s v="Wilson Jones Century Plastic Molded Ring Binders"/>
    <n v="49.847999999999999"/>
    <n v="3"/>
    <n v="0.2"/>
    <n v="16.823699999999999"/>
  </r>
  <r>
    <n v="1933"/>
    <x v="956"/>
    <x v="2"/>
    <x v="97"/>
    <s v="Feb"/>
    <d v="2011-07-12T00:00:00"/>
    <s v="Standard Class"/>
    <s v="KN-16390"/>
    <s v="Katherine Nockton"/>
    <x v="1"/>
    <s v="United States"/>
    <s v="Columbus"/>
    <x v="16"/>
    <n v="43229"/>
    <x v="3"/>
    <s v="TEC-AC-10001267"/>
    <x v="2"/>
    <x v="9"/>
    <s v="Imation 32GB Pocket Pro USB 3.0 Flash Drive - 32 GB - Black - 1 P ..."/>
    <n v="119.8"/>
    <n v="5"/>
    <n v="0.2"/>
    <n v="29.95"/>
  </r>
  <r>
    <n v="1934"/>
    <x v="957"/>
    <x v="2"/>
    <x v="179"/>
    <s v="Mar"/>
    <d v="2011-09-10T00:00:00"/>
    <s v="Standard Class"/>
    <s v="SL-20155"/>
    <s v="Sara Luxemburg"/>
    <x v="2"/>
    <s v="United States"/>
    <s v="Durham"/>
    <x v="12"/>
    <n v="27707"/>
    <x v="0"/>
    <s v="OFF-ST-10000532"/>
    <x v="1"/>
    <x v="3"/>
    <s v="Advantus Rolling Drawer Organizers"/>
    <n v="61.567999999999998"/>
    <n v="2"/>
    <n v="0.2"/>
    <n v="4.6176000000000004"/>
  </r>
  <r>
    <n v="1935"/>
    <x v="957"/>
    <x v="2"/>
    <x v="179"/>
    <s v="Mar"/>
    <d v="2011-09-10T00:00:00"/>
    <s v="Standard Class"/>
    <s v="SL-20155"/>
    <s v="Sara Luxemburg"/>
    <x v="2"/>
    <s v="United States"/>
    <s v="Durham"/>
    <x v="12"/>
    <n v="27707"/>
    <x v="0"/>
    <s v="OFF-AR-10002335"/>
    <x v="1"/>
    <x v="5"/>
    <s v="DIXON Oriole Pencils"/>
    <n v="6.1920000000000002"/>
    <n v="3"/>
    <n v="0.2"/>
    <n v="0.46439999999999998"/>
  </r>
  <r>
    <n v="1936"/>
    <x v="958"/>
    <x v="3"/>
    <x v="306"/>
    <s v="Mar"/>
    <d v="2014-06-11T00:00:00"/>
    <s v="Second Class"/>
    <s v="TB-21175"/>
    <s v="Thomas Boland"/>
    <x v="1"/>
    <s v="United States"/>
    <s v="Henderson"/>
    <x v="0"/>
    <n v="42420"/>
    <x v="0"/>
    <s v="OFF-EN-10004846"/>
    <x v="1"/>
    <x v="12"/>
    <s v="Letter or Legal Size Expandable Poly String Tie Envelopes"/>
    <n v="5.32"/>
    <n v="2"/>
    <n v="0"/>
    <n v="2.6067999999999998"/>
  </r>
  <r>
    <n v="1937"/>
    <x v="958"/>
    <x v="3"/>
    <x v="306"/>
    <s v="Mar"/>
    <d v="2014-06-11T00:00:00"/>
    <s v="Second Class"/>
    <s v="TB-21175"/>
    <s v="Thomas Boland"/>
    <x v="1"/>
    <s v="United States"/>
    <s v="Henderson"/>
    <x v="0"/>
    <n v="42420"/>
    <x v="0"/>
    <s v="FUR-CH-10000454"/>
    <x v="0"/>
    <x v="1"/>
    <s v="Hon Deluxe Fabric Upholstered Stacking Chairs, Rounded Back"/>
    <n v="975.92"/>
    <n v="4"/>
    <n v="0"/>
    <n v="292.77600000000001"/>
  </r>
  <r>
    <n v="1938"/>
    <x v="958"/>
    <x v="3"/>
    <x v="306"/>
    <s v="Mar"/>
    <d v="2014-06-11T00:00:00"/>
    <s v="Second Class"/>
    <s v="TB-21175"/>
    <s v="Thomas Boland"/>
    <x v="1"/>
    <s v="United States"/>
    <s v="Henderson"/>
    <x v="0"/>
    <n v="42420"/>
    <x v="0"/>
    <s v="TEC-AC-10004145"/>
    <x v="2"/>
    <x v="9"/>
    <s v="Logitech diNovo Edge Keyboard"/>
    <n v="2249.91"/>
    <n v="9"/>
    <n v="0"/>
    <n v="517.47929999999997"/>
  </r>
  <r>
    <n v="1939"/>
    <x v="958"/>
    <x v="3"/>
    <x v="306"/>
    <s v="Mar"/>
    <d v="2014-06-11T00:00:00"/>
    <s v="Second Class"/>
    <s v="TB-21175"/>
    <s v="Thomas Boland"/>
    <x v="1"/>
    <s v="United States"/>
    <s v="Henderson"/>
    <x v="0"/>
    <n v="42420"/>
    <x v="0"/>
    <s v="OFF-ST-10001580"/>
    <x v="1"/>
    <x v="3"/>
    <s v="Super Decoflex Portable Personal File"/>
    <n v="59.92"/>
    <n v="4"/>
    <n v="0"/>
    <n v="16.7776"/>
  </r>
  <r>
    <n v="1940"/>
    <x v="959"/>
    <x v="3"/>
    <x v="58"/>
    <s v="Sep"/>
    <s v="3-16-2014"/>
    <s v="Standard Class"/>
    <s v="AH-10210"/>
    <s v="Alan Hwang"/>
    <x v="0"/>
    <s v="United States"/>
    <s v="Anaheim"/>
    <x v="2"/>
    <n v="92804"/>
    <x v="1"/>
    <s v="OFF-BI-10003876"/>
    <x v="1"/>
    <x v="7"/>
    <s v="Green Canvas Binder for 8-1/2&quot; x 14&quot; Sheets"/>
    <n v="171.2"/>
    <n v="5"/>
    <n v="0.2"/>
    <n v="64.2"/>
  </r>
  <r>
    <n v="1941"/>
    <x v="959"/>
    <x v="3"/>
    <x v="58"/>
    <s v="Sep"/>
    <s v="3-16-2014"/>
    <s v="Standard Class"/>
    <s v="AH-10210"/>
    <s v="Alan Hwang"/>
    <x v="0"/>
    <s v="United States"/>
    <s v="Anaheim"/>
    <x v="2"/>
    <n v="92804"/>
    <x v="1"/>
    <s v="OFF-AR-10001972"/>
    <x v="1"/>
    <x v="5"/>
    <s v="Newell 323"/>
    <n v="3.36"/>
    <n v="2"/>
    <n v="0"/>
    <n v="0.87360000000000004"/>
  </r>
  <r>
    <n v="1942"/>
    <x v="960"/>
    <x v="3"/>
    <x v="183"/>
    <s v="Aug"/>
    <s v="3-13-2014"/>
    <s v="Standard Class"/>
    <s v="SH-20395"/>
    <s v="Shahid Hopkins"/>
    <x v="0"/>
    <s v="United States"/>
    <s v="New York City"/>
    <x v="9"/>
    <n v="10035"/>
    <x v="3"/>
    <s v="OFF-BI-10003669"/>
    <x v="1"/>
    <x v="7"/>
    <s v="3M Organizer Strips"/>
    <n v="25.92"/>
    <n v="6"/>
    <n v="0.2"/>
    <n v="9.0719999999999992"/>
  </r>
  <r>
    <n v="1943"/>
    <x v="960"/>
    <x v="3"/>
    <x v="183"/>
    <s v="Aug"/>
    <s v="3-13-2014"/>
    <s v="Standard Class"/>
    <s v="SH-20395"/>
    <s v="Shahid Hopkins"/>
    <x v="0"/>
    <s v="United States"/>
    <s v="New York City"/>
    <x v="9"/>
    <n v="10035"/>
    <x v="3"/>
    <s v="OFF-LA-10003510"/>
    <x v="1"/>
    <x v="14"/>
    <s v="Avery 4027 File Folder Labels for Dot Matrix Printers, 5000 Labels per Box, White"/>
    <n v="91.59"/>
    <n v="3"/>
    <n v="0"/>
    <n v="42.131399999999999"/>
  </r>
  <r>
    <n v="1944"/>
    <x v="961"/>
    <x v="2"/>
    <x v="239"/>
    <s v="Jan"/>
    <d v="2011-03-12T00:00:00"/>
    <s v="Second Class"/>
    <s v="MC-17605"/>
    <s v="Matt Connell"/>
    <x v="1"/>
    <s v="United States"/>
    <s v="Houston"/>
    <x v="6"/>
    <n v="77070"/>
    <x v="2"/>
    <s v="FUR-CH-10003746"/>
    <x v="0"/>
    <x v="1"/>
    <s v="Hon 4070 Series Pagoda Round Back Stacking Chairs"/>
    <n v="674.05799999999999"/>
    <n v="3"/>
    <n v="0.3"/>
    <n v="-19.258800000000001"/>
  </r>
  <r>
    <n v="1945"/>
    <x v="962"/>
    <x v="3"/>
    <x v="174"/>
    <s v="Oct"/>
    <d v="2014-12-10T00:00:00"/>
    <s v="Second Class"/>
    <s v="MB-17305"/>
    <s v="Maria Bertelson"/>
    <x v="0"/>
    <s v="United States"/>
    <s v="League City"/>
    <x v="6"/>
    <n v="77573"/>
    <x v="2"/>
    <s v="OFF-AR-10004344"/>
    <x v="1"/>
    <x v="5"/>
    <s v="Bulldog Vacuum Base Pencil Sharpener"/>
    <n v="67.144000000000005"/>
    <n v="7"/>
    <n v="0.2"/>
    <n v="5.8750999999999998"/>
  </r>
  <r>
    <n v="1946"/>
    <x v="962"/>
    <x v="3"/>
    <x v="174"/>
    <s v="Oct"/>
    <d v="2014-12-10T00:00:00"/>
    <s v="Second Class"/>
    <s v="MB-17305"/>
    <s v="Maria Bertelson"/>
    <x v="0"/>
    <s v="United States"/>
    <s v="League City"/>
    <x v="6"/>
    <n v="77573"/>
    <x v="2"/>
    <s v="FUR-CH-10001802"/>
    <x v="0"/>
    <x v="1"/>
    <s v="Hon Every-Day Chair Series Swivel Task Chairs"/>
    <n v="254.05799999999999"/>
    <n v="3"/>
    <n v="0.3"/>
    <n v="-32.6646"/>
  </r>
  <r>
    <n v="1947"/>
    <x v="963"/>
    <x v="0"/>
    <x v="387"/>
    <s v="Feb"/>
    <d v="2013-07-01T00:00:00"/>
    <s v="Standard Class"/>
    <s v="BM-11575"/>
    <s v="Brendan Murry"/>
    <x v="1"/>
    <s v="United States"/>
    <s v="Gaithersburg"/>
    <x v="29"/>
    <n v="20877"/>
    <x v="3"/>
    <s v="FUR-BO-10004709"/>
    <x v="0"/>
    <x v="0"/>
    <s v="Bush Westfield Collection Bookcases, Medium Cherry Finish"/>
    <n v="173.94"/>
    <n v="3"/>
    <n v="0"/>
    <n v="38.266800000000003"/>
  </r>
  <r>
    <n v="1948"/>
    <x v="963"/>
    <x v="0"/>
    <x v="387"/>
    <s v="Feb"/>
    <d v="2013-07-01T00:00:00"/>
    <s v="Standard Class"/>
    <s v="BM-11575"/>
    <s v="Brendan Murry"/>
    <x v="1"/>
    <s v="United States"/>
    <s v="Gaithersburg"/>
    <x v="29"/>
    <n v="20877"/>
    <x v="3"/>
    <s v="TEC-PH-10000455"/>
    <x v="2"/>
    <x v="6"/>
    <s v="GE 30522EE2"/>
    <n v="231.98"/>
    <n v="2"/>
    <n v="0"/>
    <n v="67.274199999999993"/>
  </r>
  <r>
    <n v="1949"/>
    <x v="964"/>
    <x v="3"/>
    <x v="7"/>
    <s v="Nov"/>
    <s v="9-14-2014"/>
    <s v="First Class"/>
    <s v="AR-10345"/>
    <s v="Alex Russell"/>
    <x v="1"/>
    <s v="United States"/>
    <s v="Lawrence"/>
    <x v="21"/>
    <n v="1841"/>
    <x v="3"/>
    <s v="OFF-AR-10003338"/>
    <x v="1"/>
    <x v="5"/>
    <s v="Eberhard Faber 3 1/2&quot; Golf Pencils"/>
    <n v="14.88"/>
    <n v="2"/>
    <n v="0"/>
    <n v="3.72"/>
  </r>
  <r>
    <n v="1950"/>
    <x v="965"/>
    <x v="3"/>
    <x v="37"/>
    <s v="Feb"/>
    <d v="2014-07-12T00:00:00"/>
    <s v="Standard Class"/>
    <s v="AD-10180"/>
    <s v="Alan Dominguez"/>
    <x v="2"/>
    <s v="United States"/>
    <s v="Fairfield"/>
    <x v="31"/>
    <n v="6824"/>
    <x v="3"/>
    <s v="OFF-PA-10001972"/>
    <x v="1"/>
    <x v="11"/>
    <s v="Xerox 214"/>
    <n v="19.440000000000001"/>
    <n v="3"/>
    <n v="0"/>
    <n v="9.3312000000000008"/>
  </r>
  <r>
    <n v="1951"/>
    <x v="965"/>
    <x v="3"/>
    <x v="37"/>
    <s v="Feb"/>
    <d v="2014-07-12T00:00:00"/>
    <s v="Standard Class"/>
    <s v="AD-10180"/>
    <s v="Alan Dominguez"/>
    <x v="2"/>
    <s v="United States"/>
    <s v="Fairfield"/>
    <x v="31"/>
    <n v="6824"/>
    <x v="3"/>
    <s v="FUR-CH-10000155"/>
    <x v="0"/>
    <x v="1"/>
    <s v="Global Comet Stacking Armless Chair"/>
    <n v="897.15"/>
    <n v="3"/>
    <n v="0"/>
    <n v="251.202"/>
  </r>
  <r>
    <n v="1952"/>
    <x v="966"/>
    <x v="2"/>
    <x v="309"/>
    <s v="Feb"/>
    <d v="2011-03-09T00:00:00"/>
    <s v="First Class"/>
    <s v="KD-16345"/>
    <s v="Katherine Ducich"/>
    <x v="0"/>
    <s v="United States"/>
    <s v="New York City"/>
    <x v="9"/>
    <n v="10009"/>
    <x v="3"/>
    <s v="OFF-AR-10000658"/>
    <x v="1"/>
    <x v="5"/>
    <s v="Newell 324"/>
    <n v="57.75"/>
    <n v="5"/>
    <n v="0"/>
    <n v="16.170000000000002"/>
  </r>
  <r>
    <n v="1953"/>
    <x v="966"/>
    <x v="2"/>
    <x v="309"/>
    <s v="Feb"/>
    <d v="2011-03-09T00:00:00"/>
    <s v="First Class"/>
    <s v="KD-16345"/>
    <s v="Katherine Ducich"/>
    <x v="0"/>
    <s v="United States"/>
    <s v="New York City"/>
    <x v="9"/>
    <n v="10009"/>
    <x v="3"/>
    <s v="OFF-PA-10000349"/>
    <x v="1"/>
    <x v="11"/>
    <s v="Staples"/>
    <n v="14.94"/>
    <n v="3"/>
    <n v="0"/>
    <n v="7.0217999999999998"/>
  </r>
  <r>
    <n v="1954"/>
    <x v="967"/>
    <x v="3"/>
    <x v="388"/>
    <s v="Jul"/>
    <s v="1-14-2014"/>
    <s v="Standard Class"/>
    <s v="DP-13390"/>
    <s v="Dennis Pardue"/>
    <x v="2"/>
    <s v="United States"/>
    <s v="Tuscaloosa"/>
    <x v="30"/>
    <n v="35401"/>
    <x v="0"/>
    <s v="OFF-BI-10004728"/>
    <x v="1"/>
    <x v="7"/>
    <s v="Wilson Jones Turn Tabs Binder Tool for Ring Binders"/>
    <n v="33.74"/>
    <n v="7"/>
    <n v="0"/>
    <n v="15.5204"/>
  </r>
  <r>
    <n v="1955"/>
    <x v="968"/>
    <x v="1"/>
    <x v="208"/>
    <s v="Jun"/>
    <s v="2-13-2012"/>
    <s v="Standard Class"/>
    <s v="IL-15100"/>
    <s v="Ivan Liston"/>
    <x v="0"/>
    <s v="United States"/>
    <s v="Wilmington"/>
    <x v="26"/>
    <n v="19805"/>
    <x v="3"/>
    <s v="FUR-CH-10001708"/>
    <x v="0"/>
    <x v="1"/>
    <s v="Office Star - Contemporary Swivel Chair with Padded Adjustable Arms and Flex Back"/>
    <n v="1268.82"/>
    <n v="9"/>
    <n v="0"/>
    <n v="266.4522"/>
  </r>
  <r>
    <n v="1956"/>
    <x v="968"/>
    <x v="1"/>
    <x v="208"/>
    <s v="Jun"/>
    <s v="2-13-2012"/>
    <s v="Standard Class"/>
    <s v="IL-15100"/>
    <s v="Ivan Liston"/>
    <x v="0"/>
    <s v="United States"/>
    <s v="Wilmington"/>
    <x v="26"/>
    <n v="19805"/>
    <x v="3"/>
    <s v="FUR-BO-10002598"/>
    <x v="0"/>
    <x v="0"/>
    <s v="Hon Metal Bookcases, Putty"/>
    <n v="283.92"/>
    <n v="4"/>
    <n v="0"/>
    <n v="82.336799999999997"/>
  </r>
  <r>
    <n v="1957"/>
    <x v="968"/>
    <x v="1"/>
    <x v="208"/>
    <s v="Jun"/>
    <s v="2-13-2012"/>
    <s v="Standard Class"/>
    <s v="IL-15100"/>
    <s v="Ivan Liston"/>
    <x v="0"/>
    <s v="United States"/>
    <s v="Wilmington"/>
    <x v="26"/>
    <n v="19805"/>
    <x v="3"/>
    <s v="OFF-AR-10001022"/>
    <x v="1"/>
    <x v="5"/>
    <s v="SANFORD Liquid Accent Tank-Style Highlighters"/>
    <n v="5.68"/>
    <n v="2"/>
    <n v="0"/>
    <n v="1.7607999999999999"/>
  </r>
  <r>
    <n v="1958"/>
    <x v="969"/>
    <x v="0"/>
    <x v="26"/>
    <s v="Jun"/>
    <d v="2013-07-09T00:00:00"/>
    <s v="First Class"/>
    <s v="JH-15985"/>
    <s v="Joseph Holt"/>
    <x v="0"/>
    <s v="United States"/>
    <s v="Redondo Beach"/>
    <x v="2"/>
    <n v="90278"/>
    <x v="1"/>
    <s v="OFF-PA-10004381"/>
    <x v="1"/>
    <x v="11"/>
    <s v="14-7/8 x 11 Blue Bar Computer Printout Paper"/>
    <n v="96.08"/>
    <n v="2"/>
    <n v="0"/>
    <n v="46.118400000000001"/>
  </r>
  <r>
    <n v="1959"/>
    <x v="969"/>
    <x v="0"/>
    <x v="26"/>
    <s v="Jun"/>
    <d v="2013-07-09T00:00:00"/>
    <s v="First Class"/>
    <s v="JH-15985"/>
    <s v="Joseph Holt"/>
    <x v="0"/>
    <s v="United States"/>
    <s v="Redondo Beach"/>
    <x v="2"/>
    <n v="90278"/>
    <x v="1"/>
    <s v="OFF-BI-10000050"/>
    <x v="1"/>
    <x v="7"/>
    <s v="Angle-D Binders with Locking Rings, Label Holders"/>
    <n v="11.68"/>
    <n v="2"/>
    <n v="0.2"/>
    <n v="3.9420000000000002"/>
  </r>
  <r>
    <n v="1960"/>
    <x v="969"/>
    <x v="0"/>
    <x v="26"/>
    <s v="Jun"/>
    <d v="2013-07-09T00:00:00"/>
    <s v="First Class"/>
    <s v="JH-15985"/>
    <s v="Joseph Holt"/>
    <x v="0"/>
    <s v="United States"/>
    <s v="Redondo Beach"/>
    <x v="2"/>
    <n v="90278"/>
    <x v="1"/>
    <s v="OFF-FA-10000304"/>
    <x v="1"/>
    <x v="10"/>
    <s v="Advantus Push Pins"/>
    <n v="4.3600000000000003"/>
    <n v="2"/>
    <n v="0"/>
    <n v="1.7876000000000001"/>
  </r>
  <r>
    <n v="1961"/>
    <x v="970"/>
    <x v="2"/>
    <x v="295"/>
    <s v="Apr"/>
    <d v="2011-09-10T00:00:00"/>
    <s v="Standard Class"/>
    <s v="JD-16015"/>
    <s v="Joy Daniels"/>
    <x v="0"/>
    <s v="United States"/>
    <s v="Seattle"/>
    <x v="3"/>
    <n v="98115"/>
    <x v="1"/>
    <s v="OFF-LA-10002475"/>
    <x v="1"/>
    <x v="14"/>
    <s v="Avery 519"/>
    <n v="29.24"/>
    <n v="4"/>
    <n v="0"/>
    <n v="13.742800000000001"/>
  </r>
  <r>
    <n v="1962"/>
    <x v="971"/>
    <x v="1"/>
    <x v="379"/>
    <s v="Sep"/>
    <s v="6-13-2012"/>
    <s v="Standard Class"/>
    <s v="NC-18415"/>
    <s v="Nathan Cano"/>
    <x v="0"/>
    <s v="United States"/>
    <s v="Royal Oak"/>
    <x v="20"/>
    <n v="48073"/>
    <x v="2"/>
    <s v="OFF-PA-10000304"/>
    <x v="1"/>
    <x v="11"/>
    <s v="Xerox 1995"/>
    <n v="12.96"/>
    <n v="2"/>
    <n v="0"/>
    <n v="6.2207999999999997"/>
  </r>
  <r>
    <n v="1963"/>
    <x v="972"/>
    <x v="3"/>
    <x v="64"/>
    <s v="Sep"/>
    <s v="12-13-2014"/>
    <s v="Second Class"/>
    <s v="AS-10225"/>
    <s v="Alan Schoenberger"/>
    <x v="1"/>
    <s v="United States"/>
    <s v="San Francisco"/>
    <x v="2"/>
    <n v="94109"/>
    <x v="1"/>
    <s v="OFF-AP-10002670"/>
    <x v="1"/>
    <x v="8"/>
    <s v="Belkin 8-Outlet Premiere SurgeMaster II Surge Protectors"/>
    <n v="69.48"/>
    <n v="1"/>
    <n v="0"/>
    <n v="20.844000000000001"/>
  </r>
  <r>
    <n v="1964"/>
    <x v="973"/>
    <x v="2"/>
    <x v="2"/>
    <s v="Sep"/>
    <s v="6-13-2011"/>
    <s v="Second Class"/>
    <s v="TS-21205"/>
    <s v="Thomas Seio"/>
    <x v="1"/>
    <s v="United States"/>
    <s v="North Las Vegas"/>
    <x v="23"/>
    <n v="89031"/>
    <x v="1"/>
    <s v="OFF-AR-10002335"/>
    <x v="1"/>
    <x v="5"/>
    <s v="DIXON Oriole Pencils"/>
    <n v="18.059999999999999"/>
    <n v="7"/>
    <n v="0"/>
    <n v="4.6955999999999998"/>
  </r>
  <r>
    <n v="1965"/>
    <x v="973"/>
    <x v="2"/>
    <x v="2"/>
    <s v="Sep"/>
    <s v="6-13-2011"/>
    <s v="Second Class"/>
    <s v="TS-21205"/>
    <s v="Thomas Seio"/>
    <x v="1"/>
    <s v="United States"/>
    <s v="North Las Vegas"/>
    <x v="23"/>
    <n v="89031"/>
    <x v="1"/>
    <s v="OFF-PA-10003641"/>
    <x v="1"/>
    <x v="11"/>
    <s v="Xerox 1909"/>
    <n v="79.14"/>
    <n v="3"/>
    <n v="0"/>
    <n v="36.404400000000003"/>
  </r>
  <r>
    <n v="1966"/>
    <x v="973"/>
    <x v="2"/>
    <x v="2"/>
    <s v="Sep"/>
    <s v="6-13-2011"/>
    <s v="Second Class"/>
    <s v="TS-21205"/>
    <s v="Thomas Seio"/>
    <x v="1"/>
    <s v="United States"/>
    <s v="North Las Vegas"/>
    <x v="23"/>
    <n v="89031"/>
    <x v="1"/>
    <s v="FUR-FU-10002685"/>
    <x v="0"/>
    <x v="4"/>
    <s v="Executive Impressions 13-1/2&quot; Indoor/Outdoor Wall Clock"/>
    <n v="37.4"/>
    <n v="2"/>
    <n v="0"/>
    <n v="14.212"/>
  </r>
  <r>
    <n v="1967"/>
    <x v="974"/>
    <x v="2"/>
    <x v="389"/>
    <s v="Jul"/>
    <d v="2011-08-03T00:00:00"/>
    <s v="First Class"/>
    <s v="AB-10015"/>
    <s v="Aaron Bergman"/>
    <x v="0"/>
    <s v="United States"/>
    <s v="Seattle"/>
    <x v="3"/>
    <n v="98103"/>
    <x v="1"/>
    <s v="FUR-CH-10004477"/>
    <x v="0"/>
    <x v="1"/>
    <s v="Global Push Button Manager's Chair, Indigo"/>
    <n v="48.712000000000003"/>
    <n v="1"/>
    <n v="0.2"/>
    <n v="5.4801000000000002"/>
  </r>
  <r>
    <n v="1968"/>
    <x v="974"/>
    <x v="2"/>
    <x v="389"/>
    <s v="Jul"/>
    <d v="2011-08-03T00:00:00"/>
    <s v="First Class"/>
    <s v="AB-10015"/>
    <s v="Aaron Bergman"/>
    <x v="0"/>
    <s v="United States"/>
    <s v="Seattle"/>
    <x v="3"/>
    <n v="98103"/>
    <x v="1"/>
    <s v="OFF-AR-10001427"/>
    <x v="1"/>
    <x v="5"/>
    <s v="Newell 330"/>
    <n v="17.940000000000001"/>
    <n v="3"/>
    <n v="0"/>
    <n v="4.6643999999999997"/>
  </r>
  <r>
    <n v="1969"/>
    <x v="974"/>
    <x v="2"/>
    <x v="389"/>
    <s v="Jul"/>
    <d v="2011-08-03T00:00:00"/>
    <s v="First Class"/>
    <s v="AB-10015"/>
    <s v="Aaron Bergman"/>
    <x v="0"/>
    <s v="United States"/>
    <s v="Seattle"/>
    <x v="3"/>
    <n v="98103"/>
    <x v="1"/>
    <s v="OFF-ST-10002344"/>
    <x v="1"/>
    <x v="3"/>
    <s v="Carina 42&quot;Hx23 3/4&quot;W Media Storage Unit"/>
    <n v="242.94"/>
    <n v="3"/>
    <n v="0"/>
    <n v="4.8587999999999996"/>
  </r>
  <r>
    <n v="1970"/>
    <x v="975"/>
    <x v="1"/>
    <x v="380"/>
    <s v="Feb"/>
    <d v="2012-05-08T00:00:00"/>
    <s v="Second Class"/>
    <s v="BE-11455"/>
    <s v="Brad Eason"/>
    <x v="2"/>
    <s v="United States"/>
    <s v="Providence"/>
    <x v="39"/>
    <n v="2908"/>
    <x v="3"/>
    <s v="TEC-PH-10001527"/>
    <x v="2"/>
    <x v="6"/>
    <s v="Plantronics MX500i Earset"/>
    <n v="128.85"/>
    <n v="3"/>
    <n v="0"/>
    <n v="3.8654999999999999"/>
  </r>
  <r>
    <n v="1971"/>
    <x v="975"/>
    <x v="1"/>
    <x v="380"/>
    <s v="Feb"/>
    <d v="2012-05-08T00:00:00"/>
    <s v="Second Class"/>
    <s v="BE-11455"/>
    <s v="Brad Eason"/>
    <x v="2"/>
    <s v="United States"/>
    <s v="Providence"/>
    <x v="39"/>
    <n v="2908"/>
    <x v="3"/>
    <s v="OFF-PA-10001307"/>
    <x v="1"/>
    <x v="11"/>
    <s v="Important Message Pads, 50 4-1/4 x 5-1/2 Forms per Pad"/>
    <n v="8.4"/>
    <n v="2"/>
    <n v="0"/>
    <n v="4.1159999999999997"/>
  </r>
  <r>
    <n v="1972"/>
    <x v="975"/>
    <x v="1"/>
    <x v="380"/>
    <s v="Feb"/>
    <d v="2012-05-08T00:00:00"/>
    <s v="Second Class"/>
    <s v="BE-11455"/>
    <s v="Brad Eason"/>
    <x v="2"/>
    <s v="United States"/>
    <s v="Providence"/>
    <x v="39"/>
    <n v="2908"/>
    <x v="3"/>
    <s v="TEC-AC-10004571"/>
    <x v="2"/>
    <x v="9"/>
    <s v="Logitech G700s Rechargeable Gaming Mouse"/>
    <n v="199.98"/>
    <n v="2"/>
    <n v="0"/>
    <n v="83.991600000000005"/>
  </r>
  <r>
    <n v="1973"/>
    <x v="975"/>
    <x v="1"/>
    <x v="380"/>
    <s v="Feb"/>
    <d v="2012-05-08T00:00:00"/>
    <s v="Second Class"/>
    <s v="BE-11455"/>
    <s v="Brad Eason"/>
    <x v="2"/>
    <s v="United States"/>
    <s v="Providence"/>
    <x v="39"/>
    <n v="2908"/>
    <x v="3"/>
    <s v="FUR-CH-10001973"/>
    <x v="0"/>
    <x v="1"/>
    <s v="Office Star Flex Back Scooter Chair with White Frame"/>
    <n v="110.98"/>
    <n v="1"/>
    <n v="0"/>
    <n v="15.5372"/>
  </r>
  <r>
    <n v="1974"/>
    <x v="976"/>
    <x v="0"/>
    <x v="24"/>
    <s v="Jul"/>
    <d v="2013-10-11T00:00:00"/>
    <s v="First Class"/>
    <s v="KL-16555"/>
    <s v="Kelly Lampkin"/>
    <x v="1"/>
    <s v="United States"/>
    <s v="Jacksonville"/>
    <x v="1"/>
    <n v="32216"/>
    <x v="0"/>
    <s v="FUR-CH-10000513"/>
    <x v="0"/>
    <x v="1"/>
    <s v="High-Back Leather Manager's Chair"/>
    <n v="207.98400000000001"/>
    <n v="2"/>
    <n v="0.2"/>
    <n v="-28.597799999999999"/>
  </r>
  <r>
    <n v="1975"/>
    <x v="976"/>
    <x v="0"/>
    <x v="24"/>
    <s v="Jul"/>
    <d v="2013-10-11T00:00:00"/>
    <s v="First Class"/>
    <s v="KL-16555"/>
    <s v="Kelly Lampkin"/>
    <x v="1"/>
    <s v="United States"/>
    <s v="Jacksonville"/>
    <x v="1"/>
    <n v="32216"/>
    <x v="0"/>
    <s v="OFF-PA-10002421"/>
    <x v="1"/>
    <x v="11"/>
    <s v="Embossed Ink Jet Note Cards"/>
    <n v="36.112000000000002"/>
    <n v="2"/>
    <n v="0.2"/>
    <n v="12.639200000000001"/>
  </r>
  <r>
    <n v="1976"/>
    <x v="976"/>
    <x v="0"/>
    <x v="24"/>
    <s v="Jul"/>
    <d v="2013-10-11T00:00:00"/>
    <s v="First Class"/>
    <s v="KL-16555"/>
    <s v="Kelly Lampkin"/>
    <x v="1"/>
    <s v="United States"/>
    <s v="Jacksonville"/>
    <x v="1"/>
    <n v="32216"/>
    <x v="0"/>
    <s v="FUR-FU-10004090"/>
    <x v="0"/>
    <x v="4"/>
    <s v="Executive Impressions 14&quot; Contract Wall Clock"/>
    <n v="35.567999999999998"/>
    <n v="2"/>
    <n v="0.2"/>
    <n v="5.7797999999999998"/>
  </r>
  <r>
    <n v="1977"/>
    <x v="976"/>
    <x v="0"/>
    <x v="24"/>
    <s v="Jul"/>
    <d v="2013-10-11T00:00:00"/>
    <s v="First Class"/>
    <s v="KL-16555"/>
    <s v="Kelly Lampkin"/>
    <x v="1"/>
    <s v="United States"/>
    <s v="Jacksonville"/>
    <x v="1"/>
    <n v="32216"/>
    <x v="0"/>
    <s v="OFF-PA-10004071"/>
    <x v="1"/>
    <x v="11"/>
    <s v="Eaton Premium Continuous-Feed Paper, 25% Cotton, Letter Size, White, 1000 Shts/Box"/>
    <n v="88.768000000000001"/>
    <n v="2"/>
    <n v="0.2"/>
    <n v="31.0688"/>
  </r>
  <r>
    <n v="1978"/>
    <x v="977"/>
    <x v="0"/>
    <x v="30"/>
    <s v="Aug"/>
    <s v="11-13-2013"/>
    <s v="Standard Class"/>
    <s v="PS-19045"/>
    <s v="Penelope Sewall"/>
    <x v="2"/>
    <s v="United States"/>
    <s v="Oceanside"/>
    <x v="2"/>
    <n v="92054"/>
    <x v="1"/>
    <s v="OFF-PA-10002246"/>
    <x v="1"/>
    <x v="11"/>
    <s v="Wirebound Four 2-3/4 x 5 Forms per Page, 400 Sets per Book"/>
    <n v="12.9"/>
    <n v="2"/>
    <n v="0"/>
    <n v="6.3209999999999997"/>
  </r>
  <r>
    <n v="1979"/>
    <x v="978"/>
    <x v="1"/>
    <x v="78"/>
    <s v="Jul"/>
    <d v="2012-09-12T00:00:00"/>
    <s v="First Class"/>
    <s v="AH-10210"/>
    <s v="Alan Hwang"/>
    <x v="0"/>
    <s v="United States"/>
    <s v="New York City"/>
    <x v="9"/>
    <n v="10024"/>
    <x v="3"/>
    <s v="OFF-BI-10001031"/>
    <x v="1"/>
    <x v="7"/>
    <s v="Pressboard Data Binders by Wilson Jones"/>
    <n v="21.36"/>
    <n v="5"/>
    <n v="0.2"/>
    <n v="7.2089999999999996"/>
  </r>
  <r>
    <n v="1980"/>
    <x v="978"/>
    <x v="1"/>
    <x v="78"/>
    <s v="Jul"/>
    <d v="2012-09-12T00:00:00"/>
    <s v="First Class"/>
    <s v="AH-10210"/>
    <s v="Alan Hwang"/>
    <x v="0"/>
    <s v="United States"/>
    <s v="New York City"/>
    <x v="9"/>
    <n v="10024"/>
    <x v="3"/>
    <s v="OFF-BI-10003727"/>
    <x v="1"/>
    <x v="7"/>
    <s v="Avery Durable Slant Ring Binders With Label Holder"/>
    <n v="6.6879999999999997"/>
    <n v="2"/>
    <n v="0.2"/>
    <n v="2.3408000000000002"/>
  </r>
  <r>
    <n v="1981"/>
    <x v="978"/>
    <x v="1"/>
    <x v="78"/>
    <s v="Jul"/>
    <d v="2012-09-12T00:00:00"/>
    <s v="First Class"/>
    <s v="AH-10210"/>
    <s v="Alan Hwang"/>
    <x v="0"/>
    <s v="United States"/>
    <s v="New York City"/>
    <x v="9"/>
    <n v="10024"/>
    <x v="3"/>
    <s v="TEC-PH-10001336"/>
    <x v="2"/>
    <x v="6"/>
    <s v="Digium D40 VoIP phone"/>
    <n v="773.94"/>
    <n v="6"/>
    <n v="0"/>
    <n v="224.4426"/>
  </r>
  <r>
    <n v="1982"/>
    <x v="979"/>
    <x v="0"/>
    <x v="5"/>
    <s v="Oct"/>
    <s v="12-14-2013"/>
    <s v="Second Class"/>
    <s v="RW-19630"/>
    <s v="Rob Williams"/>
    <x v="1"/>
    <s v="United States"/>
    <s v="Chicago"/>
    <x v="7"/>
    <n v="60610"/>
    <x v="2"/>
    <s v="OFF-SU-10001664"/>
    <x v="1"/>
    <x v="16"/>
    <s v="Acme Office Executive Series Stainless Steel Trimmers"/>
    <n v="20.568000000000001"/>
    <n v="3"/>
    <n v="0.2"/>
    <n v="1.5426"/>
  </r>
  <r>
    <n v="1983"/>
    <x v="979"/>
    <x v="0"/>
    <x v="5"/>
    <s v="Oct"/>
    <s v="12-14-2013"/>
    <s v="Second Class"/>
    <s v="RW-19630"/>
    <s v="Rob Williams"/>
    <x v="1"/>
    <s v="United States"/>
    <s v="Chicago"/>
    <x v="7"/>
    <n v="60610"/>
    <x v="2"/>
    <s v="OFF-AP-10003971"/>
    <x v="1"/>
    <x v="8"/>
    <s v="Belkin 6 Outlet Metallic Surge Strip"/>
    <n v="4.3559999999999999"/>
    <n v="2"/>
    <n v="0.8"/>
    <n v="-11.761200000000001"/>
  </r>
  <r>
    <n v="1984"/>
    <x v="979"/>
    <x v="0"/>
    <x v="5"/>
    <s v="Oct"/>
    <s v="12-14-2013"/>
    <s v="Second Class"/>
    <s v="RW-19630"/>
    <s v="Rob Williams"/>
    <x v="1"/>
    <s v="United States"/>
    <s v="Chicago"/>
    <x v="7"/>
    <n v="60610"/>
    <x v="2"/>
    <s v="TEC-AC-10000199"/>
    <x v="2"/>
    <x v="9"/>
    <s v="Kingston Digital DataTraveler 8GB USB 2.0"/>
    <n v="19.04"/>
    <n v="4"/>
    <n v="0.2"/>
    <n v="-1.4279999999999999"/>
  </r>
  <r>
    <n v="1985"/>
    <x v="980"/>
    <x v="0"/>
    <x v="24"/>
    <s v="Jul"/>
    <d v="2013-11-11T00:00:00"/>
    <s v="Second Class"/>
    <s v="IM-15070"/>
    <s v="Irene Maddox"/>
    <x v="0"/>
    <s v="United States"/>
    <s v="San Diego"/>
    <x v="2"/>
    <n v="92105"/>
    <x v="1"/>
    <s v="OFF-ST-10003442"/>
    <x v="1"/>
    <x v="3"/>
    <s v="Eldon Portable Mobile Manager"/>
    <n v="84.84"/>
    <n v="3"/>
    <n v="0"/>
    <n v="22.9068"/>
  </r>
  <r>
    <n v="1986"/>
    <x v="981"/>
    <x v="1"/>
    <x v="268"/>
    <s v="Jun"/>
    <d v="2012-10-09T00:00:00"/>
    <s v="Standard Class"/>
    <s v="CK-12760"/>
    <s v="Cyma Kinney"/>
    <x v="1"/>
    <s v="United States"/>
    <s v="Nashville"/>
    <x v="15"/>
    <n v="37211"/>
    <x v="0"/>
    <s v="OFF-FA-10003059"/>
    <x v="1"/>
    <x v="10"/>
    <s v="Assorted Color Push Pins"/>
    <n v="7.24"/>
    <n v="5"/>
    <n v="0.2"/>
    <n v="1.1765000000000001"/>
  </r>
  <r>
    <n v="1987"/>
    <x v="982"/>
    <x v="2"/>
    <x v="390"/>
    <s v="Mar"/>
    <d v="2011-03-09T00:00:00"/>
    <s v="Same Day"/>
    <s v="AG-10390"/>
    <s v="Allen Goldenen"/>
    <x v="0"/>
    <s v="United States"/>
    <s v="New York City"/>
    <x v="9"/>
    <n v="10009"/>
    <x v="3"/>
    <s v="OFF-LA-10001175"/>
    <x v="1"/>
    <x v="14"/>
    <s v="Avery 514"/>
    <n v="14.4"/>
    <n v="5"/>
    <n v="0"/>
    <n v="7.056"/>
  </r>
  <r>
    <n v="1988"/>
    <x v="983"/>
    <x v="3"/>
    <x v="202"/>
    <s v="Jan"/>
    <d v="2014-05-09T00:00:00"/>
    <s v="Standard Class"/>
    <s v="AW-10930"/>
    <s v="Arthur Wiediger"/>
    <x v="2"/>
    <s v="United States"/>
    <s v="San Francisco"/>
    <x v="2"/>
    <n v="94110"/>
    <x v="1"/>
    <s v="OFF-BI-10004022"/>
    <x v="1"/>
    <x v="7"/>
    <s v="Acco Suede Grain Vinyl Round Ring Binder"/>
    <n v="6.6719999999999997"/>
    <n v="3"/>
    <n v="0.2"/>
    <n v="2.1684000000000001"/>
  </r>
  <r>
    <n v="1989"/>
    <x v="983"/>
    <x v="3"/>
    <x v="202"/>
    <s v="Jan"/>
    <d v="2014-05-09T00:00:00"/>
    <s v="Standard Class"/>
    <s v="AW-10930"/>
    <s v="Arthur Wiediger"/>
    <x v="2"/>
    <s v="United States"/>
    <s v="San Francisco"/>
    <x v="2"/>
    <n v="94110"/>
    <x v="1"/>
    <s v="TEC-PH-10002200"/>
    <x v="2"/>
    <x v="6"/>
    <s v="Aastra 6757i CT Wireless VoIP phone"/>
    <n v="689.40800000000002"/>
    <n v="4"/>
    <n v="0.2"/>
    <n v="77.558400000000006"/>
  </r>
  <r>
    <n v="1990"/>
    <x v="984"/>
    <x v="3"/>
    <x v="84"/>
    <s v="Aug"/>
    <s v="12-14-2014"/>
    <s v="Standard Class"/>
    <s v="HG-14965"/>
    <s v="Henry Goldwyn"/>
    <x v="1"/>
    <s v="United States"/>
    <s v="Chicago"/>
    <x v="7"/>
    <n v="60653"/>
    <x v="2"/>
    <s v="OFF-BI-10001120"/>
    <x v="1"/>
    <x v="7"/>
    <s v="Ibico EPK-21 Electric Binding System"/>
    <n v="1889.99"/>
    <n v="5"/>
    <n v="0.8"/>
    <n v="-2929.4845"/>
  </r>
  <r>
    <n v="1991"/>
    <x v="985"/>
    <x v="2"/>
    <x v="51"/>
    <s v="Apr"/>
    <d v="2011-10-11T00:00:00"/>
    <s v="Standard Class"/>
    <s v="SZ-20035"/>
    <s v="Sam Zeldin"/>
    <x v="2"/>
    <s v="United States"/>
    <s v="New York City"/>
    <x v="9"/>
    <n v="10011"/>
    <x v="3"/>
    <s v="OFF-BI-10000962"/>
    <x v="1"/>
    <x v="7"/>
    <s v="Acco Flexible ACCOHIDE Square Ring Data Binder, Dark Blue, 11 1/2&quot; X 14&quot; 7/8&quot;"/>
    <n v="52.064"/>
    <n v="4"/>
    <n v="0.2"/>
    <n v="18.873200000000001"/>
  </r>
  <r>
    <n v="1992"/>
    <x v="986"/>
    <x v="3"/>
    <x v="168"/>
    <s v="Nov"/>
    <s v="3-16-2014"/>
    <s v="Standard Class"/>
    <s v="KS-16300"/>
    <s v="Karen Seio"/>
    <x v="1"/>
    <s v="United States"/>
    <s v="Raleigh"/>
    <x v="12"/>
    <n v="27604"/>
    <x v="0"/>
    <s v="OFF-AP-10000390"/>
    <x v="1"/>
    <x v="8"/>
    <s v="Euro Pro Shark Stick Mini Vacuum"/>
    <n v="48.783999999999999"/>
    <n v="1"/>
    <n v="0.2"/>
    <n v="3.6587999999999998"/>
  </r>
  <r>
    <n v="1993"/>
    <x v="986"/>
    <x v="3"/>
    <x v="168"/>
    <s v="Nov"/>
    <s v="3-16-2014"/>
    <s v="Standard Class"/>
    <s v="KS-16300"/>
    <s v="Karen Seio"/>
    <x v="1"/>
    <s v="United States"/>
    <s v="Raleigh"/>
    <x v="12"/>
    <n v="27604"/>
    <x v="0"/>
    <s v="OFF-BI-10000014"/>
    <x v="1"/>
    <x v="7"/>
    <s v="Heavy-Duty E-Z-D Binders"/>
    <n v="13.092000000000001"/>
    <n v="4"/>
    <n v="0.7"/>
    <n v="-10.0372"/>
  </r>
  <r>
    <n v="1994"/>
    <x v="987"/>
    <x v="3"/>
    <x v="352"/>
    <s v="Aug"/>
    <s v="5-13-2014"/>
    <s v="Standard Class"/>
    <s v="AB-10060"/>
    <s v="Adam Bellavance"/>
    <x v="2"/>
    <s v="United States"/>
    <s v="Los Angeles"/>
    <x v="2"/>
    <n v="90004"/>
    <x v="1"/>
    <s v="TEC-AC-10000736"/>
    <x v="2"/>
    <x v="9"/>
    <s v="Logitech G600 MMO Gaming Mouse"/>
    <n v="79.989999999999995"/>
    <n v="1"/>
    <n v="0"/>
    <n v="28.796399999999998"/>
  </r>
  <r>
    <n v="1995"/>
    <x v="988"/>
    <x v="0"/>
    <x v="335"/>
    <s v="Aug"/>
    <s v="10-13-2013"/>
    <s v="Standard Class"/>
    <s v="CC-12475"/>
    <s v="Cindy Chapman"/>
    <x v="0"/>
    <s v="United States"/>
    <s v="Los Angeles"/>
    <x v="2"/>
    <n v="90032"/>
    <x v="1"/>
    <s v="OFF-PA-10000143"/>
    <x v="1"/>
    <x v="11"/>
    <s v="Astroparche Fine Business Paper"/>
    <n v="10.56"/>
    <n v="2"/>
    <n v="0"/>
    <n v="5.0688000000000004"/>
  </r>
  <r>
    <n v="1996"/>
    <x v="989"/>
    <x v="1"/>
    <x v="47"/>
    <s v="Oct"/>
    <s v="11-14-2012"/>
    <s v="Second Class"/>
    <s v="SC-20695"/>
    <s v="Steve Chapman"/>
    <x v="1"/>
    <s v="United States"/>
    <s v="Richmond"/>
    <x v="24"/>
    <n v="47374"/>
    <x v="2"/>
    <s v="OFF-ST-10003306"/>
    <x v="1"/>
    <x v="3"/>
    <s v="Letter Size Cart"/>
    <n v="714.3"/>
    <n v="5"/>
    <n v="0"/>
    <n v="207.14699999999999"/>
  </r>
  <r>
    <n v="1997"/>
    <x v="990"/>
    <x v="1"/>
    <x v="212"/>
    <s v="Sep"/>
    <s v="11-14-2012"/>
    <s v="Standard Class"/>
    <s v="Dp-13240"/>
    <s v="Dean percer"/>
    <x v="2"/>
    <s v="United States"/>
    <s v="New York City"/>
    <x v="9"/>
    <n v="10035"/>
    <x v="3"/>
    <s v="TEC-MA-10000045"/>
    <x v="2"/>
    <x v="13"/>
    <s v="Zebra ZM400 Thermal Label Printer"/>
    <n v="2321.9"/>
    <n v="2"/>
    <n v="0"/>
    <n v="1114.5119999999999"/>
  </r>
  <r>
    <n v="1998"/>
    <x v="990"/>
    <x v="1"/>
    <x v="212"/>
    <s v="Sep"/>
    <s v="11-14-2012"/>
    <s v="Standard Class"/>
    <s v="Dp-13240"/>
    <s v="Dean percer"/>
    <x v="2"/>
    <s v="United States"/>
    <s v="New York City"/>
    <x v="9"/>
    <n v="10035"/>
    <x v="3"/>
    <s v="OFF-ST-10001505"/>
    <x v="1"/>
    <x v="3"/>
    <s v="Perma STOR-ALL Hanging File Box, 13 1/8&quot;W x 12 1/4&quot;D x 10 1/2&quot;H"/>
    <n v="17.940000000000001"/>
    <n v="3"/>
    <n v="0"/>
    <n v="3.0497999999999998"/>
  </r>
  <r>
    <n v="1999"/>
    <x v="991"/>
    <x v="1"/>
    <x v="27"/>
    <s v="Jul"/>
    <s v="9-14-2012"/>
    <s v="Standard Class"/>
    <s v="LR-17035"/>
    <s v="Lisa Ryan"/>
    <x v="1"/>
    <s v="United States"/>
    <s v="Philadelphia"/>
    <x v="17"/>
    <n v="19134"/>
    <x v="3"/>
    <s v="OFF-BI-10004781"/>
    <x v="1"/>
    <x v="7"/>
    <s v="GBC Wire Binding Strips"/>
    <n v="9.5220000000000002"/>
    <n v="1"/>
    <n v="0.7"/>
    <n v="-6.9828000000000001"/>
  </r>
  <r>
    <n v="2000"/>
    <x v="991"/>
    <x v="1"/>
    <x v="27"/>
    <s v="Jul"/>
    <s v="9-14-2012"/>
    <s v="Standard Class"/>
    <s v="LR-17035"/>
    <s v="Lisa Ryan"/>
    <x v="1"/>
    <s v="United States"/>
    <s v="Philadelphia"/>
    <x v="17"/>
    <n v="19134"/>
    <x v="3"/>
    <s v="TEC-PH-10002680"/>
    <x v="2"/>
    <x v="6"/>
    <s v="Samsung Galaxy Note 3"/>
    <n v="791.96400000000006"/>
    <n v="6"/>
    <n v="0.4"/>
    <n v="-131.994"/>
  </r>
  <r>
    <n v="2001"/>
    <x v="991"/>
    <x v="1"/>
    <x v="27"/>
    <s v="Jul"/>
    <s v="9-14-2012"/>
    <s v="Standard Class"/>
    <s v="LR-17035"/>
    <s v="Lisa Ryan"/>
    <x v="1"/>
    <s v="United States"/>
    <s v="Philadelphia"/>
    <x v="17"/>
    <n v="19134"/>
    <x v="3"/>
    <s v="OFF-BI-10000848"/>
    <x v="1"/>
    <x v="7"/>
    <s v="Angle-D Ring Binders"/>
    <n v="4.923"/>
    <n v="3"/>
    <n v="0.7"/>
    <n v="-3.9384000000000001"/>
  </r>
  <r>
    <n v="2002"/>
    <x v="992"/>
    <x v="3"/>
    <x v="363"/>
    <s v="Dec"/>
    <s v="5-14-2014"/>
    <s v="First Class"/>
    <s v="TS-21370"/>
    <s v="Todd Sumrall"/>
    <x v="1"/>
    <s v="United States"/>
    <s v="Phoenix"/>
    <x v="10"/>
    <n v="85023"/>
    <x v="1"/>
    <s v="FUR-BO-10004467"/>
    <x v="0"/>
    <x v="0"/>
    <s v="Bestar Classic Bookcase"/>
    <n v="209.97900000000001"/>
    <n v="7"/>
    <n v="0.7"/>
    <n v="-356.96429999999998"/>
  </r>
  <r>
    <n v="2003"/>
    <x v="993"/>
    <x v="2"/>
    <x v="309"/>
    <s v="Feb"/>
    <d v="2011-07-09T00:00:00"/>
    <s v="Second Class"/>
    <s v="CV-12295"/>
    <s v="Christina VanderZanden"/>
    <x v="0"/>
    <s v="United States"/>
    <s v="Chicago"/>
    <x v="7"/>
    <n v="60653"/>
    <x v="2"/>
    <s v="TEC-AC-10001606"/>
    <x v="2"/>
    <x v="9"/>
    <s v="Logitech Wireless Performance Mouse MX for PC and Mac"/>
    <n v="239.976"/>
    <n v="3"/>
    <n v="0.2"/>
    <n v="53.994599999999998"/>
  </r>
  <r>
    <n v="2004"/>
    <x v="994"/>
    <x v="1"/>
    <x v="40"/>
    <s v="Sep"/>
    <s v="8-13-2012"/>
    <s v="Second Class"/>
    <s v="HR-14770"/>
    <s v="Hallie Redmond"/>
    <x v="2"/>
    <s v="United States"/>
    <s v="Milwaukee"/>
    <x v="4"/>
    <n v="53209"/>
    <x v="2"/>
    <s v="FUR-BO-10004690"/>
    <x v="0"/>
    <x v="0"/>
    <s v="O'Sullivan Cherrywood Estates Traditional Barrister Bookcase"/>
    <n v="687.4"/>
    <n v="5"/>
    <n v="0"/>
    <n v="48.118000000000002"/>
  </r>
  <r>
    <n v="2005"/>
    <x v="995"/>
    <x v="2"/>
    <x v="120"/>
    <s v="Jun"/>
    <d v="2011-12-04T00:00:00"/>
    <s v="Standard Class"/>
    <s v="SC-20260"/>
    <s v="Scott Cohen"/>
    <x v="1"/>
    <s v="United States"/>
    <s v="Seattle"/>
    <x v="3"/>
    <n v="98115"/>
    <x v="1"/>
    <s v="FUR-TA-10000688"/>
    <x v="0"/>
    <x v="2"/>
    <s v="Chromcraft Bull-Nose Wood Round Conference Table Top, Wood Base"/>
    <n v="653.54999999999995"/>
    <n v="3"/>
    <n v="0"/>
    <n v="111.1035"/>
  </r>
  <r>
    <n v="2006"/>
    <x v="995"/>
    <x v="2"/>
    <x v="120"/>
    <s v="Jun"/>
    <d v="2011-12-04T00:00:00"/>
    <s v="Standard Class"/>
    <s v="SC-20260"/>
    <s v="Scott Cohen"/>
    <x v="1"/>
    <s v="United States"/>
    <s v="Seattle"/>
    <x v="3"/>
    <n v="98115"/>
    <x v="1"/>
    <s v="TEC-AC-10003441"/>
    <x v="2"/>
    <x v="9"/>
    <s v="Kingston Digital DataTraveler 32GB USB 2.0"/>
    <n v="33.9"/>
    <n v="2"/>
    <n v="0"/>
    <n v="2.0339999999999998"/>
  </r>
  <r>
    <n v="2007"/>
    <x v="996"/>
    <x v="1"/>
    <x v="263"/>
    <s v="Nov"/>
    <d v="2012-12-07T00:00:00"/>
    <s v="First Class"/>
    <s v="TS-21370"/>
    <s v="Todd Sumrall"/>
    <x v="1"/>
    <s v="United States"/>
    <s v="Wilmington"/>
    <x v="26"/>
    <n v="19805"/>
    <x v="3"/>
    <s v="FUR-TA-10001520"/>
    <x v="0"/>
    <x v="2"/>
    <s v="Lesro Sheffield Collection Coffee Table, End Table, Center Table, Corner Table"/>
    <n v="199.83600000000001"/>
    <n v="4"/>
    <n v="0.3"/>
    <n v="-37.112400000000001"/>
  </r>
  <r>
    <n v="2008"/>
    <x v="996"/>
    <x v="1"/>
    <x v="263"/>
    <s v="Nov"/>
    <d v="2012-12-07T00:00:00"/>
    <s v="First Class"/>
    <s v="TS-21370"/>
    <s v="Todd Sumrall"/>
    <x v="1"/>
    <s v="United States"/>
    <s v="Wilmington"/>
    <x v="26"/>
    <n v="19805"/>
    <x v="3"/>
    <s v="TEC-PH-10001817"/>
    <x v="2"/>
    <x v="6"/>
    <s v="Wilson Electronics DB Pro Signal Booster"/>
    <n v="716"/>
    <n v="2"/>
    <n v="0"/>
    <n v="193.32"/>
  </r>
  <r>
    <n v="2009"/>
    <x v="996"/>
    <x v="1"/>
    <x v="263"/>
    <s v="Nov"/>
    <d v="2012-12-07T00:00:00"/>
    <s v="First Class"/>
    <s v="TS-21370"/>
    <s v="Todd Sumrall"/>
    <x v="1"/>
    <s v="United States"/>
    <s v="Wilmington"/>
    <x v="26"/>
    <n v="19805"/>
    <x v="3"/>
    <s v="OFF-BI-10004492"/>
    <x v="1"/>
    <x v="7"/>
    <s v="Tuf-Vin Binders"/>
    <n v="221.06"/>
    <n v="7"/>
    <n v="0"/>
    <n v="103.8982"/>
  </r>
  <r>
    <n v="2010"/>
    <x v="997"/>
    <x v="0"/>
    <x v="126"/>
    <s v="Nov"/>
    <s v="11-14-2013"/>
    <s v="Second Class"/>
    <s v="AI-10855"/>
    <s v="Arianne Irving"/>
    <x v="0"/>
    <s v="United States"/>
    <s v="Los Angeles"/>
    <x v="2"/>
    <n v="90036"/>
    <x v="1"/>
    <s v="OFF-PA-10002421"/>
    <x v="1"/>
    <x v="11"/>
    <s v="Embossed Ink Jet Note Cards"/>
    <n v="67.709999999999994"/>
    <n v="3"/>
    <n v="0"/>
    <n v="32.500799999999998"/>
  </r>
  <r>
    <n v="2011"/>
    <x v="997"/>
    <x v="0"/>
    <x v="126"/>
    <s v="Nov"/>
    <s v="11-14-2013"/>
    <s v="Second Class"/>
    <s v="AI-10855"/>
    <s v="Arianne Irving"/>
    <x v="0"/>
    <s v="United States"/>
    <s v="Los Angeles"/>
    <x v="2"/>
    <n v="90036"/>
    <x v="1"/>
    <s v="OFF-AP-10000055"/>
    <x v="1"/>
    <x v="8"/>
    <s v="Belkin F9S820V06 8 Outlet Surge"/>
    <n v="129.91999999999999"/>
    <n v="4"/>
    <n v="0"/>
    <n v="38.975999999999999"/>
  </r>
  <r>
    <n v="2012"/>
    <x v="997"/>
    <x v="0"/>
    <x v="126"/>
    <s v="Nov"/>
    <s v="11-14-2013"/>
    <s v="Second Class"/>
    <s v="AI-10855"/>
    <s v="Arianne Irving"/>
    <x v="0"/>
    <s v="United States"/>
    <s v="Los Angeles"/>
    <x v="2"/>
    <n v="90036"/>
    <x v="1"/>
    <s v="FUR-FU-10000965"/>
    <x v="0"/>
    <x v="4"/>
    <s v="Howard Miller 11-1/2&quot; Diameter Ridgewood Wall Clock"/>
    <n v="467.46"/>
    <n v="9"/>
    <n v="0"/>
    <n v="191.65860000000001"/>
  </r>
  <r>
    <n v="2013"/>
    <x v="997"/>
    <x v="0"/>
    <x v="126"/>
    <s v="Nov"/>
    <s v="11-14-2013"/>
    <s v="Second Class"/>
    <s v="AI-10855"/>
    <s v="Arianne Irving"/>
    <x v="0"/>
    <s v="United States"/>
    <s v="Los Angeles"/>
    <x v="2"/>
    <n v="90036"/>
    <x v="1"/>
    <s v="OFF-PA-10001363"/>
    <x v="1"/>
    <x v="11"/>
    <s v="Xerox 1933"/>
    <n v="61.4"/>
    <n v="5"/>
    <n v="0"/>
    <n v="28.858000000000001"/>
  </r>
  <r>
    <n v="2014"/>
    <x v="997"/>
    <x v="0"/>
    <x v="126"/>
    <s v="Nov"/>
    <s v="11-14-2013"/>
    <s v="Second Class"/>
    <s v="AI-10855"/>
    <s v="Arianne Irving"/>
    <x v="0"/>
    <s v="United States"/>
    <s v="Los Angeles"/>
    <x v="2"/>
    <n v="90036"/>
    <x v="1"/>
    <s v="OFF-ST-10001496"/>
    <x v="1"/>
    <x v="3"/>
    <s v="Standard Rollaway File with Lock"/>
    <n v="720.76"/>
    <n v="4"/>
    <n v="0"/>
    <n v="187.39760000000001"/>
  </r>
  <r>
    <n v="2015"/>
    <x v="997"/>
    <x v="0"/>
    <x v="126"/>
    <s v="Nov"/>
    <s v="11-14-2013"/>
    <s v="Second Class"/>
    <s v="AI-10855"/>
    <s v="Arianne Irving"/>
    <x v="0"/>
    <s v="United States"/>
    <s v="Los Angeles"/>
    <x v="2"/>
    <n v="90036"/>
    <x v="1"/>
    <s v="OFF-BI-10004656"/>
    <x v="1"/>
    <x v="7"/>
    <s v="Peel &amp; Stick Add-On Corner Pockets"/>
    <n v="5.1840000000000002"/>
    <n v="3"/>
    <n v="0.2"/>
    <n v="1.8144"/>
  </r>
  <r>
    <n v="2016"/>
    <x v="997"/>
    <x v="0"/>
    <x v="126"/>
    <s v="Nov"/>
    <s v="11-14-2013"/>
    <s v="Second Class"/>
    <s v="AI-10855"/>
    <s v="Arianne Irving"/>
    <x v="0"/>
    <s v="United States"/>
    <s v="Los Angeles"/>
    <x v="2"/>
    <n v="90036"/>
    <x v="1"/>
    <s v="OFF-AR-10001227"/>
    <x v="1"/>
    <x v="5"/>
    <s v="Newell 338"/>
    <n v="14.7"/>
    <n v="5"/>
    <n v="0"/>
    <n v="3.9689999999999999"/>
  </r>
  <r>
    <n v="2017"/>
    <x v="998"/>
    <x v="1"/>
    <x v="74"/>
    <s v="Jul"/>
    <d v="2012-11-11T00:00:00"/>
    <s v="Standard Class"/>
    <s v="KB-16240"/>
    <s v="Karen Bern"/>
    <x v="1"/>
    <s v="United States"/>
    <s v="Philadelphia"/>
    <x v="17"/>
    <n v="19140"/>
    <x v="3"/>
    <s v="OFF-EN-10000483"/>
    <x v="1"/>
    <x v="12"/>
    <s v="White Envelopes, White Envelopes with Clear Poly Window"/>
    <n v="24.4"/>
    <n v="2"/>
    <n v="0.2"/>
    <n v="7.93"/>
  </r>
  <r>
    <n v="2018"/>
    <x v="999"/>
    <x v="1"/>
    <x v="356"/>
    <s v="Mar"/>
    <d v="2012-08-01T00:00:00"/>
    <s v="Second Class"/>
    <s v="AH-10465"/>
    <s v="Amy Hunt"/>
    <x v="0"/>
    <s v="United States"/>
    <s v="Dallas"/>
    <x v="6"/>
    <n v="75217"/>
    <x v="2"/>
    <s v="TEC-AC-10003198"/>
    <x v="2"/>
    <x v="9"/>
    <s v="Enermax Acrylux Wireless Keyboard"/>
    <n v="398.4"/>
    <n v="5"/>
    <n v="0.2"/>
    <n v="84.66"/>
  </r>
  <r>
    <n v="2019"/>
    <x v="999"/>
    <x v="1"/>
    <x v="356"/>
    <s v="Mar"/>
    <d v="2012-08-01T00:00:00"/>
    <s v="Second Class"/>
    <s v="AH-10465"/>
    <s v="Amy Hunt"/>
    <x v="0"/>
    <s v="United States"/>
    <s v="Dallas"/>
    <x v="6"/>
    <n v="75217"/>
    <x v="2"/>
    <s v="OFF-AR-10001246"/>
    <x v="1"/>
    <x v="5"/>
    <s v="Newell 317"/>
    <n v="7.056"/>
    <n v="3"/>
    <n v="0.2"/>
    <n v="0.79379999999999995"/>
  </r>
  <r>
    <n v="2020"/>
    <x v="999"/>
    <x v="1"/>
    <x v="356"/>
    <s v="Mar"/>
    <d v="2012-08-01T00:00:00"/>
    <s v="Second Class"/>
    <s v="AH-10465"/>
    <s v="Amy Hunt"/>
    <x v="0"/>
    <s v="United States"/>
    <s v="Dallas"/>
    <x v="6"/>
    <n v="75217"/>
    <x v="2"/>
    <s v="FUR-BO-10003272"/>
    <x v="0"/>
    <x v="0"/>
    <s v="O'Sullivan Living Dimensions 5-Shelf Bookcases"/>
    <n v="1352.3976"/>
    <n v="9"/>
    <n v="0.32"/>
    <n v="-437.54039999999998"/>
  </r>
  <r>
    <n v="2021"/>
    <x v="1000"/>
    <x v="1"/>
    <x v="391"/>
    <s v="Aug"/>
    <d v="2012-11-09T00:00:00"/>
    <s v="First Class"/>
    <s v="NM-18520"/>
    <s v="Neoma Murray"/>
    <x v="0"/>
    <s v="United States"/>
    <s v="Moreno Valley"/>
    <x v="2"/>
    <n v="92553"/>
    <x v="1"/>
    <s v="OFF-PA-10002606"/>
    <x v="1"/>
    <x v="11"/>
    <s v="Xerox 1928"/>
    <n v="26.4"/>
    <n v="5"/>
    <n v="0"/>
    <n v="11.88"/>
  </r>
  <r>
    <n v="2022"/>
    <x v="1000"/>
    <x v="1"/>
    <x v="391"/>
    <s v="Aug"/>
    <d v="2012-11-09T00:00:00"/>
    <s v="First Class"/>
    <s v="NM-18520"/>
    <s v="Neoma Murray"/>
    <x v="0"/>
    <s v="United States"/>
    <s v="Moreno Valley"/>
    <x v="2"/>
    <n v="92553"/>
    <x v="1"/>
    <s v="OFF-ST-10002486"/>
    <x v="1"/>
    <x v="3"/>
    <s v="Eldon Shelf Savers Cubes and Bins"/>
    <n v="41.88"/>
    <n v="6"/>
    <n v="0"/>
    <n v="0.83760000000000001"/>
  </r>
  <r>
    <n v="2023"/>
    <x v="1001"/>
    <x v="0"/>
    <x v="392"/>
    <s v="Apr"/>
    <d v="2013-08-04T00:00:00"/>
    <s v="Standard Class"/>
    <s v="CS-11950"/>
    <s v="Carlos Soltero"/>
    <x v="0"/>
    <s v="United States"/>
    <s v="Philadelphia"/>
    <x v="17"/>
    <n v="19140"/>
    <x v="3"/>
    <s v="OFF-BI-10004330"/>
    <x v="1"/>
    <x v="7"/>
    <s v="GBC Velobind Prepunched Cover Sets, Regency Series"/>
    <n v="99.846000000000004"/>
    <n v="9"/>
    <n v="0.7"/>
    <n v="-83.204999999999998"/>
  </r>
  <r>
    <n v="2024"/>
    <x v="1002"/>
    <x v="0"/>
    <x v="3"/>
    <s v="Jun"/>
    <d v="2013-08-12T00:00:00"/>
    <s v="Second Class"/>
    <s v="TP-21130"/>
    <s v="Theone Pippenger"/>
    <x v="0"/>
    <s v="United States"/>
    <s v="Georgetown"/>
    <x v="0"/>
    <n v="40324"/>
    <x v="0"/>
    <s v="TEC-PH-10000560"/>
    <x v="2"/>
    <x v="6"/>
    <s v="Samsung Galaxy S III - 16GB - pebble blue (T-Mobile)"/>
    <n v="699.98"/>
    <n v="2"/>
    <n v="0"/>
    <n v="195.99440000000001"/>
  </r>
  <r>
    <n v="2025"/>
    <x v="1002"/>
    <x v="0"/>
    <x v="3"/>
    <s v="Jun"/>
    <d v="2013-08-12T00:00:00"/>
    <s v="Second Class"/>
    <s v="TP-21130"/>
    <s v="Theone Pippenger"/>
    <x v="0"/>
    <s v="United States"/>
    <s v="Georgetown"/>
    <x v="0"/>
    <n v="40324"/>
    <x v="0"/>
    <s v="OFF-ST-10000060"/>
    <x v="1"/>
    <x v="3"/>
    <s v="Fellowes Bankers Box Staxonsteel Drawer File/Stacking System"/>
    <n v="584.82000000000005"/>
    <n v="9"/>
    <n v="0"/>
    <n v="70.178399999999996"/>
  </r>
  <r>
    <n v="2026"/>
    <x v="1003"/>
    <x v="1"/>
    <x v="157"/>
    <s v="Aug"/>
    <d v="2012-12-05T00:00:00"/>
    <s v="Standard Class"/>
    <s v="DL-12925"/>
    <s v="Daniel Lacy"/>
    <x v="0"/>
    <s v="United States"/>
    <s v="Minneapolis"/>
    <x v="8"/>
    <n v="55407"/>
    <x v="2"/>
    <s v="OFF-BI-10003684"/>
    <x v="1"/>
    <x v="7"/>
    <s v="Wilson Jones Legal Size Ring Binders"/>
    <n v="43.98"/>
    <n v="2"/>
    <n v="0"/>
    <n v="21.99"/>
  </r>
  <r>
    <n v="2027"/>
    <x v="1003"/>
    <x v="1"/>
    <x v="157"/>
    <s v="Aug"/>
    <d v="2012-12-05T00:00:00"/>
    <s v="Standard Class"/>
    <s v="DL-12925"/>
    <s v="Daniel Lacy"/>
    <x v="0"/>
    <s v="United States"/>
    <s v="Minneapolis"/>
    <x v="8"/>
    <n v="55407"/>
    <x v="2"/>
    <s v="TEC-PH-10000441"/>
    <x v="2"/>
    <x v="6"/>
    <s v="VTech DS6151"/>
    <n v="377.97"/>
    <n v="3"/>
    <n v="0"/>
    <n v="105.83159999999999"/>
  </r>
  <r>
    <n v="2028"/>
    <x v="1003"/>
    <x v="1"/>
    <x v="157"/>
    <s v="Aug"/>
    <d v="2012-12-05T00:00:00"/>
    <s v="Standard Class"/>
    <s v="DL-12925"/>
    <s v="Daniel Lacy"/>
    <x v="0"/>
    <s v="United States"/>
    <s v="Minneapolis"/>
    <x v="8"/>
    <n v="55407"/>
    <x v="2"/>
    <s v="FUR-FU-10000723"/>
    <x v="0"/>
    <x v="4"/>
    <s v="Deflect-o EconoMat Studded, No Bevel Mat for Low Pile Carpeting"/>
    <n v="123.96"/>
    <n v="3"/>
    <n v="0"/>
    <n v="11.1564"/>
  </r>
  <r>
    <n v="2029"/>
    <x v="1004"/>
    <x v="3"/>
    <x v="123"/>
    <s v="Jan"/>
    <d v="2014-08-12T00:00:00"/>
    <s v="Standard Class"/>
    <s v="SC-20380"/>
    <s v="Shahid Collister"/>
    <x v="0"/>
    <s v="United States"/>
    <s v="Burlington"/>
    <x v="12"/>
    <n v="27217"/>
    <x v="0"/>
    <s v="TEC-AC-10002001"/>
    <x v="2"/>
    <x v="9"/>
    <s v="Logitech Wireless Gaming Headset G930"/>
    <n v="383.976"/>
    <n v="3"/>
    <n v="0.2"/>
    <n v="81.594899999999996"/>
  </r>
  <r>
    <n v="2030"/>
    <x v="1004"/>
    <x v="3"/>
    <x v="123"/>
    <s v="Jan"/>
    <d v="2014-08-12T00:00:00"/>
    <s v="Standard Class"/>
    <s v="SC-20380"/>
    <s v="Shahid Collister"/>
    <x v="0"/>
    <s v="United States"/>
    <s v="Burlington"/>
    <x v="12"/>
    <n v="27217"/>
    <x v="0"/>
    <s v="FUR-TA-10001889"/>
    <x v="0"/>
    <x v="2"/>
    <s v="Bush Advantage Collection Racetrack Conference Table"/>
    <n v="1781.682"/>
    <n v="7"/>
    <n v="0.4"/>
    <n v="-653.28340000000003"/>
  </r>
  <r>
    <n v="2031"/>
    <x v="1005"/>
    <x v="2"/>
    <x v="88"/>
    <s v="Aug"/>
    <d v="2011-12-08T00:00:00"/>
    <s v="Standard Class"/>
    <s v="MA-17560"/>
    <s v="Matt Abelman"/>
    <x v="2"/>
    <s v="United States"/>
    <s v="Trenton"/>
    <x v="20"/>
    <n v="48183"/>
    <x v="2"/>
    <s v="TEC-CO-10001571"/>
    <x v="2"/>
    <x v="15"/>
    <s v="Sharp 1540cs Digital Laser Copier"/>
    <n v="549.99"/>
    <n v="1"/>
    <n v="0"/>
    <n v="274.995"/>
  </r>
  <r>
    <n v="2032"/>
    <x v="1005"/>
    <x v="2"/>
    <x v="88"/>
    <s v="Aug"/>
    <d v="2011-12-08T00:00:00"/>
    <s v="Standard Class"/>
    <s v="MA-17560"/>
    <s v="Matt Abelman"/>
    <x v="2"/>
    <s v="United States"/>
    <s v="Trenton"/>
    <x v="20"/>
    <n v="48183"/>
    <x v="2"/>
    <s v="OFF-AP-10002495"/>
    <x v="1"/>
    <x v="8"/>
    <s v="Acco Smartsocket Table Surge Protector, 6 Color-Coded Adapter Outlets"/>
    <n v="167.535"/>
    <n v="3"/>
    <n v="0.1"/>
    <n v="37.229999999999997"/>
  </r>
  <r>
    <n v="2033"/>
    <x v="1005"/>
    <x v="2"/>
    <x v="88"/>
    <s v="Aug"/>
    <d v="2011-12-08T00:00:00"/>
    <s v="Standard Class"/>
    <s v="MA-17560"/>
    <s v="Matt Abelman"/>
    <x v="2"/>
    <s v="United States"/>
    <s v="Trenton"/>
    <x v="20"/>
    <n v="48183"/>
    <x v="2"/>
    <s v="OFF-EN-10002500"/>
    <x v="1"/>
    <x v="12"/>
    <s v="Globe Weis Peel &amp; Seel First Class Envelopes"/>
    <n v="38.340000000000003"/>
    <n v="3"/>
    <n v="0"/>
    <n v="17.253"/>
  </r>
  <r>
    <n v="2034"/>
    <x v="1005"/>
    <x v="2"/>
    <x v="88"/>
    <s v="Aug"/>
    <d v="2011-12-08T00:00:00"/>
    <s v="Standard Class"/>
    <s v="MA-17560"/>
    <s v="Matt Abelman"/>
    <x v="2"/>
    <s v="United States"/>
    <s v="Trenton"/>
    <x v="20"/>
    <n v="48183"/>
    <x v="2"/>
    <s v="FUR-FU-10002088"/>
    <x v="0"/>
    <x v="4"/>
    <s v="Nu-Dell Float Frame 11 x 14 1/2"/>
    <n v="53.88"/>
    <n v="6"/>
    <n v="0"/>
    <n v="22.6296"/>
  </r>
  <r>
    <n v="2035"/>
    <x v="1005"/>
    <x v="2"/>
    <x v="88"/>
    <s v="Aug"/>
    <d v="2011-12-08T00:00:00"/>
    <s v="Standard Class"/>
    <s v="MA-17560"/>
    <s v="Matt Abelman"/>
    <x v="2"/>
    <s v="United States"/>
    <s v="Trenton"/>
    <x v="20"/>
    <n v="48183"/>
    <x v="2"/>
    <s v="TEC-PH-10001128"/>
    <x v="2"/>
    <x v="6"/>
    <s v="Motorola Droid Maxx"/>
    <n v="299.98"/>
    <n v="2"/>
    <n v="0"/>
    <n v="83.994399999999999"/>
  </r>
  <r>
    <n v="2036"/>
    <x v="1006"/>
    <x v="1"/>
    <x v="245"/>
    <s v="May"/>
    <d v="2012-05-11T00:00:00"/>
    <s v="Same Day"/>
    <s v="JM-16195"/>
    <s v="Justin MacKendrick"/>
    <x v="0"/>
    <s v="United States"/>
    <s v="San Francisco"/>
    <x v="2"/>
    <n v="94109"/>
    <x v="1"/>
    <s v="OFF-ST-10000649"/>
    <x v="1"/>
    <x v="3"/>
    <s v="Hanging Personal Folder File"/>
    <n v="62.8"/>
    <n v="4"/>
    <n v="0"/>
    <n v="15.7"/>
  </r>
  <r>
    <n v="2037"/>
    <x v="1007"/>
    <x v="3"/>
    <x v="130"/>
    <s v="Dec"/>
    <s v="11-18-2014"/>
    <s v="Standard Class"/>
    <s v="CG-12040"/>
    <s v="Catherine Glotzbach"/>
    <x v="2"/>
    <s v="United States"/>
    <s v="Milwaukee"/>
    <x v="4"/>
    <n v="53209"/>
    <x v="2"/>
    <s v="OFF-BI-10002949"/>
    <x v="1"/>
    <x v="7"/>
    <s v="Prestige Round Ring Binders"/>
    <n v="18.239999999999998"/>
    <n v="3"/>
    <n v="0"/>
    <n v="8.5728000000000009"/>
  </r>
  <r>
    <n v="2038"/>
    <x v="1008"/>
    <x v="0"/>
    <x v="63"/>
    <s v="Sep"/>
    <s v="9-13-2013"/>
    <s v="Standard Class"/>
    <s v="JM-15580"/>
    <s v="Jill Matthias"/>
    <x v="0"/>
    <s v="United States"/>
    <s v="Monroe"/>
    <x v="12"/>
    <n v="28110"/>
    <x v="0"/>
    <s v="TEC-AC-10004209"/>
    <x v="2"/>
    <x v="9"/>
    <s v="Memorex Froggy Flash Drive 4 GB"/>
    <n v="35.167999999999999"/>
    <n v="4"/>
    <n v="0.2"/>
    <n v="8.3523999999999994"/>
  </r>
  <r>
    <n v="2039"/>
    <x v="1008"/>
    <x v="0"/>
    <x v="63"/>
    <s v="Sep"/>
    <s v="9-13-2013"/>
    <s v="Standard Class"/>
    <s v="JM-15580"/>
    <s v="Jill Matthias"/>
    <x v="0"/>
    <s v="United States"/>
    <s v="Monroe"/>
    <x v="12"/>
    <n v="28110"/>
    <x v="0"/>
    <s v="OFF-PA-10000501"/>
    <x v="1"/>
    <x v="11"/>
    <s v="Petty Cash Envelope"/>
    <n v="64.703999999999994"/>
    <n v="3"/>
    <n v="0.2"/>
    <n v="23.455200000000001"/>
  </r>
  <r>
    <n v="2040"/>
    <x v="1009"/>
    <x v="0"/>
    <x v="46"/>
    <s v="Jul"/>
    <d v="2013-10-06T00:00:00"/>
    <s v="Second Class"/>
    <s v="SC-20230"/>
    <s v="Scot Coram"/>
    <x v="1"/>
    <s v="United States"/>
    <s v="Lowell"/>
    <x v="21"/>
    <n v="1852"/>
    <x v="3"/>
    <s v="OFF-PA-10003656"/>
    <x v="1"/>
    <x v="11"/>
    <s v="Xerox 1935"/>
    <n v="105.52"/>
    <n v="4"/>
    <n v="0"/>
    <n v="48.539200000000001"/>
  </r>
  <r>
    <n v="2041"/>
    <x v="1010"/>
    <x v="1"/>
    <x v="250"/>
    <s v="May"/>
    <d v="2012-09-03T00:00:00"/>
    <s v="Standard Class"/>
    <s v="KN-16390"/>
    <s v="Katherine Nockton"/>
    <x v="1"/>
    <s v="United States"/>
    <s v="Philadelphia"/>
    <x v="17"/>
    <n v="19120"/>
    <x v="3"/>
    <s v="TEC-PH-10000562"/>
    <x v="2"/>
    <x v="6"/>
    <s v="Samsung Convoy 3"/>
    <n v="466.15800000000002"/>
    <n v="7"/>
    <n v="0.4"/>
    <n v="-93.2316"/>
  </r>
  <r>
    <n v="2042"/>
    <x v="1010"/>
    <x v="1"/>
    <x v="250"/>
    <s v="May"/>
    <d v="2012-09-03T00:00:00"/>
    <s v="Standard Class"/>
    <s v="KN-16390"/>
    <s v="Katherine Nockton"/>
    <x v="1"/>
    <s v="United States"/>
    <s v="Philadelphia"/>
    <x v="17"/>
    <n v="19120"/>
    <x v="3"/>
    <s v="TEC-AC-10001101"/>
    <x v="2"/>
    <x v="9"/>
    <s v="Sony 16GB Class 10 Micro SDHC R40 Memory Card"/>
    <n v="10.311999999999999"/>
    <n v="1"/>
    <n v="0.2"/>
    <n v="-1.2889999999999999"/>
  </r>
  <r>
    <n v="2043"/>
    <x v="1010"/>
    <x v="1"/>
    <x v="250"/>
    <s v="May"/>
    <d v="2012-09-03T00:00:00"/>
    <s v="Standard Class"/>
    <s v="KN-16390"/>
    <s v="Katherine Nockton"/>
    <x v="1"/>
    <s v="United States"/>
    <s v="Philadelphia"/>
    <x v="17"/>
    <n v="19120"/>
    <x v="3"/>
    <s v="OFF-BI-10003529"/>
    <x v="1"/>
    <x v="7"/>
    <s v="Avery Round Ring Poly Binders"/>
    <n v="2.556"/>
    <n v="3"/>
    <n v="0.7"/>
    <n v="-1.7891999999999999"/>
  </r>
  <r>
    <n v="2044"/>
    <x v="1011"/>
    <x v="3"/>
    <x v="393"/>
    <s v="May"/>
    <d v="2014-08-08T00:00:00"/>
    <s v="First Class"/>
    <s v="HM-14860"/>
    <s v="Harry Marie"/>
    <x v="1"/>
    <s v="United States"/>
    <s v="Loveland"/>
    <x v="19"/>
    <n v="80538"/>
    <x v="1"/>
    <s v="OFF-PA-10001752"/>
    <x v="1"/>
    <x v="11"/>
    <s v="Hammermill CopyPlus Copy Paper (20Lb. and 84 Bright)"/>
    <n v="7.968"/>
    <n v="2"/>
    <n v="0.2"/>
    <n v="2.8883999999999999"/>
  </r>
  <r>
    <n v="2045"/>
    <x v="1011"/>
    <x v="3"/>
    <x v="393"/>
    <s v="May"/>
    <d v="2014-08-08T00:00:00"/>
    <s v="First Class"/>
    <s v="HM-14860"/>
    <s v="Harry Marie"/>
    <x v="1"/>
    <s v="United States"/>
    <s v="Loveland"/>
    <x v="19"/>
    <n v="80538"/>
    <x v="1"/>
    <s v="OFF-EN-10001141"/>
    <x v="1"/>
    <x v="12"/>
    <s v="Manila Recycled Extra-Heavyweight Clasp Envelopes, 6&quot; x 9&quot;"/>
    <n v="8.7840000000000007"/>
    <n v="1"/>
    <n v="0.2"/>
    <n v="3.1842000000000001"/>
  </r>
  <r>
    <n v="2046"/>
    <x v="1012"/>
    <x v="2"/>
    <x v="294"/>
    <s v="Jun"/>
    <d v="2011-10-12T00:00:00"/>
    <s v="Standard Class"/>
    <s v="BK-11260"/>
    <s v="Berenike Kampe"/>
    <x v="0"/>
    <s v="United States"/>
    <s v="Chicago"/>
    <x v="7"/>
    <n v="60610"/>
    <x v="2"/>
    <s v="OFF-AP-10004036"/>
    <x v="1"/>
    <x v="8"/>
    <s v="Bionaire 99.97% HEPA Air Cleaner"/>
    <n v="14.016"/>
    <n v="4"/>
    <n v="0.8"/>
    <n v="-31.536000000000001"/>
  </r>
  <r>
    <n v="2047"/>
    <x v="1012"/>
    <x v="2"/>
    <x v="294"/>
    <s v="Jun"/>
    <d v="2011-10-12T00:00:00"/>
    <s v="Standard Class"/>
    <s v="BK-11260"/>
    <s v="Berenike Kampe"/>
    <x v="0"/>
    <s v="United States"/>
    <s v="Chicago"/>
    <x v="7"/>
    <n v="60610"/>
    <x v="2"/>
    <s v="FUR-TA-10004086"/>
    <x v="0"/>
    <x v="2"/>
    <s v="KI Adjustable-Height Table"/>
    <n v="214.95"/>
    <n v="5"/>
    <n v="0.5"/>
    <n v="-120.372"/>
  </r>
  <r>
    <n v="2048"/>
    <x v="1012"/>
    <x v="2"/>
    <x v="294"/>
    <s v="Jun"/>
    <d v="2011-10-12T00:00:00"/>
    <s v="Standard Class"/>
    <s v="BK-11260"/>
    <s v="Berenike Kampe"/>
    <x v="0"/>
    <s v="United States"/>
    <s v="Chicago"/>
    <x v="7"/>
    <n v="60610"/>
    <x v="2"/>
    <s v="TEC-PH-10000307"/>
    <x v="2"/>
    <x v="6"/>
    <s v="Shocksock Galaxy S4 Armband"/>
    <n v="35.04"/>
    <n v="4"/>
    <n v="0.2"/>
    <n v="-7.008"/>
  </r>
  <r>
    <n v="2049"/>
    <x v="1012"/>
    <x v="2"/>
    <x v="294"/>
    <s v="Jun"/>
    <d v="2011-10-12T00:00:00"/>
    <s v="Standard Class"/>
    <s v="BK-11260"/>
    <s v="Berenike Kampe"/>
    <x v="0"/>
    <s v="United States"/>
    <s v="Chicago"/>
    <x v="7"/>
    <n v="60610"/>
    <x v="2"/>
    <s v="FUR-FU-10002088"/>
    <x v="0"/>
    <x v="4"/>
    <s v="Nu-Dell Float Frame 11 x 14 1/2"/>
    <n v="10.776"/>
    <n v="3"/>
    <n v="0.6"/>
    <n v="-4.8491999999999997"/>
  </r>
  <r>
    <n v="2050"/>
    <x v="1012"/>
    <x v="2"/>
    <x v="294"/>
    <s v="Jun"/>
    <d v="2011-10-12T00:00:00"/>
    <s v="Standard Class"/>
    <s v="BK-11260"/>
    <s v="Berenike Kampe"/>
    <x v="0"/>
    <s v="United States"/>
    <s v="Chicago"/>
    <x v="7"/>
    <n v="60610"/>
    <x v="2"/>
    <s v="OFF-BI-10004965"/>
    <x v="1"/>
    <x v="7"/>
    <s v="Ibico Covers for Plastic or Wire Binding Elements"/>
    <n v="4.5999999999999996"/>
    <n v="2"/>
    <n v="0.8"/>
    <n v="-8.0500000000000007"/>
  </r>
  <r>
    <n v="2051"/>
    <x v="1012"/>
    <x v="2"/>
    <x v="294"/>
    <s v="Jun"/>
    <d v="2011-10-12T00:00:00"/>
    <s v="Standard Class"/>
    <s v="BK-11260"/>
    <s v="Berenike Kampe"/>
    <x v="0"/>
    <s v="United States"/>
    <s v="Chicago"/>
    <x v="7"/>
    <n v="60610"/>
    <x v="2"/>
    <s v="OFF-ST-10002485"/>
    <x v="1"/>
    <x v="3"/>
    <s v="Rogers Deluxe File Chest"/>
    <n v="35.167999999999999"/>
    <n v="2"/>
    <n v="0.2"/>
    <n v="-8.3523999999999994"/>
  </r>
  <r>
    <n v="2052"/>
    <x v="1013"/>
    <x v="1"/>
    <x v="375"/>
    <s v="Jul"/>
    <d v="2012-12-08T00:00:00"/>
    <s v="Standard Class"/>
    <s v="PN-18775"/>
    <s v="Parhena Norris"/>
    <x v="2"/>
    <s v="United States"/>
    <s v="Bakersfield"/>
    <x v="2"/>
    <n v="93309"/>
    <x v="1"/>
    <s v="OFF-BI-10002194"/>
    <x v="1"/>
    <x v="7"/>
    <s v="Cardinal Hold-It CD Pocket"/>
    <n v="19.152000000000001"/>
    <n v="3"/>
    <n v="0.2"/>
    <n v="6.4638"/>
  </r>
  <r>
    <n v="2053"/>
    <x v="1014"/>
    <x v="3"/>
    <x v="130"/>
    <s v="Dec"/>
    <s v="11-18-2014"/>
    <s v="Standard Class"/>
    <s v="MT-17815"/>
    <s v="Meg Tillman"/>
    <x v="0"/>
    <s v="United States"/>
    <s v="New York City"/>
    <x v="9"/>
    <n v="10009"/>
    <x v="3"/>
    <s v="OFF-ST-10003324"/>
    <x v="1"/>
    <x v="3"/>
    <s v="Belkin OmniView SE Rackmount Kit"/>
    <n v="35.479999999999997"/>
    <n v="1"/>
    <n v="0"/>
    <n v="0"/>
  </r>
  <r>
    <n v="2054"/>
    <x v="1015"/>
    <x v="2"/>
    <x v="210"/>
    <s v="Apr"/>
    <d v="2011-08-04T00:00:00"/>
    <s v="Standard Class"/>
    <s v="KB-16585"/>
    <s v="Ken Black"/>
    <x v="1"/>
    <s v="United States"/>
    <s v="Lafayette"/>
    <x v="35"/>
    <n v="70506"/>
    <x v="0"/>
    <s v="OFF-ST-10004180"/>
    <x v="1"/>
    <x v="3"/>
    <s v="Safco Commercial Shelving"/>
    <n v="232.55"/>
    <n v="5"/>
    <n v="0"/>
    <n v="9.3019999999999996"/>
  </r>
  <r>
    <n v="2055"/>
    <x v="1015"/>
    <x v="2"/>
    <x v="210"/>
    <s v="Apr"/>
    <d v="2011-08-04T00:00:00"/>
    <s v="Standard Class"/>
    <s v="KB-16585"/>
    <s v="Ken Black"/>
    <x v="1"/>
    <s v="United States"/>
    <s v="Lafayette"/>
    <x v="35"/>
    <n v="70506"/>
    <x v="0"/>
    <s v="TEC-AC-10002926"/>
    <x v="2"/>
    <x v="9"/>
    <s v="Logitech Wireless Marathon Mouse M705"/>
    <n v="99.98"/>
    <n v="2"/>
    <n v="0"/>
    <n v="42.991399999999999"/>
  </r>
  <r>
    <n v="2056"/>
    <x v="1015"/>
    <x v="2"/>
    <x v="210"/>
    <s v="Apr"/>
    <d v="2011-08-04T00:00:00"/>
    <s v="Standard Class"/>
    <s v="KB-16585"/>
    <s v="Ken Black"/>
    <x v="1"/>
    <s v="United States"/>
    <s v="Lafayette"/>
    <x v="35"/>
    <n v="70506"/>
    <x v="0"/>
    <s v="OFF-PA-10003797"/>
    <x v="1"/>
    <x v="11"/>
    <s v="Xerox 209"/>
    <n v="19.440000000000001"/>
    <n v="3"/>
    <n v="0"/>
    <n v="9.3312000000000008"/>
  </r>
  <r>
    <n v="2057"/>
    <x v="1015"/>
    <x v="2"/>
    <x v="210"/>
    <s v="Apr"/>
    <d v="2011-08-04T00:00:00"/>
    <s v="Standard Class"/>
    <s v="KB-16585"/>
    <s v="Ken Black"/>
    <x v="1"/>
    <s v="United States"/>
    <s v="Lafayette"/>
    <x v="35"/>
    <n v="70506"/>
    <x v="0"/>
    <s v="OFF-PA-10002195"/>
    <x v="1"/>
    <x v="11"/>
    <s v="Xerox 1966"/>
    <n v="12.96"/>
    <n v="2"/>
    <n v="0"/>
    <n v="6.3503999999999996"/>
  </r>
  <r>
    <n v="2058"/>
    <x v="1016"/>
    <x v="1"/>
    <x v="252"/>
    <s v="Aug"/>
    <d v="2012-12-11T00:00:00"/>
    <s v="Standard Class"/>
    <s v="SW-20455"/>
    <s v="Shaun Weien"/>
    <x v="0"/>
    <s v="United States"/>
    <s v="San Francisco"/>
    <x v="2"/>
    <n v="94109"/>
    <x v="1"/>
    <s v="TEC-AC-10001956"/>
    <x v="2"/>
    <x v="9"/>
    <s v="Microsoft Arc Touch Mouse"/>
    <n v="119.9"/>
    <n v="2"/>
    <n v="0"/>
    <n v="43.164000000000001"/>
  </r>
  <r>
    <n v="2059"/>
    <x v="1017"/>
    <x v="0"/>
    <x v="68"/>
    <s v="Feb"/>
    <d v="2013-06-04T00:00:00"/>
    <s v="Standard Class"/>
    <s v="FP-14320"/>
    <s v="Frank Preis"/>
    <x v="0"/>
    <s v="United States"/>
    <s v="New York City"/>
    <x v="9"/>
    <n v="10009"/>
    <x v="3"/>
    <s v="FUR-CH-10000454"/>
    <x v="0"/>
    <x v="1"/>
    <s v="Hon Deluxe Fabric Upholstered Stacking Chairs, Rounded Back"/>
    <n v="1317.492"/>
    <n v="6"/>
    <n v="0.1"/>
    <n v="292.77600000000001"/>
  </r>
  <r>
    <n v="2060"/>
    <x v="1017"/>
    <x v="0"/>
    <x v="68"/>
    <s v="Feb"/>
    <d v="2013-06-04T00:00:00"/>
    <s v="Standard Class"/>
    <s v="FP-14320"/>
    <s v="Frank Preis"/>
    <x v="0"/>
    <s v="United States"/>
    <s v="New York City"/>
    <x v="9"/>
    <n v="10009"/>
    <x v="3"/>
    <s v="OFF-SU-10000946"/>
    <x v="1"/>
    <x v="16"/>
    <s v="Staples"/>
    <n v="63.84"/>
    <n v="8"/>
    <n v="0"/>
    <n v="18.5136"/>
  </r>
  <r>
    <n v="2061"/>
    <x v="1017"/>
    <x v="0"/>
    <x v="68"/>
    <s v="Feb"/>
    <d v="2013-06-04T00:00:00"/>
    <s v="Standard Class"/>
    <s v="FP-14320"/>
    <s v="Frank Preis"/>
    <x v="0"/>
    <s v="United States"/>
    <s v="New York City"/>
    <x v="9"/>
    <n v="10009"/>
    <x v="3"/>
    <s v="OFF-BI-10004140"/>
    <x v="1"/>
    <x v="7"/>
    <s v="Avery Non-Stick Binders"/>
    <n v="3.5920000000000001"/>
    <n v="1"/>
    <n v="0.2"/>
    <n v="1.1225000000000001"/>
  </r>
  <r>
    <n v="2062"/>
    <x v="1018"/>
    <x v="3"/>
    <x v="25"/>
    <s v="Mar"/>
    <d v="2014-08-02T00:00:00"/>
    <s v="Standard Class"/>
    <s v="JL-15835"/>
    <s v="John Lee"/>
    <x v="0"/>
    <s v="United States"/>
    <s v="Los Angeles"/>
    <x v="2"/>
    <n v="90045"/>
    <x v="1"/>
    <s v="FUR-FU-10003039"/>
    <x v="0"/>
    <x v="4"/>
    <s v="Howard Miller 11-1/2&quot; Diameter Grantwood Wall Clock"/>
    <n v="86.26"/>
    <n v="2"/>
    <n v="0"/>
    <n v="29.328399999999998"/>
  </r>
  <r>
    <n v="2063"/>
    <x v="1018"/>
    <x v="3"/>
    <x v="25"/>
    <s v="Mar"/>
    <d v="2014-08-02T00:00:00"/>
    <s v="Standard Class"/>
    <s v="JL-15835"/>
    <s v="John Lee"/>
    <x v="0"/>
    <s v="United States"/>
    <s v="Los Angeles"/>
    <x v="2"/>
    <n v="90045"/>
    <x v="1"/>
    <s v="OFF-ST-10000464"/>
    <x v="1"/>
    <x v="3"/>
    <s v="Multi-Use Personal File Cart and Caster Set, Three Stacking Bins"/>
    <n v="139.04"/>
    <n v="4"/>
    <n v="0"/>
    <n v="38.931199999999997"/>
  </r>
  <r>
    <n v="2064"/>
    <x v="1018"/>
    <x v="3"/>
    <x v="25"/>
    <s v="Mar"/>
    <d v="2014-08-02T00:00:00"/>
    <s v="Standard Class"/>
    <s v="JL-15835"/>
    <s v="John Lee"/>
    <x v="0"/>
    <s v="United States"/>
    <s v="Los Angeles"/>
    <x v="2"/>
    <n v="90045"/>
    <x v="1"/>
    <s v="OFF-AP-10000252"/>
    <x v="1"/>
    <x v="8"/>
    <s v="Harmony HEPA Quiet Air Purifiers"/>
    <n v="46.8"/>
    <n v="4"/>
    <n v="0"/>
    <n v="16.38"/>
  </r>
  <r>
    <n v="2065"/>
    <x v="1019"/>
    <x v="3"/>
    <x v="345"/>
    <s v="Jul"/>
    <d v="2014-11-03T00:00:00"/>
    <s v="Second Class"/>
    <s v="SH-19975"/>
    <s v="Sally Hughsby"/>
    <x v="1"/>
    <s v="United States"/>
    <s v="San Francisco"/>
    <x v="2"/>
    <n v="94109"/>
    <x v="1"/>
    <s v="OFF-ST-10000675"/>
    <x v="1"/>
    <x v="3"/>
    <s v="File Shuttle II and Handi-File, Black"/>
    <n v="67.78"/>
    <n v="2"/>
    <n v="0"/>
    <n v="16.945"/>
  </r>
  <r>
    <n v="2066"/>
    <x v="1020"/>
    <x v="1"/>
    <x v="375"/>
    <s v="Jul"/>
    <d v="2012-08-08T00:00:00"/>
    <s v="First Class"/>
    <s v="KW-16570"/>
    <s v="Kelly Williams"/>
    <x v="0"/>
    <s v="United States"/>
    <s v="Kirkwood"/>
    <x v="36"/>
    <n v="63122"/>
    <x v="2"/>
    <s v="OFF-BI-10002215"/>
    <x v="1"/>
    <x v="7"/>
    <s v="Wilson Jones Hanging View Binder, White, 1&quot;"/>
    <n v="28.4"/>
    <n v="4"/>
    <n v="0"/>
    <n v="13.064"/>
  </r>
  <r>
    <n v="2067"/>
    <x v="1020"/>
    <x v="1"/>
    <x v="375"/>
    <s v="Jul"/>
    <d v="2012-08-08T00:00:00"/>
    <s v="First Class"/>
    <s v="KW-16570"/>
    <s v="Kelly Williams"/>
    <x v="0"/>
    <s v="United States"/>
    <s v="Kirkwood"/>
    <x v="36"/>
    <n v="63122"/>
    <x v="2"/>
    <s v="FUR-FU-10000305"/>
    <x v="0"/>
    <x v="4"/>
    <s v="Tenex V2T-RE Standard Weight Series Chair Mat, 45&quot; x 53&quot;, Lip 25&quot; x 12&quot;"/>
    <n v="212.94"/>
    <n v="3"/>
    <n v="0"/>
    <n v="34.070399999999999"/>
  </r>
  <r>
    <n v="2068"/>
    <x v="1021"/>
    <x v="3"/>
    <x v="62"/>
    <s v="Jan"/>
    <d v="2014-05-07T00:00:00"/>
    <s v="Second Class"/>
    <s v="GH-14410"/>
    <s v="Gary Hansen"/>
    <x v="2"/>
    <s v="United States"/>
    <s v="Chicago"/>
    <x v="7"/>
    <n v="60653"/>
    <x v="2"/>
    <s v="TEC-PH-10002584"/>
    <x v="2"/>
    <x v="6"/>
    <s v="Samsung Galaxy S4"/>
    <n v="1001.5839999999999"/>
    <n v="2"/>
    <n v="0.2"/>
    <n v="125.19799999999999"/>
  </r>
  <r>
    <n v="2069"/>
    <x v="1021"/>
    <x v="3"/>
    <x v="62"/>
    <s v="Jan"/>
    <d v="2014-05-07T00:00:00"/>
    <s v="Second Class"/>
    <s v="GH-14410"/>
    <s v="Gary Hansen"/>
    <x v="2"/>
    <s v="United States"/>
    <s v="Chicago"/>
    <x v="7"/>
    <n v="60653"/>
    <x v="2"/>
    <s v="FUR-CH-10000229"/>
    <x v="0"/>
    <x v="1"/>
    <s v="Global Enterprise Series Seating High-Back Swivel/Tilt Chairs"/>
    <n v="569.05799999999999"/>
    <n v="3"/>
    <n v="0.3"/>
    <n v="-178.8468"/>
  </r>
  <r>
    <n v="2070"/>
    <x v="1021"/>
    <x v="3"/>
    <x v="62"/>
    <s v="Jan"/>
    <d v="2014-05-07T00:00:00"/>
    <s v="Second Class"/>
    <s v="GH-14410"/>
    <s v="Gary Hansen"/>
    <x v="2"/>
    <s v="United States"/>
    <s v="Chicago"/>
    <x v="7"/>
    <n v="60653"/>
    <x v="2"/>
    <s v="FUR-FU-10003799"/>
    <x v="0"/>
    <x v="4"/>
    <s v="Seth Thomas 13 1/2&quot; Wall Clock"/>
    <n v="14.224"/>
    <n v="2"/>
    <n v="0.6"/>
    <n v="-10.3124"/>
  </r>
  <r>
    <n v="2071"/>
    <x v="1022"/>
    <x v="1"/>
    <x v="144"/>
    <s v="Jun"/>
    <d v="2012-11-07T00:00:00"/>
    <s v="Standard Class"/>
    <s v="SJ-20215"/>
    <s v="Sarah Jordon"/>
    <x v="0"/>
    <s v="United States"/>
    <s v="Pasadena"/>
    <x v="2"/>
    <n v="91104"/>
    <x v="1"/>
    <s v="FUR-CH-10003968"/>
    <x v="0"/>
    <x v="1"/>
    <s v="Novimex Turbo Task Chair"/>
    <n v="170.352"/>
    <n v="3"/>
    <n v="0.2"/>
    <n v="-17.0352"/>
  </r>
  <r>
    <n v="2072"/>
    <x v="1023"/>
    <x v="2"/>
    <x v="324"/>
    <s v="Oct"/>
    <s v="11-16-2011"/>
    <s v="Standard Class"/>
    <s v="SC-20020"/>
    <s v="Sam Craven"/>
    <x v="0"/>
    <s v="United States"/>
    <s v="Midland"/>
    <x v="20"/>
    <n v="48640"/>
    <x v="2"/>
    <s v="OFF-AR-10001149"/>
    <x v="1"/>
    <x v="5"/>
    <s v="Avery Hi-Liter Comfort Grip Fluorescent Highlighter, Yellow Ink"/>
    <n v="3.9"/>
    <n v="2"/>
    <n v="0"/>
    <n v="1.5209999999999999"/>
  </r>
  <r>
    <n v="2073"/>
    <x v="1023"/>
    <x v="2"/>
    <x v="324"/>
    <s v="Oct"/>
    <s v="11-16-2011"/>
    <s v="Standard Class"/>
    <s v="SC-20020"/>
    <s v="Sam Craven"/>
    <x v="0"/>
    <s v="United States"/>
    <s v="Midland"/>
    <x v="20"/>
    <n v="48640"/>
    <x v="2"/>
    <s v="OFF-PA-10000130"/>
    <x v="1"/>
    <x v="11"/>
    <s v="Xerox 199"/>
    <n v="12.84"/>
    <n v="3"/>
    <n v="0"/>
    <n v="5.7779999999999996"/>
  </r>
  <r>
    <n v="2074"/>
    <x v="1023"/>
    <x v="2"/>
    <x v="324"/>
    <s v="Oct"/>
    <s v="11-16-2011"/>
    <s v="Standard Class"/>
    <s v="SC-20020"/>
    <s v="Sam Craven"/>
    <x v="0"/>
    <s v="United States"/>
    <s v="Midland"/>
    <x v="20"/>
    <n v="48640"/>
    <x v="2"/>
    <s v="OFF-PA-10002479"/>
    <x v="1"/>
    <x v="11"/>
    <s v="Xerox 4200 Series MultiUse Premium Copy Paper (20Lb. and 84 Bright)"/>
    <n v="15.84"/>
    <n v="3"/>
    <n v="0"/>
    <n v="7.1280000000000001"/>
  </r>
  <r>
    <n v="2075"/>
    <x v="1023"/>
    <x v="2"/>
    <x v="324"/>
    <s v="Oct"/>
    <s v="11-16-2011"/>
    <s v="Standard Class"/>
    <s v="SC-20020"/>
    <s v="Sam Craven"/>
    <x v="0"/>
    <s v="United States"/>
    <s v="Midland"/>
    <x v="20"/>
    <n v="48640"/>
    <x v="2"/>
    <s v="FUR-CH-10004997"/>
    <x v="0"/>
    <x v="1"/>
    <s v="Hon Every-Day Series Multi-Task Chairs"/>
    <n v="563.94000000000005"/>
    <n v="3"/>
    <n v="0"/>
    <n v="112.788"/>
  </r>
  <r>
    <n v="2076"/>
    <x v="1023"/>
    <x v="2"/>
    <x v="324"/>
    <s v="Oct"/>
    <s v="11-16-2011"/>
    <s v="Standard Class"/>
    <s v="SC-20020"/>
    <s v="Sam Craven"/>
    <x v="0"/>
    <s v="United States"/>
    <s v="Midland"/>
    <x v="20"/>
    <n v="48640"/>
    <x v="2"/>
    <s v="OFF-ST-10004950"/>
    <x v="1"/>
    <x v="3"/>
    <s v="Acco Perma 3000 Stacking Storage Drawers"/>
    <n v="62.94"/>
    <n v="3"/>
    <n v="0"/>
    <n v="11.958600000000001"/>
  </r>
  <r>
    <n v="2077"/>
    <x v="1023"/>
    <x v="2"/>
    <x v="324"/>
    <s v="Oct"/>
    <s v="11-16-2011"/>
    <s v="Standard Class"/>
    <s v="SC-20020"/>
    <s v="Sam Craven"/>
    <x v="0"/>
    <s v="United States"/>
    <s v="Midland"/>
    <x v="20"/>
    <n v="48640"/>
    <x v="2"/>
    <s v="OFF-ST-10001490"/>
    <x v="1"/>
    <x v="3"/>
    <s v="Hot File 7-Pocket, Floor Stand"/>
    <n v="535.41"/>
    <n v="3"/>
    <n v="0"/>
    <n v="160.62299999999999"/>
  </r>
  <r>
    <n v="2078"/>
    <x v="1024"/>
    <x v="1"/>
    <x v="360"/>
    <s v="Aug"/>
    <d v="2012-10-03T00:00:00"/>
    <s v="First Class"/>
    <s v="FC-14335"/>
    <s v="Fred Chung"/>
    <x v="1"/>
    <s v="United States"/>
    <s v="Pueblo"/>
    <x v="19"/>
    <n v="81001"/>
    <x v="1"/>
    <s v="OFF-AR-10002399"/>
    <x v="1"/>
    <x v="5"/>
    <s v="Dixon Prang Watercolor Pencils, 10-Color Set with Brush"/>
    <n v="3.4079999999999999"/>
    <n v="1"/>
    <n v="0.2"/>
    <n v="0.89459999999999995"/>
  </r>
  <r>
    <n v="2079"/>
    <x v="1025"/>
    <x v="0"/>
    <x v="280"/>
    <s v="Jun"/>
    <d v="2013-09-11T00:00:00"/>
    <s v="First Class"/>
    <s v="JH-15985"/>
    <s v="Joseph Holt"/>
    <x v="0"/>
    <s v="United States"/>
    <s v="San Francisco"/>
    <x v="2"/>
    <n v="94109"/>
    <x v="1"/>
    <s v="OFF-BI-10002082"/>
    <x v="1"/>
    <x v="7"/>
    <s v="GBC Twin Loop Wire Binding Elements"/>
    <n v="53.247999999999998"/>
    <n v="2"/>
    <n v="0.2"/>
    <n v="19.968"/>
  </r>
  <r>
    <n v="2080"/>
    <x v="1026"/>
    <x v="1"/>
    <x v="383"/>
    <s v="Oct"/>
    <s v="10-15-2012"/>
    <s v="Standard Class"/>
    <s v="JD-15790"/>
    <s v="John Dryer"/>
    <x v="0"/>
    <s v="United States"/>
    <s v="Jacksonville"/>
    <x v="1"/>
    <n v="32216"/>
    <x v="0"/>
    <s v="OFF-ST-10004459"/>
    <x v="1"/>
    <x v="3"/>
    <s v="Tennsco Single-Tier Lockers"/>
    <n v="1801.6320000000001"/>
    <n v="6"/>
    <n v="0.2"/>
    <n v="-337.80599999999998"/>
  </r>
  <r>
    <n v="2081"/>
    <x v="1027"/>
    <x v="3"/>
    <x v="394"/>
    <s v="Jun"/>
    <d v="2014-10-05T00:00:00"/>
    <s v="Standard Class"/>
    <s v="DK-12985"/>
    <s v="Darren Koutras"/>
    <x v="0"/>
    <s v="United States"/>
    <s v="San Francisco"/>
    <x v="2"/>
    <n v="94122"/>
    <x v="1"/>
    <s v="OFF-EN-10003448"/>
    <x v="1"/>
    <x v="12"/>
    <s v="Peel &amp; Seel Recycled Catalog Envelopes, Brown"/>
    <n v="23.16"/>
    <n v="2"/>
    <n v="0"/>
    <n v="11.58"/>
  </r>
  <r>
    <n v="2082"/>
    <x v="1028"/>
    <x v="2"/>
    <x v="395"/>
    <s v="Oct"/>
    <s v="5-15-2011"/>
    <s v="Standard Class"/>
    <s v="AI-10855"/>
    <s v="Arianne Irving"/>
    <x v="0"/>
    <s v="United States"/>
    <s v="Kent"/>
    <x v="3"/>
    <n v="98031"/>
    <x v="1"/>
    <s v="OFF-EN-10001434"/>
    <x v="1"/>
    <x v="12"/>
    <s v="Strathmore #10 Envelopes, Ultimate White"/>
    <n v="158.13"/>
    <n v="3"/>
    <n v="0"/>
    <n v="77.483699999999999"/>
  </r>
  <r>
    <n v="2083"/>
    <x v="1028"/>
    <x v="2"/>
    <x v="395"/>
    <s v="Oct"/>
    <s v="5-15-2011"/>
    <s v="Standard Class"/>
    <s v="AI-10855"/>
    <s v="Arianne Irving"/>
    <x v="0"/>
    <s v="United States"/>
    <s v="Kent"/>
    <x v="3"/>
    <n v="98031"/>
    <x v="1"/>
    <s v="TEC-PH-10003988"/>
    <x v="2"/>
    <x v="6"/>
    <s v="LF Elite 3D Dazzle Designer Hard Case Cover, Lf Stylus Pen and Wiper For Apple Iphone 5c Mini Lite"/>
    <n v="43.6"/>
    <n v="5"/>
    <n v="0.2"/>
    <n v="4.3600000000000003"/>
  </r>
  <r>
    <n v="2084"/>
    <x v="1029"/>
    <x v="0"/>
    <x v="320"/>
    <s v="Apr"/>
    <d v="2013-09-03T00:00:00"/>
    <s v="Standard Class"/>
    <s v="AA-10315"/>
    <s v="Alex Avila"/>
    <x v="0"/>
    <s v="United States"/>
    <s v="Round Rock"/>
    <x v="6"/>
    <n v="78664"/>
    <x v="2"/>
    <s v="OFF-SU-10000151"/>
    <x v="1"/>
    <x v="16"/>
    <s v="High Speed Automatic Electric Letter Opener"/>
    <n v="3930.0720000000001"/>
    <n v="3"/>
    <n v="0.2"/>
    <n v="-786.01440000000002"/>
  </r>
  <r>
    <n v="2085"/>
    <x v="1029"/>
    <x v="0"/>
    <x v="320"/>
    <s v="Apr"/>
    <d v="2013-09-03T00:00:00"/>
    <s v="Standard Class"/>
    <s v="AA-10315"/>
    <s v="Alex Avila"/>
    <x v="0"/>
    <s v="United States"/>
    <s v="Round Rock"/>
    <x v="6"/>
    <n v="78664"/>
    <x v="2"/>
    <s v="OFF-FA-10001332"/>
    <x v="1"/>
    <x v="10"/>
    <s v="Acco Banker's Clasps, 5 3/4&quot;-Long"/>
    <n v="2.3039999999999998"/>
    <n v="1"/>
    <n v="0.2"/>
    <n v="0.77759999999999996"/>
  </r>
  <r>
    <n v="2086"/>
    <x v="1029"/>
    <x v="0"/>
    <x v="320"/>
    <s v="Apr"/>
    <d v="2013-09-03T00:00:00"/>
    <s v="Standard Class"/>
    <s v="AA-10315"/>
    <s v="Alex Avila"/>
    <x v="0"/>
    <s v="United States"/>
    <s v="Round Rock"/>
    <x v="6"/>
    <n v="78664"/>
    <x v="2"/>
    <s v="TEC-PH-10000895"/>
    <x v="2"/>
    <x v="6"/>
    <s v="Polycom VVX 310 VoIP phone"/>
    <n v="431.976"/>
    <n v="3"/>
    <n v="0.2"/>
    <n v="32.398200000000003"/>
  </r>
  <r>
    <n v="2087"/>
    <x v="1029"/>
    <x v="0"/>
    <x v="320"/>
    <s v="Apr"/>
    <d v="2013-09-03T00:00:00"/>
    <s v="Standard Class"/>
    <s v="AA-10315"/>
    <s v="Alex Avila"/>
    <x v="0"/>
    <s v="United States"/>
    <s v="Round Rock"/>
    <x v="6"/>
    <n v="78664"/>
    <x v="2"/>
    <s v="TEC-AC-10002857"/>
    <x v="2"/>
    <x v="9"/>
    <s v="Verbatim 25 GB 6x Blu-ray Single Layer Recordable Disc, 1/Pack"/>
    <n v="41.72"/>
    <n v="7"/>
    <n v="0.2"/>
    <n v="5.7365000000000004"/>
  </r>
  <r>
    <n v="2088"/>
    <x v="1030"/>
    <x v="1"/>
    <x v="308"/>
    <s v="Dec"/>
    <s v="9-18-2012"/>
    <s v="Standard Class"/>
    <s v="TM-21010"/>
    <s v="Tamara Manning"/>
    <x v="0"/>
    <s v="United States"/>
    <s v="Auburn"/>
    <x v="9"/>
    <n v="13021"/>
    <x v="3"/>
    <s v="OFF-AR-10004685"/>
    <x v="1"/>
    <x v="5"/>
    <s v="Binney &amp; Smith Crayola Metallic Colored Pencils, 8-Color Set"/>
    <n v="9.26"/>
    <n v="2"/>
    <n v="0"/>
    <n v="3.0558000000000001"/>
  </r>
  <r>
    <n v="2089"/>
    <x v="1030"/>
    <x v="1"/>
    <x v="308"/>
    <s v="Dec"/>
    <s v="9-18-2012"/>
    <s v="Standard Class"/>
    <s v="TM-21010"/>
    <s v="Tamara Manning"/>
    <x v="0"/>
    <s v="United States"/>
    <s v="Auburn"/>
    <x v="9"/>
    <n v="13021"/>
    <x v="3"/>
    <s v="OFF-ST-10001713"/>
    <x v="1"/>
    <x v="3"/>
    <s v="Gould Plastics 9-Pocket Panel Bin, 18-3/8w x 5-1/4d x 20-1/2h, Black"/>
    <n v="105.98"/>
    <n v="2"/>
    <n v="0"/>
    <n v="4.2392000000000003"/>
  </r>
  <r>
    <n v="2090"/>
    <x v="1030"/>
    <x v="1"/>
    <x v="308"/>
    <s v="Dec"/>
    <s v="9-18-2012"/>
    <s v="Standard Class"/>
    <s v="TM-21010"/>
    <s v="Tamara Manning"/>
    <x v="0"/>
    <s v="United States"/>
    <s v="Auburn"/>
    <x v="9"/>
    <n v="13021"/>
    <x v="3"/>
    <s v="OFF-FA-10000490"/>
    <x v="1"/>
    <x v="10"/>
    <s v="OIC Binder Clips, Mini, 1/4&quot; Capacity, Black"/>
    <n v="1.24"/>
    <n v="1"/>
    <n v="0"/>
    <n v="0.58279999999999998"/>
  </r>
  <r>
    <n v="2091"/>
    <x v="1030"/>
    <x v="1"/>
    <x v="308"/>
    <s v="Dec"/>
    <s v="9-18-2012"/>
    <s v="Standard Class"/>
    <s v="TM-21010"/>
    <s v="Tamara Manning"/>
    <x v="0"/>
    <s v="United States"/>
    <s v="Auburn"/>
    <x v="9"/>
    <n v="13021"/>
    <x v="3"/>
    <s v="OFF-LA-10002043"/>
    <x v="1"/>
    <x v="14"/>
    <s v="Avery 489"/>
    <n v="20.7"/>
    <n v="2"/>
    <n v="0"/>
    <n v="9.9359999999999999"/>
  </r>
  <r>
    <n v="2092"/>
    <x v="1030"/>
    <x v="1"/>
    <x v="308"/>
    <s v="Dec"/>
    <s v="9-18-2012"/>
    <s v="Standard Class"/>
    <s v="TM-21010"/>
    <s v="Tamara Manning"/>
    <x v="0"/>
    <s v="United States"/>
    <s v="Auburn"/>
    <x v="9"/>
    <n v="13021"/>
    <x v="3"/>
    <s v="OFF-PA-10002464"/>
    <x v="1"/>
    <x v="11"/>
    <s v="HP Office Recycled Paper (20Lb. and 87 Bright)"/>
    <n v="28.9"/>
    <n v="5"/>
    <n v="0"/>
    <n v="14.161"/>
  </r>
  <r>
    <n v="2093"/>
    <x v="1030"/>
    <x v="1"/>
    <x v="308"/>
    <s v="Dec"/>
    <s v="9-18-2012"/>
    <s v="Standard Class"/>
    <s v="TM-21010"/>
    <s v="Tamara Manning"/>
    <x v="0"/>
    <s v="United States"/>
    <s v="Auburn"/>
    <x v="9"/>
    <n v="13021"/>
    <x v="3"/>
    <s v="OFF-EN-10002504"/>
    <x v="1"/>
    <x v="12"/>
    <s v="Tyvek Top-Opening Peel &amp; Seel Envelopes, Plain White"/>
    <n v="27.18"/>
    <n v="1"/>
    <n v="0"/>
    <n v="12.7746"/>
  </r>
  <r>
    <n v="2094"/>
    <x v="1031"/>
    <x v="1"/>
    <x v="396"/>
    <s v="Dec"/>
    <s v="1-18-2012"/>
    <s v="Standard Class"/>
    <s v="YS-21880"/>
    <s v="Yana Sorensen"/>
    <x v="1"/>
    <s v="United States"/>
    <s v="Newark"/>
    <x v="26"/>
    <n v="19711"/>
    <x v="3"/>
    <s v="OFF-ST-10002615"/>
    <x v="1"/>
    <x v="3"/>
    <s v="Dual Level, Single-Width Filing Carts"/>
    <n v="465.18"/>
    <n v="3"/>
    <n v="0"/>
    <n v="120.9468"/>
  </r>
  <r>
    <n v="2095"/>
    <x v="1032"/>
    <x v="1"/>
    <x v="303"/>
    <s v="Dec"/>
    <s v="5-16-2012"/>
    <s v="Second Class"/>
    <s v="AZ-10750"/>
    <s v="Annie Zypern"/>
    <x v="0"/>
    <s v="United States"/>
    <s v="New York City"/>
    <x v="9"/>
    <n v="10024"/>
    <x v="3"/>
    <s v="OFF-ST-10004258"/>
    <x v="1"/>
    <x v="3"/>
    <s v="Portable Personal File Box"/>
    <n v="36.630000000000003"/>
    <n v="3"/>
    <n v="0"/>
    <n v="9.8901000000000003"/>
  </r>
  <r>
    <n v="2096"/>
    <x v="1033"/>
    <x v="3"/>
    <x v="163"/>
    <s v="Oct"/>
    <s v="9-16-2014"/>
    <s v="Standard Class"/>
    <s v="JB-16000"/>
    <s v="Joy Bell-"/>
    <x v="0"/>
    <s v="United States"/>
    <s v="Roseville"/>
    <x v="20"/>
    <n v="48066"/>
    <x v="2"/>
    <s v="OFF-EN-10000461"/>
    <x v="1"/>
    <x v="12"/>
    <s v="#10- 4 1/8&quot; x 9 1/2&quot; Recycled Envelopes"/>
    <n v="17.48"/>
    <n v="2"/>
    <n v="0"/>
    <n v="8.2156000000000002"/>
  </r>
  <r>
    <n v="2097"/>
    <x v="1034"/>
    <x v="3"/>
    <x v="72"/>
    <s v="Nov"/>
    <s v="6-15-2014"/>
    <s v="Standard Class"/>
    <s v="LC-16930"/>
    <s v="Linda Cazamias"/>
    <x v="1"/>
    <s v="United States"/>
    <s v="New York City"/>
    <x v="9"/>
    <n v="10011"/>
    <x v="3"/>
    <s v="OFF-AR-10001868"/>
    <x v="1"/>
    <x v="5"/>
    <s v="Prang Dustless Chalk Sticks"/>
    <n v="8.4"/>
    <n v="5"/>
    <n v="0"/>
    <n v="4.2"/>
  </r>
  <r>
    <n v="2098"/>
    <x v="1035"/>
    <x v="3"/>
    <x v="327"/>
    <s v="Feb"/>
    <d v="2014-02-09T00:00:00"/>
    <s v="Same Day"/>
    <s v="CA-12775"/>
    <s v="Cynthia Arntzen"/>
    <x v="0"/>
    <s v="United States"/>
    <s v="Detroit"/>
    <x v="20"/>
    <n v="48205"/>
    <x v="2"/>
    <s v="FUR-CH-10004875"/>
    <x v="0"/>
    <x v="1"/>
    <s v="Harbour Creations 67200 Series Stacking Chairs"/>
    <n v="498.26"/>
    <n v="7"/>
    <n v="0"/>
    <n v="134.53020000000001"/>
  </r>
  <r>
    <n v="2099"/>
    <x v="1036"/>
    <x v="0"/>
    <x v="44"/>
    <s v="Dec"/>
    <s v="9-18-2013"/>
    <s v="Standard Class"/>
    <s v="EB-14110"/>
    <s v="Eugene Barchas"/>
    <x v="0"/>
    <s v="United States"/>
    <s v="San Jose"/>
    <x v="2"/>
    <n v="95123"/>
    <x v="1"/>
    <s v="OFF-ST-10004186"/>
    <x v="1"/>
    <x v="3"/>
    <s v="Stur-D-Stor Shelving, Vertical 5-Shelf: 72&quot;H x 36&quot;W x 18 1/2&quot;D"/>
    <n v="332.94"/>
    <n v="3"/>
    <n v="0"/>
    <n v="6.6588000000000003"/>
  </r>
  <r>
    <n v="2100"/>
    <x v="1036"/>
    <x v="0"/>
    <x v="44"/>
    <s v="Dec"/>
    <s v="9-18-2013"/>
    <s v="Standard Class"/>
    <s v="EB-14110"/>
    <s v="Eugene Barchas"/>
    <x v="0"/>
    <s v="United States"/>
    <s v="San Jose"/>
    <x v="2"/>
    <n v="95123"/>
    <x v="1"/>
    <s v="OFF-BI-10001658"/>
    <x v="1"/>
    <x v="7"/>
    <s v="GBC Standard Therm-A-Bind Covers"/>
    <n v="39.872"/>
    <n v="2"/>
    <n v="0.2"/>
    <n v="12.958399999999999"/>
  </r>
  <r>
    <n v="2101"/>
    <x v="1037"/>
    <x v="3"/>
    <x v="393"/>
    <s v="May"/>
    <d v="2014-09-08T00:00:00"/>
    <s v="Standard Class"/>
    <s v="HM-14860"/>
    <s v="Harry Marie"/>
    <x v="1"/>
    <s v="United States"/>
    <s v="Carrollton"/>
    <x v="6"/>
    <n v="75007"/>
    <x v="2"/>
    <s v="OFF-BI-10002827"/>
    <x v="1"/>
    <x v="7"/>
    <s v="Avery Durable Poly Binders"/>
    <n v="3.3180000000000001"/>
    <n v="3"/>
    <n v="0.8"/>
    <n v="-5.6406000000000001"/>
  </r>
  <r>
    <n v="2102"/>
    <x v="1038"/>
    <x v="0"/>
    <x v="397"/>
    <s v="Mar"/>
    <d v="2013-05-08T00:00:00"/>
    <s v="Second Class"/>
    <s v="BF-11020"/>
    <s v="Barry Französisch"/>
    <x v="1"/>
    <s v="United States"/>
    <s v="Los Angeles"/>
    <x v="2"/>
    <n v="90032"/>
    <x v="1"/>
    <s v="FUR-TA-10001691"/>
    <x v="0"/>
    <x v="2"/>
    <s v="Barricks Non-Folding Utility Table with Steel Legs, Laminate Tops"/>
    <n v="136.464"/>
    <n v="2"/>
    <n v="0.2"/>
    <n v="15.3522"/>
  </r>
  <r>
    <n v="2103"/>
    <x v="1038"/>
    <x v="0"/>
    <x v="397"/>
    <s v="Mar"/>
    <d v="2013-05-08T00:00:00"/>
    <s v="Second Class"/>
    <s v="BF-11020"/>
    <s v="Barry Französisch"/>
    <x v="1"/>
    <s v="United States"/>
    <s v="Los Angeles"/>
    <x v="2"/>
    <n v="90032"/>
    <x v="1"/>
    <s v="TEC-PH-10001918"/>
    <x v="2"/>
    <x v="6"/>
    <s v="Nortel Business Series Terminal T7208 Digital phone"/>
    <n v="333.57600000000002"/>
    <n v="3"/>
    <n v="0.2"/>
    <n v="33.357599999999998"/>
  </r>
  <r>
    <n v="2104"/>
    <x v="1038"/>
    <x v="0"/>
    <x v="397"/>
    <s v="Mar"/>
    <d v="2013-05-08T00:00:00"/>
    <s v="Second Class"/>
    <s v="BF-11020"/>
    <s v="Barry Französisch"/>
    <x v="1"/>
    <s v="United States"/>
    <s v="Los Angeles"/>
    <x v="2"/>
    <n v="90032"/>
    <x v="1"/>
    <s v="OFF-BI-10000285"/>
    <x v="1"/>
    <x v="7"/>
    <s v="XtraLife ClearVue Slant-D Ring Binders by Cardinal"/>
    <n v="12.544"/>
    <n v="2"/>
    <n v="0.2"/>
    <n v="4.7039999999999997"/>
  </r>
  <r>
    <n v="2105"/>
    <x v="1039"/>
    <x v="3"/>
    <x v="52"/>
    <s v="Apr"/>
    <d v="2014-06-11T00:00:00"/>
    <s v="Second Class"/>
    <s v="EJ-14155"/>
    <s v="Eva Jacobs"/>
    <x v="0"/>
    <s v="United States"/>
    <s v="Seattle"/>
    <x v="3"/>
    <n v="98105"/>
    <x v="1"/>
    <s v="TEC-AC-10002345"/>
    <x v="2"/>
    <x v="9"/>
    <s v="HP Standard 104 key PS/2 Keyboard"/>
    <n v="43.5"/>
    <n v="3"/>
    <n v="0"/>
    <n v="10.875"/>
  </r>
  <r>
    <n v="2106"/>
    <x v="1040"/>
    <x v="2"/>
    <x v="389"/>
    <s v="Jul"/>
    <d v="2011-11-03T00:00:00"/>
    <s v="Second Class"/>
    <s v="NP-18685"/>
    <s v="Nora Pelletier"/>
    <x v="2"/>
    <s v="United States"/>
    <s v="Des Moines"/>
    <x v="3"/>
    <n v="98198"/>
    <x v="1"/>
    <s v="OFF-BI-10004224"/>
    <x v="1"/>
    <x v="7"/>
    <s v="Catalog Binders with Expanding Posts"/>
    <n v="107.648"/>
    <n v="2"/>
    <n v="0.2"/>
    <n v="33.64"/>
  </r>
  <r>
    <n v="2107"/>
    <x v="1041"/>
    <x v="1"/>
    <x v="250"/>
    <s v="May"/>
    <d v="2012-07-03T00:00:00"/>
    <s v="Second Class"/>
    <s v="AH-10195"/>
    <s v="Alan Haines"/>
    <x v="1"/>
    <s v="United States"/>
    <s v="Bethlehem"/>
    <x v="17"/>
    <n v="18018"/>
    <x v="3"/>
    <s v="FUR-CH-10002647"/>
    <x v="0"/>
    <x v="1"/>
    <s v="Situations Contoured Folding Chairs, 4/Set"/>
    <n v="99.372"/>
    <n v="2"/>
    <n v="0.3"/>
    <n v="-7.0979999999999999"/>
  </r>
  <r>
    <n v="2108"/>
    <x v="1041"/>
    <x v="1"/>
    <x v="250"/>
    <s v="May"/>
    <d v="2012-07-03T00:00:00"/>
    <s v="Second Class"/>
    <s v="AH-10195"/>
    <s v="Alan Haines"/>
    <x v="1"/>
    <s v="United States"/>
    <s v="Bethlehem"/>
    <x v="17"/>
    <n v="18018"/>
    <x v="3"/>
    <s v="FUR-FU-10003247"/>
    <x v="0"/>
    <x v="4"/>
    <s v="36X48 HARDFLOOR CHAIRMAT"/>
    <n v="33.567999999999998"/>
    <n v="2"/>
    <n v="0.2"/>
    <n v="-5.4547999999999996"/>
  </r>
  <r>
    <n v="2109"/>
    <x v="1042"/>
    <x v="0"/>
    <x v="241"/>
    <s v="Sep"/>
    <s v="8-15-2013"/>
    <s v="Standard Class"/>
    <s v="CC-12145"/>
    <s v="Charles Crestani"/>
    <x v="0"/>
    <s v="United States"/>
    <s v="Oklahoma City"/>
    <x v="34"/>
    <n v="73120"/>
    <x v="2"/>
    <s v="OFF-PA-10003270"/>
    <x v="1"/>
    <x v="11"/>
    <s v="Xerox 1954"/>
    <n v="10.56"/>
    <n v="2"/>
    <n v="0"/>
    <n v="4.7519999999999998"/>
  </r>
  <r>
    <n v="2110"/>
    <x v="1043"/>
    <x v="3"/>
    <x v="398"/>
    <s v="Apr"/>
    <d v="2014-09-01T00:00:00"/>
    <s v="Standard Class"/>
    <s v="DL-13315"/>
    <s v="Delfina Latchford"/>
    <x v="0"/>
    <s v="United States"/>
    <s v="Rancho Cucamonga"/>
    <x v="2"/>
    <n v="91730"/>
    <x v="1"/>
    <s v="OFF-PA-10004735"/>
    <x v="1"/>
    <x v="11"/>
    <s v="Xerox 1905"/>
    <n v="38.880000000000003"/>
    <n v="6"/>
    <n v="0"/>
    <n v="18.662400000000002"/>
  </r>
  <r>
    <n v="2111"/>
    <x v="1044"/>
    <x v="3"/>
    <x v="174"/>
    <s v="Oct"/>
    <d v="2014-12-10T00:00:00"/>
    <s v="First Class"/>
    <s v="XP-21865"/>
    <s v="Xylona Preis"/>
    <x v="0"/>
    <s v="United States"/>
    <s v="Los Angeles"/>
    <x v="2"/>
    <n v="90032"/>
    <x v="1"/>
    <s v="OFF-PA-10001745"/>
    <x v="1"/>
    <x v="11"/>
    <s v="Wirebound Message Books, 2 7/8&quot; x 5&quot;, 3 Forms per Page"/>
    <n v="35.200000000000003"/>
    <n v="5"/>
    <n v="0"/>
    <n v="16.544"/>
  </r>
  <r>
    <n v="2112"/>
    <x v="1045"/>
    <x v="2"/>
    <x v="223"/>
    <s v="Jul"/>
    <d v="2011-10-09T00:00:00"/>
    <s v="First Class"/>
    <s v="SZ-20035"/>
    <s v="Sam Zeldin"/>
    <x v="2"/>
    <s v="United States"/>
    <s v="Houston"/>
    <x v="6"/>
    <n v="77036"/>
    <x v="2"/>
    <s v="TEC-PH-10000675"/>
    <x v="2"/>
    <x v="6"/>
    <s v="Panasonic KX TS3282B Corded phone"/>
    <n v="196.77600000000001"/>
    <n v="3"/>
    <n v="0.2"/>
    <n v="14.7582"/>
  </r>
  <r>
    <n v="2113"/>
    <x v="1045"/>
    <x v="2"/>
    <x v="223"/>
    <s v="Jul"/>
    <d v="2011-10-09T00:00:00"/>
    <s v="First Class"/>
    <s v="SZ-20035"/>
    <s v="Sam Zeldin"/>
    <x v="2"/>
    <s v="United States"/>
    <s v="Houston"/>
    <x v="6"/>
    <n v="77036"/>
    <x v="2"/>
    <s v="OFF-BI-10000050"/>
    <x v="1"/>
    <x v="7"/>
    <s v="Angle-D Binders with Locking Rings, Label Holders"/>
    <n v="2.92"/>
    <n v="2"/>
    <n v="0.8"/>
    <n v="-4.8179999999999996"/>
  </r>
  <r>
    <n v="2114"/>
    <x v="1045"/>
    <x v="2"/>
    <x v="223"/>
    <s v="Jul"/>
    <d v="2011-10-09T00:00:00"/>
    <s v="First Class"/>
    <s v="SZ-20035"/>
    <s v="Sam Zeldin"/>
    <x v="2"/>
    <s v="United States"/>
    <s v="Houston"/>
    <x v="6"/>
    <n v="77036"/>
    <x v="2"/>
    <s v="FUR-TA-10004154"/>
    <x v="0"/>
    <x v="2"/>
    <s v="Riverside Furniture Oval Coffee Table, Oval End Table, End Table with Drawer"/>
    <n v="200.79499999999999"/>
    <n v="1"/>
    <n v="0.3"/>
    <n v="-22.948"/>
  </r>
  <r>
    <n v="2115"/>
    <x v="1045"/>
    <x v="2"/>
    <x v="223"/>
    <s v="Jul"/>
    <d v="2011-10-09T00:00:00"/>
    <s v="First Class"/>
    <s v="SZ-20035"/>
    <s v="Sam Zeldin"/>
    <x v="2"/>
    <s v="United States"/>
    <s v="Houston"/>
    <x v="6"/>
    <n v="77036"/>
    <x v="2"/>
    <s v="TEC-AC-10002718"/>
    <x v="2"/>
    <x v="9"/>
    <s v="Belkin Standard 104 key USB Keyboard"/>
    <n v="46.688000000000002"/>
    <n v="4"/>
    <n v="0.2"/>
    <n v="-2.9180000000000001"/>
  </r>
  <r>
    <n v="2116"/>
    <x v="1045"/>
    <x v="2"/>
    <x v="223"/>
    <s v="Jul"/>
    <d v="2011-10-09T00:00:00"/>
    <s v="First Class"/>
    <s v="SZ-20035"/>
    <s v="Sam Zeldin"/>
    <x v="2"/>
    <s v="United States"/>
    <s v="Houston"/>
    <x v="6"/>
    <n v="77036"/>
    <x v="2"/>
    <s v="OFF-AR-10003179"/>
    <x v="1"/>
    <x v="5"/>
    <s v="Dixon Ticonderoga Core-Lock Colored Pencils"/>
    <n v="21.864000000000001"/>
    <n v="3"/>
    <n v="0.2"/>
    <n v="3.5529000000000002"/>
  </r>
  <r>
    <n v="2117"/>
    <x v="1046"/>
    <x v="3"/>
    <x v="399"/>
    <s v="Jan"/>
    <d v="2014-04-10T00:00:00"/>
    <s v="First Class"/>
    <s v="CS-11845"/>
    <s v="Cari Sayre"/>
    <x v="1"/>
    <s v="United States"/>
    <s v="Seattle"/>
    <x v="3"/>
    <n v="98103"/>
    <x v="1"/>
    <s v="OFF-PA-10001838"/>
    <x v="1"/>
    <x v="11"/>
    <s v="Adams Telephone Message Book W/Dividers/Space For Phone Numbers, 5 1/4&quot;X8 1/2&quot;, 300/Messages"/>
    <n v="11.76"/>
    <n v="2"/>
    <n v="0"/>
    <n v="5.7624000000000004"/>
  </r>
  <r>
    <n v="2118"/>
    <x v="1046"/>
    <x v="3"/>
    <x v="399"/>
    <s v="Jan"/>
    <d v="2014-04-10T00:00:00"/>
    <s v="First Class"/>
    <s v="CS-11845"/>
    <s v="Cari Sayre"/>
    <x v="1"/>
    <s v="United States"/>
    <s v="Seattle"/>
    <x v="3"/>
    <n v="98103"/>
    <x v="1"/>
    <s v="OFF-PA-10004039"/>
    <x v="1"/>
    <x v="11"/>
    <s v="Xerox 1882"/>
    <n v="167.94"/>
    <n v="3"/>
    <n v="0"/>
    <n v="82.290599999999998"/>
  </r>
  <r>
    <n v="2119"/>
    <x v="1046"/>
    <x v="3"/>
    <x v="399"/>
    <s v="Jan"/>
    <d v="2014-04-10T00:00:00"/>
    <s v="First Class"/>
    <s v="CS-11845"/>
    <s v="Cari Sayre"/>
    <x v="1"/>
    <s v="United States"/>
    <s v="Seattle"/>
    <x v="3"/>
    <n v="98103"/>
    <x v="1"/>
    <s v="OFF-AP-10001626"/>
    <x v="1"/>
    <x v="8"/>
    <s v="Commercial WindTunnel Clean Air Upright Vacuum, Replacement Belts, Filtration Bags"/>
    <n v="3.89"/>
    <n v="1"/>
    <n v="0"/>
    <n v="1.0114000000000001"/>
  </r>
  <r>
    <n v="2120"/>
    <x v="1047"/>
    <x v="3"/>
    <x v="81"/>
    <s v="Dec"/>
    <d v="2014-12-09T00:00:00"/>
    <s v="Same Day"/>
    <s v="CB-12025"/>
    <s v="Cassandra Brandow"/>
    <x v="0"/>
    <s v="United States"/>
    <s v="San Francisco"/>
    <x v="2"/>
    <n v="94110"/>
    <x v="1"/>
    <s v="FUR-FU-10000260"/>
    <x v="0"/>
    <x v="4"/>
    <s v="6&quot; Cubicle Wall Clock, Black"/>
    <n v="32.36"/>
    <n v="4"/>
    <n v="0"/>
    <n v="11.6496"/>
  </r>
  <r>
    <n v="2121"/>
    <x v="1047"/>
    <x v="3"/>
    <x v="81"/>
    <s v="Dec"/>
    <d v="2014-12-09T00:00:00"/>
    <s v="Same Day"/>
    <s v="CB-12025"/>
    <s v="Cassandra Brandow"/>
    <x v="0"/>
    <s v="United States"/>
    <s v="San Francisco"/>
    <x v="2"/>
    <n v="94110"/>
    <x v="1"/>
    <s v="OFF-AP-10004487"/>
    <x v="1"/>
    <x v="8"/>
    <s v="Kensington 4 Outlet MasterPiece Compact Power Control Center"/>
    <n v="406.6"/>
    <n v="5"/>
    <n v="0"/>
    <n v="113.848"/>
  </r>
  <r>
    <n v="2122"/>
    <x v="1048"/>
    <x v="1"/>
    <x v="74"/>
    <s v="Jul"/>
    <d v="2012-09-11T00:00:00"/>
    <s v="Second Class"/>
    <s v="SV-20785"/>
    <s v="Stewart Visinsky"/>
    <x v="0"/>
    <s v="United States"/>
    <s v="Burlington"/>
    <x v="38"/>
    <n v="5408"/>
    <x v="3"/>
    <s v="FUR-CH-10000595"/>
    <x v="0"/>
    <x v="1"/>
    <s v="Safco Contoured Stacking Chairs"/>
    <n v="715.2"/>
    <n v="3"/>
    <n v="0"/>
    <n v="178.8"/>
  </r>
  <r>
    <n v="2123"/>
    <x v="1049"/>
    <x v="2"/>
    <x v="400"/>
    <s v="Jul"/>
    <s v="12-13-2011"/>
    <s v="Standard Class"/>
    <s v="PO-18850"/>
    <s v="Patrick O'Brill"/>
    <x v="0"/>
    <s v="United States"/>
    <s v="Virginia Beach"/>
    <x v="11"/>
    <n v="23464"/>
    <x v="0"/>
    <s v="OFF-PA-10003641"/>
    <x v="1"/>
    <x v="11"/>
    <s v="Xerox 1909"/>
    <n v="105.52"/>
    <n v="4"/>
    <n v="0"/>
    <n v="48.539200000000001"/>
  </r>
  <r>
    <n v="2124"/>
    <x v="1050"/>
    <x v="3"/>
    <x v="75"/>
    <s v="Aug"/>
    <d v="2014-12-09T00:00:00"/>
    <s v="Standard Class"/>
    <s v="AG-10675"/>
    <s v="Anna Gayman"/>
    <x v="0"/>
    <s v="United States"/>
    <s v="Milwaukee"/>
    <x v="4"/>
    <n v="53209"/>
    <x v="2"/>
    <s v="TEC-AC-10002134"/>
    <x v="2"/>
    <x v="9"/>
    <s v="Rosewill 107 Normal Keys USB Wired Standard Keyboard"/>
    <n v="13.48"/>
    <n v="1"/>
    <n v="0"/>
    <n v="1.8872"/>
  </r>
  <r>
    <n v="2125"/>
    <x v="1051"/>
    <x v="3"/>
    <x v="227"/>
    <s v="Aug"/>
    <s v="10-13-2014"/>
    <s v="Standard Class"/>
    <s v="DB-13210"/>
    <s v="Dean Braden"/>
    <x v="0"/>
    <s v="United States"/>
    <s v="Detroit"/>
    <x v="20"/>
    <n v="48234"/>
    <x v="2"/>
    <s v="OFF-ST-10001837"/>
    <x v="1"/>
    <x v="3"/>
    <s v="SAFCO Mobile Desk Side File, Wire Frame"/>
    <n v="85.52"/>
    <n v="2"/>
    <n v="0"/>
    <n v="22.235199999999999"/>
  </r>
  <r>
    <n v="2126"/>
    <x v="1052"/>
    <x v="1"/>
    <x v="234"/>
    <s v="May"/>
    <d v="2012-10-09T00:00:00"/>
    <s v="Standard Class"/>
    <s v="SP-20860"/>
    <s v="Sung Pak"/>
    <x v="1"/>
    <s v="United States"/>
    <s v="Rochester"/>
    <x v="8"/>
    <n v="55901"/>
    <x v="2"/>
    <s v="FUR-FU-10001706"/>
    <x v="0"/>
    <x v="4"/>
    <s v="Longer-Life Soft White Bulbs"/>
    <n v="6.16"/>
    <n v="2"/>
    <n v="0"/>
    <n v="2.9567999999999999"/>
  </r>
  <r>
    <n v="2127"/>
    <x v="1052"/>
    <x v="1"/>
    <x v="234"/>
    <s v="May"/>
    <d v="2012-10-09T00:00:00"/>
    <s v="Standard Class"/>
    <s v="SP-20860"/>
    <s v="Sung Pak"/>
    <x v="1"/>
    <s v="United States"/>
    <s v="Rochester"/>
    <x v="8"/>
    <n v="55901"/>
    <x v="2"/>
    <s v="OFF-PA-10001970"/>
    <x v="1"/>
    <x v="11"/>
    <s v="Xerox 1881"/>
    <n v="36.840000000000003"/>
    <n v="3"/>
    <n v="0"/>
    <n v="17.314800000000002"/>
  </r>
  <r>
    <n v="2128"/>
    <x v="1053"/>
    <x v="3"/>
    <x v="394"/>
    <s v="Jun"/>
    <d v="2014-07-05T00:00:00"/>
    <s v="First Class"/>
    <s v="LH-17020"/>
    <s v="Lisa Hazard"/>
    <x v="0"/>
    <s v="United States"/>
    <s v="Louisville"/>
    <x v="19"/>
    <n v="80027"/>
    <x v="1"/>
    <s v="OFF-EN-10002600"/>
    <x v="1"/>
    <x v="12"/>
    <s v="Redi-Strip #10 Envelopes, 4 1/8 x 9 1/2"/>
    <n v="21.24"/>
    <n v="9"/>
    <n v="0.2"/>
    <n v="7.4340000000000002"/>
  </r>
  <r>
    <n v="2129"/>
    <x v="1053"/>
    <x v="3"/>
    <x v="394"/>
    <s v="Jun"/>
    <d v="2014-07-05T00:00:00"/>
    <s v="First Class"/>
    <s v="LH-17020"/>
    <s v="Lisa Hazard"/>
    <x v="0"/>
    <s v="United States"/>
    <s v="Louisville"/>
    <x v="19"/>
    <n v="80027"/>
    <x v="1"/>
    <s v="OFF-BI-10003274"/>
    <x v="1"/>
    <x v="7"/>
    <s v="Avery Durable Slant Ring Binders, No Labels"/>
    <n v="9.5519999999999996"/>
    <n v="8"/>
    <n v="0.7"/>
    <n v="-7.3231999999999999"/>
  </r>
  <r>
    <n v="2130"/>
    <x v="1053"/>
    <x v="3"/>
    <x v="394"/>
    <s v="Jun"/>
    <d v="2014-07-05T00:00:00"/>
    <s v="First Class"/>
    <s v="LH-17020"/>
    <s v="Lisa Hazard"/>
    <x v="0"/>
    <s v="United States"/>
    <s v="Louisville"/>
    <x v="19"/>
    <n v="80027"/>
    <x v="1"/>
    <s v="FUR-BO-10004467"/>
    <x v="0"/>
    <x v="0"/>
    <s v="Bestar Classic Bookcase"/>
    <n v="89.991"/>
    <n v="3"/>
    <n v="0.7"/>
    <n v="-152.9847"/>
  </r>
  <r>
    <n v="2131"/>
    <x v="1054"/>
    <x v="3"/>
    <x v="197"/>
    <s v="Jan"/>
    <d v="2014-06-05T00:00:00"/>
    <s v="Standard Class"/>
    <s v="AD-10180"/>
    <s v="Alan Dominguez"/>
    <x v="2"/>
    <s v="United States"/>
    <s v="San Francisco"/>
    <x v="2"/>
    <n v="94122"/>
    <x v="1"/>
    <s v="OFF-PA-10000675"/>
    <x v="1"/>
    <x v="11"/>
    <s v="Xerox 1919"/>
    <n v="163.96"/>
    <n v="4"/>
    <n v="0"/>
    <n v="80.340400000000002"/>
  </r>
  <r>
    <n v="2132"/>
    <x v="1055"/>
    <x v="2"/>
    <x v="31"/>
    <s v="Aug"/>
    <s v="9-15-2011"/>
    <s v="Standard Class"/>
    <s v="KT-16465"/>
    <s v="Kean Takahito"/>
    <x v="0"/>
    <s v="United States"/>
    <s v="Houston"/>
    <x v="6"/>
    <n v="77036"/>
    <x v="2"/>
    <s v="OFF-PA-10002259"/>
    <x v="1"/>
    <x v="11"/>
    <s v="Geographics Note Cards, Blank, White, 8 1/2&quot; x 11&quot;"/>
    <n v="17.904"/>
    <n v="2"/>
    <n v="0.2"/>
    <n v="6.2664"/>
  </r>
  <r>
    <n v="2133"/>
    <x v="1055"/>
    <x v="2"/>
    <x v="31"/>
    <s v="Aug"/>
    <s v="9-15-2011"/>
    <s v="Standard Class"/>
    <s v="KT-16465"/>
    <s v="Kean Takahito"/>
    <x v="0"/>
    <s v="United States"/>
    <s v="Houston"/>
    <x v="6"/>
    <n v="77036"/>
    <x v="2"/>
    <s v="FUR-CH-10004287"/>
    <x v="0"/>
    <x v="1"/>
    <s v="SAFCO Arco Folding Chair"/>
    <n v="966.7"/>
    <n v="5"/>
    <n v="0.3"/>
    <n v="-13.81"/>
  </r>
  <r>
    <n v="2134"/>
    <x v="1055"/>
    <x v="2"/>
    <x v="31"/>
    <s v="Aug"/>
    <s v="9-15-2011"/>
    <s v="Standard Class"/>
    <s v="KT-16465"/>
    <s v="Kean Takahito"/>
    <x v="0"/>
    <s v="United States"/>
    <s v="Houston"/>
    <x v="6"/>
    <n v="77036"/>
    <x v="2"/>
    <s v="OFF-PA-10000482"/>
    <x v="1"/>
    <x v="11"/>
    <s v="Snap-A-Way Black Print Carbonless Ruled Speed Letter, Triplicate"/>
    <n v="182.11199999999999"/>
    <n v="6"/>
    <n v="0.2"/>
    <n v="61.462800000000001"/>
  </r>
  <r>
    <n v="2135"/>
    <x v="1056"/>
    <x v="3"/>
    <x v="65"/>
    <s v="May"/>
    <d v="2014-10-03T00:00:00"/>
    <s v="Standard Class"/>
    <s v="DP-13000"/>
    <s v="Darren Powers"/>
    <x v="0"/>
    <s v="United States"/>
    <s v="Houston"/>
    <x v="6"/>
    <n v="77041"/>
    <x v="2"/>
    <s v="OFF-PA-10000806"/>
    <x v="1"/>
    <x v="11"/>
    <s v="Xerox 1934"/>
    <n v="89.567999999999998"/>
    <n v="2"/>
    <n v="0.2"/>
    <n v="32.468400000000003"/>
  </r>
  <r>
    <n v="2136"/>
    <x v="1057"/>
    <x v="3"/>
    <x v="197"/>
    <s v="Jan"/>
    <d v="2014-06-05T00:00:00"/>
    <s v="Standard Class"/>
    <s v="DJ-13510"/>
    <s v="Don Jones"/>
    <x v="1"/>
    <s v="United States"/>
    <s v="San Francisco"/>
    <x v="2"/>
    <n v="94110"/>
    <x v="1"/>
    <s v="FUR-FU-10000222"/>
    <x v="0"/>
    <x v="4"/>
    <s v="Seth Thomas 16&quot; Steel Case Clock"/>
    <n v="64.959999999999994"/>
    <n v="2"/>
    <n v="0"/>
    <n v="21.436800000000002"/>
  </r>
  <r>
    <n v="2137"/>
    <x v="1057"/>
    <x v="3"/>
    <x v="197"/>
    <s v="Jan"/>
    <d v="2014-06-05T00:00:00"/>
    <s v="Standard Class"/>
    <s v="DJ-13510"/>
    <s v="Don Jones"/>
    <x v="1"/>
    <s v="United States"/>
    <s v="San Francisco"/>
    <x v="2"/>
    <n v="94110"/>
    <x v="1"/>
    <s v="OFF-EN-10001219"/>
    <x v="1"/>
    <x v="12"/>
    <s v="#10- 4 1/8&quot; x 9 1/2&quot; Security-Tint Envelopes"/>
    <n v="30.56"/>
    <n v="4"/>
    <n v="0"/>
    <n v="14.974399999999999"/>
  </r>
  <r>
    <n v="2138"/>
    <x v="1058"/>
    <x v="0"/>
    <x v="170"/>
    <s v="Mar"/>
    <d v="2013-09-05T00:00:00"/>
    <s v="Standard Class"/>
    <s v="DL-12865"/>
    <s v="Dan Lawera"/>
    <x v="0"/>
    <s v="United States"/>
    <s v="Greensboro"/>
    <x v="12"/>
    <n v="27405"/>
    <x v="0"/>
    <s v="FUR-CH-10002304"/>
    <x v="0"/>
    <x v="1"/>
    <s v="Global Stack Chair without Arms, Black"/>
    <n v="187.05600000000001"/>
    <n v="9"/>
    <n v="0.2"/>
    <n v="11.691000000000001"/>
  </r>
  <r>
    <n v="2139"/>
    <x v="1059"/>
    <x v="3"/>
    <x v="106"/>
    <s v="Mar"/>
    <d v="2014-06-10T00:00:00"/>
    <s v="First Class"/>
    <s v="Dp-13240"/>
    <s v="Dean percer"/>
    <x v="2"/>
    <s v="United States"/>
    <s v="Knoxville"/>
    <x v="15"/>
    <n v="37918"/>
    <x v="0"/>
    <s v="FUR-FU-10002364"/>
    <x v="0"/>
    <x v="4"/>
    <s v="Eldon Expressions Wood Desk Accessories, Oak"/>
    <n v="11.808"/>
    <n v="2"/>
    <n v="0.2"/>
    <n v="1.3284"/>
  </r>
  <r>
    <n v="2140"/>
    <x v="1059"/>
    <x v="3"/>
    <x v="106"/>
    <s v="Mar"/>
    <d v="2014-06-10T00:00:00"/>
    <s v="First Class"/>
    <s v="Dp-13240"/>
    <s v="Dean percer"/>
    <x v="2"/>
    <s v="United States"/>
    <s v="Knoxville"/>
    <x v="15"/>
    <n v="37918"/>
    <x v="0"/>
    <s v="FUR-FU-10004864"/>
    <x v="0"/>
    <x v="4"/>
    <s v="Eldon 500 Class Desk Accessories"/>
    <n v="9.6560000000000006"/>
    <n v="1"/>
    <n v="0.2"/>
    <n v="1.5690999999999999"/>
  </r>
  <r>
    <n v="2141"/>
    <x v="1059"/>
    <x v="3"/>
    <x v="106"/>
    <s v="Mar"/>
    <d v="2014-06-10T00:00:00"/>
    <s v="First Class"/>
    <s v="Dp-13240"/>
    <s v="Dean percer"/>
    <x v="2"/>
    <s v="United States"/>
    <s v="Knoxville"/>
    <x v="15"/>
    <n v="37918"/>
    <x v="0"/>
    <s v="OFF-PA-10003172"/>
    <x v="1"/>
    <x v="11"/>
    <s v="Xerox 1996"/>
    <n v="20.736000000000001"/>
    <n v="4"/>
    <n v="0.2"/>
    <n v="7.2576000000000001"/>
  </r>
  <r>
    <n v="2142"/>
    <x v="1059"/>
    <x v="3"/>
    <x v="106"/>
    <s v="Mar"/>
    <d v="2014-06-10T00:00:00"/>
    <s v="First Class"/>
    <s v="Dp-13240"/>
    <s v="Dean percer"/>
    <x v="2"/>
    <s v="United States"/>
    <s v="Knoxville"/>
    <x v="15"/>
    <n v="37918"/>
    <x v="0"/>
    <s v="OFF-BI-10000977"/>
    <x v="1"/>
    <x v="7"/>
    <s v="Ibico Plastic Spiral Binding Combs"/>
    <n v="27.36"/>
    <n v="3"/>
    <n v="0.7"/>
    <n v="-21.888000000000002"/>
  </r>
  <r>
    <n v="2143"/>
    <x v="1059"/>
    <x v="3"/>
    <x v="106"/>
    <s v="Mar"/>
    <d v="2014-06-10T00:00:00"/>
    <s v="First Class"/>
    <s v="Dp-13240"/>
    <s v="Dean percer"/>
    <x v="2"/>
    <s v="United States"/>
    <s v="Knoxville"/>
    <x v="15"/>
    <n v="37918"/>
    <x v="0"/>
    <s v="FUR-TA-10000198"/>
    <x v="0"/>
    <x v="2"/>
    <s v="Chromcraft Bull-Nose Wood Oval Conference Tables &amp; Bases"/>
    <n v="2314.116"/>
    <n v="7"/>
    <n v="0.4"/>
    <n v="-1002.7836"/>
  </r>
  <r>
    <n v="2144"/>
    <x v="1059"/>
    <x v="3"/>
    <x v="106"/>
    <s v="Mar"/>
    <d v="2014-06-10T00:00:00"/>
    <s v="First Class"/>
    <s v="Dp-13240"/>
    <s v="Dean percer"/>
    <x v="2"/>
    <s v="United States"/>
    <s v="Knoxville"/>
    <x v="15"/>
    <n v="37918"/>
    <x v="0"/>
    <s v="OFF-BI-10003984"/>
    <x v="1"/>
    <x v="7"/>
    <s v="Lock-Up Easel 'Spel-Binder'"/>
    <n v="34.235999999999997"/>
    <n v="4"/>
    <n v="0.7"/>
    <n v="-26.247599999999998"/>
  </r>
  <r>
    <n v="2145"/>
    <x v="1059"/>
    <x v="3"/>
    <x v="106"/>
    <s v="Mar"/>
    <d v="2014-06-10T00:00:00"/>
    <s v="First Class"/>
    <s v="Dp-13240"/>
    <s v="Dean percer"/>
    <x v="2"/>
    <s v="United States"/>
    <s v="Knoxville"/>
    <x v="15"/>
    <n v="37918"/>
    <x v="0"/>
    <s v="FUR-FU-10003691"/>
    <x v="0"/>
    <x v="4"/>
    <s v="Eldon Image Series Desk Accessories, Ebony"/>
    <n v="19.760000000000002"/>
    <n v="2"/>
    <n v="0.2"/>
    <n v="5.9279999999999999"/>
  </r>
  <r>
    <n v="2146"/>
    <x v="1060"/>
    <x v="1"/>
    <x v="298"/>
    <s v="Apr"/>
    <d v="2012-09-12T00:00:00"/>
    <s v="Standard Class"/>
    <s v="TZ-21580"/>
    <s v="Tracy Zic"/>
    <x v="0"/>
    <s v="United States"/>
    <s v="Lakewood"/>
    <x v="2"/>
    <n v="90712"/>
    <x v="1"/>
    <s v="OFF-AR-10003723"/>
    <x v="1"/>
    <x v="5"/>
    <s v="Avery Hi-Liter Fluorescent Desk Style Markers"/>
    <n v="16.899999999999999"/>
    <n v="5"/>
    <n v="0"/>
    <n v="6.2530000000000001"/>
  </r>
  <r>
    <n v="2147"/>
    <x v="1060"/>
    <x v="1"/>
    <x v="298"/>
    <s v="Apr"/>
    <d v="2012-09-12T00:00:00"/>
    <s v="Standard Class"/>
    <s v="TZ-21580"/>
    <s v="Tracy Zic"/>
    <x v="0"/>
    <s v="United States"/>
    <s v="Lakewood"/>
    <x v="2"/>
    <n v="90712"/>
    <x v="1"/>
    <s v="FUR-FU-10004270"/>
    <x v="0"/>
    <x v="4"/>
    <s v="Eldon Image Series Desk Accessories, Burgundy"/>
    <n v="25.08"/>
    <n v="6"/>
    <n v="0"/>
    <n v="9.0288000000000004"/>
  </r>
  <r>
    <n v="2148"/>
    <x v="1061"/>
    <x v="2"/>
    <x v="401"/>
    <s v="Jul"/>
    <d v="2011-09-01T00:00:00"/>
    <s v="Second Class"/>
    <s v="LS-17230"/>
    <s v="Lycoris Saunders"/>
    <x v="0"/>
    <s v="United States"/>
    <s v="Los Angeles"/>
    <x v="2"/>
    <n v="90049"/>
    <x v="1"/>
    <s v="OFF-PA-10002005"/>
    <x v="1"/>
    <x v="11"/>
    <s v="Xerox 225"/>
    <n v="19.440000000000001"/>
    <n v="3"/>
    <n v="0"/>
    <n v="9.3312000000000008"/>
  </r>
  <r>
    <n v="2149"/>
    <x v="1062"/>
    <x v="1"/>
    <x v="250"/>
    <s v="May"/>
    <d v="2012-09-03T00:00:00"/>
    <s v="Standard Class"/>
    <s v="MV-18190"/>
    <s v="Mike Vittorini"/>
    <x v="0"/>
    <s v="United States"/>
    <s v="Houston"/>
    <x v="6"/>
    <n v="77036"/>
    <x v="2"/>
    <s v="TEC-PH-10000149"/>
    <x v="2"/>
    <x v="6"/>
    <s v="Cisco SPA525G2 IP Phone - Wireless"/>
    <n v="31.92"/>
    <n v="2"/>
    <n v="0.2"/>
    <n v="2.3940000000000001"/>
  </r>
  <r>
    <n v="2150"/>
    <x v="1063"/>
    <x v="0"/>
    <x v="350"/>
    <s v="May"/>
    <d v="2013-09-09T00:00:00"/>
    <s v="Standard Class"/>
    <s v="CV-12295"/>
    <s v="Christina VanderZanden"/>
    <x v="0"/>
    <s v="United States"/>
    <s v="New York City"/>
    <x v="9"/>
    <n v="10011"/>
    <x v="3"/>
    <s v="FUR-FU-10004748"/>
    <x v="0"/>
    <x v="4"/>
    <s v="Howard Miller 16&quot; Diameter Gallery Wall Clock"/>
    <n v="63.94"/>
    <n v="1"/>
    <n v="0"/>
    <n v="24.936599999999999"/>
  </r>
  <r>
    <n v="2151"/>
    <x v="1063"/>
    <x v="0"/>
    <x v="350"/>
    <s v="May"/>
    <d v="2013-09-09T00:00:00"/>
    <s v="Standard Class"/>
    <s v="CV-12295"/>
    <s v="Christina VanderZanden"/>
    <x v="0"/>
    <s v="United States"/>
    <s v="New York City"/>
    <x v="9"/>
    <n v="10011"/>
    <x v="3"/>
    <s v="OFF-BI-10001460"/>
    <x v="1"/>
    <x v="7"/>
    <s v="Plastic Binding Combs"/>
    <n v="60.6"/>
    <n v="5"/>
    <n v="0.2"/>
    <n v="20.452500000000001"/>
  </r>
  <r>
    <n v="2152"/>
    <x v="1063"/>
    <x v="0"/>
    <x v="350"/>
    <s v="May"/>
    <d v="2013-09-09T00:00:00"/>
    <s v="Standard Class"/>
    <s v="CV-12295"/>
    <s v="Christina VanderZanden"/>
    <x v="0"/>
    <s v="United States"/>
    <s v="New York City"/>
    <x v="9"/>
    <n v="10011"/>
    <x v="3"/>
    <s v="OFF-SU-10002503"/>
    <x v="1"/>
    <x v="16"/>
    <s v="Acme Preferred Stainless Steel Scissors"/>
    <n v="22.72"/>
    <n v="4"/>
    <n v="0"/>
    <n v="6.5888"/>
  </r>
  <r>
    <n v="2153"/>
    <x v="1064"/>
    <x v="1"/>
    <x v="212"/>
    <s v="Sep"/>
    <s v="11-14-2012"/>
    <s v="Second Class"/>
    <s v="DV-13465"/>
    <s v="Dianna Vittorini"/>
    <x v="0"/>
    <s v="United States"/>
    <s v="Oceanside"/>
    <x v="9"/>
    <n v="11572"/>
    <x v="3"/>
    <s v="OFF-ST-10002554"/>
    <x v="1"/>
    <x v="3"/>
    <s v="Tennsco Industrial Shelving"/>
    <n v="244.55"/>
    <n v="5"/>
    <n v="0"/>
    <n v="4.891"/>
  </r>
  <r>
    <n v="2154"/>
    <x v="1064"/>
    <x v="1"/>
    <x v="212"/>
    <s v="Sep"/>
    <s v="11-14-2012"/>
    <s v="Second Class"/>
    <s v="DV-13465"/>
    <s v="Dianna Vittorini"/>
    <x v="0"/>
    <s v="United States"/>
    <s v="Oceanside"/>
    <x v="9"/>
    <n v="11572"/>
    <x v="3"/>
    <s v="OFF-EN-10001509"/>
    <x v="1"/>
    <x v="12"/>
    <s v="Poly String Tie Envelopes"/>
    <n v="12.24"/>
    <n v="6"/>
    <n v="0"/>
    <n v="5.7527999999999997"/>
  </r>
  <r>
    <n v="2155"/>
    <x v="1064"/>
    <x v="1"/>
    <x v="212"/>
    <s v="Sep"/>
    <s v="11-14-2012"/>
    <s v="Second Class"/>
    <s v="DV-13465"/>
    <s v="Dianna Vittorini"/>
    <x v="0"/>
    <s v="United States"/>
    <s v="Oceanside"/>
    <x v="9"/>
    <n v="11572"/>
    <x v="3"/>
    <s v="TEC-AC-10002018"/>
    <x v="2"/>
    <x v="9"/>
    <s v="AmazonBasics 3-Button USB Wired Mouse"/>
    <n v="13.98"/>
    <n v="2"/>
    <n v="0"/>
    <n v="6.0114000000000001"/>
  </r>
  <r>
    <n v="2156"/>
    <x v="1064"/>
    <x v="1"/>
    <x v="212"/>
    <s v="Sep"/>
    <s v="11-14-2012"/>
    <s v="Second Class"/>
    <s v="DV-13465"/>
    <s v="Dianna Vittorini"/>
    <x v="0"/>
    <s v="United States"/>
    <s v="Oceanside"/>
    <x v="9"/>
    <n v="11572"/>
    <x v="3"/>
    <s v="TEC-AC-10002637"/>
    <x v="2"/>
    <x v="9"/>
    <s v="Logitech VX Revolution Cordless Laser Mouse for Notebooks (Black)"/>
    <n v="899.95"/>
    <n v="5"/>
    <n v="0"/>
    <n v="53.997"/>
  </r>
  <r>
    <n v="2157"/>
    <x v="1065"/>
    <x v="1"/>
    <x v="1"/>
    <s v="Nov"/>
    <s v="10-13-2012"/>
    <s v="Second Class"/>
    <s v="SH-20395"/>
    <s v="Shahid Hopkins"/>
    <x v="0"/>
    <s v="United States"/>
    <s v="Rochester"/>
    <x v="9"/>
    <n v="14609"/>
    <x v="3"/>
    <s v="TEC-AC-10002550"/>
    <x v="2"/>
    <x v="9"/>
    <s v="Memorex 25GB 6X Branded Blu-Ray Recordable Disc, 30/Pack"/>
    <n v="31.95"/>
    <n v="1"/>
    <n v="0"/>
    <n v="2.2364999999999999"/>
  </r>
  <r>
    <n v="2158"/>
    <x v="1066"/>
    <x v="1"/>
    <x v="402"/>
    <s v="Apr"/>
    <d v="2012-10-01T00:00:00"/>
    <s v="Standard Class"/>
    <s v="CS-12250"/>
    <s v="Chris Selesnick"/>
    <x v="1"/>
    <s v="United States"/>
    <s v="Woodbury"/>
    <x v="8"/>
    <n v="55125"/>
    <x v="2"/>
    <s v="OFF-BI-10003676"/>
    <x v="1"/>
    <x v="7"/>
    <s v="GBC Standard Recycled Report Covers, Clear Plastic Sheets"/>
    <n v="32.340000000000003"/>
    <n v="3"/>
    <n v="0"/>
    <n v="15.523199999999999"/>
  </r>
  <r>
    <n v="2159"/>
    <x v="1066"/>
    <x v="1"/>
    <x v="402"/>
    <s v="Apr"/>
    <d v="2012-10-01T00:00:00"/>
    <s v="Standard Class"/>
    <s v="CS-12250"/>
    <s v="Chris Selesnick"/>
    <x v="1"/>
    <s v="United States"/>
    <s v="Woodbury"/>
    <x v="8"/>
    <n v="55125"/>
    <x v="2"/>
    <s v="OFF-PA-10004082"/>
    <x v="1"/>
    <x v="11"/>
    <s v="Adams Telephone Message Book w/Frequently-Called Numbers Space, 400 Messages per Book"/>
    <n v="39.9"/>
    <n v="5"/>
    <n v="0"/>
    <n v="19.95"/>
  </r>
  <r>
    <n v="2160"/>
    <x v="1067"/>
    <x v="3"/>
    <x v="12"/>
    <s v="Oct"/>
    <s v="12-17-2014"/>
    <s v="Standard Class"/>
    <s v="LH-16900"/>
    <s v="Lena Hernandez"/>
    <x v="0"/>
    <s v="United States"/>
    <s v="Park Ridge"/>
    <x v="7"/>
    <n v="60068"/>
    <x v="2"/>
    <s v="OFF-PA-10001019"/>
    <x v="1"/>
    <x v="11"/>
    <s v="Xerox 1884"/>
    <n v="143.85599999999999"/>
    <n v="9"/>
    <n v="0.2"/>
    <n v="48.551400000000001"/>
  </r>
  <r>
    <n v="2161"/>
    <x v="1068"/>
    <x v="0"/>
    <x v="18"/>
    <s v="Jul"/>
    <s v="9-13-2013"/>
    <s v="Standard Class"/>
    <s v="YC-21895"/>
    <s v="Yoseph Carroll"/>
    <x v="1"/>
    <s v="United States"/>
    <s v="Dallas"/>
    <x v="6"/>
    <n v="75217"/>
    <x v="2"/>
    <s v="OFF-PA-10004665"/>
    <x v="1"/>
    <x v="11"/>
    <s v="Advantus Motivational Note Cards"/>
    <n v="41.92"/>
    <n v="4"/>
    <n v="0.2"/>
    <n v="15.196"/>
  </r>
  <r>
    <n v="2162"/>
    <x v="1068"/>
    <x v="0"/>
    <x v="18"/>
    <s v="Jul"/>
    <s v="9-13-2013"/>
    <s v="Standard Class"/>
    <s v="YC-21895"/>
    <s v="Yoseph Carroll"/>
    <x v="1"/>
    <s v="United States"/>
    <s v="Dallas"/>
    <x v="6"/>
    <n v="75217"/>
    <x v="2"/>
    <s v="TEC-PH-10002447"/>
    <x v="2"/>
    <x v="6"/>
    <s v="AT&amp;T CL83451 4-Handset Telephone"/>
    <n v="329.584"/>
    <n v="2"/>
    <n v="0.2"/>
    <n v="37.078200000000002"/>
  </r>
  <r>
    <n v="2163"/>
    <x v="1069"/>
    <x v="0"/>
    <x v="121"/>
    <s v="Apr"/>
    <d v="2013-07-09T00:00:00"/>
    <s v="First Class"/>
    <s v="CY-12745"/>
    <s v="Craig Yedwab"/>
    <x v="1"/>
    <s v="United States"/>
    <s v="Monroe"/>
    <x v="35"/>
    <n v="71203"/>
    <x v="0"/>
    <s v="OFF-BI-10000014"/>
    <x v="1"/>
    <x v="7"/>
    <s v="Heavy-Duty E-Z-D Binders"/>
    <n v="87.28"/>
    <n v="8"/>
    <n v="0"/>
    <n v="41.021599999999999"/>
  </r>
  <r>
    <n v="2164"/>
    <x v="1070"/>
    <x v="2"/>
    <x v="32"/>
    <s v="May"/>
    <d v="2011-11-08T00:00:00"/>
    <s v="Standard Class"/>
    <s v="SS-20590"/>
    <s v="Sonia Sunley"/>
    <x v="0"/>
    <s v="United States"/>
    <s v="San Francisco"/>
    <x v="2"/>
    <n v="94122"/>
    <x v="1"/>
    <s v="TEC-AC-10004510"/>
    <x v="2"/>
    <x v="9"/>
    <s v="Logitech Desktop MK120 Mouse and keyboard Combo"/>
    <n v="16.36"/>
    <n v="1"/>
    <n v="0"/>
    <n v="1.6359999999999999"/>
  </r>
  <r>
    <n v="2165"/>
    <x v="1070"/>
    <x v="2"/>
    <x v="32"/>
    <s v="May"/>
    <d v="2011-11-08T00:00:00"/>
    <s v="Standard Class"/>
    <s v="SS-20590"/>
    <s v="Sonia Sunley"/>
    <x v="0"/>
    <s v="United States"/>
    <s v="San Francisco"/>
    <x v="2"/>
    <n v="94122"/>
    <x v="1"/>
    <s v="OFF-ST-10000321"/>
    <x v="1"/>
    <x v="3"/>
    <s v="Akro Stacking Bins"/>
    <n v="15.78"/>
    <n v="2"/>
    <n v="0"/>
    <n v="0.63119999999999998"/>
  </r>
  <r>
    <n v="2166"/>
    <x v="1070"/>
    <x v="2"/>
    <x v="32"/>
    <s v="May"/>
    <d v="2011-11-08T00:00:00"/>
    <s v="Standard Class"/>
    <s v="SS-20590"/>
    <s v="Sonia Sunley"/>
    <x v="0"/>
    <s v="United States"/>
    <s v="San Francisco"/>
    <x v="2"/>
    <n v="94122"/>
    <x v="1"/>
    <s v="OFF-AR-10004602"/>
    <x v="1"/>
    <x v="5"/>
    <s v="Boston KS Multi-Size Manual Pencil Sharpener"/>
    <n v="45.98"/>
    <n v="2"/>
    <n v="0"/>
    <n v="12.8744"/>
  </r>
  <r>
    <n v="2167"/>
    <x v="1071"/>
    <x v="3"/>
    <x v="91"/>
    <s v="Oct"/>
    <d v="2014-11-06T00:00:00"/>
    <s v="First Class"/>
    <s v="NC-18625"/>
    <s v="Noah Childs"/>
    <x v="1"/>
    <s v="United States"/>
    <s v="Dallas"/>
    <x v="6"/>
    <n v="75217"/>
    <x v="2"/>
    <s v="OFF-ST-10001496"/>
    <x v="1"/>
    <x v="3"/>
    <s v="Standard Rollaway File with Lock"/>
    <n v="720.76"/>
    <n v="5"/>
    <n v="0.2"/>
    <n v="54.057000000000002"/>
  </r>
  <r>
    <n v="2168"/>
    <x v="1072"/>
    <x v="3"/>
    <x v="72"/>
    <s v="Nov"/>
    <s v="6-16-2014"/>
    <s v="Standard Class"/>
    <s v="BD-11320"/>
    <s v="Bill Donatelli"/>
    <x v="0"/>
    <s v="United States"/>
    <s v="Seattle"/>
    <x v="3"/>
    <n v="98103"/>
    <x v="1"/>
    <s v="TEC-PH-10002923"/>
    <x v="2"/>
    <x v="6"/>
    <s v="Logitech B530 USB Headset - headset - Full size, Binaural"/>
    <n v="88.775999999999996"/>
    <n v="3"/>
    <n v="0.2"/>
    <n v="7.7679"/>
  </r>
  <r>
    <n v="2169"/>
    <x v="1072"/>
    <x v="3"/>
    <x v="72"/>
    <s v="Nov"/>
    <s v="6-16-2014"/>
    <s v="Standard Class"/>
    <s v="BD-11320"/>
    <s v="Bill Donatelli"/>
    <x v="0"/>
    <s v="United States"/>
    <s v="Seattle"/>
    <x v="3"/>
    <n v="98103"/>
    <x v="1"/>
    <s v="OFF-LA-10004689"/>
    <x v="1"/>
    <x v="14"/>
    <s v="Avery 512"/>
    <n v="11.56"/>
    <n v="4"/>
    <n v="0"/>
    <n v="5.4332000000000003"/>
  </r>
  <r>
    <n v="2170"/>
    <x v="1072"/>
    <x v="3"/>
    <x v="72"/>
    <s v="Nov"/>
    <s v="6-16-2014"/>
    <s v="Standard Class"/>
    <s v="BD-11320"/>
    <s v="Bill Donatelli"/>
    <x v="0"/>
    <s v="United States"/>
    <s v="Seattle"/>
    <x v="3"/>
    <n v="98103"/>
    <x v="1"/>
    <s v="OFF-ST-10001228"/>
    <x v="1"/>
    <x v="3"/>
    <s v="Personal File Boxes with Fold-Down Carry Handle"/>
    <n v="15.58"/>
    <n v="1"/>
    <n v="0"/>
    <n v="3.895"/>
  </r>
  <r>
    <n v="2171"/>
    <x v="1073"/>
    <x v="3"/>
    <x v="7"/>
    <s v="Nov"/>
    <s v="9-14-2014"/>
    <s v="First Class"/>
    <s v="KH-16630"/>
    <s v="Ken Heidel"/>
    <x v="1"/>
    <s v="United States"/>
    <s v="Akron"/>
    <x v="16"/>
    <n v="44312"/>
    <x v="3"/>
    <s v="OFF-PA-10003302"/>
    <x v="1"/>
    <x v="11"/>
    <s v="Xerox 1906"/>
    <n v="85.055999999999997"/>
    <n v="3"/>
    <n v="0.2"/>
    <n v="28.706399999999999"/>
  </r>
  <r>
    <n v="2172"/>
    <x v="1074"/>
    <x v="3"/>
    <x v="304"/>
    <s v="Sep"/>
    <s v="4-13-2014"/>
    <s v="Standard Class"/>
    <s v="NH-18610"/>
    <s v="Nicole Hansen"/>
    <x v="1"/>
    <s v="United States"/>
    <s v="Oak Park"/>
    <x v="20"/>
    <n v="48237"/>
    <x v="2"/>
    <s v="FUR-FU-10004665"/>
    <x v="0"/>
    <x v="4"/>
    <s v="3M Polarizing Task Lamp with Clamp Arm, Light Gray"/>
    <n v="273.95999999999998"/>
    <n v="2"/>
    <n v="0"/>
    <n v="71.229600000000005"/>
  </r>
  <r>
    <n v="2173"/>
    <x v="1074"/>
    <x v="3"/>
    <x v="304"/>
    <s v="Sep"/>
    <s v="4-13-2014"/>
    <s v="Standard Class"/>
    <s v="NH-18610"/>
    <s v="Nicole Hansen"/>
    <x v="1"/>
    <s v="United States"/>
    <s v="Oak Park"/>
    <x v="20"/>
    <n v="48237"/>
    <x v="2"/>
    <s v="FUR-FU-10004188"/>
    <x v="0"/>
    <x v="4"/>
    <s v="Luxo Professional Combination Clamp-On Lamps"/>
    <n v="306.89999999999998"/>
    <n v="3"/>
    <n v="0"/>
    <n v="79.793999999999997"/>
  </r>
  <r>
    <n v="2174"/>
    <x v="1075"/>
    <x v="2"/>
    <x v="10"/>
    <s v="May"/>
    <d v="2011-07-12T00:00:00"/>
    <s v="First Class"/>
    <s v="NB-18655"/>
    <s v="Nona Balk"/>
    <x v="1"/>
    <s v="United States"/>
    <s v="Philadelphia"/>
    <x v="17"/>
    <n v="19134"/>
    <x v="3"/>
    <s v="OFF-EN-10000056"/>
    <x v="1"/>
    <x v="12"/>
    <s v="Cameo Buff Policy Envelopes"/>
    <n v="348.488"/>
    <n v="7"/>
    <n v="0.2"/>
    <n v="117.6147"/>
  </r>
  <r>
    <n v="2175"/>
    <x v="1075"/>
    <x v="2"/>
    <x v="10"/>
    <s v="May"/>
    <d v="2011-07-12T00:00:00"/>
    <s v="First Class"/>
    <s v="NB-18655"/>
    <s v="Nona Balk"/>
    <x v="1"/>
    <s v="United States"/>
    <s v="Philadelphia"/>
    <x v="17"/>
    <n v="19134"/>
    <x v="3"/>
    <s v="OFF-ST-10001469"/>
    <x v="1"/>
    <x v="3"/>
    <s v="Fellowes Bankers Box Recycled Super Stor/Drawer"/>
    <n v="172.73599999999999"/>
    <n v="4"/>
    <n v="0.2"/>
    <n v="-30.2288"/>
  </r>
  <r>
    <n v="2176"/>
    <x v="1076"/>
    <x v="0"/>
    <x v="26"/>
    <s v="Jun"/>
    <d v="2013-08-09T00:00:00"/>
    <s v="Second Class"/>
    <s v="DM-13525"/>
    <s v="Don Miller"/>
    <x v="1"/>
    <s v="United States"/>
    <s v="Houston"/>
    <x v="6"/>
    <n v="77070"/>
    <x v="2"/>
    <s v="OFF-PA-10001870"/>
    <x v="1"/>
    <x v="11"/>
    <s v="Xerox 202"/>
    <n v="25.92"/>
    <n v="5"/>
    <n v="0.2"/>
    <n v="9.0719999999999992"/>
  </r>
  <r>
    <n v="2177"/>
    <x v="1076"/>
    <x v="0"/>
    <x v="26"/>
    <s v="Jun"/>
    <d v="2013-08-09T00:00:00"/>
    <s v="Second Class"/>
    <s v="DM-13525"/>
    <s v="Don Miller"/>
    <x v="1"/>
    <s v="United States"/>
    <s v="Houston"/>
    <x v="6"/>
    <n v="77070"/>
    <x v="2"/>
    <s v="OFF-FA-10001843"/>
    <x v="1"/>
    <x v="10"/>
    <s v="Staples"/>
    <n v="15.808"/>
    <n v="8"/>
    <n v="0.2"/>
    <n v="5.3352000000000004"/>
  </r>
  <r>
    <n v="2178"/>
    <x v="1076"/>
    <x v="0"/>
    <x v="26"/>
    <s v="Jun"/>
    <d v="2013-08-09T00:00:00"/>
    <s v="Second Class"/>
    <s v="DM-13525"/>
    <s v="Don Miller"/>
    <x v="1"/>
    <s v="United States"/>
    <s v="Houston"/>
    <x v="6"/>
    <n v="77070"/>
    <x v="2"/>
    <s v="OFF-PA-10002036"/>
    <x v="1"/>
    <x v="11"/>
    <s v="Xerox 1930"/>
    <n v="10.368"/>
    <n v="2"/>
    <n v="0.2"/>
    <n v="3.7584"/>
  </r>
  <r>
    <n v="2179"/>
    <x v="1077"/>
    <x v="3"/>
    <x v="182"/>
    <s v="Nov"/>
    <s v="11-13-2014"/>
    <s v="Second Class"/>
    <s v="NC-18535"/>
    <s v="Nick Crebassa"/>
    <x v="1"/>
    <s v="United States"/>
    <s v="Seattle"/>
    <x v="3"/>
    <n v="98105"/>
    <x v="1"/>
    <s v="OFF-BI-10000088"/>
    <x v="1"/>
    <x v="7"/>
    <s v="GBC Imprintable Covers"/>
    <n v="26.352"/>
    <n v="3"/>
    <n v="0.2"/>
    <n v="9.5526"/>
  </r>
  <r>
    <n v="2180"/>
    <x v="1078"/>
    <x v="0"/>
    <x v="209"/>
    <s v="Oct"/>
    <s v="4-15-2013"/>
    <s v="Standard Class"/>
    <s v="HF-14995"/>
    <s v="Herbert Flentye"/>
    <x v="0"/>
    <s v="United States"/>
    <s v="Los Angeles"/>
    <x v="2"/>
    <n v="90004"/>
    <x v="1"/>
    <s v="FUR-BO-10001798"/>
    <x v="0"/>
    <x v="0"/>
    <s v="Bush Somerset Collection Bookcase"/>
    <n v="556.66499999999996"/>
    <n v="5"/>
    <n v="0.15"/>
    <n v="6.5490000000000004"/>
  </r>
  <r>
    <n v="2181"/>
    <x v="1079"/>
    <x v="3"/>
    <x v="64"/>
    <s v="Sep"/>
    <s v="12-15-2014"/>
    <s v="Standard Class"/>
    <s v="DM-13345"/>
    <s v="Denise Monton"/>
    <x v="1"/>
    <s v="United States"/>
    <s v="San Francisco"/>
    <x v="2"/>
    <n v="94109"/>
    <x v="1"/>
    <s v="OFF-PA-10003022"/>
    <x v="1"/>
    <x v="11"/>
    <s v="Standard Line “While You Were Out” Hardbound Telephone Message Book"/>
    <n v="87.92"/>
    <n v="4"/>
    <n v="0"/>
    <n v="40.443199999999997"/>
  </r>
  <r>
    <n v="2182"/>
    <x v="1079"/>
    <x v="3"/>
    <x v="64"/>
    <s v="Sep"/>
    <s v="12-15-2014"/>
    <s v="Standard Class"/>
    <s v="DM-13345"/>
    <s v="Denise Monton"/>
    <x v="1"/>
    <s v="United States"/>
    <s v="San Francisco"/>
    <x v="2"/>
    <n v="94109"/>
    <x v="1"/>
    <s v="OFF-BI-10002854"/>
    <x v="1"/>
    <x v="7"/>
    <s v="Performers Binder/Pad Holder, Black"/>
    <n v="22.423999999999999"/>
    <n v="1"/>
    <n v="0.2"/>
    <n v="8.4090000000000007"/>
  </r>
  <r>
    <n v="2183"/>
    <x v="1079"/>
    <x v="3"/>
    <x v="64"/>
    <s v="Sep"/>
    <s v="12-15-2014"/>
    <s v="Standard Class"/>
    <s v="DM-13345"/>
    <s v="Denise Monton"/>
    <x v="1"/>
    <s v="United States"/>
    <s v="San Francisco"/>
    <x v="2"/>
    <n v="94109"/>
    <x v="1"/>
    <s v="OFF-BI-10001670"/>
    <x v="1"/>
    <x v="7"/>
    <s v="Vinyl Sectional Post Binders"/>
    <n v="90.48"/>
    <n v="3"/>
    <n v="0.2"/>
    <n v="33.93"/>
  </r>
  <r>
    <n v="2184"/>
    <x v="1079"/>
    <x v="3"/>
    <x v="64"/>
    <s v="Sep"/>
    <s v="12-15-2014"/>
    <s v="Standard Class"/>
    <s v="DM-13345"/>
    <s v="Denise Monton"/>
    <x v="1"/>
    <s v="United States"/>
    <s v="San Francisco"/>
    <x v="2"/>
    <n v="94109"/>
    <x v="1"/>
    <s v="OFF-ST-10001837"/>
    <x v="1"/>
    <x v="3"/>
    <s v="SAFCO Mobile Desk Side File, Wire Frame"/>
    <n v="42.76"/>
    <n v="1"/>
    <n v="0"/>
    <n v="11.117599999999999"/>
  </r>
  <r>
    <n v="2185"/>
    <x v="1080"/>
    <x v="0"/>
    <x v="44"/>
    <s v="Dec"/>
    <s v="9-15-2013"/>
    <s v="First Class"/>
    <s v="TB-21625"/>
    <s v="Trudy Brown"/>
    <x v="0"/>
    <s v="United States"/>
    <s v="Wichita"/>
    <x v="33"/>
    <n v="67212"/>
    <x v="2"/>
    <s v="TEC-PH-10003171"/>
    <x v="2"/>
    <x v="6"/>
    <s v="Plantronics Encore H101 Dual Earpieces Headset"/>
    <n v="224.75"/>
    <n v="5"/>
    <n v="0"/>
    <n v="62.93"/>
  </r>
  <r>
    <n v="2186"/>
    <x v="1081"/>
    <x v="2"/>
    <x v="71"/>
    <s v="Jun"/>
    <d v="2011-08-10T00:00:00"/>
    <s v="Second Class"/>
    <s v="AM-10360"/>
    <s v="Alice McCarthy"/>
    <x v="1"/>
    <s v="United States"/>
    <s v="Omaha"/>
    <x v="5"/>
    <n v="68104"/>
    <x v="2"/>
    <s v="OFF-BI-10004099"/>
    <x v="1"/>
    <x v="7"/>
    <s v="GBC VeloBinder Strips"/>
    <n v="15.36"/>
    <n v="2"/>
    <n v="0"/>
    <n v="7.68"/>
  </r>
  <r>
    <n v="2187"/>
    <x v="1082"/>
    <x v="0"/>
    <x v="403"/>
    <s v="Jan"/>
    <d v="2013-03-04T00:00:00"/>
    <s v="Second Class"/>
    <s v="CS-11950"/>
    <s v="Carlos Soltero"/>
    <x v="0"/>
    <s v="United States"/>
    <s v="Philadelphia"/>
    <x v="17"/>
    <n v="19134"/>
    <x v="3"/>
    <s v="TEC-PH-10002789"/>
    <x v="2"/>
    <x v="6"/>
    <s v="LG Exalt"/>
    <n v="280.78199999999998"/>
    <n v="3"/>
    <n v="0.4"/>
    <n v="-60.836100000000002"/>
  </r>
  <r>
    <n v="2188"/>
    <x v="1082"/>
    <x v="0"/>
    <x v="403"/>
    <s v="Jan"/>
    <d v="2013-03-04T00:00:00"/>
    <s v="Second Class"/>
    <s v="CS-11950"/>
    <s v="Carlos Soltero"/>
    <x v="0"/>
    <s v="United States"/>
    <s v="Philadelphia"/>
    <x v="17"/>
    <n v="19134"/>
    <x v="3"/>
    <s v="TEC-AC-10003289"/>
    <x v="2"/>
    <x v="9"/>
    <s v="Anker Ultra-Slim Mini Bluetooth 3.0 Wireless Keyboard"/>
    <n v="31.984000000000002"/>
    <n v="2"/>
    <n v="0.2"/>
    <n v="1.1994"/>
  </r>
  <r>
    <n v="2189"/>
    <x v="1083"/>
    <x v="3"/>
    <x v="52"/>
    <s v="Apr"/>
    <d v="2014-06-11T00:00:00"/>
    <s v="Second Class"/>
    <s v="PJ-18835"/>
    <s v="Patrick Jones"/>
    <x v="1"/>
    <s v="United States"/>
    <s v="Richmond"/>
    <x v="0"/>
    <n v="40475"/>
    <x v="0"/>
    <s v="OFF-PA-10001215"/>
    <x v="1"/>
    <x v="11"/>
    <s v="Xerox 1963"/>
    <n v="26.4"/>
    <n v="5"/>
    <n v="0"/>
    <n v="11.88"/>
  </r>
  <r>
    <n v="2190"/>
    <x v="1084"/>
    <x v="0"/>
    <x v="104"/>
    <s v="Apr"/>
    <d v="2013-07-12T00:00:00"/>
    <s v="First Class"/>
    <s v="NM-18520"/>
    <s v="Neoma Murray"/>
    <x v="0"/>
    <s v="United States"/>
    <s v="Los Angeles"/>
    <x v="2"/>
    <n v="90045"/>
    <x v="1"/>
    <s v="TEC-AC-10003870"/>
    <x v="2"/>
    <x v="9"/>
    <s v="Logitech Z-906 Speaker sys - home theater - 5.1-CH"/>
    <n v="1649.95"/>
    <n v="5"/>
    <n v="0"/>
    <n v="659.98"/>
  </r>
  <r>
    <n v="2191"/>
    <x v="1084"/>
    <x v="0"/>
    <x v="104"/>
    <s v="Apr"/>
    <d v="2013-07-12T00:00:00"/>
    <s v="First Class"/>
    <s v="NM-18520"/>
    <s v="Neoma Murray"/>
    <x v="0"/>
    <s v="United States"/>
    <s v="Los Angeles"/>
    <x v="2"/>
    <n v="90045"/>
    <x v="1"/>
    <s v="FUR-FU-10001085"/>
    <x v="0"/>
    <x v="4"/>
    <s v="3M Polarizing Light Filter Sleeves"/>
    <n v="111.9"/>
    <n v="6"/>
    <n v="0"/>
    <n v="51.473999999999997"/>
  </r>
  <r>
    <n v="2192"/>
    <x v="1085"/>
    <x v="0"/>
    <x v="188"/>
    <s v="Mar"/>
    <d v="2013-05-09T00:00:00"/>
    <s v="First Class"/>
    <s v="SZ-20035"/>
    <s v="Sam Zeldin"/>
    <x v="2"/>
    <s v="United States"/>
    <s v="San Francisco"/>
    <x v="2"/>
    <n v="94122"/>
    <x v="1"/>
    <s v="OFF-ST-10003455"/>
    <x v="1"/>
    <x v="3"/>
    <s v="Tenex File Box, Personal Filing Tote with Lid, Black"/>
    <n v="46.53"/>
    <n v="3"/>
    <n v="0"/>
    <n v="12.097799999999999"/>
  </r>
  <r>
    <n v="2193"/>
    <x v="1086"/>
    <x v="2"/>
    <x v="283"/>
    <s v="May"/>
    <d v="2011-07-09T00:00:00"/>
    <s v="First Class"/>
    <s v="PR-18880"/>
    <s v="Patrick Ryan"/>
    <x v="0"/>
    <s v="United States"/>
    <s v="Saint Petersburg"/>
    <x v="1"/>
    <n v="33710"/>
    <x v="0"/>
    <s v="FUR-FU-10001967"/>
    <x v="0"/>
    <x v="4"/>
    <s v="Telescoping Adjustable Floor Lamp"/>
    <n v="31.984000000000002"/>
    <n v="2"/>
    <n v="0.2"/>
    <n v="1.9990000000000001"/>
  </r>
  <r>
    <n v="2194"/>
    <x v="1087"/>
    <x v="2"/>
    <x v="94"/>
    <s v="May"/>
    <d v="2011-08-07T00:00:00"/>
    <s v="First Class"/>
    <s v="DM-13525"/>
    <s v="Don Miller"/>
    <x v="1"/>
    <s v="United States"/>
    <s v="Palm Coast"/>
    <x v="1"/>
    <n v="32137"/>
    <x v="0"/>
    <s v="FUR-FU-10001591"/>
    <x v="0"/>
    <x v="4"/>
    <s v="Advantus Panel Wall Certificate Holder - 8.5x11"/>
    <n v="19.52"/>
    <n v="2"/>
    <n v="0.2"/>
    <n v="5.3680000000000003"/>
  </r>
  <r>
    <n v="2195"/>
    <x v="1087"/>
    <x v="2"/>
    <x v="94"/>
    <s v="May"/>
    <d v="2011-08-07T00:00:00"/>
    <s v="First Class"/>
    <s v="DM-13525"/>
    <s v="Don Miller"/>
    <x v="1"/>
    <s v="United States"/>
    <s v="Palm Coast"/>
    <x v="1"/>
    <n v="32137"/>
    <x v="0"/>
    <s v="OFF-BI-10001787"/>
    <x v="1"/>
    <x v="7"/>
    <s v="Wilson Jones Four-Pocket Poly Binders"/>
    <n v="9.81"/>
    <n v="5"/>
    <n v="0.7"/>
    <n v="-6.867"/>
  </r>
  <r>
    <n v="2196"/>
    <x v="1087"/>
    <x v="2"/>
    <x v="94"/>
    <s v="May"/>
    <d v="2011-08-07T00:00:00"/>
    <s v="First Class"/>
    <s v="DM-13525"/>
    <s v="Don Miller"/>
    <x v="1"/>
    <s v="United States"/>
    <s v="Palm Coast"/>
    <x v="1"/>
    <n v="32137"/>
    <x v="0"/>
    <s v="FUR-FU-10003192"/>
    <x v="0"/>
    <x v="4"/>
    <s v="Luxo Adjustable Task Clamp Lamp"/>
    <n v="213.21600000000001"/>
    <n v="3"/>
    <n v="0.2"/>
    <n v="15.991199999999999"/>
  </r>
  <r>
    <n v="2197"/>
    <x v="1088"/>
    <x v="0"/>
    <x v="370"/>
    <s v="May"/>
    <d v="2013-10-04T00:00:00"/>
    <s v="Standard Class"/>
    <s v="EH-14185"/>
    <s v="Evan Henry"/>
    <x v="0"/>
    <s v="United States"/>
    <s v="New York City"/>
    <x v="9"/>
    <n v="10035"/>
    <x v="3"/>
    <s v="OFF-BI-10004600"/>
    <x v="1"/>
    <x v="7"/>
    <s v="Ibico Ibimaster 300 Manual Binding System"/>
    <n v="588.78399999999999"/>
    <n v="2"/>
    <n v="0.2"/>
    <n v="183.995"/>
  </r>
  <r>
    <n v="2198"/>
    <x v="1089"/>
    <x v="3"/>
    <x v="163"/>
    <s v="Oct"/>
    <s v="9-14-2014"/>
    <s v="Standard Class"/>
    <s v="AI-10855"/>
    <s v="Arianne Irving"/>
    <x v="0"/>
    <s v="United States"/>
    <s v="Glendale"/>
    <x v="10"/>
    <n v="85301"/>
    <x v="1"/>
    <s v="OFF-PA-10000859"/>
    <x v="1"/>
    <x v="11"/>
    <s v="Unpadded Memo Slips"/>
    <n v="6.3680000000000003"/>
    <n v="2"/>
    <n v="0.2"/>
    <n v="2.3879999999999999"/>
  </r>
  <r>
    <n v="2199"/>
    <x v="1090"/>
    <x v="2"/>
    <x v="66"/>
    <s v="Dec"/>
    <s v="9-19-2011"/>
    <s v="Standard Class"/>
    <s v="TA-21385"/>
    <s v="Tom Ashbrook"/>
    <x v="2"/>
    <s v="United States"/>
    <s v="Olathe"/>
    <x v="33"/>
    <n v="66062"/>
    <x v="2"/>
    <s v="OFF-SU-10000157"/>
    <x v="1"/>
    <x v="16"/>
    <s v="Compact Automatic Electric Letter Opener"/>
    <n v="357.93"/>
    <n v="3"/>
    <n v="0"/>
    <n v="7.1585999999999999"/>
  </r>
  <r>
    <n v="2200"/>
    <x v="1090"/>
    <x v="2"/>
    <x v="66"/>
    <s v="Dec"/>
    <s v="9-19-2011"/>
    <s v="Standard Class"/>
    <s v="TA-21385"/>
    <s v="Tom Ashbrook"/>
    <x v="2"/>
    <s v="United States"/>
    <s v="Olathe"/>
    <x v="33"/>
    <n v="66062"/>
    <x v="2"/>
    <s v="TEC-AC-10001542"/>
    <x v="2"/>
    <x v="9"/>
    <s v="SanDisk Cruzer 16 GB USB Flash Drive"/>
    <n v="57.4"/>
    <n v="5"/>
    <n v="0"/>
    <n v="10.906000000000001"/>
  </r>
  <r>
    <n v="2201"/>
    <x v="1090"/>
    <x v="2"/>
    <x v="66"/>
    <s v="Dec"/>
    <s v="9-19-2011"/>
    <s v="Standard Class"/>
    <s v="TA-21385"/>
    <s v="Tom Ashbrook"/>
    <x v="2"/>
    <s v="United States"/>
    <s v="Olathe"/>
    <x v="33"/>
    <n v="66062"/>
    <x v="2"/>
    <s v="OFF-BI-10004519"/>
    <x v="1"/>
    <x v="7"/>
    <s v="GBC DocuBind P100 Manual Binding Machine"/>
    <n v="331.96"/>
    <n v="2"/>
    <n v="0"/>
    <n v="149.38200000000001"/>
  </r>
  <r>
    <n v="2202"/>
    <x v="1090"/>
    <x v="2"/>
    <x v="66"/>
    <s v="Dec"/>
    <s v="9-19-2011"/>
    <s v="Standard Class"/>
    <s v="TA-21385"/>
    <s v="Tom Ashbrook"/>
    <x v="2"/>
    <s v="United States"/>
    <s v="Olathe"/>
    <x v="33"/>
    <n v="66062"/>
    <x v="2"/>
    <s v="FUR-FU-10003464"/>
    <x v="0"/>
    <x v="4"/>
    <s v="Seth Thomas 8 1/2&quot; Cubicle Clock"/>
    <n v="40.56"/>
    <n v="2"/>
    <n v="0"/>
    <n v="12.979200000000001"/>
  </r>
  <r>
    <n v="2203"/>
    <x v="1091"/>
    <x v="3"/>
    <x v="198"/>
    <s v="May"/>
    <d v="2014-07-09T00:00:00"/>
    <s v="Second Class"/>
    <s v="PK-19075"/>
    <s v="Pete Kriz"/>
    <x v="0"/>
    <s v="United States"/>
    <s v="San Francisco"/>
    <x v="2"/>
    <n v="94122"/>
    <x v="1"/>
    <s v="OFF-BI-10004022"/>
    <x v="1"/>
    <x v="7"/>
    <s v="Acco Suede Grain Vinyl Round Ring Binder"/>
    <n v="13.343999999999999"/>
    <n v="6"/>
    <n v="0.2"/>
    <n v="4.3368000000000002"/>
  </r>
  <r>
    <n v="2204"/>
    <x v="1091"/>
    <x v="3"/>
    <x v="198"/>
    <s v="May"/>
    <d v="2014-07-09T00:00:00"/>
    <s v="Second Class"/>
    <s v="PK-19075"/>
    <s v="Pete Kriz"/>
    <x v="0"/>
    <s v="United States"/>
    <s v="San Francisco"/>
    <x v="2"/>
    <n v="94122"/>
    <x v="1"/>
    <s v="FUR-TA-10001771"/>
    <x v="0"/>
    <x v="2"/>
    <s v="Bush Cubix Conference Tables, Fully Assembled"/>
    <n v="1478.2719999999999"/>
    <n v="8"/>
    <n v="0.2"/>
    <n v="92.391999999999996"/>
  </r>
  <r>
    <n v="2205"/>
    <x v="1092"/>
    <x v="0"/>
    <x v="255"/>
    <s v="Oct"/>
    <s v="6-15-2013"/>
    <s v="Standard Class"/>
    <s v="DB-13210"/>
    <s v="Dean Braden"/>
    <x v="0"/>
    <s v="United States"/>
    <s v="San Francisco"/>
    <x v="2"/>
    <n v="94109"/>
    <x v="1"/>
    <s v="FUR-CH-10002774"/>
    <x v="0"/>
    <x v="1"/>
    <s v="Global Deluxe Stacking Chair, Gray"/>
    <n v="122.352"/>
    <n v="3"/>
    <n v="0.2"/>
    <n v="13.7646"/>
  </r>
  <r>
    <n v="2206"/>
    <x v="1093"/>
    <x v="3"/>
    <x v="404"/>
    <s v="Sep"/>
    <s v="10-15-2014"/>
    <s v="Standard Class"/>
    <s v="CS-12250"/>
    <s v="Chris Selesnick"/>
    <x v="1"/>
    <s v="United States"/>
    <s v="San Diego"/>
    <x v="2"/>
    <n v="92105"/>
    <x v="1"/>
    <s v="TEC-PH-10001336"/>
    <x v="2"/>
    <x v="6"/>
    <s v="Digium D40 VoIP phone"/>
    <n v="103.19199999999999"/>
    <n v="1"/>
    <n v="0.2"/>
    <n v="11.6091"/>
  </r>
  <r>
    <n v="2207"/>
    <x v="1093"/>
    <x v="3"/>
    <x v="404"/>
    <s v="Sep"/>
    <s v="10-15-2014"/>
    <s v="Standard Class"/>
    <s v="CS-12250"/>
    <s v="Chris Selesnick"/>
    <x v="1"/>
    <s v="United States"/>
    <s v="San Diego"/>
    <x v="2"/>
    <n v="92105"/>
    <x v="1"/>
    <s v="TEC-AC-10002305"/>
    <x v="2"/>
    <x v="9"/>
    <s v="KeyTronic E03601U1 - Keyboard - Beige"/>
    <n v="36"/>
    <n v="2"/>
    <n v="0"/>
    <n v="6.48"/>
  </r>
  <r>
    <n v="2208"/>
    <x v="1093"/>
    <x v="3"/>
    <x v="404"/>
    <s v="Sep"/>
    <s v="10-15-2014"/>
    <s v="Standard Class"/>
    <s v="CS-12250"/>
    <s v="Chris Selesnick"/>
    <x v="1"/>
    <s v="United States"/>
    <s v="San Diego"/>
    <x v="2"/>
    <n v="92105"/>
    <x v="1"/>
    <s v="TEC-AC-10003610"/>
    <x v="2"/>
    <x v="9"/>
    <s v="Logitech Illuminated - Keyboard"/>
    <n v="239.96"/>
    <n v="4"/>
    <n v="0"/>
    <n v="115.1808"/>
  </r>
  <r>
    <n v="2209"/>
    <x v="1093"/>
    <x v="3"/>
    <x v="404"/>
    <s v="Sep"/>
    <s v="10-15-2014"/>
    <s v="Standard Class"/>
    <s v="CS-12250"/>
    <s v="Chris Selesnick"/>
    <x v="1"/>
    <s v="United States"/>
    <s v="San Diego"/>
    <x v="2"/>
    <n v="92105"/>
    <x v="1"/>
    <s v="OFF-ST-10002301"/>
    <x v="1"/>
    <x v="3"/>
    <s v="Tennsco Commercial Shelving"/>
    <n v="40.68"/>
    <n v="2"/>
    <n v="0"/>
    <n v="0.40679999999999999"/>
  </r>
  <r>
    <n v="2210"/>
    <x v="1094"/>
    <x v="2"/>
    <x v="166"/>
    <s v="Dec"/>
    <s v="12-17-2011"/>
    <s v="Standard Class"/>
    <s v="PB-19150"/>
    <s v="Philip Brown"/>
    <x v="0"/>
    <s v="United States"/>
    <s v="Miami"/>
    <x v="1"/>
    <n v="33178"/>
    <x v="0"/>
    <s v="OFF-EN-10001099"/>
    <x v="1"/>
    <x v="12"/>
    <s v="Staples"/>
    <n v="23.472000000000001"/>
    <n v="3"/>
    <n v="0.2"/>
    <n v="7.6284000000000001"/>
  </r>
  <r>
    <n v="2211"/>
    <x v="1095"/>
    <x v="3"/>
    <x v="276"/>
    <s v="Feb"/>
    <d v="2014-05-04T00:00:00"/>
    <s v="Second Class"/>
    <s v="BF-11020"/>
    <s v="Barry Französisch"/>
    <x v="1"/>
    <s v="United States"/>
    <s v="Jacksonville"/>
    <x v="1"/>
    <n v="32216"/>
    <x v="0"/>
    <s v="TEC-PH-10004897"/>
    <x v="2"/>
    <x v="6"/>
    <s v="Mediabridge Sport Armband iPhone 5s"/>
    <n v="23.975999999999999"/>
    <n v="3"/>
    <n v="0.2"/>
    <n v="-5.6943000000000001"/>
  </r>
  <r>
    <n v="2212"/>
    <x v="1095"/>
    <x v="3"/>
    <x v="276"/>
    <s v="Feb"/>
    <d v="2014-05-04T00:00:00"/>
    <s v="Second Class"/>
    <s v="BF-11020"/>
    <s v="Barry Französisch"/>
    <x v="1"/>
    <s v="United States"/>
    <s v="Jacksonville"/>
    <x v="1"/>
    <n v="32216"/>
    <x v="0"/>
    <s v="OFF-LA-10000262"/>
    <x v="1"/>
    <x v="14"/>
    <s v="Avery 494"/>
    <n v="6.2640000000000002"/>
    <n v="3"/>
    <n v="0.2"/>
    <n v="2.0358000000000001"/>
  </r>
  <r>
    <n v="2213"/>
    <x v="1095"/>
    <x v="3"/>
    <x v="276"/>
    <s v="Feb"/>
    <d v="2014-05-04T00:00:00"/>
    <s v="Second Class"/>
    <s v="BF-11020"/>
    <s v="Barry Französisch"/>
    <x v="1"/>
    <s v="United States"/>
    <s v="Jacksonville"/>
    <x v="1"/>
    <n v="32216"/>
    <x v="0"/>
    <s v="OFF-AP-10002222"/>
    <x v="1"/>
    <x v="8"/>
    <s v="Staples"/>
    <n v="20.808"/>
    <n v="3"/>
    <n v="0.2"/>
    <n v="1.8207"/>
  </r>
  <r>
    <n v="2214"/>
    <x v="1095"/>
    <x v="3"/>
    <x v="276"/>
    <s v="Feb"/>
    <d v="2014-05-04T00:00:00"/>
    <s v="Second Class"/>
    <s v="BF-11020"/>
    <s v="Barry Französisch"/>
    <x v="1"/>
    <s v="United States"/>
    <s v="Jacksonville"/>
    <x v="1"/>
    <n v="32216"/>
    <x v="0"/>
    <s v="FUR-CH-10003774"/>
    <x v="0"/>
    <x v="1"/>
    <s v="Global Wood Trimmed Manager's Task Chair, Khaki"/>
    <n v="218.352"/>
    <n v="3"/>
    <n v="0.2"/>
    <n v="-19.105799999999999"/>
  </r>
  <r>
    <n v="2215"/>
    <x v="1096"/>
    <x v="1"/>
    <x v="154"/>
    <s v="Apr"/>
    <d v="2012-08-09T00:00:00"/>
    <s v="Standard Class"/>
    <s v="SC-20440"/>
    <s v="Shaun Chance"/>
    <x v="1"/>
    <s v="United States"/>
    <s v="Philadelphia"/>
    <x v="17"/>
    <n v="19140"/>
    <x v="3"/>
    <s v="OFF-BI-10001249"/>
    <x v="1"/>
    <x v="7"/>
    <s v="Avery Heavy-Duty EZD View Binder with Locking Rings"/>
    <n v="7.6559999999999997"/>
    <n v="4"/>
    <n v="0.7"/>
    <n v="-6.1247999999999996"/>
  </r>
  <r>
    <n v="2216"/>
    <x v="1097"/>
    <x v="3"/>
    <x v="306"/>
    <s v="Mar"/>
    <d v="2014-07-11T00:00:00"/>
    <s v="Standard Class"/>
    <s v="TH-21115"/>
    <s v="Thea Hudgings"/>
    <x v="1"/>
    <s v="United States"/>
    <s v="Philadelphia"/>
    <x v="17"/>
    <n v="19140"/>
    <x v="3"/>
    <s v="FUR-FU-10001847"/>
    <x v="0"/>
    <x v="4"/>
    <s v="Eldon Image Series Black Desk Accessories"/>
    <n v="3.3119999999999998"/>
    <n v="1"/>
    <n v="0.2"/>
    <n v="0.66239999999999999"/>
  </r>
  <r>
    <n v="2217"/>
    <x v="1097"/>
    <x v="3"/>
    <x v="306"/>
    <s v="Mar"/>
    <d v="2014-07-11T00:00:00"/>
    <s v="Standard Class"/>
    <s v="TH-21115"/>
    <s v="Thea Hudgings"/>
    <x v="1"/>
    <s v="United States"/>
    <s v="Philadelphia"/>
    <x v="17"/>
    <n v="19140"/>
    <x v="3"/>
    <s v="OFF-AP-10001962"/>
    <x v="1"/>
    <x v="8"/>
    <s v="Black &amp; Decker Filter for Double Action Dustbuster Cordless Vac BLDV7210"/>
    <n v="20.135999999999999"/>
    <n v="3"/>
    <n v="0.2"/>
    <n v="1.2585"/>
  </r>
  <r>
    <n v="2218"/>
    <x v="1097"/>
    <x v="3"/>
    <x v="306"/>
    <s v="Mar"/>
    <d v="2014-07-11T00:00:00"/>
    <s v="Standard Class"/>
    <s v="TH-21115"/>
    <s v="Thea Hudgings"/>
    <x v="1"/>
    <s v="United States"/>
    <s v="Philadelphia"/>
    <x v="17"/>
    <n v="19140"/>
    <x v="3"/>
    <s v="OFF-EN-10003845"/>
    <x v="1"/>
    <x v="12"/>
    <s v="Colored Envelopes"/>
    <n v="8.8559999999999999"/>
    <n v="3"/>
    <n v="0.2"/>
    <n v="2.8782000000000001"/>
  </r>
  <r>
    <n v="2219"/>
    <x v="1097"/>
    <x v="3"/>
    <x v="306"/>
    <s v="Mar"/>
    <d v="2014-07-11T00:00:00"/>
    <s v="Standard Class"/>
    <s v="TH-21115"/>
    <s v="Thea Hudgings"/>
    <x v="1"/>
    <s v="United States"/>
    <s v="Philadelphia"/>
    <x v="17"/>
    <n v="19140"/>
    <x v="3"/>
    <s v="TEC-PH-10001817"/>
    <x v="2"/>
    <x v="6"/>
    <s v="Wilson Electronics DB Pro Signal Booster"/>
    <n v="859.2"/>
    <n v="4"/>
    <n v="0.4"/>
    <n v="-186.16"/>
  </r>
  <r>
    <n v="2220"/>
    <x v="1098"/>
    <x v="0"/>
    <x v="286"/>
    <s v="Sep"/>
    <d v="2013-09-10T00:00:00"/>
    <s v="Same Day"/>
    <s v="JE-15745"/>
    <s v="Joel Eaton"/>
    <x v="0"/>
    <s v="United States"/>
    <s v="Los Angeles"/>
    <x v="2"/>
    <n v="90036"/>
    <x v="1"/>
    <s v="OFF-PA-10000167"/>
    <x v="1"/>
    <x v="11"/>
    <s v="Xerox 1925"/>
    <n v="61.96"/>
    <n v="2"/>
    <n v="0"/>
    <n v="27.882000000000001"/>
  </r>
  <r>
    <n v="2221"/>
    <x v="1099"/>
    <x v="0"/>
    <x v="57"/>
    <s v="Sep"/>
    <s v="4-15-2013"/>
    <s v="Standard Class"/>
    <s v="PG-18820"/>
    <s v="Patrick Gardner"/>
    <x v="0"/>
    <s v="United States"/>
    <s v="Smyrna"/>
    <x v="22"/>
    <n v="30080"/>
    <x v="0"/>
    <s v="OFF-EN-10002973"/>
    <x v="1"/>
    <x v="12"/>
    <s v="Ampad #10 Peel &amp; Seel Holiday Envelopes"/>
    <n v="17.920000000000002"/>
    <n v="4"/>
    <n v="0"/>
    <n v="8.6015999999999995"/>
  </r>
  <r>
    <n v="2222"/>
    <x v="1100"/>
    <x v="1"/>
    <x v="405"/>
    <s v="Aug"/>
    <d v="2012-12-10T00:00:00"/>
    <s v="Standard Class"/>
    <s v="MB-17305"/>
    <s v="Maria Bertelson"/>
    <x v="0"/>
    <s v="United States"/>
    <s v="San Francisco"/>
    <x v="2"/>
    <n v="94122"/>
    <x v="1"/>
    <s v="FUR-FU-10001588"/>
    <x v="0"/>
    <x v="4"/>
    <s v="Deflect-o SuperTray Unbreakable Stackable Tray, Letter, Black"/>
    <n v="145.9"/>
    <n v="5"/>
    <n v="0"/>
    <n v="62.737000000000002"/>
  </r>
  <r>
    <n v="2223"/>
    <x v="1101"/>
    <x v="3"/>
    <x v="292"/>
    <s v="May"/>
    <d v="2014-10-12T00:00:00"/>
    <s v="Standard Class"/>
    <s v="MS-17980"/>
    <s v="Michael Stewart"/>
    <x v="1"/>
    <s v="United States"/>
    <s v="Philadelphia"/>
    <x v="17"/>
    <n v="19134"/>
    <x v="3"/>
    <s v="FUR-CH-10004540"/>
    <x v="0"/>
    <x v="1"/>
    <s v="Global Chrome Stack Chair"/>
    <n v="239.96"/>
    <n v="10"/>
    <n v="0.3"/>
    <n v="-10.284000000000001"/>
  </r>
  <r>
    <n v="2224"/>
    <x v="1101"/>
    <x v="3"/>
    <x v="292"/>
    <s v="May"/>
    <d v="2014-10-12T00:00:00"/>
    <s v="Standard Class"/>
    <s v="MS-17980"/>
    <s v="Michael Stewart"/>
    <x v="1"/>
    <s v="United States"/>
    <s v="Philadelphia"/>
    <x v="17"/>
    <n v="19134"/>
    <x v="3"/>
    <s v="FUR-FU-10004093"/>
    <x v="0"/>
    <x v="4"/>
    <s v="Hand-Finished Solid Wood Document Frame"/>
    <n v="54.768000000000001"/>
    <n v="2"/>
    <n v="0.2"/>
    <n v="6.8460000000000001"/>
  </r>
  <r>
    <n v="2225"/>
    <x v="1101"/>
    <x v="3"/>
    <x v="292"/>
    <s v="May"/>
    <d v="2014-10-12T00:00:00"/>
    <s v="Standard Class"/>
    <s v="MS-17980"/>
    <s v="Michael Stewart"/>
    <x v="1"/>
    <s v="United States"/>
    <s v="Philadelphia"/>
    <x v="17"/>
    <n v="19134"/>
    <x v="3"/>
    <s v="OFF-AR-10000716"/>
    <x v="1"/>
    <x v="5"/>
    <s v="DIXON Ticonderoga Erasable Checking Pencils"/>
    <n v="13.391999999999999"/>
    <n v="3"/>
    <n v="0.2"/>
    <n v="3.1806000000000001"/>
  </r>
  <r>
    <n v="2226"/>
    <x v="1101"/>
    <x v="3"/>
    <x v="292"/>
    <s v="May"/>
    <d v="2014-10-12T00:00:00"/>
    <s v="Standard Class"/>
    <s v="MS-17980"/>
    <s v="Michael Stewart"/>
    <x v="1"/>
    <s v="United States"/>
    <s v="Philadelphia"/>
    <x v="17"/>
    <n v="19134"/>
    <x v="3"/>
    <s v="OFF-PA-10002709"/>
    <x v="1"/>
    <x v="11"/>
    <s v="Xerox 1956"/>
    <n v="23.92"/>
    <n v="5"/>
    <n v="0.2"/>
    <n v="8.6709999999999994"/>
  </r>
  <r>
    <n v="2227"/>
    <x v="1101"/>
    <x v="3"/>
    <x v="292"/>
    <s v="May"/>
    <d v="2014-10-12T00:00:00"/>
    <s v="Standard Class"/>
    <s v="MS-17980"/>
    <s v="Michael Stewart"/>
    <x v="1"/>
    <s v="United States"/>
    <s v="Philadelphia"/>
    <x v="17"/>
    <n v="19134"/>
    <x v="3"/>
    <s v="TEC-AC-10000580"/>
    <x v="2"/>
    <x v="9"/>
    <s v="Logitech G13 Programmable Gameboard with LCD Display"/>
    <n v="255.96799999999999"/>
    <n v="4"/>
    <n v="0.2"/>
    <n v="-28.796399999999998"/>
  </r>
  <r>
    <n v="2228"/>
    <x v="1102"/>
    <x v="0"/>
    <x v="156"/>
    <s v="Jun"/>
    <d v="2013-08-06T00:00:00"/>
    <s v="First Class"/>
    <s v="CK-12205"/>
    <s v="Chloris Kastensmidt"/>
    <x v="0"/>
    <s v="United States"/>
    <s v="Santa Clara"/>
    <x v="2"/>
    <n v="95051"/>
    <x v="1"/>
    <s v="OFF-BI-10000829"/>
    <x v="1"/>
    <x v="7"/>
    <s v="Avery Non-Stick Binders"/>
    <n v="21.552"/>
    <n v="6"/>
    <n v="0.2"/>
    <n v="7.0044000000000004"/>
  </r>
  <r>
    <n v="2229"/>
    <x v="1102"/>
    <x v="0"/>
    <x v="156"/>
    <s v="Jun"/>
    <d v="2013-08-06T00:00:00"/>
    <s v="First Class"/>
    <s v="CK-12205"/>
    <s v="Chloris Kastensmidt"/>
    <x v="0"/>
    <s v="United States"/>
    <s v="Santa Clara"/>
    <x v="2"/>
    <n v="95051"/>
    <x v="1"/>
    <s v="OFF-AP-10004859"/>
    <x v="1"/>
    <x v="8"/>
    <s v="Acco 6 Outlet Guardian Premium Surge Suppressor"/>
    <n v="58.24"/>
    <n v="4"/>
    <n v="0"/>
    <n v="15.7248"/>
  </r>
  <r>
    <n v="2230"/>
    <x v="1103"/>
    <x v="0"/>
    <x v="43"/>
    <s v="Nov"/>
    <s v="12-13-2013"/>
    <s v="First Class"/>
    <s v="SJ-20125"/>
    <s v="Sanjit Jacobs"/>
    <x v="2"/>
    <s v="United States"/>
    <s v="Long Beach"/>
    <x v="2"/>
    <n v="90805"/>
    <x v="1"/>
    <s v="OFF-PA-10000575"/>
    <x v="1"/>
    <x v="11"/>
    <s v="Wirebound Message Books, Four 2 3/4 x 5 White Forms per Page"/>
    <n v="80.28"/>
    <n v="12"/>
    <n v="0"/>
    <n v="36.928800000000003"/>
  </r>
  <r>
    <n v="2231"/>
    <x v="1104"/>
    <x v="3"/>
    <x v="197"/>
    <s v="Jan"/>
    <d v="2014-06-05T00:00:00"/>
    <s v="Standard Class"/>
    <s v="EA-14035"/>
    <s v="Erin Ashbrook"/>
    <x v="1"/>
    <s v="United States"/>
    <s v="Los Angeles"/>
    <x v="2"/>
    <n v="90008"/>
    <x v="1"/>
    <s v="OFF-AR-10002804"/>
    <x v="1"/>
    <x v="5"/>
    <s v="Faber Castell Col-Erase Pencils"/>
    <n v="9.7799999999999994"/>
    <n v="2"/>
    <n v="0"/>
    <n v="4.0098000000000003"/>
  </r>
  <r>
    <n v="2232"/>
    <x v="1105"/>
    <x v="1"/>
    <x v="157"/>
    <s v="Aug"/>
    <d v="2012-10-05T00:00:00"/>
    <s v="First Class"/>
    <s v="AB-10255"/>
    <s v="Alejandro Ballentine"/>
    <x v="2"/>
    <s v="United States"/>
    <s v="New York City"/>
    <x v="9"/>
    <n v="10009"/>
    <x v="3"/>
    <s v="OFF-PA-10003465"/>
    <x v="1"/>
    <x v="11"/>
    <s v="Xerox 1912"/>
    <n v="37.94"/>
    <n v="2"/>
    <n v="0"/>
    <n v="18.211200000000002"/>
  </r>
  <r>
    <n v="2233"/>
    <x v="1106"/>
    <x v="3"/>
    <x v="256"/>
    <s v="Jul"/>
    <d v="2014-12-08T00:00:00"/>
    <s v="Standard Class"/>
    <s v="TB-21355"/>
    <s v="Todd Boyes"/>
    <x v="1"/>
    <s v="United States"/>
    <s v="Cedar Hill"/>
    <x v="6"/>
    <n v="75104"/>
    <x v="2"/>
    <s v="OFF-PA-10004381"/>
    <x v="1"/>
    <x v="11"/>
    <s v="14-7/8 x 11 Blue Bar Computer Printout Paper"/>
    <n v="115.29600000000001"/>
    <n v="3"/>
    <n v="0.2"/>
    <n v="40.3536"/>
  </r>
  <r>
    <n v="2234"/>
    <x v="1107"/>
    <x v="3"/>
    <x v="231"/>
    <s v="Mar"/>
    <d v="2014-07-12T00:00:00"/>
    <s v="Standard Class"/>
    <s v="JK-16090"/>
    <s v="Juliana Krohn"/>
    <x v="0"/>
    <s v="United States"/>
    <s v="Omaha"/>
    <x v="5"/>
    <n v="68104"/>
    <x v="2"/>
    <s v="TEC-PH-10001795"/>
    <x v="2"/>
    <x v="6"/>
    <s v="ClearOne CHATAttach 160 - speaker phone"/>
    <n v="2479.96"/>
    <n v="4"/>
    <n v="0"/>
    <n v="743.98800000000006"/>
  </r>
  <r>
    <n v="2235"/>
    <x v="1108"/>
    <x v="0"/>
    <x v="46"/>
    <s v="Jul"/>
    <d v="2013-08-06T00:00:00"/>
    <s v="First Class"/>
    <s v="CK-12595"/>
    <s v="Clytie Kelty"/>
    <x v="0"/>
    <s v="United States"/>
    <s v="Little Rock"/>
    <x v="37"/>
    <n v="72209"/>
    <x v="0"/>
    <s v="TEC-AC-10001109"/>
    <x v="2"/>
    <x v="9"/>
    <s v="Logitech Trackman Marble Mouse"/>
    <n v="179.94"/>
    <n v="6"/>
    <n v="0"/>
    <n v="75.574799999999996"/>
  </r>
  <r>
    <n v="2236"/>
    <x v="1108"/>
    <x v="0"/>
    <x v="46"/>
    <s v="Jul"/>
    <d v="2013-08-06T00:00:00"/>
    <s v="First Class"/>
    <s v="CK-12595"/>
    <s v="Clytie Kelty"/>
    <x v="0"/>
    <s v="United States"/>
    <s v="Little Rock"/>
    <x v="37"/>
    <n v="72209"/>
    <x v="0"/>
    <s v="TEC-AC-10003038"/>
    <x v="2"/>
    <x v="9"/>
    <s v="Kingston Digital DataTraveler 16GB USB 2.0"/>
    <n v="26.85"/>
    <n v="3"/>
    <n v="0"/>
    <n v="5.1014999999999997"/>
  </r>
  <r>
    <n v="2237"/>
    <x v="1108"/>
    <x v="0"/>
    <x v="46"/>
    <s v="Jul"/>
    <d v="2013-08-06T00:00:00"/>
    <s v="First Class"/>
    <s v="CK-12595"/>
    <s v="Clytie Kelty"/>
    <x v="0"/>
    <s v="United States"/>
    <s v="Little Rock"/>
    <x v="37"/>
    <n v="72209"/>
    <x v="0"/>
    <s v="TEC-AC-10003174"/>
    <x v="2"/>
    <x v="9"/>
    <s v="Plantronics S12 Corded Telephone Headset System"/>
    <n v="323.37"/>
    <n v="3"/>
    <n v="0"/>
    <n v="129.34800000000001"/>
  </r>
  <r>
    <n v="2238"/>
    <x v="1108"/>
    <x v="0"/>
    <x v="46"/>
    <s v="Jul"/>
    <d v="2013-08-06T00:00:00"/>
    <s v="First Class"/>
    <s v="CK-12595"/>
    <s v="Clytie Kelty"/>
    <x v="0"/>
    <s v="United States"/>
    <s v="Little Rock"/>
    <x v="37"/>
    <n v="72209"/>
    <x v="0"/>
    <s v="OFF-PA-10000157"/>
    <x v="1"/>
    <x v="11"/>
    <s v="Xerox 191"/>
    <n v="59.94"/>
    <n v="3"/>
    <n v="0"/>
    <n v="28.171800000000001"/>
  </r>
  <r>
    <n v="2239"/>
    <x v="1108"/>
    <x v="0"/>
    <x v="46"/>
    <s v="Jul"/>
    <d v="2013-08-06T00:00:00"/>
    <s v="First Class"/>
    <s v="CK-12595"/>
    <s v="Clytie Kelty"/>
    <x v="0"/>
    <s v="United States"/>
    <s v="Little Rock"/>
    <x v="37"/>
    <n v="72209"/>
    <x v="0"/>
    <s v="OFF-BI-10001721"/>
    <x v="1"/>
    <x v="7"/>
    <s v="Trimflex Flexible Post Binders"/>
    <n v="64.14"/>
    <n v="3"/>
    <n v="0"/>
    <n v="30.787199999999999"/>
  </r>
  <r>
    <n v="2240"/>
    <x v="1108"/>
    <x v="0"/>
    <x v="46"/>
    <s v="Jul"/>
    <d v="2013-08-06T00:00:00"/>
    <s v="First Class"/>
    <s v="CK-12595"/>
    <s v="Clytie Kelty"/>
    <x v="0"/>
    <s v="United States"/>
    <s v="Little Rock"/>
    <x v="37"/>
    <n v="72209"/>
    <x v="0"/>
    <s v="OFF-BI-10000591"/>
    <x v="1"/>
    <x v="7"/>
    <s v="Avery Binder Labels"/>
    <n v="11.67"/>
    <n v="3"/>
    <n v="0"/>
    <n v="5.6016000000000004"/>
  </r>
  <r>
    <n v="2241"/>
    <x v="1108"/>
    <x v="0"/>
    <x v="46"/>
    <s v="Jul"/>
    <d v="2013-08-06T00:00:00"/>
    <s v="First Class"/>
    <s v="CK-12595"/>
    <s v="Clytie Kelty"/>
    <x v="0"/>
    <s v="United States"/>
    <s v="Little Rock"/>
    <x v="37"/>
    <n v="72209"/>
    <x v="0"/>
    <s v="OFF-PA-10001534"/>
    <x v="1"/>
    <x v="11"/>
    <s v="Xerox 230"/>
    <n v="12.96"/>
    <n v="2"/>
    <n v="0"/>
    <n v="6.2207999999999997"/>
  </r>
  <r>
    <n v="2242"/>
    <x v="1109"/>
    <x v="3"/>
    <x v="75"/>
    <s v="Aug"/>
    <d v="2014-09-09T00:00:00"/>
    <s v="First Class"/>
    <s v="JM-16195"/>
    <s v="Justin MacKendrick"/>
    <x v="0"/>
    <s v="United States"/>
    <s v="Draper"/>
    <x v="27"/>
    <n v="84020"/>
    <x v="1"/>
    <s v="FUR-FU-10002396"/>
    <x v="0"/>
    <x v="4"/>
    <s v="DAX Copper Panel Document Frame, 5 x 7 Size"/>
    <n v="25.16"/>
    <n v="2"/>
    <n v="0"/>
    <n v="10.5672"/>
  </r>
  <r>
    <n v="2243"/>
    <x v="1109"/>
    <x v="3"/>
    <x v="75"/>
    <s v="Aug"/>
    <d v="2014-09-09T00:00:00"/>
    <s v="First Class"/>
    <s v="JM-16195"/>
    <s v="Justin MacKendrick"/>
    <x v="0"/>
    <s v="United States"/>
    <s v="Draper"/>
    <x v="27"/>
    <n v="84020"/>
    <x v="1"/>
    <s v="TEC-PH-10002807"/>
    <x v="2"/>
    <x v="6"/>
    <s v="Motorla HX550 Universal Bluetooth Headset"/>
    <n v="126.56"/>
    <n v="4"/>
    <n v="0.2"/>
    <n v="47.46"/>
  </r>
  <r>
    <n v="2244"/>
    <x v="1110"/>
    <x v="2"/>
    <x v="247"/>
    <s v="Dec"/>
    <s v="11-16-2011"/>
    <s v="Standard Class"/>
    <s v="DB-12970"/>
    <s v="Darren Budd"/>
    <x v="1"/>
    <s v="United States"/>
    <s v="Houston"/>
    <x v="6"/>
    <n v="77036"/>
    <x v="2"/>
    <s v="OFF-AR-10003183"/>
    <x v="1"/>
    <x v="5"/>
    <s v="Avery Fluorescent Highlighter Four-Color Set"/>
    <n v="2.6720000000000002"/>
    <n v="1"/>
    <n v="0.2"/>
    <n v="0.33400000000000002"/>
  </r>
  <r>
    <n v="2245"/>
    <x v="1110"/>
    <x v="2"/>
    <x v="247"/>
    <s v="Dec"/>
    <s v="11-16-2011"/>
    <s v="Standard Class"/>
    <s v="DB-12970"/>
    <s v="Darren Budd"/>
    <x v="1"/>
    <s v="United States"/>
    <s v="Houston"/>
    <x v="6"/>
    <n v="77036"/>
    <x v="2"/>
    <s v="OFF-SU-10000432"/>
    <x v="1"/>
    <x v="16"/>
    <s v="Acco Side-Punched Conventional Columnar Pads"/>
    <n v="16.655999999999999"/>
    <n v="6"/>
    <n v="0.2"/>
    <n v="-3.1230000000000002"/>
  </r>
  <r>
    <n v="2246"/>
    <x v="1110"/>
    <x v="2"/>
    <x v="247"/>
    <s v="Dec"/>
    <s v="11-16-2011"/>
    <s v="Standard Class"/>
    <s v="DB-12970"/>
    <s v="Darren Budd"/>
    <x v="1"/>
    <s v="United States"/>
    <s v="Houston"/>
    <x v="6"/>
    <n v="77036"/>
    <x v="2"/>
    <s v="TEC-AC-10003832"/>
    <x v="2"/>
    <x v="9"/>
    <s v="Imation 16GB Mini TravelDrive USB 2.0 Flash Drive"/>
    <n v="79.512"/>
    <n v="3"/>
    <n v="0.2"/>
    <n v="20.8719"/>
  </r>
  <r>
    <n v="2247"/>
    <x v="1110"/>
    <x v="2"/>
    <x v="247"/>
    <s v="Dec"/>
    <s v="11-16-2011"/>
    <s v="Standard Class"/>
    <s v="DB-12970"/>
    <s v="Darren Budd"/>
    <x v="1"/>
    <s v="United States"/>
    <s v="Houston"/>
    <x v="6"/>
    <n v="77036"/>
    <x v="2"/>
    <s v="OFF-PA-10004100"/>
    <x v="1"/>
    <x v="11"/>
    <s v="Xerox 216"/>
    <n v="36.287999999999997"/>
    <n v="7"/>
    <n v="0.2"/>
    <n v="12.700799999999999"/>
  </r>
  <r>
    <n v="2248"/>
    <x v="1110"/>
    <x v="2"/>
    <x v="247"/>
    <s v="Dec"/>
    <s v="11-16-2011"/>
    <s v="Standard Class"/>
    <s v="DB-12970"/>
    <s v="Darren Budd"/>
    <x v="1"/>
    <s v="United States"/>
    <s v="Houston"/>
    <x v="6"/>
    <n v="77036"/>
    <x v="2"/>
    <s v="FUR-BO-10004467"/>
    <x v="0"/>
    <x v="0"/>
    <s v="Bestar Classic Bookcase"/>
    <n v="67.993200000000002"/>
    <n v="1"/>
    <n v="0.32"/>
    <n v="-12.998699999999999"/>
  </r>
  <r>
    <n v="2249"/>
    <x v="1111"/>
    <x v="3"/>
    <x v="106"/>
    <s v="Mar"/>
    <d v="2014-07-10T00:00:00"/>
    <s v="Second Class"/>
    <s v="JW-15220"/>
    <s v="Jane Waco"/>
    <x v="1"/>
    <s v="United States"/>
    <s v="Montgomery"/>
    <x v="30"/>
    <n v="36116"/>
    <x v="0"/>
    <s v="FUR-FU-10002963"/>
    <x v="0"/>
    <x v="4"/>
    <s v="Master Caster Door Stop, Gray"/>
    <n v="10.16"/>
    <n v="2"/>
    <n v="0"/>
    <n v="3.4544000000000001"/>
  </r>
  <r>
    <n v="2250"/>
    <x v="1112"/>
    <x v="1"/>
    <x v="153"/>
    <s v="Jun"/>
    <d v="2012-10-12T00:00:00"/>
    <s v="Standard Class"/>
    <s v="IL-15100"/>
    <s v="Ivan Liston"/>
    <x v="0"/>
    <s v="United States"/>
    <s v="North Las Vegas"/>
    <x v="23"/>
    <n v="89031"/>
    <x v="1"/>
    <s v="OFF-PA-10000048"/>
    <x v="1"/>
    <x v="11"/>
    <s v="Xerox 20"/>
    <n v="6.48"/>
    <n v="1"/>
    <n v="0"/>
    <n v="3.1103999999999998"/>
  </r>
  <r>
    <n v="2251"/>
    <x v="1112"/>
    <x v="1"/>
    <x v="153"/>
    <s v="Jun"/>
    <d v="2012-10-12T00:00:00"/>
    <s v="Standard Class"/>
    <s v="IL-15100"/>
    <s v="Ivan Liston"/>
    <x v="0"/>
    <s v="United States"/>
    <s v="North Las Vegas"/>
    <x v="23"/>
    <n v="89031"/>
    <x v="1"/>
    <s v="OFF-ST-10000078"/>
    <x v="1"/>
    <x v="3"/>
    <s v="Tennsco 6- and 18-Compartment Lockers"/>
    <n v="1325.85"/>
    <n v="5"/>
    <n v="0"/>
    <n v="238.65299999999999"/>
  </r>
  <r>
    <n v="2252"/>
    <x v="1112"/>
    <x v="1"/>
    <x v="153"/>
    <s v="Jun"/>
    <d v="2012-10-12T00:00:00"/>
    <s v="Standard Class"/>
    <s v="IL-15100"/>
    <s v="Ivan Liston"/>
    <x v="0"/>
    <s v="United States"/>
    <s v="North Las Vegas"/>
    <x v="23"/>
    <n v="89031"/>
    <x v="1"/>
    <s v="OFF-LA-10004853"/>
    <x v="1"/>
    <x v="14"/>
    <s v="Avery 483"/>
    <n v="14.94"/>
    <n v="3"/>
    <n v="0"/>
    <n v="6.8723999999999998"/>
  </r>
  <r>
    <n v="2253"/>
    <x v="1113"/>
    <x v="3"/>
    <x v="69"/>
    <s v="Jan"/>
    <d v="2014-03-04T00:00:00"/>
    <s v="Second Class"/>
    <s v="JE-15610"/>
    <s v="Jim Epp"/>
    <x v="1"/>
    <s v="United States"/>
    <s v="Atlanta"/>
    <x v="22"/>
    <n v="30318"/>
    <x v="0"/>
    <s v="OFF-BI-10001153"/>
    <x v="1"/>
    <x v="7"/>
    <s v="Ibico Recycled Grain-Textured Covers"/>
    <n v="34.54"/>
    <n v="1"/>
    <n v="0"/>
    <n v="17.27"/>
  </r>
  <r>
    <n v="2254"/>
    <x v="1113"/>
    <x v="3"/>
    <x v="69"/>
    <s v="Jan"/>
    <d v="2014-03-04T00:00:00"/>
    <s v="Second Class"/>
    <s v="JE-15610"/>
    <s v="Jim Epp"/>
    <x v="1"/>
    <s v="United States"/>
    <s v="Atlanta"/>
    <x v="22"/>
    <n v="30318"/>
    <x v="0"/>
    <s v="TEC-CO-10001449"/>
    <x v="2"/>
    <x v="15"/>
    <s v="Hewlett Packard LaserJet 3310 Copier"/>
    <n v="2999.95"/>
    <n v="5"/>
    <n v="0"/>
    <n v="1439.9760000000001"/>
  </r>
  <r>
    <n v="2255"/>
    <x v="1113"/>
    <x v="3"/>
    <x v="69"/>
    <s v="Jan"/>
    <d v="2014-03-04T00:00:00"/>
    <s v="Second Class"/>
    <s v="JE-15610"/>
    <s v="Jim Epp"/>
    <x v="1"/>
    <s v="United States"/>
    <s v="Atlanta"/>
    <x v="22"/>
    <n v="30318"/>
    <x v="0"/>
    <s v="OFF-BI-10000474"/>
    <x v="1"/>
    <x v="7"/>
    <s v="Avery Recycled Flexi-View Covers for Binding Systems"/>
    <n v="64.12"/>
    <n v="4"/>
    <n v="0"/>
    <n v="30.7776"/>
  </r>
  <r>
    <n v="2256"/>
    <x v="1114"/>
    <x v="2"/>
    <x v="10"/>
    <s v="May"/>
    <d v="2011-09-12T00:00:00"/>
    <s v="Standard Class"/>
    <s v="EA-14035"/>
    <s v="Erin Ashbrook"/>
    <x v="1"/>
    <s v="United States"/>
    <s v="Columbus"/>
    <x v="16"/>
    <n v="43229"/>
    <x v="3"/>
    <s v="OFF-PA-10001033"/>
    <x v="1"/>
    <x v="11"/>
    <s v="Xerox 1893"/>
    <n v="98.376000000000005"/>
    <n v="3"/>
    <n v="0.2"/>
    <n v="35.661299999999997"/>
  </r>
  <r>
    <n v="2257"/>
    <x v="1114"/>
    <x v="2"/>
    <x v="10"/>
    <s v="May"/>
    <d v="2011-09-12T00:00:00"/>
    <s v="Standard Class"/>
    <s v="EA-14035"/>
    <s v="Erin Ashbrook"/>
    <x v="1"/>
    <s v="United States"/>
    <s v="Columbus"/>
    <x v="16"/>
    <n v="43229"/>
    <x v="3"/>
    <s v="OFF-BI-10003719"/>
    <x v="1"/>
    <x v="7"/>
    <s v="Large Capacity Hanging Post Binders"/>
    <n v="29.94"/>
    <n v="4"/>
    <n v="0.7"/>
    <n v="-23.952000000000002"/>
  </r>
  <r>
    <n v="2258"/>
    <x v="1114"/>
    <x v="2"/>
    <x v="10"/>
    <s v="May"/>
    <d v="2011-09-12T00:00:00"/>
    <s v="Standard Class"/>
    <s v="EA-14035"/>
    <s v="Erin Ashbrook"/>
    <x v="1"/>
    <s v="United States"/>
    <s v="Columbus"/>
    <x v="16"/>
    <n v="43229"/>
    <x v="3"/>
    <s v="OFF-PA-10003036"/>
    <x v="1"/>
    <x v="11"/>
    <s v="Black Print Carbonless 8 1/2&quot; x 8 1/4&quot; Rapid Memo Book"/>
    <n v="17.472000000000001"/>
    <n v="3"/>
    <n v="0.2"/>
    <n v="5.6783999999999999"/>
  </r>
  <r>
    <n v="2259"/>
    <x v="1114"/>
    <x v="2"/>
    <x v="10"/>
    <s v="May"/>
    <d v="2011-09-12T00:00:00"/>
    <s v="Standard Class"/>
    <s v="EA-14035"/>
    <s v="Erin Ashbrook"/>
    <x v="1"/>
    <s v="United States"/>
    <s v="Columbus"/>
    <x v="16"/>
    <n v="43229"/>
    <x v="3"/>
    <s v="TEC-PH-10001870"/>
    <x v="2"/>
    <x v="6"/>
    <s v="Lunatik TT5L-002 Taktik Strike Impact Protection System for iPhone 5"/>
    <n v="36.738"/>
    <n v="1"/>
    <n v="0.4"/>
    <n v="-9.1844999999999999"/>
  </r>
  <r>
    <n v="2260"/>
    <x v="1114"/>
    <x v="2"/>
    <x v="10"/>
    <s v="May"/>
    <d v="2011-09-12T00:00:00"/>
    <s v="Standard Class"/>
    <s v="EA-14035"/>
    <s v="Erin Ashbrook"/>
    <x v="1"/>
    <s v="United States"/>
    <s v="Columbus"/>
    <x v="16"/>
    <n v="43229"/>
    <x v="3"/>
    <s v="TEC-PH-10001809"/>
    <x v="2"/>
    <x v="6"/>
    <s v="Panasonic KX T7736-B Digital phone"/>
    <n v="179.94"/>
    <n v="2"/>
    <n v="0.4"/>
    <n v="-44.984999999999999"/>
  </r>
  <r>
    <n v="2261"/>
    <x v="1115"/>
    <x v="3"/>
    <x v="163"/>
    <s v="Oct"/>
    <s v="9-15-2014"/>
    <s v="Second Class"/>
    <s v="LC-17050"/>
    <s v="Liz Carlisle"/>
    <x v="0"/>
    <s v="United States"/>
    <s v="Los Angeles"/>
    <x v="2"/>
    <n v="90004"/>
    <x v="1"/>
    <s v="OFF-AR-10003829"/>
    <x v="1"/>
    <x v="5"/>
    <s v="Newell 35"/>
    <n v="6.56"/>
    <n v="2"/>
    <n v="0"/>
    <n v="1.9024000000000001"/>
  </r>
  <r>
    <n v="2262"/>
    <x v="1115"/>
    <x v="3"/>
    <x v="163"/>
    <s v="Oct"/>
    <s v="9-15-2014"/>
    <s v="Second Class"/>
    <s v="LC-17050"/>
    <s v="Liz Carlisle"/>
    <x v="0"/>
    <s v="United States"/>
    <s v="Los Angeles"/>
    <x v="2"/>
    <n v="90004"/>
    <x v="1"/>
    <s v="FUR-CH-10003833"/>
    <x v="0"/>
    <x v="1"/>
    <s v="Novimex Fabric Task Chair"/>
    <n v="243.92"/>
    <n v="5"/>
    <n v="0.2"/>
    <n v="-15.244999999999999"/>
  </r>
  <r>
    <n v="2263"/>
    <x v="1115"/>
    <x v="3"/>
    <x v="163"/>
    <s v="Oct"/>
    <s v="9-15-2014"/>
    <s v="Second Class"/>
    <s v="LC-17050"/>
    <s v="Liz Carlisle"/>
    <x v="0"/>
    <s v="United States"/>
    <s v="Los Angeles"/>
    <x v="2"/>
    <n v="90004"/>
    <x v="1"/>
    <s v="OFF-PA-10000143"/>
    <x v="1"/>
    <x v="11"/>
    <s v="Astroparche Fine Business Paper"/>
    <n v="47.52"/>
    <n v="9"/>
    <n v="0"/>
    <n v="22.8096"/>
  </r>
  <r>
    <n v="2264"/>
    <x v="1116"/>
    <x v="3"/>
    <x v="406"/>
    <s v="May"/>
    <d v="2014-09-10T00:00:00"/>
    <s v="Standard Class"/>
    <s v="PS-18970"/>
    <s v="Paul Stevenson"/>
    <x v="2"/>
    <s v="United States"/>
    <s v="Clinton"/>
    <x v="29"/>
    <n v="20735"/>
    <x v="3"/>
    <s v="FUR-FU-10000076"/>
    <x v="0"/>
    <x v="4"/>
    <s v="24-Hour Round Wall Clock"/>
    <n v="19.98"/>
    <n v="1"/>
    <n v="0"/>
    <n v="8.5914000000000001"/>
  </r>
  <r>
    <n v="2265"/>
    <x v="1117"/>
    <x v="0"/>
    <x v="73"/>
    <s v="Oct"/>
    <s v="5-14-2013"/>
    <s v="Standard Class"/>
    <s v="PS-18970"/>
    <s v="Paul Stevenson"/>
    <x v="2"/>
    <s v="United States"/>
    <s v="New York City"/>
    <x v="9"/>
    <n v="10024"/>
    <x v="3"/>
    <s v="OFF-AR-10000462"/>
    <x v="1"/>
    <x v="5"/>
    <s v="Sanford Pocket Accent Highlighters"/>
    <n v="8"/>
    <n v="5"/>
    <n v="0"/>
    <n v="3.44"/>
  </r>
  <r>
    <n v="2266"/>
    <x v="1118"/>
    <x v="3"/>
    <x v="123"/>
    <s v="Jan"/>
    <d v="2014-05-12T00:00:00"/>
    <s v="Standard Class"/>
    <s v="VP-21730"/>
    <s v="Victor Preis"/>
    <x v="2"/>
    <s v="United States"/>
    <s v="New York City"/>
    <x v="9"/>
    <n v="10011"/>
    <x v="3"/>
    <s v="OFF-ST-10002182"/>
    <x v="1"/>
    <x v="3"/>
    <s v="Iris 3-Drawer Stacking Bin, Black"/>
    <n v="83.56"/>
    <n v="4"/>
    <n v="0"/>
    <n v="1.6712"/>
  </r>
  <r>
    <n v="2267"/>
    <x v="1118"/>
    <x v="3"/>
    <x v="123"/>
    <s v="Jan"/>
    <d v="2014-05-12T00:00:00"/>
    <s v="Standard Class"/>
    <s v="VP-21730"/>
    <s v="Victor Preis"/>
    <x v="2"/>
    <s v="United States"/>
    <s v="New York City"/>
    <x v="9"/>
    <n v="10011"/>
    <x v="3"/>
    <s v="TEC-PH-10001468"/>
    <x v="2"/>
    <x v="6"/>
    <s v="Panasonic Business Telephones KX-T7736"/>
    <n v="546.05999999999995"/>
    <n v="3"/>
    <n v="0"/>
    <n v="163.81800000000001"/>
  </r>
  <r>
    <n v="2268"/>
    <x v="1118"/>
    <x v="3"/>
    <x v="123"/>
    <s v="Jan"/>
    <d v="2014-05-12T00:00:00"/>
    <s v="Standard Class"/>
    <s v="VP-21730"/>
    <s v="Victor Preis"/>
    <x v="2"/>
    <s v="United States"/>
    <s v="New York City"/>
    <x v="9"/>
    <n v="10011"/>
    <x v="3"/>
    <s v="OFF-ST-10001809"/>
    <x v="1"/>
    <x v="3"/>
    <s v="Fellowes Officeware Wire Shelving"/>
    <n v="269.49"/>
    <n v="3"/>
    <n v="0"/>
    <n v="5.3898000000000001"/>
  </r>
  <r>
    <n v="2269"/>
    <x v="1119"/>
    <x v="0"/>
    <x v="6"/>
    <s v="Sep"/>
    <d v="2013-12-12T00:00:00"/>
    <s v="Second Class"/>
    <s v="DB-13615"/>
    <s v="Doug Bickford"/>
    <x v="0"/>
    <s v="United States"/>
    <s v="San Francisco"/>
    <x v="2"/>
    <n v="94110"/>
    <x v="1"/>
    <s v="OFF-ST-10000615"/>
    <x v="1"/>
    <x v="3"/>
    <s v="SimpliFile Personal File, Black Granite, 15w x 6-15/16d x 11-1/4h"/>
    <n v="34.049999999999997"/>
    <n v="3"/>
    <n v="0"/>
    <n v="9.5340000000000007"/>
  </r>
  <r>
    <n v="2270"/>
    <x v="1119"/>
    <x v="0"/>
    <x v="6"/>
    <s v="Sep"/>
    <d v="2013-12-12T00:00:00"/>
    <s v="Second Class"/>
    <s v="DB-13615"/>
    <s v="Doug Bickford"/>
    <x v="0"/>
    <s v="United States"/>
    <s v="San Francisco"/>
    <x v="2"/>
    <n v="94110"/>
    <x v="1"/>
    <s v="OFF-ST-10003816"/>
    <x v="1"/>
    <x v="3"/>
    <s v="Fellowes High-Stak Drawer Files"/>
    <n v="352.38"/>
    <n v="2"/>
    <n v="0"/>
    <n v="81.047399999999996"/>
  </r>
  <r>
    <n v="2271"/>
    <x v="1120"/>
    <x v="2"/>
    <x v="179"/>
    <s v="Mar"/>
    <d v="2011-03-10T00:00:00"/>
    <s v="Same Day"/>
    <s v="DO-13435"/>
    <s v="Denny Ordway"/>
    <x v="0"/>
    <s v="United States"/>
    <s v="Columbus"/>
    <x v="16"/>
    <n v="43229"/>
    <x v="3"/>
    <s v="OFF-AR-10004010"/>
    <x v="1"/>
    <x v="5"/>
    <s v="Hunt Boston Vacuum Mount KS Pencil Sharpener"/>
    <n v="55.984000000000002"/>
    <n v="2"/>
    <n v="0.2"/>
    <n v="4.1988000000000003"/>
  </r>
  <r>
    <n v="2272"/>
    <x v="1120"/>
    <x v="2"/>
    <x v="179"/>
    <s v="Mar"/>
    <d v="2011-03-10T00:00:00"/>
    <s v="Same Day"/>
    <s v="DO-13435"/>
    <s v="Denny Ordway"/>
    <x v="0"/>
    <s v="United States"/>
    <s v="Columbus"/>
    <x v="16"/>
    <n v="43229"/>
    <x v="3"/>
    <s v="OFF-EN-10004030"/>
    <x v="1"/>
    <x v="12"/>
    <s v="Convenience Packs of Business Envelopes"/>
    <n v="14.48"/>
    <n v="5"/>
    <n v="0.2"/>
    <n v="4.8869999999999996"/>
  </r>
  <r>
    <n v="2273"/>
    <x v="1120"/>
    <x v="2"/>
    <x v="179"/>
    <s v="Mar"/>
    <d v="2011-03-10T00:00:00"/>
    <s v="Same Day"/>
    <s v="DO-13435"/>
    <s v="Denny Ordway"/>
    <x v="0"/>
    <s v="United States"/>
    <s v="Columbus"/>
    <x v="16"/>
    <n v="43229"/>
    <x v="3"/>
    <s v="TEC-AC-10003023"/>
    <x v="2"/>
    <x v="9"/>
    <s v="Logitech G105 Gaming Keyboard"/>
    <n v="142.488"/>
    <n v="3"/>
    <n v="0.2"/>
    <n v="-3.5621999999999998"/>
  </r>
  <r>
    <n v="2274"/>
    <x v="1121"/>
    <x v="1"/>
    <x v="59"/>
    <s v="Mar"/>
    <d v="2012-07-12T00:00:00"/>
    <s v="Standard Class"/>
    <s v="BS-11380"/>
    <s v="Bill Stewart"/>
    <x v="1"/>
    <s v="United States"/>
    <s v="New York City"/>
    <x v="9"/>
    <n v="10011"/>
    <x v="3"/>
    <s v="OFF-BI-10003718"/>
    <x v="1"/>
    <x v="7"/>
    <s v="GBC Therma-A-Bind 250T Electric Binding System"/>
    <n v="590.35199999999998"/>
    <n v="6"/>
    <n v="0.2"/>
    <n v="206.6232"/>
  </r>
  <r>
    <n v="2275"/>
    <x v="1122"/>
    <x v="1"/>
    <x v="153"/>
    <s v="Jun"/>
    <d v="2012-11-12T00:00:00"/>
    <s v="Standard Class"/>
    <s v="AF-10870"/>
    <s v="Art Ferguson"/>
    <x v="0"/>
    <s v="United States"/>
    <s v="San Francisco"/>
    <x v="2"/>
    <n v="94109"/>
    <x v="1"/>
    <s v="OFF-AP-10001626"/>
    <x v="1"/>
    <x v="8"/>
    <s v="Commercial WindTunnel Clean Air Upright Vacuum, Replacement Belts, Filtration Bags"/>
    <n v="7.78"/>
    <n v="2"/>
    <n v="0"/>
    <n v="2.0228000000000002"/>
  </r>
  <r>
    <n v="2276"/>
    <x v="1123"/>
    <x v="3"/>
    <x v="202"/>
    <s v="Jan"/>
    <d v="2014-06-09T00:00:00"/>
    <s v="Standard Class"/>
    <s v="BG-11035"/>
    <s v="Barry Gonzalez"/>
    <x v="0"/>
    <s v="United States"/>
    <s v="Monroe"/>
    <x v="35"/>
    <n v="71203"/>
    <x v="0"/>
    <s v="TEC-AC-10003033"/>
    <x v="2"/>
    <x v="9"/>
    <s v="Plantronics CS510 - Over-the-Head monaural Wireless Headset System"/>
    <n v="659.9"/>
    <n v="2"/>
    <n v="0"/>
    <n v="217.767"/>
  </r>
  <r>
    <n v="2277"/>
    <x v="1124"/>
    <x v="1"/>
    <x v="133"/>
    <s v="May"/>
    <d v="2012-07-10T00:00:00"/>
    <s v="First Class"/>
    <s v="MB-17305"/>
    <s v="Maria Bertelson"/>
    <x v="0"/>
    <s v="United States"/>
    <s v="Cincinnati"/>
    <x v="16"/>
    <n v="45231"/>
    <x v="3"/>
    <s v="TEC-AC-10002323"/>
    <x v="2"/>
    <x v="9"/>
    <s v="SanDisk Ultra 32 GB MicroSDHC Class 10 Memory Card"/>
    <n v="53.04"/>
    <n v="3"/>
    <n v="0.2"/>
    <n v="-4.641"/>
  </r>
  <r>
    <n v="2278"/>
    <x v="1125"/>
    <x v="0"/>
    <x v="407"/>
    <s v="Feb"/>
    <d v="2013-07-02T00:00:00"/>
    <s v="Standard Class"/>
    <s v="AB-10105"/>
    <s v="Adrian Barton"/>
    <x v="0"/>
    <s v="United States"/>
    <s v="New York City"/>
    <x v="9"/>
    <n v="10011"/>
    <x v="3"/>
    <s v="OFF-ST-10003994"/>
    <x v="1"/>
    <x v="3"/>
    <s v="Belkin 19&quot; Center-Weighted Shelf, Gray"/>
    <n v="117.96"/>
    <n v="2"/>
    <n v="0"/>
    <n v="5.8979999999999997"/>
  </r>
  <r>
    <n v="2279"/>
    <x v="1126"/>
    <x v="3"/>
    <x v="62"/>
    <s v="Jan"/>
    <d v="2014-05-07T00:00:00"/>
    <s v="Standard Class"/>
    <s v="DV-13045"/>
    <s v="Darrin Van Huff"/>
    <x v="1"/>
    <s v="United States"/>
    <s v="Memphis"/>
    <x v="15"/>
    <n v="38109"/>
    <x v="0"/>
    <s v="FUR-FU-10001591"/>
    <x v="0"/>
    <x v="4"/>
    <s v="Advantus Panel Wall Certificate Holder - 8.5x11"/>
    <n v="19.52"/>
    <n v="2"/>
    <n v="0.2"/>
    <n v="5.3680000000000003"/>
  </r>
  <r>
    <n v="2280"/>
    <x v="1127"/>
    <x v="2"/>
    <x v="408"/>
    <s v="Dec"/>
    <s v="2-16-2011"/>
    <s v="Standard Class"/>
    <s v="NF-18385"/>
    <s v="Natalie Fritzler"/>
    <x v="0"/>
    <s v="United States"/>
    <s v="Chesapeake"/>
    <x v="11"/>
    <n v="23320"/>
    <x v="0"/>
    <s v="TEC-AC-10001432"/>
    <x v="2"/>
    <x v="9"/>
    <s v="Enermax Aurora Lite Keyboard"/>
    <n v="234.45"/>
    <n v="3"/>
    <n v="0"/>
    <n v="103.158"/>
  </r>
  <r>
    <n v="2281"/>
    <x v="1127"/>
    <x v="2"/>
    <x v="408"/>
    <s v="Dec"/>
    <s v="2-16-2011"/>
    <s v="Standard Class"/>
    <s v="NF-18385"/>
    <s v="Natalie Fritzler"/>
    <x v="0"/>
    <s v="United States"/>
    <s v="Chesapeake"/>
    <x v="11"/>
    <n v="23320"/>
    <x v="0"/>
    <s v="FUR-TA-10003715"/>
    <x v="0"/>
    <x v="2"/>
    <s v="Hon 2111 Invitation Series Corner Table"/>
    <n v="1256.22"/>
    <n v="6"/>
    <n v="0"/>
    <n v="75.373199999999997"/>
  </r>
  <r>
    <n v="2282"/>
    <x v="1127"/>
    <x v="2"/>
    <x v="408"/>
    <s v="Dec"/>
    <s v="2-16-2011"/>
    <s v="Standard Class"/>
    <s v="NF-18385"/>
    <s v="Natalie Fritzler"/>
    <x v="0"/>
    <s v="United States"/>
    <s v="Chesapeake"/>
    <x v="11"/>
    <n v="23320"/>
    <x v="0"/>
    <s v="OFF-BI-10003291"/>
    <x v="1"/>
    <x v="7"/>
    <s v="Wilson Jones Leather-Like Binders with DublLock Round Rings"/>
    <n v="17.46"/>
    <n v="2"/>
    <n v="0"/>
    <n v="8.2062000000000008"/>
  </r>
  <r>
    <n v="2283"/>
    <x v="1128"/>
    <x v="1"/>
    <x v="344"/>
    <s v="May"/>
    <d v="2012-06-12T00:00:00"/>
    <s v="First Class"/>
    <s v="SU-20665"/>
    <s v="Stephanie Ulpright"/>
    <x v="2"/>
    <s v="United States"/>
    <s v="Ann Arbor"/>
    <x v="20"/>
    <n v="48104"/>
    <x v="2"/>
    <s v="OFF-BI-10000666"/>
    <x v="1"/>
    <x v="7"/>
    <s v="Surelock Post Binders"/>
    <n v="152.80000000000001"/>
    <n v="5"/>
    <n v="0"/>
    <n v="76.400000000000006"/>
  </r>
  <r>
    <n v="2284"/>
    <x v="1129"/>
    <x v="3"/>
    <x v="77"/>
    <s v="Apr"/>
    <d v="2014-09-09T00:00:00"/>
    <s v="Standard Class"/>
    <s v="SC-20050"/>
    <s v="Sample Company A"/>
    <x v="2"/>
    <s v="United States"/>
    <s v="La Mesa"/>
    <x v="2"/>
    <n v="91941"/>
    <x v="1"/>
    <s v="OFF-BI-10002225"/>
    <x v="1"/>
    <x v="7"/>
    <s v="Square Ring Data Binders, Rigid 75 Pt. Covers, 11&quot; x 14-7/8&quot;"/>
    <n v="82.56"/>
    <n v="5"/>
    <n v="0.2"/>
    <n v="28.896000000000001"/>
  </r>
  <r>
    <n v="2285"/>
    <x v="1129"/>
    <x v="3"/>
    <x v="77"/>
    <s v="Apr"/>
    <d v="2014-09-09T00:00:00"/>
    <s v="Standard Class"/>
    <s v="SC-20050"/>
    <s v="Sample Company A"/>
    <x v="2"/>
    <s v="United States"/>
    <s v="La Mesa"/>
    <x v="2"/>
    <n v="91941"/>
    <x v="1"/>
    <s v="TEC-AC-10000474"/>
    <x v="2"/>
    <x v="9"/>
    <s v="Kensington Expert Mouse Optical USB Trackball for PC or Mac"/>
    <n v="284.97000000000003"/>
    <n v="3"/>
    <n v="0"/>
    <n v="85.491"/>
  </r>
  <r>
    <n v="2286"/>
    <x v="1130"/>
    <x v="3"/>
    <x v="177"/>
    <s v="Mar"/>
    <d v="2014-06-04T00:00:00"/>
    <s v="First Class"/>
    <s v="AT-10435"/>
    <s v="Alyssa Tate"/>
    <x v="2"/>
    <s v="United States"/>
    <s v="Meriden"/>
    <x v="31"/>
    <n v="6450"/>
    <x v="3"/>
    <s v="OFF-AR-10000246"/>
    <x v="1"/>
    <x v="5"/>
    <s v="Newell 318"/>
    <n v="11.12"/>
    <n v="4"/>
    <n v="0"/>
    <n v="2.8912"/>
  </r>
  <r>
    <n v="2287"/>
    <x v="1131"/>
    <x v="0"/>
    <x v="68"/>
    <s v="Feb"/>
    <d v="2013-06-04T00:00:00"/>
    <s v="Second Class"/>
    <s v="DB-12910"/>
    <s v="Daniel Byrd"/>
    <x v="2"/>
    <s v="United States"/>
    <s v="Columbus"/>
    <x v="22"/>
    <n v="31907"/>
    <x v="0"/>
    <s v="FUR-FU-10003274"/>
    <x v="0"/>
    <x v="4"/>
    <s v="Regeneration Desk Collection"/>
    <n v="7.04"/>
    <n v="4"/>
    <n v="0"/>
    <n v="3.0975999999999999"/>
  </r>
  <r>
    <n v="2288"/>
    <x v="1132"/>
    <x v="1"/>
    <x v="402"/>
    <s v="Apr"/>
    <d v="2012-09-01T00:00:00"/>
    <s v="Standard Class"/>
    <s v="AG-10495"/>
    <s v="Andrew Gjertsen"/>
    <x v="1"/>
    <s v="United States"/>
    <s v="Alexandria"/>
    <x v="11"/>
    <n v="22304"/>
    <x v="0"/>
    <s v="FUR-FU-10001473"/>
    <x v="0"/>
    <x v="4"/>
    <s v="DAX Wood Document Frame"/>
    <n v="192.22"/>
    <n v="14"/>
    <n v="0"/>
    <n v="69.199200000000005"/>
  </r>
  <r>
    <n v="2289"/>
    <x v="1133"/>
    <x v="3"/>
    <x v="306"/>
    <s v="Mar"/>
    <d v="2014-08-11T00:00:00"/>
    <s v="Standard Class"/>
    <s v="JB-16000"/>
    <s v="Joy Bell-"/>
    <x v="0"/>
    <s v="United States"/>
    <s v="Salt Lake City"/>
    <x v="27"/>
    <n v="84106"/>
    <x v="1"/>
    <s v="OFF-PA-10001800"/>
    <x v="1"/>
    <x v="11"/>
    <s v="Xerox 220"/>
    <n v="19.440000000000001"/>
    <n v="3"/>
    <n v="0"/>
    <n v="9.3312000000000008"/>
  </r>
  <r>
    <n v="2290"/>
    <x v="1134"/>
    <x v="3"/>
    <x v="317"/>
    <s v="Jul"/>
    <d v="2014-12-10T00:00:00"/>
    <s v="Standard Class"/>
    <s v="MM-18280"/>
    <s v="Muhammed MacIntyre"/>
    <x v="1"/>
    <s v="United States"/>
    <s v="New York City"/>
    <x v="9"/>
    <n v="10009"/>
    <x v="3"/>
    <s v="OFF-PA-10001033"/>
    <x v="1"/>
    <x v="11"/>
    <s v="Xerox 1893"/>
    <n v="40.99"/>
    <n v="1"/>
    <n v="0"/>
    <n v="20.085100000000001"/>
  </r>
  <r>
    <n v="2291"/>
    <x v="1135"/>
    <x v="2"/>
    <x v="51"/>
    <s v="Apr"/>
    <d v="2011-11-11T00:00:00"/>
    <s v="Standard Class"/>
    <s v="TH-21235"/>
    <s v="Tiffany House"/>
    <x v="1"/>
    <s v="United States"/>
    <s v="Long Beach"/>
    <x v="2"/>
    <n v="90805"/>
    <x v="1"/>
    <s v="OFF-AR-10000940"/>
    <x v="1"/>
    <x v="5"/>
    <s v="Newell 343"/>
    <n v="2.94"/>
    <n v="1"/>
    <n v="0"/>
    <n v="0.79379999999999995"/>
  </r>
  <r>
    <n v="2292"/>
    <x v="1136"/>
    <x v="0"/>
    <x v="278"/>
    <s v="Dec"/>
    <s v="6-16-2013"/>
    <s v="Standard Class"/>
    <s v="SE-20110"/>
    <s v="Sanjit Engle"/>
    <x v="0"/>
    <s v="United States"/>
    <s v="Seattle"/>
    <x v="3"/>
    <n v="98103"/>
    <x v="1"/>
    <s v="OFF-LA-10004093"/>
    <x v="1"/>
    <x v="14"/>
    <s v="Avery 486"/>
    <n v="14.62"/>
    <n v="2"/>
    <n v="0"/>
    <n v="6.8714000000000004"/>
  </r>
  <r>
    <n v="2293"/>
    <x v="1136"/>
    <x v="0"/>
    <x v="278"/>
    <s v="Dec"/>
    <s v="6-16-2013"/>
    <s v="Standard Class"/>
    <s v="SE-20110"/>
    <s v="Sanjit Engle"/>
    <x v="0"/>
    <s v="United States"/>
    <s v="Seattle"/>
    <x v="3"/>
    <n v="98103"/>
    <x v="1"/>
    <s v="OFF-BI-10004728"/>
    <x v="1"/>
    <x v="7"/>
    <s v="Wilson Jones Turn Tabs Binder Tool for Ring Binders"/>
    <n v="53.984000000000002"/>
    <n v="14"/>
    <n v="0.2"/>
    <n v="17.544799999999999"/>
  </r>
  <r>
    <n v="2294"/>
    <x v="1136"/>
    <x v="0"/>
    <x v="278"/>
    <s v="Dec"/>
    <s v="6-16-2013"/>
    <s v="Standard Class"/>
    <s v="SE-20110"/>
    <s v="Sanjit Engle"/>
    <x v="0"/>
    <s v="United States"/>
    <s v="Seattle"/>
    <x v="3"/>
    <n v="98103"/>
    <x v="1"/>
    <s v="TEC-AC-10003095"/>
    <x v="2"/>
    <x v="9"/>
    <s v="Logitech G35 7.1-Channel Surround Sound Headset"/>
    <n v="389.97"/>
    <n v="3"/>
    <n v="0"/>
    <n v="132.5898"/>
  </r>
  <r>
    <n v="2295"/>
    <x v="1137"/>
    <x v="1"/>
    <x v="379"/>
    <s v="Sep"/>
    <d v="2012-11-06T00:00:00"/>
    <s v="Second Class"/>
    <s v="TG-21640"/>
    <s v="Trudy Glocke"/>
    <x v="0"/>
    <s v="United States"/>
    <s v="Pocatello"/>
    <x v="40"/>
    <n v="83201"/>
    <x v="1"/>
    <s v="FUR-FU-10003192"/>
    <x v="0"/>
    <x v="4"/>
    <s v="Luxo Adjustable Task Clamp Lamp"/>
    <n v="355.36"/>
    <n v="4"/>
    <n v="0"/>
    <n v="92.393600000000006"/>
  </r>
  <r>
    <n v="2296"/>
    <x v="1137"/>
    <x v="1"/>
    <x v="379"/>
    <s v="Sep"/>
    <d v="2012-11-06T00:00:00"/>
    <s v="Second Class"/>
    <s v="TG-21640"/>
    <s v="Trudy Glocke"/>
    <x v="0"/>
    <s v="United States"/>
    <s v="Pocatello"/>
    <x v="40"/>
    <n v="83201"/>
    <x v="1"/>
    <s v="TEC-PH-10004522"/>
    <x v="2"/>
    <x v="6"/>
    <s v="Dexim XPower Skin Super-Thin Power Case for iPhone 5 - Black"/>
    <n v="140.376"/>
    <n v="3"/>
    <n v="0.2"/>
    <n v="8.7735000000000003"/>
  </r>
  <r>
    <n v="2297"/>
    <x v="1138"/>
    <x v="2"/>
    <x v="409"/>
    <s v="Feb"/>
    <d v="2011-08-04T00:00:00"/>
    <s v="Standard Class"/>
    <s v="RD-19585"/>
    <s v="Rob Dowd"/>
    <x v="0"/>
    <s v="United States"/>
    <s v="Athens"/>
    <x v="22"/>
    <n v="30605"/>
    <x v="0"/>
    <s v="OFF-PA-10004248"/>
    <x v="1"/>
    <x v="11"/>
    <s v="Xerox 1990"/>
    <n v="15.84"/>
    <n v="3"/>
    <n v="0"/>
    <n v="7.1280000000000001"/>
  </r>
  <r>
    <n v="2298"/>
    <x v="1138"/>
    <x v="2"/>
    <x v="409"/>
    <s v="Feb"/>
    <d v="2011-08-04T00:00:00"/>
    <s v="Standard Class"/>
    <s v="RD-19585"/>
    <s v="Rob Dowd"/>
    <x v="0"/>
    <s v="United States"/>
    <s v="Athens"/>
    <x v="22"/>
    <n v="30605"/>
    <x v="0"/>
    <s v="TEC-PH-10001128"/>
    <x v="2"/>
    <x v="6"/>
    <s v="Motorola Droid Maxx"/>
    <n v="1049.93"/>
    <n v="7"/>
    <n v="0"/>
    <n v="293.98039999999997"/>
  </r>
  <r>
    <n v="2299"/>
    <x v="1138"/>
    <x v="2"/>
    <x v="409"/>
    <s v="Feb"/>
    <d v="2011-08-04T00:00:00"/>
    <s v="Standard Class"/>
    <s v="RD-19585"/>
    <s v="Rob Dowd"/>
    <x v="0"/>
    <s v="United States"/>
    <s v="Athens"/>
    <x v="22"/>
    <n v="30605"/>
    <x v="0"/>
    <s v="OFF-AP-10003842"/>
    <x v="1"/>
    <x v="8"/>
    <s v="Euro-Pro Shark Turbo Vacuum"/>
    <n v="154.9"/>
    <n v="5"/>
    <n v="0"/>
    <n v="40.274000000000001"/>
  </r>
  <r>
    <n v="2300"/>
    <x v="1139"/>
    <x v="1"/>
    <x v="245"/>
    <s v="May"/>
    <d v="2012-05-11T00:00:00"/>
    <s v="Same Day"/>
    <s v="KL-16645"/>
    <s v="Ken Lonsdale"/>
    <x v="0"/>
    <s v="United States"/>
    <s v="Seattle"/>
    <x v="3"/>
    <n v="98105"/>
    <x v="1"/>
    <s v="OFF-BI-10002794"/>
    <x v="1"/>
    <x v="7"/>
    <s v="Avery Trapezoid Ring Binder, 3&quot; Capacity, Black, 1040 sheets"/>
    <n v="98.352000000000004"/>
    <n v="3"/>
    <n v="0.2"/>
    <n v="35.6526"/>
  </r>
  <r>
    <n v="2301"/>
    <x v="1140"/>
    <x v="1"/>
    <x v="341"/>
    <s v="Oct"/>
    <s v="12-16-2012"/>
    <s v="Standard Class"/>
    <s v="KM-16225"/>
    <s v="Kalyca Meade"/>
    <x v="1"/>
    <s v="United States"/>
    <s v="Baltimore"/>
    <x v="29"/>
    <n v="21215"/>
    <x v="3"/>
    <s v="OFF-AR-10000817"/>
    <x v="1"/>
    <x v="5"/>
    <s v="Manco Dry-Lighter Erasable Highlighter"/>
    <n v="27.36"/>
    <n v="9"/>
    <n v="0"/>
    <n v="9.3024000000000004"/>
  </r>
  <r>
    <n v="2302"/>
    <x v="1140"/>
    <x v="1"/>
    <x v="341"/>
    <s v="Oct"/>
    <s v="12-16-2012"/>
    <s v="Standard Class"/>
    <s v="KM-16225"/>
    <s v="Kalyca Meade"/>
    <x v="1"/>
    <s v="United States"/>
    <s v="Baltimore"/>
    <x v="29"/>
    <n v="21215"/>
    <x v="3"/>
    <s v="OFF-PA-10001509"/>
    <x v="1"/>
    <x v="11"/>
    <s v="Recycled Desk Saver Line &quot;While You Were Out&quot; Book, 5 1/2&quot; X 4&quot;"/>
    <n v="44.75"/>
    <n v="5"/>
    <n v="0"/>
    <n v="20.585000000000001"/>
  </r>
  <r>
    <n v="2303"/>
    <x v="1140"/>
    <x v="1"/>
    <x v="341"/>
    <s v="Oct"/>
    <s v="12-16-2012"/>
    <s v="Standard Class"/>
    <s v="KM-16225"/>
    <s v="Kalyca Meade"/>
    <x v="1"/>
    <s v="United States"/>
    <s v="Baltimore"/>
    <x v="29"/>
    <n v="21215"/>
    <x v="3"/>
    <s v="TEC-PH-10004667"/>
    <x v="2"/>
    <x v="6"/>
    <s v="Cisco 8x8 Inc. 6753i IP Business Phone System"/>
    <n v="134.99"/>
    <n v="1"/>
    <n v="0"/>
    <n v="36.447299999999998"/>
  </r>
  <r>
    <n v="2304"/>
    <x v="1140"/>
    <x v="1"/>
    <x v="341"/>
    <s v="Oct"/>
    <s v="12-16-2012"/>
    <s v="Standard Class"/>
    <s v="KM-16225"/>
    <s v="Kalyca Meade"/>
    <x v="1"/>
    <s v="United States"/>
    <s v="Baltimore"/>
    <x v="29"/>
    <n v="21215"/>
    <x v="3"/>
    <s v="OFF-PA-10000143"/>
    <x v="1"/>
    <x v="11"/>
    <s v="Astroparche Fine Business Paper"/>
    <n v="26.4"/>
    <n v="5"/>
    <n v="0"/>
    <n v="12.672000000000001"/>
  </r>
  <r>
    <n v="2305"/>
    <x v="1140"/>
    <x v="1"/>
    <x v="341"/>
    <s v="Oct"/>
    <s v="12-16-2012"/>
    <s v="Standard Class"/>
    <s v="KM-16225"/>
    <s v="Kalyca Meade"/>
    <x v="1"/>
    <s v="United States"/>
    <s v="Baltimore"/>
    <x v="29"/>
    <n v="21215"/>
    <x v="3"/>
    <s v="FUR-CH-10000785"/>
    <x v="0"/>
    <x v="1"/>
    <s v="Global Ergonomic Managers Chair"/>
    <n v="542.94000000000005"/>
    <n v="3"/>
    <n v="0"/>
    <n v="141.1644"/>
  </r>
  <r>
    <n v="2306"/>
    <x v="1141"/>
    <x v="0"/>
    <x v="181"/>
    <s v="Jun"/>
    <d v="2013-08-05T00:00:00"/>
    <s v="Second Class"/>
    <s v="AH-10465"/>
    <s v="Amy Hunt"/>
    <x v="0"/>
    <s v="United States"/>
    <s v="San Francisco"/>
    <x v="2"/>
    <n v="94109"/>
    <x v="1"/>
    <s v="FUR-TA-10001676"/>
    <x v="0"/>
    <x v="2"/>
    <s v="Hon 61000 Series Interactive Training Tables"/>
    <n v="71.087999999999994"/>
    <n v="2"/>
    <n v="0.2"/>
    <n v="-1.7771999999999999"/>
  </r>
  <r>
    <n v="2307"/>
    <x v="1142"/>
    <x v="0"/>
    <x v="280"/>
    <s v="Jun"/>
    <d v="2013-06-11T00:00:00"/>
    <s v="Same Day"/>
    <s v="EB-14170"/>
    <s v="Evan Bailliet"/>
    <x v="0"/>
    <s v="United States"/>
    <s v="Laredo"/>
    <x v="6"/>
    <n v="78041"/>
    <x v="2"/>
    <s v="OFF-LA-10002312"/>
    <x v="1"/>
    <x v="14"/>
    <s v="Avery 490"/>
    <n v="11.84"/>
    <n v="1"/>
    <n v="0.2"/>
    <n v="4.4400000000000004"/>
  </r>
  <r>
    <n v="2308"/>
    <x v="1143"/>
    <x v="3"/>
    <x v="52"/>
    <s v="Apr"/>
    <d v="2014-09-11T00:00:00"/>
    <s v="Standard Class"/>
    <s v="PG-18895"/>
    <s v="Paul Gonzalez"/>
    <x v="0"/>
    <s v="United States"/>
    <s v="San Francisco"/>
    <x v="2"/>
    <n v="94109"/>
    <x v="1"/>
    <s v="OFF-PA-10003022"/>
    <x v="1"/>
    <x v="11"/>
    <s v="Xerox 1992"/>
    <n v="35.880000000000003"/>
    <n v="6"/>
    <n v="0"/>
    <n v="17.581199999999999"/>
  </r>
  <r>
    <n v="2309"/>
    <x v="1144"/>
    <x v="2"/>
    <x v="359"/>
    <s v="Mar"/>
    <d v="2011-08-11T00:00:00"/>
    <s v="Standard Class"/>
    <s v="RP-19390"/>
    <s v="Resi Pölking"/>
    <x v="0"/>
    <s v="United States"/>
    <s v="Fairfield"/>
    <x v="31"/>
    <n v="6824"/>
    <x v="3"/>
    <s v="OFF-SU-10002522"/>
    <x v="1"/>
    <x v="16"/>
    <s v="Acme Kleen Earth Office Shears"/>
    <n v="11.64"/>
    <n v="3"/>
    <n v="0"/>
    <n v="3.3755999999999999"/>
  </r>
  <r>
    <n v="2310"/>
    <x v="1145"/>
    <x v="1"/>
    <x v="157"/>
    <s v="Aug"/>
    <s v="5-15-2012"/>
    <s v="Standard Class"/>
    <s v="NW-18400"/>
    <s v="Natalie Webber"/>
    <x v="0"/>
    <s v="United States"/>
    <s v="New York City"/>
    <x v="9"/>
    <n v="10024"/>
    <x v="3"/>
    <s v="FUR-FU-10001095"/>
    <x v="0"/>
    <x v="4"/>
    <s v="DAX Black Cherry Wood-Tone Poster Frame"/>
    <n v="79.44"/>
    <n v="3"/>
    <n v="0"/>
    <n v="30.187200000000001"/>
  </r>
  <r>
    <n v="2311"/>
    <x v="1145"/>
    <x v="1"/>
    <x v="157"/>
    <s v="Aug"/>
    <s v="5-15-2012"/>
    <s v="Standard Class"/>
    <s v="NW-18400"/>
    <s v="Natalie Webber"/>
    <x v="0"/>
    <s v="United States"/>
    <s v="New York City"/>
    <x v="9"/>
    <n v="10024"/>
    <x v="3"/>
    <s v="OFF-SU-10000157"/>
    <x v="1"/>
    <x v="16"/>
    <s v="Compact Automatic Electric Letter Opener"/>
    <n v="357.93"/>
    <n v="3"/>
    <n v="0"/>
    <n v="7.1585999999999999"/>
  </r>
  <r>
    <n v="2312"/>
    <x v="1145"/>
    <x v="1"/>
    <x v="157"/>
    <s v="Aug"/>
    <s v="5-15-2012"/>
    <s v="Standard Class"/>
    <s v="NW-18400"/>
    <s v="Natalie Webber"/>
    <x v="0"/>
    <s v="United States"/>
    <s v="New York City"/>
    <x v="9"/>
    <n v="10024"/>
    <x v="3"/>
    <s v="FUR-CH-10002647"/>
    <x v="0"/>
    <x v="1"/>
    <s v="Situations Contoured Folding Chairs, 4/Set"/>
    <n v="127.764"/>
    <n v="2"/>
    <n v="0.1"/>
    <n v="21.294"/>
  </r>
  <r>
    <n v="2313"/>
    <x v="1145"/>
    <x v="1"/>
    <x v="157"/>
    <s v="Aug"/>
    <s v="5-15-2012"/>
    <s v="Standard Class"/>
    <s v="NW-18400"/>
    <s v="Natalie Webber"/>
    <x v="0"/>
    <s v="United States"/>
    <s v="New York City"/>
    <x v="9"/>
    <n v="10024"/>
    <x v="3"/>
    <s v="TEC-CO-10004115"/>
    <x v="2"/>
    <x v="15"/>
    <s v="Sharp AL-1530CS Digital Copier"/>
    <n v="2799.944"/>
    <n v="7"/>
    <n v="0.2"/>
    <n v="1014.9797"/>
  </r>
  <r>
    <n v="2314"/>
    <x v="1145"/>
    <x v="1"/>
    <x v="157"/>
    <s v="Aug"/>
    <s v="5-15-2012"/>
    <s v="Standard Class"/>
    <s v="NW-18400"/>
    <s v="Natalie Webber"/>
    <x v="0"/>
    <s v="United States"/>
    <s v="New York City"/>
    <x v="9"/>
    <n v="10024"/>
    <x v="3"/>
    <s v="OFF-PA-10003363"/>
    <x v="1"/>
    <x v="11"/>
    <s v="Xerox 204"/>
    <n v="19.440000000000001"/>
    <n v="3"/>
    <n v="0"/>
    <n v="9.3312000000000008"/>
  </r>
  <r>
    <n v="2315"/>
    <x v="1146"/>
    <x v="3"/>
    <x v="269"/>
    <s v="Jan"/>
    <d v="2014-01-08T00:00:00"/>
    <s v="Same Day"/>
    <s v="KW-16435"/>
    <s v="Katrina Willman"/>
    <x v="0"/>
    <s v="United States"/>
    <s v="Chicago"/>
    <x v="7"/>
    <n v="60653"/>
    <x v="2"/>
    <s v="TEC-PH-10003092"/>
    <x v="2"/>
    <x v="6"/>
    <s v="Motorola L804"/>
    <n v="36.792000000000002"/>
    <n v="1"/>
    <n v="0.2"/>
    <n v="4.1391"/>
  </r>
  <r>
    <n v="2316"/>
    <x v="1147"/>
    <x v="2"/>
    <x v="28"/>
    <s v="Jan"/>
    <d v="2011-05-03T00:00:00"/>
    <s v="Standard Class"/>
    <s v="HR-14770"/>
    <s v="Hallie Redmond"/>
    <x v="2"/>
    <s v="United States"/>
    <s v="New York City"/>
    <x v="9"/>
    <n v="10035"/>
    <x v="3"/>
    <s v="TEC-PH-10003655"/>
    <x v="2"/>
    <x v="6"/>
    <s v="Sannysis Cute Owl Design Soft Skin Case Cover for Samsung Galaxy S4"/>
    <n v="5.94"/>
    <n v="3"/>
    <n v="0"/>
    <n v="1.6037999999999999"/>
  </r>
  <r>
    <n v="2317"/>
    <x v="1148"/>
    <x v="1"/>
    <x v="124"/>
    <s v="Sep"/>
    <d v="2012-12-10T00:00:00"/>
    <s v="Second Class"/>
    <s v="BM-11650"/>
    <s v="Brian Moss"/>
    <x v="1"/>
    <s v="United States"/>
    <s v="Ann Arbor"/>
    <x v="20"/>
    <n v="48104"/>
    <x v="2"/>
    <s v="TEC-AC-10002049"/>
    <x v="2"/>
    <x v="9"/>
    <s v="Logitech G19 Programmable Gaming Keyboard"/>
    <n v="619.95000000000005"/>
    <n v="5"/>
    <n v="0"/>
    <n v="111.59099999999999"/>
  </r>
  <r>
    <n v="2318"/>
    <x v="1148"/>
    <x v="1"/>
    <x v="124"/>
    <s v="Sep"/>
    <d v="2012-12-10T00:00:00"/>
    <s v="Second Class"/>
    <s v="BM-11650"/>
    <s v="Brian Moss"/>
    <x v="1"/>
    <s v="United States"/>
    <s v="Ann Arbor"/>
    <x v="20"/>
    <n v="48104"/>
    <x v="2"/>
    <s v="TEC-PH-10003875"/>
    <x v="2"/>
    <x v="6"/>
    <s v="KLD Oscar II Style Snap-on Ultra Thin Side Flip Synthetic Leather Cover Case for HTC One HTC M7"/>
    <n v="29.16"/>
    <n v="3"/>
    <n v="0"/>
    <n v="8.4564000000000004"/>
  </r>
  <r>
    <n v="2319"/>
    <x v="1148"/>
    <x v="1"/>
    <x v="124"/>
    <s v="Sep"/>
    <d v="2012-12-10T00:00:00"/>
    <s v="Second Class"/>
    <s v="BM-11650"/>
    <s v="Brian Moss"/>
    <x v="1"/>
    <s v="United States"/>
    <s v="Ann Arbor"/>
    <x v="20"/>
    <n v="48104"/>
    <x v="2"/>
    <s v="OFF-EN-10003286"/>
    <x v="1"/>
    <x v="12"/>
    <s v="Staples"/>
    <n v="57.96"/>
    <n v="7"/>
    <n v="0"/>
    <n v="27.241199999999999"/>
  </r>
  <r>
    <n v="2320"/>
    <x v="1148"/>
    <x v="1"/>
    <x v="124"/>
    <s v="Sep"/>
    <d v="2012-12-10T00:00:00"/>
    <s v="Second Class"/>
    <s v="BM-11650"/>
    <s v="Brian Moss"/>
    <x v="1"/>
    <s v="United States"/>
    <s v="Ann Arbor"/>
    <x v="20"/>
    <n v="48104"/>
    <x v="2"/>
    <s v="OFF-AP-10003971"/>
    <x v="1"/>
    <x v="8"/>
    <s v="Belkin 6 Outlet Metallic Surge Strip"/>
    <n v="29.402999999999999"/>
    <n v="3"/>
    <n v="0.1"/>
    <n v="5.2271999999999998"/>
  </r>
  <r>
    <n v="2321"/>
    <x v="1149"/>
    <x v="1"/>
    <x v="49"/>
    <s v="Apr"/>
    <d v="2012-08-05T00:00:00"/>
    <s v="Standard Class"/>
    <s v="AH-10690"/>
    <s v="Anna Häberlin"/>
    <x v="1"/>
    <s v="United States"/>
    <s v="Houston"/>
    <x v="6"/>
    <n v="77095"/>
    <x v="2"/>
    <s v="TEC-PH-10002922"/>
    <x v="2"/>
    <x v="6"/>
    <s v="ShoreTel ShorePhone IP 230 VoIP phone"/>
    <n v="946.34400000000005"/>
    <n v="7"/>
    <n v="0.2"/>
    <n v="118.29300000000001"/>
  </r>
  <r>
    <n v="2322"/>
    <x v="1150"/>
    <x v="3"/>
    <x v="64"/>
    <s v="Sep"/>
    <s v="12-14-2014"/>
    <s v="Standard Class"/>
    <s v="JP-15520"/>
    <s v="Jeremy Pistek"/>
    <x v="0"/>
    <s v="United States"/>
    <s v="Madison"/>
    <x v="4"/>
    <n v="53711"/>
    <x v="2"/>
    <s v="TEC-AC-10003023"/>
    <x v="2"/>
    <x v="9"/>
    <s v="Logitech G105 Gaming Keyboard"/>
    <n v="178.11"/>
    <n v="3"/>
    <n v="0"/>
    <n v="32.059800000000003"/>
  </r>
  <r>
    <n v="2323"/>
    <x v="1150"/>
    <x v="3"/>
    <x v="64"/>
    <s v="Sep"/>
    <s v="12-14-2014"/>
    <s v="Standard Class"/>
    <s v="JP-15520"/>
    <s v="Jeremy Pistek"/>
    <x v="0"/>
    <s v="United States"/>
    <s v="Madison"/>
    <x v="4"/>
    <n v="53711"/>
    <x v="2"/>
    <s v="OFF-AP-10003590"/>
    <x v="1"/>
    <x v="8"/>
    <s v="Hoover WindTunnel Plus Canister Vacuum"/>
    <n v="1089.75"/>
    <n v="3"/>
    <n v="0"/>
    <n v="305.13"/>
  </r>
  <r>
    <n v="2324"/>
    <x v="1150"/>
    <x v="3"/>
    <x v="64"/>
    <s v="Sep"/>
    <s v="12-14-2014"/>
    <s v="Standard Class"/>
    <s v="JP-15520"/>
    <s v="Jeremy Pistek"/>
    <x v="0"/>
    <s v="United States"/>
    <s v="Madison"/>
    <x v="4"/>
    <n v="53711"/>
    <x v="2"/>
    <s v="OFF-LA-10003510"/>
    <x v="1"/>
    <x v="14"/>
    <s v="Avery 4027 File Folder Labels for Dot Matrix Printers, 5000 Labels per Box, White"/>
    <n v="61.06"/>
    <n v="2"/>
    <n v="0"/>
    <n v="28.087599999999998"/>
  </r>
  <r>
    <n v="2325"/>
    <x v="1150"/>
    <x v="3"/>
    <x v="64"/>
    <s v="Sep"/>
    <s v="12-14-2014"/>
    <s v="Standard Class"/>
    <s v="JP-15520"/>
    <s v="Jeremy Pistek"/>
    <x v="0"/>
    <s v="United States"/>
    <s v="Madison"/>
    <x v="4"/>
    <n v="53711"/>
    <x v="2"/>
    <s v="FUR-BO-10003159"/>
    <x v="0"/>
    <x v="0"/>
    <s v="Sauder Camden County Collection Libraries, Planked Cherry Finish"/>
    <n v="459.92"/>
    <n v="4"/>
    <n v="0"/>
    <n v="41.392800000000001"/>
  </r>
  <r>
    <n v="2326"/>
    <x v="1150"/>
    <x v="3"/>
    <x v="64"/>
    <s v="Sep"/>
    <s v="12-14-2014"/>
    <s v="Standard Class"/>
    <s v="JP-15520"/>
    <s v="Jeremy Pistek"/>
    <x v="0"/>
    <s v="United States"/>
    <s v="Madison"/>
    <x v="4"/>
    <n v="53711"/>
    <x v="2"/>
    <s v="OFF-PA-10002713"/>
    <x v="1"/>
    <x v="11"/>
    <s v="Adams Phone Message Book, 200 Message Capacity, 8 1/16” x 11”"/>
    <n v="27.52"/>
    <n v="4"/>
    <n v="0"/>
    <n v="12.6592"/>
  </r>
  <r>
    <n v="2327"/>
    <x v="1151"/>
    <x v="3"/>
    <x v="158"/>
    <s v="Jan"/>
    <d v="2014-07-01T00:00:00"/>
    <s v="Standard Class"/>
    <s v="BP-11155"/>
    <s v="Becky Pak"/>
    <x v="0"/>
    <s v="United States"/>
    <s v="San Francisco"/>
    <x v="2"/>
    <n v="94109"/>
    <x v="1"/>
    <s v="OFF-BI-10004233"/>
    <x v="1"/>
    <x v="7"/>
    <s v="GBC Pre-Punched Binding Paper, Plastic, White, 8-1/2&quot; x 11&quot;"/>
    <n v="38.375999999999998"/>
    <n v="3"/>
    <n v="0.2"/>
    <n v="13.4316"/>
  </r>
  <r>
    <n v="2328"/>
    <x v="1152"/>
    <x v="0"/>
    <x v="6"/>
    <s v="Sep"/>
    <s v="12-13-2013"/>
    <s v="Standard Class"/>
    <s v="LH-16900"/>
    <s v="Lena Hernandez"/>
    <x v="0"/>
    <s v="United States"/>
    <s v="Greenville"/>
    <x v="12"/>
    <n v="27834"/>
    <x v="0"/>
    <s v="TEC-PH-10002496"/>
    <x v="2"/>
    <x v="6"/>
    <s v="Cisco SPA301"/>
    <n v="249.584"/>
    <n v="2"/>
    <n v="0.2"/>
    <n v="31.198"/>
  </r>
  <r>
    <n v="2329"/>
    <x v="1152"/>
    <x v="0"/>
    <x v="6"/>
    <s v="Sep"/>
    <s v="12-13-2013"/>
    <s v="Standard Class"/>
    <s v="LH-16900"/>
    <s v="Lena Hernandez"/>
    <x v="0"/>
    <s v="United States"/>
    <s v="Greenville"/>
    <x v="12"/>
    <n v="27834"/>
    <x v="0"/>
    <s v="TEC-AC-10002473"/>
    <x v="2"/>
    <x v="9"/>
    <s v="Maxell 4.7GB DVD-R"/>
    <n v="68.111999999999995"/>
    <n v="3"/>
    <n v="0.2"/>
    <n v="17.8794"/>
  </r>
  <r>
    <n v="2330"/>
    <x v="1152"/>
    <x v="0"/>
    <x v="6"/>
    <s v="Sep"/>
    <s v="12-13-2013"/>
    <s v="Standard Class"/>
    <s v="LH-16900"/>
    <s v="Lena Hernandez"/>
    <x v="0"/>
    <s v="United States"/>
    <s v="Greenville"/>
    <x v="12"/>
    <n v="27834"/>
    <x v="0"/>
    <s v="TEC-AC-10004877"/>
    <x v="2"/>
    <x v="9"/>
    <s v="Imation 30456 USB Flash Drive 8GB"/>
    <n v="16.559999999999999"/>
    <n v="3"/>
    <n v="0.2"/>
    <n v="-2.484"/>
  </r>
  <r>
    <n v="2331"/>
    <x v="1153"/>
    <x v="0"/>
    <x v="410"/>
    <s v="Mar"/>
    <d v="2013-10-02T00:00:00"/>
    <s v="Standard Class"/>
    <s v="LC-17050"/>
    <s v="Liz Carlisle"/>
    <x v="0"/>
    <s v="United States"/>
    <s v="Richmond"/>
    <x v="0"/>
    <n v="40475"/>
    <x v="0"/>
    <s v="FUR-CH-10000015"/>
    <x v="0"/>
    <x v="1"/>
    <s v="Hon Multipurpose Stacking Arm Chairs"/>
    <n v="866.4"/>
    <n v="4"/>
    <n v="0"/>
    <n v="225.26400000000001"/>
  </r>
  <r>
    <n v="2332"/>
    <x v="1154"/>
    <x v="1"/>
    <x v="411"/>
    <s v="Nov"/>
    <s v="8-16-2012"/>
    <s v="Standard Class"/>
    <s v="BW-11065"/>
    <s v="Barry Weirich"/>
    <x v="0"/>
    <s v="United States"/>
    <s v="Raleigh"/>
    <x v="12"/>
    <n v="27604"/>
    <x v="0"/>
    <s v="FUR-FU-10004270"/>
    <x v="0"/>
    <x v="4"/>
    <s v="Executive Impressions 13&quot; Clairmont Wall Clock"/>
    <n v="46.152000000000001"/>
    <n v="3"/>
    <n v="0.2"/>
    <n v="12.1149"/>
  </r>
  <r>
    <n v="2333"/>
    <x v="1155"/>
    <x v="1"/>
    <x v="196"/>
    <s v="Mar"/>
    <d v="2012-05-11T00:00:00"/>
    <s v="First Class"/>
    <s v="FH-14365"/>
    <s v="Fred Hopkins"/>
    <x v="1"/>
    <s v="United States"/>
    <s v="Long Beach"/>
    <x v="9"/>
    <n v="11561"/>
    <x v="3"/>
    <s v="FUR-CH-10004983"/>
    <x v="0"/>
    <x v="1"/>
    <s v="Office Star - Mid Back Dual function Ergonomic High Back Chair with 2-Way Adjustable Arms"/>
    <n v="1448.82"/>
    <n v="10"/>
    <n v="0.1"/>
    <n v="209.274"/>
  </r>
  <r>
    <n v="2334"/>
    <x v="1156"/>
    <x v="1"/>
    <x v="85"/>
    <s v="Oct"/>
    <d v="2012-12-09T00:00:00"/>
    <s v="Second Class"/>
    <s v="MC-17575"/>
    <s v="Matt Collins"/>
    <x v="0"/>
    <s v="United States"/>
    <s v="Seattle"/>
    <x v="3"/>
    <n v="98103"/>
    <x v="1"/>
    <s v="OFF-ST-10003994"/>
    <x v="1"/>
    <x v="3"/>
    <s v="Belkin 19&quot; Center-Weighted Shelf, Gray"/>
    <n v="353.88"/>
    <n v="6"/>
    <n v="0"/>
    <n v="17.693999999999999"/>
  </r>
  <r>
    <n v="2335"/>
    <x v="1157"/>
    <x v="2"/>
    <x v="412"/>
    <s v="Aug"/>
    <s v="11-14-2011"/>
    <s v="Standard Class"/>
    <s v="EB-13870"/>
    <s v="Emily Burns"/>
    <x v="0"/>
    <s v="United States"/>
    <s v="Redding"/>
    <x v="2"/>
    <n v="96003"/>
    <x v="1"/>
    <s v="TEC-PH-10004447"/>
    <x v="2"/>
    <x v="6"/>
    <s v="Toshiba IPT2010-SD IP Telephone"/>
    <n v="333.57600000000002"/>
    <n v="3"/>
    <n v="0.2"/>
    <n v="25.0182"/>
  </r>
  <r>
    <n v="2336"/>
    <x v="1158"/>
    <x v="0"/>
    <x v="286"/>
    <s v="Sep"/>
    <s v="10-16-2013"/>
    <s v="Standard Class"/>
    <s v="PM-19135"/>
    <s v="Peter McVee"/>
    <x v="2"/>
    <s v="United States"/>
    <s v="San Antonio"/>
    <x v="6"/>
    <n v="78207"/>
    <x v="2"/>
    <s v="OFF-LA-10004545"/>
    <x v="1"/>
    <x v="14"/>
    <s v="Avery 50"/>
    <n v="60.143999999999998"/>
    <n v="6"/>
    <n v="0.2"/>
    <n v="20.2986"/>
  </r>
  <r>
    <n v="2337"/>
    <x v="1159"/>
    <x v="3"/>
    <x v="226"/>
    <s v="Sep"/>
    <s v="9-13-2014"/>
    <s v="Second Class"/>
    <s v="AR-10345"/>
    <s v="Alex Russell"/>
    <x v="1"/>
    <s v="United States"/>
    <s v="Houston"/>
    <x v="6"/>
    <n v="77070"/>
    <x v="2"/>
    <s v="TEC-AC-10003116"/>
    <x v="2"/>
    <x v="9"/>
    <s v="Memorex Froggy Flash Drive 8 GB"/>
    <n v="85.2"/>
    <n v="6"/>
    <n v="0.2"/>
    <n v="20.234999999999999"/>
  </r>
  <r>
    <n v="2338"/>
    <x v="1160"/>
    <x v="0"/>
    <x v="413"/>
    <s v="Jan"/>
    <d v="2013-07-09T00:00:00"/>
    <s v="Standard Class"/>
    <s v="TP-21130"/>
    <s v="Theone Pippenger"/>
    <x v="0"/>
    <s v="United States"/>
    <s v="Waco"/>
    <x v="6"/>
    <n v="76706"/>
    <x v="2"/>
    <s v="OFF-ST-10001580"/>
    <x v="1"/>
    <x v="3"/>
    <s v="Super Decoflex Portable Personal File"/>
    <n v="23.968"/>
    <n v="2"/>
    <n v="0.2"/>
    <n v="2.3967999999999998"/>
  </r>
  <r>
    <n v="2339"/>
    <x v="1161"/>
    <x v="0"/>
    <x v="164"/>
    <s v="May"/>
    <d v="2013-09-12T00:00:00"/>
    <s v="Standard Class"/>
    <s v="LM-17065"/>
    <s v="Liz MacKendrick"/>
    <x v="0"/>
    <s v="United States"/>
    <s v="Auburn"/>
    <x v="9"/>
    <n v="13021"/>
    <x v="3"/>
    <s v="OFF-BI-10000301"/>
    <x v="1"/>
    <x v="7"/>
    <s v="GBC Instant Report Kit"/>
    <n v="15.528"/>
    <n v="3"/>
    <n v="0.2"/>
    <n v="5.8230000000000004"/>
  </r>
  <r>
    <n v="2340"/>
    <x v="1162"/>
    <x v="0"/>
    <x v="164"/>
    <s v="May"/>
    <d v="2013-10-12T00:00:00"/>
    <s v="Standard Class"/>
    <s v="KT-16465"/>
    <s v="Kean Takahito"/>
    <x v="0"/>
    <s v="United States"/>
    <s v="San Francisco"/>
    <x v="2"/>
    <n v="94109"/>
    <x v="1"/>
    <s v="OFF-PA-10000994"/>
    <x v="1"/>
    <x v="11"/>
    <s v="Xerox 1915"/>
    <n v="104.85"/>
    <n v="1"/>
    <n v="0"/>
    <n v="50.328000000000003"/>
  </r>
  <r>
    <n v="2341"/>
    <x v="1163"/>
    <x v="2"/>
    <x v="4"/>
    <s v="Nov"/>
    <s v="11-18-2011"/>
    <s v="Standard Class"/>
    <s v="AP-10915"/>
    <s v="Arthur Prichep"/>
    <x v="0"/>
    <s v="United States"/>
    <s v="Los Angeles"/>
    <x v="2"/>
    <n v="90008"/>
    <x v="1"/>
    <s v="OFF-AR-10003156"/>
    <x v="1"/>
    <x v="5"/>
    <s v="50 Colored Long Pencils"/>
    <n v="30.48"/>
    <n v="3"/>
    <n v="0"/>
    <n v="7.9248000000000003"/>
  </r>
  <r>
    <n v="2342"/>
    <x v="1163"/>
    <x v="2"/>
    <x v="4"/>
    <s v="Nov"/>
    <s v="11-18-2011"/>
    <s v="Standard Class"/>
    <s v="AP-10915"/>
    <s v="Arthur Prichep"/>
    <x v="0"/>
    <s v="United States"/>
    <s v="Los Angeles"/>
    <x v="2"/>
    <n v="90008"/>
    <x v="1"/>
    <s v="FUR-CH-10000988"/>
    <x v="0"/>
    <x v="1"/>
    <s v="Hon Olson Stacker Stools"/>
    <n v="112.648"/>
    <n v="1"/>
    <n v="0.2"/>
    <n v="11.264799999999999"/>
  </r>
  <r>
    <n v="2343"/>
    <x v="1164"/>
    <x v="1"/>
    <x v="300"/>
    <s v="Feb"/>
    <d v="2012-09-04T00:00:00"/>
    <s v="Standard Class"/>
    <s v="JD-15790"/>
    <s v="John Dryer"/>
    <x v="0"/>
    <s v="United States"/>
    <s v="Los Angeles"/>
    <x v="2"/>
    <n v="90049"/>
    <x v="1"/>
    <s v="TEC-MA-10003329"/>
    <x v="2"/>
    <x v="13"/>
    <s v="Vtech AT&amp;T CL2940 Corded Speakerphone, Black"/>
    <n v="71.975999999999999"/>
    <n v="3"/>
    <n v="0.2"/>
    <n v="24.291899999999998"/>
  </r>
  <r>
    <n v="2344"/>
    <x v="1165"/>
    <x v="1"/>
    <x v="110"/>
    <s v="Dec"/>
    <s v="12-16-2012"/>
    <s v="Second Class"/>
    <s v="XP-21865"/>
    <s v="Xylona Preis"/>
    <x v="0"/>
    <s v="United States"/>
    <s v="Chico"/>
    <x v="2"/>
    <n v="95928"/>
    <x v="1"/>
    <s v="OFF-AR-10001547"/>
    <x v="1"/>
    <x v="5"/>
    <s v="Newell 311"/>
    <n v="2.21"/>
    <n v="1"/>
    <n v="0"/>
    <n v="0.59670000000000001"/>
  </r>
  <r>
    <n v="2345"/>
    <x v="1165"/>
    <x v="1"/>
    <x v="110"/>
    <s v="Dec"/>
    <s v="12-16-2012"/>
    <s v="Second Class"/>
    <s v="XP-21865"/>
    <s v="Xylona Preis"/>
    <x v="0"/>
    <s v="United States"/>
    <s v="Chico"/>
    <x v="2"/>
    <n v="95928"/>
    <x v="1"/>
    <s v="OFF-EN-10003072"/>
    <x v="1"/>
    <x v="12"/>
    <s v="Peel &amp; Seel Envelopes"/>
    <n v="15.52"/>
    <n v="4"/>
    <n v="0"/>
    <n v="7.4496000000000002"/>
  </r>
  <r>
    <n v="2346"/>
    <x v="1165"/>
    <x v="1"/>
    <x v="110"/>
    <s v="Dec"/>
    <s v="12-16-2012"/>
    <s v="Second Class"/>
    <s v="XP-21865"/>
    <s v="Xylona Preis"/>
    <x v="0"/>
    <s v="United States"/>
    <s v="Chico"/>
    <x v="2"/>
    <n v="95928"/>
    <x v="1"/>
    <s v="OFF-PA-10000726"/>
    <x v="1"/>
    <x v="11"/>
    <s v="Black Print Carbonless Snap-Off Rapid Letter, 8 1/2&quot; x 7&quot;"/>
    <n v="36.44"/>
    <n v="4"/>
    <n v="0"/>
    <n v="16.398"/>
  </r>
  <r>
    <n v="2347"/>
    <x v="1166"/>
    <x v="3"/>
    <x v="106"/>
    <s v="Mar"/>
    <d v="2014-09-10T00:00:00"/>
    <s v="Standard Class"/>
    <s v="JK-16090"/>
    <s v="Juliana Krohn"/>
    <x v="0"/>
    <s v="United States"/>
    <s v="Springfield"/>
    <x v="13"/>
    <n v="97477"/>
    <x v="1"/>
    <s v="FUR-BO-10001972"/>
    <x v="0"/>
    <x v="0"/>
    <s v="O'Sullivan 4-Shelf Bookcase in Odessa Pine"/>
    <n v="217.76400000000001"/>
    <n v="6"/>
    <n v="0.7"/>
    <n v="-384.71640000000002"/>
  </r>
  <r>
    <n v="2348"/>
    <x v="1166"/>
    <x v="3"/>
    <x v="106"/>
    <s v="Mar"/>
    <d v="2014-09-10T00:00:00"/>
    <s v="Standard Class"/>
    <s v="JK-16090"/>
    <s v="Juliana Krohn"/>
    <x v="0"/>
    <s v="United States"/>
    <s v="Springfield"/>
    <x v="13"/>
    <n v="97477"/>
    <x v="1"/>
    <s v="OFF-SU-10004664"/>
    <x v="1"/>
    <x v="16"/>
    <s v="Acme Softgrip Scissors"/>
    <n v="39.072000000000003"/>
    <n v="6"/>
    <n v="0.2"/>
    <n v="4.3956"/>
  </r>
  <r>
    <n v="2349"/>
    <x v="1166"/>
    <x v="3"/>
    <x v="106"/>
    <s v="Mar"/>
    <d v="2014-09-10T00:00:00"/>
    <s v="Standard Class"/>
    <s v="JK-16090"/>
    <s v="Juliana Krohn"/>
    <x v="0"/>
    <s v="United States"/>
    <s v="Springfield"/>
    <x v="13"/>
    <n v="97477"/>
    <x v="1"/>
    <s v="OFF-BI-10003676"/>
    <x v="1"/>
    <x v="7"/>
    <s v="GBC Standard Recycled Report Covers, Clear Plastic Sheets"/>
    <n v="22.638000000000002"/>
    <n v="7"/>
    <n v="0.7"/>
    <n v="-16.601199999999999"/>
  </r>
  <r>
    <n v="2350"/>
    <x v="1166"/>
    <x v="3"/>
    <x v="106"/>
    <s v="Mar"/>
    <d v="2014-09-10T00:00:00"/>
    <s v="Standard Class"/>
    <s v="JK-16090"/>
    <s v="Juliana Krohn"/>
    <x v="0"/>
    <s v="United States"/>
    <s v="Springfield"/>
    <x v="13"/>
    <n v="97477"/>
    <x v="1"/>
    <s v="OFF-AR-10003727"/>
    <x v="1"/>
    <x v="5"/>
    <s v="Berol Giant Pencil Sharpener"/>
    <n v="95.144000000000005"/>
    <n v="7"/>
    <n v="0.2"/>
    <n v="10.7037"/>
  </r>
  <r>
    <n v="2351"/>
    <x v="1167"/>
    <x v="3"/>
    <x v="117"/>
    <s v="Nov"/>
    <s v="4-15-2014"/>
    <s v="Second Class"/>
    <s v="MG-18205"/>
    <s v="Mitch Gastineau"/>
    <x v="1"/>
    <s v="United States"/>
    <s v="Jacksonville"/>
    <x v="1"/>
    <n v="32216"/>
    <x v="0"/>
    <s v="FUR-FU-10003829"/>
    <x v="0"/>
    <x v="4"/>
    <s v="Stackable Trays"/>
    <n v="12.32"/>
    <n v="5"/>
    <n v="0.2"/>
    <n v="1.8480000000000001"/>
  </r>
  <r>
    <n v="2352"/>
    <x v="1167"/>
    <x v="3"/>
    <x v="117"/>
    <s v="Nov"/>
    <s v="4-15-2014"/>
    <s v="Second Class"/>
    <s v="MG-18205"/>
    <s v="Mitch Gastineau"/>
    <x v="1"/>
    <s v="United States"/>
    <s v="Jacksonville"/>
    <x v="1"/>
    <n v="32216"/>
    <x v="0"/>
    <s v="OFF-BI-10003712"/>
    <x v="1"/>
    <x v="7"/>
    <s v="Acco Pressboard Covers with Storage Hooks, 14 7/8&quot; x 11&quot;, Light Blue"/>
    <n v="4.4189999999999996"/>
    <n v="3"/>
    <n v="0.7"/>
    <n v="-3.0933000000000002"/>
  </r>
  <r>
    <n v="2353"/>
    <x v="1168"/>
    <x v="2"/>
    <x v="146"/>
    <s v="Nov"/>
    <s v="7-14-2011"/>
    <s v="First Class"/>
    <s v="MN-17935"/>
    <s v="Michael Nguyen"/>
    <x v="0"/>
    <s v="United States"/>
    <s v="El Paso"/>
    <x v="6"/>
    <n v="79907"/>
    <x v="2"/>
    <s v="TEC-PH-10000895"/>
    <x v="2"/>
    <x v="6"/>
    <s v="Polycom VVX 310 VoIP phone"/>
    <n v="575.96799999999996"/>
    <n v="4"/>
    <n v="0.2"/>
    <n v="43.197600000000001"/>
  </r>
  <r>
    <n v="2354"/>
    <x v="1168"/>
    <x v="2"/>
    <x v="146"/>
    <s v="Nov"/>
    <s v="7-14-2011"/>
    <s v="First Class"/>
    <s v="MN-17935"/>
    <s v="Michael Nguyen"/>
    <x v="0"/>
    <s v="United States"/>
    <s v="El Paso"/>
    <x v="6"/>
    <n v="79907"/>
    <x v="2"/>
    <s v="OFF-PA-10000552"/>
    <x v="1"/>
    <x v="11"/>
    <s v="Xerox 200"/>
    <n v="10.368"/>
    <n v="2"/>
    <n v="0.2"/>
    <n v="3.6288"/>
  </r>
  <r>
    <n v="2355"/>
    <x v="1169"/>
    <x v="0"/>
    <x v="350"/>
    <s v="May"/>
    <d v="2013-08-09T00:00:00"/>
    <s v="Second Class"/>
    <s v="DL-13315"/>
    <s v="Delfina Latchford"/>
    <x v="0"/>
    <s v="United States"/>
    <s v="Knoxville"/>
    <x v="15"/>
    <n v="37918"/>
    <x v="0"/>
    <s v="OFF-PA-10002195"/>
    <x v="1"/>
    <x v="11"/>
    <s v="RSVP Cards &amp; Envelopes, Blank White, 8-1/2&quot; X 11&quot;, 24 Cards/25 Envelopes/Set"/>
    <n v="12.192"/>
    <n v="3"/>
    <n v="0.2"/>
    <n v="4.1147999999999998"/>
  </r>
  <r>
    <n v="2356"/>
    <x v="1169"/>
    <x v="0"/>
    <x v="350"/>
    <s v="May"/>
    <d v="2013-08-09T00:00:00"/>
    <s v="Second Class"/>
    <s v="DL-13315"/>
    <s v="Delfina Latchford"/>
    <x v="0"/>
    <s v="United States"/>
    <s v="Knoxville"/>
    <x v="15"/>
    <n v="37918"/>
    <x v="0"/>
    <s v="OFF-AP-10001205"/>
    <x v="1"/>
    <x v="8"/>
    <s v="Belkin 5 Outlet SurgeMaster Power Centers"/>
    <n v="87.168000000000006"/>
    <n v="2"/>
    <n v="0.2"/>
    <n v="8.7167999999999992"/>
  </r>
  <r>
    <n v="2357"/>
    <x v="1169"/>
    <x v="0"/>
    <x v="350"/>
    <s v="May"/>
    <d v="2013-08-09T00:00:00"/>
    <s v="Second Class"/>
    <s v="DL-13315"/>
    <s v="Delfina Latchford"/>
    <x v="0"/>
    <s v="United States"/>
    <s v="Knoxville"/>
    <x v="15"/>
    <n v="37918"/>
    <x v="0"/>
    <s v="OFF-AR-10002987"/>
    <x v="1"/>
    <x v="5"/>
    <s v="Prismacolor Color Pencil Set"/>
    <n v="31.744"/>
    <n v="2"/>
    <n v="0.2"/>
    <n v="8.3328000000000007"/>
  </r>
  <r>
    <n v="2358"/>
    <x v="1170"/>
    <x v="0"/>
    <x v="414"/>
    <s v="Jun"/>
    <d v="2013-11-02T00:00:00"/>
    <s v="Standard Class"/>
    <s v="KB-16240"/>
    <s v="Karen Bern"/>
    <x v="1"/>
    <s v="United States"/>
    <s v="Chattanooga"/>
    <x v="15"/>
    <n v="37421"/>
    <x v="0"/>
    <s v="FUR-FU-10000723"/>
    <x v="0"/>
    <x v="4"/>
    <s v="Deflect-o EconoMat Studded, No Bevel Mat for Low Pile Carpeting"/>
    <n v="132.22399999999999"/>
    <n v="4"/>
    <n v="0.2"/>
    <n v="-18.180800000000001"/>
  </r>
  <r>
    <n v="2359"/>
    <x v="1171"/>
    <x v="1"/>
    <x v="282"/>
    <s v="Feb"/>
    <d v="2012-03-07T00:00:00"/>
    <s v="First Class"/>
    <s v="SR-20740"/>
    <s v="Steven Roelle"/>
    <x v="2"/>
    <s v="United States"/>
    <s v="New York City"/>
    <x v="9"/>
    <n v="10024"/>
    <x v="3"/>
    <s v="OFF-PA-10003797"/>
    <x v="1"/>
    <x v="11"/>
    <s v="Xerox 209"/>
    <n v="19.440000000000001"/>
    <n v="3"/>
    <n v="0"/>
    <n v="9.3312000000000008"/>
  </r>
  <r>
    <n v="2360"/>
    <x v="1172"/>
    <x v="2"/>
    <x v="415"/>
    <s v="Feb"/>
    <d v="2011-02-05T00:00:00"/>
    <s v="Same Day"/>
    <s v="AR-10510"/>
    <s v="Andrew Roberts"/>
    <x v="0"/>
    <s v="United States"/>
    <s v="Columbus"/>
    <x v="16"/>
    <n v="43229"/>
    <x v="3"/>
    <s v="OFF-AP-10003971"/>
    <x v="1"/>
    <x v="8"/>
    <s v="Belkin 6 Outlet Metallic Surge Strip"/>
    <n v="26.135999999999999"/>
    <n v="3"/>
    <n v="0.2"/>
    <n v="1.9601999999999999"/>
  </r>
  <r>
    <n v="2361"/>
    <x v="1173"/>
    <x v="3"/>
    <x v="77"/>
    <s v="Apr"/>
    <d v="2014-07-09T00:00:00"/>
    <s v="Second Class"/>
    <s v="KB-16405"/>
    <s v="Katrina Bavinger"/>
    <x v="2"/>
    <s v="United States"/>
    <s v="New York City"/>
    <x v="9"/>
    <n v="10035"/>
    <x v="3"/>
    <s v="OFF-PA-10000418"/>
    <x v="1"/>
    <x v="11"/>
    <s v="Xerox 189"/>
    <n v="419.4"/>
    <n v="4"/>
    <n v="0"/>
    <n v="201.31200000000001"/>
  </r>
  <r>
    <n v="2362"/>
    <x v="1173"/>
    <x v="3"/>
    <x v="77"/>
    <s v="Apr"/>
    <d v="2014-07-09T00:00:00"/>
    <s v="Second Class"/>
    <s v="KB-16405"/>
    <s v="Katrina Bavinger"/>
    <x v="2"/>
    <s v="United States"/>
    <s v="New York City"/>
    <x v="9"/>
    <n v="10035"/>
    <x v="3"/>
    <s v="FUR-CH-10004626"/>
    <x v="0"/>
    <x v="1"/>
    <s v="Office Star Flex Back Scooter Chair with Aluminum Finish Frame"/>
    <n v="90.801000000000002"/>
    <n v="1"/>
    <n v="0.1"/>
    <n v="14.124599999999999"/>
  </r>
  <r>
    <n v="2363"/>
    <x v="1173"/>
    <x v="3"/>
    <x v="77"/>
    <s v="Apr"/>
    <d v="2014-07-09T00:00:00"/>
    <s v="Second Class"/>
    <s v="KB-16405"/>
    <s v="Katrina Bavinger"/>
    <x v="2"/>
    <s v="United States"/>
    <s v="New York City"/>
    <x v="9"/>
    <n v="10035"/>
    <x v="3"/>
    <s v="FUR-CH-10004860"/>
    <x v="0"/>
    <x v="1"/>
    <s v="Global Low Back Tilter Chair"/>
    <n v="181.76400000000001"/>
    <n v="2"/>
    <n v="0.1"/>
    <n v="-8.0784000000000002"/>
  </r>
  <r>
    <n v="2364"/>
    <x v="1173"/>
    <x v="3"/>
    <x v="77"/>
    <s v="Apr"/>
    <d v="2014-07-09T00:00:00"/>
    <s v="Second Class"/>
    <s v="KB-16405"/>
    <s v="Katrina Bavinger"/>
    <x v="2"/>
    <s v="United States"/>
    <s v="New York City"/>
    <x v="9"/>
    <n v="10035"/>
    <x v="3"/>
    <s v="OFF-AR-10003251"/>
    <x v="1"/>
    <x v="5"/>
    <s v="Prang Drawing Pencil Set"/>
    <n v="5.56"/>
    <n v="2"/>
    <n v="0"/>
    <n v="2.2240000000000002"/>
  </r>
  <r>
    <n v="2365"/>
    <x v="1174"/>
    <x v="0"/>
    <x v="104"/>
    <s v="Apr"/>
    <d v="2013-08-12T00:00:00"/>
    <s v="Standard Class"/>
    <s v="MM-17920"/>
    <s v="Michael Moore"/>
    <x v="0"/>
    <s v="United States"/>
    <s v="Richmond"/>
    <x v="24"/>
    <n v="47374"/>
    <x v="2"/>
    <s v="FUR-TA-10004575"/>
    <x v="0"/>
    <x v="2"/>
    <s v="Hon 5100 Series Wood Tables"/>
    <n v="581.96"/>
    <n v="2"/>
    <n v="0"/>
    <n v="104.75279999999999"/>
  </r>
  <r>
    <n v="2366"/>
    <x v="1174"/>
    <x v="0"/>
    <x v="104"/>
    <s v="Apr"/>
    <d v="2013-08-12T00:00:00"/>
    <s v="Standard Class"/>
    <s v="MM-17920"/>
    <s v="Michael Moore"/>
    <x v="0"/>
    <s v="United States"/>
    <s v="Richmond"/>
    <x v="24"/>
    <n v="47374"/>
    <x v="2"/>
    <s v="FUR-CH-10004754"/>
    <x v="0"/>
    <x v="1"/>
    <s v="Global Stack Chair with Arms, Black"/>
    <n v="29.98"/>
    <n v="1"/>
    <n v="0"/>
    <n v="8.0945999999999998"/>
  </r>
  <r>
    <n v="2367"/>
    <x v="1175"/>
    <x v="1"/>
    <x v="379"/>
    <s v="Sep"/>
    <s v="6-16-2012"/>
    <s v="Standard Class"/>
    <s v="MJ-17740"/>
    <s v="Max Jones"/>
    <x v="0"/>
    <s v="United States"/>
    <s v="Miami"/>
    <x v="1"/>
    <n v="33178"/>
    <x v="0"/>
    <s v="OFF-BI-10003876"/>
    <x v="1"/>
    <x v="7"/>
    <s v="Green Canvas Binder for 8-1/2&quot; x 14&quot; Sheets"/>
    <n v="64.2"/>
    <n v="5"/>
    <n v="0.7"/>
    <n v="-42.8"/>
  </r>
  <r>
    <n v="2368"/>
    <x v="1175"/>
    <x v="1"/>
    <x v="379"/>
    <s v="Sep"/>
    <s v="6-16-2012"/>
    <s v="Standard Class"/>
    <s v="MJ-17740"/>
    <s v="Max Jones"/>
    <x v="0"/>
    <s v="United States"/>
    <s v="Miami"/>
    <x v="1"/>
    <n v="33178"/>
    <x v="0"/>
    <s v="OFF-BI-10002133"/>
    <x v="1"/>
    <x v="7"/>
    <s v="Wilson Jones Elliptical Ring 3 1/2&quot; Capacity Binders, 800 sheets"/>
    <n v="38.520000000000003"/>
    <n v="3"/>
    <n v="0.7"/>
    <n v="-26.963999999999999"/>
  </r>
  <r>
    <n v="2369"/>
    <x v="1175"/>
    <x v="1"/>
    <x v="379"/>
    <s v="Sep"/>
    <s v="6-16-2012"/>
    <s v="Standard Class"/>
    <s v="MJ-17740"/>
    <s v="Max Jones"/>
    <x v="0"/>
    <s v="United States"/>
    <s v="Miami"/>
    <x v="1"/>
    <n v="33178"/>
    <x v="0"/>
    <s v="TEC-AC-10004396"/>
    <x v="2"/>
    <x v="9"/>
    <s v="Logitech Keyboard K120"/>
    <n v="72.599999999999994"/>
    <n v="5"/>
    <n v="0.2"/>
    <n v="-8.1675000000000004"/>
  </r>
  <r>
    <n v="2370"/>
    <x v="1176"/>
    <x v="1"/>
    <x v="47"/>
    <s v="Oct"/>
    <s v="11-14-2012"/>
    <s v="Standard Class"/>
    <s v="PO-19180"/>
    <s v="Philisse Overcash"/>
    <x v="2"/>
    <s v="United States"/>
    <s v="Roseville"/>
    <x v="8"/>
    <n v="55113"/>
    <x v="2"/>
    <s v="OFF-AP-10003849"/>
    <x v="1"/>
    <x v="8"/>
    <s v="Hoover Shoulder Vac Commercial Portable Vacuum"/>
    <n v="715.64"/>
    <n v="2"/>
    <n v="0"/>
    <n v="178.91"/>
  </r>
  <r>
    <n v="2371"/>
    <x v="1176"/>
    <x v="1"/>
    <x v="47"/>
    <s v="Oct"/>
    <s v="11-14-2012"/>
    <s v="Standard Class"/>
    <s v="PO-19180"/>
    <s v="Philisse Overcash"/>
    <x v="2"/>
    <s v="United States"/>
    <s v="Roseville"/>
    <x v="8"/>
    <n v="55113"/>
    <x v="2"/>
    <s v="OFF-ST-10000078"/>
    <x v="1"/>
    <x v="3"/>
    <s v="Tennsco 6- and 18-Compartment Lockers"/>
    <n v="795.51"/>
    <n v="3"/>
    <n v="0"/>
    <n v="143.1918"/>
  </r>
  <r>
    <n v="2372"/>
    <x v="1176"/>
    <x v="1"/>
    <x v="47"/>
    <s v="Oct"/>
    <s v="11-14-2012"/>
    <s v="Standard Class"/>
    <s v="PO-19180"/>
    <s v="Philisse Overcash"/>
    <x v="2"/>
    <s v="United States"/>
    <s v="Roseville"/>
    <x v="8"/>
    <n v="55113"/>
    <x v="2"/>
    <s v="TEC-CO-10001571"/>
    <x v="2"/>
    <x v="15"/>
    <s v="Sharp 1540cs Digital Laser Copier"/>
    <n v="549.99"/>
    <n v="1"/>
    <n v="0"/>
    <n v="274.995"/>
  </r>
  <r>
    <n v="2373"/>
    <x v="1176"/>
    <x v="1"/>
    <x v="47"/>
    <s v="Oct"/>
    <s v="11-14-2012"/>
    <s v="Standard Class"/>
    <s v="PO-19180"/>
    <s v="Philisse Overcash"/>
    <x v="2"/>
    <s v="United States"/>
    <s v="Roseville"/>
    <x v="8"/>
    <n v="55113"/>
    <x v="2"/>
    <s v="OFF-BI-10001658"/>
    <x v="1"/>
    <x v="7"/>
    <s v="GBC Standard Therm-A-Bind Covers"/>
    <n v="74.760000000000005"/>
    <n v="3"/>
    <n v="0"/>
    <n v="34.389600000000002"/>
  </r>
  <r>
    <n v="2374"/>
    <x v="1176"/>
    <x v="1"/>
    <x v="47"/>
    <s v="Oct"/>
    <s v="11-14-2012"/>
    <s v="Standard Class"/>
    <s v="PO-19180"/>
    <s v="Philisse Overcash"/>
    <x v="2"/>
    <s v="United States"/>
    <s v="Roseville"/>
    <x v="8"/>
    <n v="55113"/>
    <x v="2"/>
    <s v="FUR-FU-10004351"/>
    <x v="0"/>
    <x v="4"/>
    <s v="Staples"/>
    <n v="29.22"/>
    <n v="3"/>
    <n v="0"/>
    <n v="12.8568"/>
  </r>
  <r>
    <n v="2375"/>
    <x v="1177"/>
    <x v="2"/>
    <x v="416"/>
    <s v="Oct"/>
    <s v="9-14-2011"/>
    <s v="Standard Class"/>
    <s v="DA-13450"/>
    <s v="Dianna Arnett"/>
    <x v="2"/>
    <s v="United States"/>
    <s v="Virginia Beach"/>
    <x v="11"/>
    <n v="23464"/>
    <x v="0"/>
    <s v="OFF-BI-10003314"/>
    <x v="1"/>
    <x v="7"/>
    <s v="Tuff Stuff Recycled Round Ring Binders"/>
    <n v="9.64"/>
    <n v="2"/>
    <n v="0"/>
    <n v="4.7236000000000002"/>
  </r>
  <r>
    <n v="2376"/>
    <x v="1178"/>
    <x v="1"/>
    <x v="417"/>
    <s v="May"/>
    <d v="2012-11-08T00:00:00"/>
    <s v="Standard Class"/>
    <s v="AH-10690"/>
    <s v="Anna Häberlin"/>
    <x v="1"/>
    <s v="United States"/>
    <s v="Dallas"/>
    <x v="6"/>
    <n v="75220"/>
    <x v="2"/>
    <s v="OFF-ST-10001505"/>
    <x v="1"/>
    <x v="3"/>
    <s v="Perma STOR-ALL Hanging File Box, 13 1/8&quot;W x 12 1/4&quot;D x 10 1/2&quot;H"/>
    <n v="33.488"/>
    <n v="7"/>
    <n v="0.2"/>
    <n v="-1.2558"/>
  </r>
  <r>
    <n v="2377"/>
    <x v="1178"/>
    <x v="1"/>
    <x v="417"/>
    <s v="May"/>
    <d v="2012-11-08T00:00:00"/>
    <s v="Standard Class"/>
    <s v="AH-10690"/>
    <s v="Anna Häberlin"/>
    <x v="1"/>
    <s v="United States"/>
    <s v="Dallas"/>
    <x v="6"/>
    <n v="75220"/>
    <x v="2"/>
    <s v="OFF-SU-10003567"/>
    <x v="1"/>
    <x v="16"/>
    <s v="Stiletto Hand Letter Openers"/>
    <n v="23.04"/>
    <n v="3"/>
    <n v="0.2"/>
    <n v="-4.8959999999999999"/>
  </r>
  <r>
    <n v="2378"/>
    <x v="1178"/>
    <x v="1"/>
    <x v="417"/>
    <s v="May"/>
    <d v="2012-11-08T00:00:00"/>
    <s v="Standard Class"/>
    <s v="AH-10690"/>
    <s v="Anna Häberlin"/>
    <x v="1"/>
    <s v="United States"/>
    <s v="Dallas"/>
    <x v="6"/>
    <n v="75220"/>
    <x v="2"/>
    <s v="OFF-BI-10002982"/>
    <x v="1"/>
    <x v="7"/>
    <s v="Avery Self-Adhesive Photo Pockets for Polaroid Photos"/>
    <n v="1.3620000000000001"/>
    <n v="1"/>
    <n v="0.8"/>
    <n v="-2.1791999999999998"/>
  </r>
  <r>
    <n v="2379"/>
    <x v="1178"/>
    <x v="1"/>
    <x v="417"/>
    <s v="May"/>
    <d v="2012-11-08T00:00:00"/>
    <s v="Standard Class"/>
    <s v="AH-10690"/>
    <s v="Anna Häberlin"/>
    <x v="1"/>
    <s v="United States"/>
    <s v="Dallas"/>
    <x v="6"/>
    <n v="75220"/>
    <x v="2"/>
    <s v="FUR-FU-10002364"/>
    <x v="0"/>
    <x v="4"/>
    <s v="Eldon Expressions Wood Desk Accessories, Oak"/>
    <n v="14.76"/>
    <n v="5"/>
    <n v="0.6"/>
    <n v="-11.439"/>
  </r>
  <r>
    <n v="2380"/>
    <x v="1179"/>
    <x v="3"/>
    <x v="77"/>
    <s v="Apr"/>
    <d v="2014-08-09T00:00:00"/>
    <s v="Second Class"/>
    <s v="JK-15730"/>
    <s v="Joe Kamberova"/>
    <x v="0"/>
    <s v="United States"/>
    <s v="Concord"/>
    <x v="2"/>
    <n v="94521"/>
    <x v="1"/>
    <s v="FUR-BO-10004218"/>
    <x v="0"/>
    <x v="0"/>
    <s v="Bush Heritage Pine Collection 5-Shelf Bookcase, Albany Pine Finish, *Special Order"/>
    <n v="239.666"/>
    <n v="2"/>
    <n v="0.15"/>
    <n v="14.098000000000001"/>
  </r>
  <r>
    <n v="2381"/>
    <x v="1180"/>
    <x v="1"/>
    <x v="219"/>
    <s v="Jan"/>
    <d v="2012-08-11T00:00:00"/>
    <s v="Standard Class"/>
    <s v="MS-17530"/>
    <s v="MaryBeth Skach"/>
    <x v="0"/>
    <s v="United States"/>
    <s v="Conway"/>
    <x v="37"/>
    <n v="72032"/>
    <x v="0"/>
    <s v="FUR-TA-10002530"/>
    <x v="0"/>
    <x v="2"/>
    <s v="Iceberg OfficeWorks 42&quot; Round Tables"/>
    <n v="301.95999999999998"/>
    <n v="2"/>
    <n v="0"/>
    <n v="45.293999999999997"/>
  </r>
  <r>
    <n v="2382"/>
    <x v="1181"/>
    <x v="0"/>
    <x v="290"/>
    <s v="Feb"/>
    <d v="2013-05-05T00:00:00"/>
    <s v="Second Class"/>
    <s v="CM-12235"/>
    <s v="Chris McAfee"/>
    <x v="0"/>
    <s v="United States"/>
    <s v="Little Rock"/>
    <x v="37"/>
    <n v="72209"/>
    <x v="0"/>
    <s v="OFF-PA-10001497"/>
    <x v="1"/>
    <x v="11"/>
    <s v="Xerox 1914"/>
    <n v="109.92"/>
    <n v="2"/>
    <n v="0"/>
    <n v="53.860799999999998"/>
  </r>
  <r>
    <n v="2383"/>
    <x v="1181"/>
    <x v="0"/>
    <x v="290"/>
    <s v="Feb"/>
    <d v="2013-05-05T00:00:00"/>
    <s v="Second Class"/>
    <s v="CM-12235"/>
    <s v="Chris McAfee"/>
    <x v="0"/>
    <s v="United States"/>
    <s v="Little Rock"/>
    <x v="37"/>
    <n v="72209"/>
    <x v="0"/>
    <s v="OFF-PA-10003936"/>
    <x v="1"/>
    <x v="11"/>
    <s v="Xerox 1994"/>
    <n v="19.440000000000001"/>
    <n v="3"/>
    <n v="0"/>
    <n v="9.3312000000000008"/>
  </r>
  <r>
    <n v="2384"/>
    <x v="1181"/>
    <x v="0"/>
    <x v="290"/>
    <s v="Feb"/>
    <d v="2013-05-05T00:00:00"/>
    <s v="Second Class"/>
    <s v="CM-12235"/>
    <s v="Chris McAfee"/>
    <x v="0"/>
    <s v="United States"/>
    <s v="Little Rock"/>
    <x v="37"/>
    <n v="72209"/>
    <x v="0"/>
    <s v="OFF-AR-10000716"/>
    <x v="1"/>
    <x v="5"/>
    <s v="DIXON Ticonderoga Erasable Checking Pencils"/>
    <n v="11.16"/>
    <n v="2"/>
    <n v="0"/>
    <n v="4.3524000000000003"/>
  </r>
  <r>
    <n v="2385"/>
    <x v="1182"/>
    <x v="2"/>
    <x v="32"/>
    <s v="May"/>
    <d v="2011-07-08T00:00:00"/>
    <s v="Second Class"/>
    <s v="RS-19420"/>
    <s v="Ricardo Sperren"/>
    <x v="1"/>
    <s v="United States"/>
    <s v="Meriden"/>
    <x v="31"/>
    <n v="6450"/>
    <x v="3"/>
    <s v="OFF-AP-10002765"/>
    <x v="1"/>
    <x v="8"/>
    <s v="Fellowes Advanced Computer Series Surge Protectors"/>
    <n v="79.47"/>
    <n v="3"/>
    <n v="0"/>
    <n v="22.2516"/>
  </r>
  <r>
    <n v="2386"/>
    <x v="1182"/>
    <x v="2"/>
    <x v="32"/>
    <s v="May"/>
    <d v="2011-07-08T00:00:00"/>
    <s v="Second Class"/>
    <s v="RS-19420"/>
    <s v="Ricardo Sperren"/>
    <x v="1"/>
    <s v="United States"/>
    <s v="Meriden"/>
    <x v="31"/>
    <n v="6450"/>
    <x v="3"/>
    <s v="OFF-AR-10004165"/>
    <x v="1"/>
    <x v="5"/>
    <s v="Binney &amp; Smith inkTank Erasable Pocket Highlighter, Chisel Tip, Yellow"/>
    <n v="4.5599999999999996"/>
    <n v="2"/>
    <n v="0"/>
    <n v="2.0064000000000002"/>
  </r>
  <r>
    <n v="2387"/>
    <x v="1182"/>
    <x v="2"/>
    <x v="32"/>
    <s v="May"/>
    <d v="2011-07-08T00:00:00"/>
    <s v="Second Class"/>
    <s v="RS-19420"/>
    <s v="Ricardo Sperren"/>
    <x v="1"/>
    <s v="United States"/>
    <s v="Meriden"/>
    <x v="31"/>
    <n v="6450"/>
    <x v="3"/>
    <s v="FUR-CH-10002335"/>
    <x v="0"/>
    <x v="1"/>
    <s v="Hon GuestStacker Chair"/>
    <n v="1133.3499999999999"/>
    <n v="5"/>
    <n v="0"/>
    <n v="294.67099999999999"/>
  </r>
  <r>
    <n v="2388"/>
    <x v="1183"/>
    <x v="0"/>
    <x v="307"/>
    <s v="Apr"/>
    <d v="2013-08-01T00:00:00"/>
    <s v="Standard Class"/>
    <s v="BP-11185"/>
    <s v="Ben Peterman"/>
    <x v="1"/>
    <s v="United States"/>
    <s v="Philadelphia"/>
    <x v="17"/>
    <n v="19143"/>
    <x v="3"/>
    <s v="OFF-AR-10004078"/>
    <x v="1"/>
    <x v="5"/>
    <s v="Newell 312"/>
    <n v="4.6719999999999997"/>
    <n v="1"/>
    <n v="0.2"/>
    <n v="0.58399999999999996"/>
  </r>
  <r>
    <n v="2389"/>
    <x v="1183"/>
    <x v="0"/>
    <x v="307"/>
    <s v="Apr"/>
    <d v="2013-08-01T00:00:00"/>
    <s v="Standard Class"/>
    <s v="BP-11185"/>
    <s v="Ben Peterman"/>
    <x v="1"/>
    <s v="United States"/>
    <s v="Philadelphia"/>
    <x v="17"/>
    <n v="19143"/>
    <x v="3"/>
    <s v="OFF-BI-10002026"/>
    <x v="1"/>
    <x v="7"/>
    <s v="Avery Arch Ring Binders"/>
    <n v="104.58"/>
    <n v="6"/>
    <n v="0.7"/>
    <n v="-80.177999999999997"/>
  </r>
  <r>
    <n v="2390"/>
    <x v="1184"/>
    <x v="0"/>
    <x v="30"/>
    <s v="Aug"/>
    <s v="11-13-2013"/>
    <s v="Standard Class"/>
    <s v="MA-17995"/>
    <s v="Michelle Arnett"/>
    <x v="2"/>
    <s v="United States"/>
    <s v="Cheyenne"/>
    <x v="42"/>
    <n v="82001"/>
    <x v="1"/>
    <s v="FUR-CH-10001215"/>
    <x v="0"/>
    <x v="1"/>
    <s v="Global Troy Executive Leather Low-Back Tilter"/>
    <n v="1603.136"/>
    <n v="4"/>
    <n v="0.2"/>
    <n v="100.196"/>
  </r>
  <r>
    <n v="2391"/>
    <x v="1185"/>
    <x v="3"/>
    <x v="152"/>
    <s v="May"/>
    <d v="2014-05-06T00:00:00"/>
    <s v="Same Day"/>
    <s v="EH-14005"/>
    <s v="Erica Hernandez"/>
    <x v="2"/>
    <s v="United States"/>
    <s v="Jonesboro"/>
    <x v="37"/>
    <n v="72401"/>
    <x v="0"/>
    <s v="OFF-BI-10002353"/>
    <x v="1"/>
    <x v="7"/>
    <s v="GBC VeloBind Cover Sets"/>
    <n v="108.08"/>
    <n v="7"/>
    <n v="0"/>
    <n v="54.04"/>
  </r>
  <r>
    <n v="2392"/>
    <x v="1185"/>
    <x v="3"/>
    <x v="152"/>
    <s v="May"/>
    <d v="2014-05-06T00:00:00"/>
    <s v="Same Day"/>
    <s v="EH-14005"/>
    <s v="Erica Hernandez"/>
    <x v="2"/>
    <s v="United States"/>
    <s v="Jonesboro"/>
    <x v="37"/>
    <n v="72401"/>
    <x v="0"/>
    <s v="OFF-BI-10004141"/>
    <x v="1"/>
    <x v="7"/>
    <s v="Insertable Tab Indexes For Data Binders"/>
    <n v="9.5399999999999991"/>
    <n v="3"/>
    <n v="0"/>
    <n v="4.3883999999999999"/>
  </r>
  <r>
    <n v="2393"/>
    <x v="1186"/>
    <x v="1"/>
    <x v="386"/>
    <s v="Jul"/>
    <d v="2012-09-04T00:00:00"/>
    <s v="First Class"/>
    <s v="FM-14290"/>
    <s v="Frank Merwin"/>
    <x v="2"/>
    <s v="United States"/>
    <s v="Philadelphia"/>
    <x v="17"/>
    <n v="19140"/>
    <x v="3"/>
    <s v="OFF-AR-10001954"/>
    <x v="1"/>
    <x v="5"/>
    <s v="Newell 331"/>
    <n v="11.736000000000001"/>
    <n v="3"/>
    <n v="0.2"/>
    <n v="1.0268999999999999"/>
  </r>
  <r>
    <n v="2394"/>
    <x v="1187"/>
    <x v="0"/>
    <x v="26"/>
    <s v="Jun"/>
    <d v="2013-12-09T00:00:00"/>
    <s v="Standard Class"/>
    <s v="MV-17485"/>
    <s v="Mark Van Huff"/>
    <x v="0"/>
    <s v="United States"/>
    <s v="New York City"/>
    <x v="9"/>
    <n v="10011"/>
    <x v="3"/>
    <s v="OFF-PA-10001815"/>
    <x v="1"/>
    <x v="11"/>
    <s v="Xerox 1885"/>
    <n v="192.16"/>
    <n v="4"/>
    <n v="0"/>
    <n v="92.236800000000002"/>
  </r>
  <r>
    <n v="2395"/>
    <x v="1188"/>
    <x v="3"/>
    <x v="404"/>
    <s v="Sep"/>
    <d v="2014-12-10T00:00:00"/>
    <s v="First Class"/>
    <s v="BP-11050"/>
    <s v="Barry Pond"/>
    <x v="1"/>
    <s v="United States"/>
    <s v="Cranston"/>
    <x v="39"/>
    <n v="2920"/>
    <x v="3"/>
    <s v="OFF-ST-10001837"/>
    <x v="1"/>
    <x v="3"/>
    <s v="SAFCO Mobile Desk Side File, Wire Frame"/>
    <n v="42.76"/>
    <n v="1"/>
    <n v="0"/>
    <n v="11.117599999999999"/>
  </r>
  <r>
    <n v="2396"/>
    <x v="1189"/>
    <x v="1"/>
    <x v="312"/>
    <s v="Jul"/>
    <d v="2012-12-05T00:00:00"/>
    <s v="Standard Class"/>
    <s v="CC-12220"/>
    <s v="Chris Cortes"/>
    <x v="0"/>
    <s v="United States"/>
    <s v="Owensboro"/>
    <x v="0"/>
    <n v="42301"/>
    <x v="0"/>
    <s v="OFF-PA-10001952"/>
    <x v="1"/>
    <x v="11"/>
    <s v="Xerox 1902"/>
    <n v="45.68"/>
    <n v="2"/>
    <n v="0"/>
    <n v="21.012799999999999"/>
  </r>
  <r>
    <n v="2397"/>
    <x v="1190"/>
    <x v="3"/>
    <x v="7"/>
    <s v="Nov"/>
    <s v="9-15-2014"/>
    <s v="Standard Class"/>
    <s v="SS-20410"/>
    <s v="Shahid Shariari"/>
    <x v="0"/>
    <s v="United States"/>
    <s v="Atlanta"/>
    <x v="22"/>
    <n v="30318"/>
    <x v="0"/>
    <s v="OFF-BI-10004876"/>
    <x v="1"/>
    <x v="7"/>
    <s v="Wilson Jones Suede Grain Vinyl Binders"/>
    <n v="2.78"/>
    <n v="1"/>
    <n v="0"/>
    <n v="1.3622000000000001"/>
  </r>
  <r>
    <n v="2398"/>
    <x v="1191"/>
    <x v="3"/>
    <x v="163"/>
    <s v="Oct"/>
    <s v="9-15-2014"/>
    <s v="Standard Class"/>
    <s v="KD-16495"/>
    <s v="Keith Dawkins"/>
    <x v="1"/>
    <s v="United States"/>
    <s v="Los Angeles"/>
    <x v="2"/>
    <n v="90036"/>
    <x v="1"/>
    <s v="OFF-ST-10003123"/>
    <x v="1"/>
    <x v="3"/>
    <s v="Fellowes Bases and Tops For Staxonsteel/High-Stak Systems"/>
    <n v="99.87"/>
    <n v="3"/>
    <n v="0"/>
    <n v="23.968800000000002"/>
  </r>
  <r>
    <n v="2399"/>
    <x v="1192"/>
    <x v="2"/>
    <x v="111"/>
    <s v="Jan"/>
    <d v="2011-08-11T00:00:00"/>
    <s v="Standard Class"/>
    <s v="PL-18925"/>
    <s v="Paul Lucas"/>
    <x v="2"/>
    <s v="United States"/>
    <s v="Los Angeles"/>
    <x v="2"/>
    <n v="90049"/>
    <x v="1"/>
    <s v="OFF-LA-10003498"/>
    <x v="1"/>
    <x v="14"/>
    <s v="Avery 475"/>
    <n v="44.4"/>
    <n v="3"/>
    <n v="0"/>
    <n v="22.2"/>
  </r>
  <r>
    <n v="2400"/>
    <x v="1192"/>
    <x v="2"/>
    <x v="111"/>
    <s v="Jan"/>
    <d v="2011-08-11T00:00:00"/>
    <s v="Standard Class"/>
    <s v="PL-18925"/>
    <s v="Paul Lucas"/>
    <x v="2"/>
    <s v="United States"/>
    <s v="Los Angeles"/>
    <x v="2"/>
    <n v="90049"/>
    <x v="1"/>
    <s v="OFF-PA-10004947"/>
    <x v="1"/>
    <x v="11"/>
    <s v="Staples"/>
    <n v="21.4"/>
    <n v="5"/>
    <n v="0"/>
    <n v="9.6300000000000008"/>
  </r>
  <r>
    <n v="2401"/>
    <x v="1193"/>
    <x v="0"/>
    <x v="392"/>
    <s v="Apr"/>
    <d v="2013-10-04T00:00:00"/>
    <s v="Standard Class"/>
    <s v="ZD-21925"/>
    <s v="Zuschuss Donatelli"/>
    <x v="0"/>
    <s v="United States"/>
    <s v="Richmond"/>
    <x v="24"/>
    <n v="47374"/>
    <x v="2"/>
    <s v="FUR-FU-10003799"/>
    <x v="0"/>
    <x v="4"/>
    <s v="Seth Thomas 13 1/2&quot; Wall Clock"/>
    <n v="71.12"/>
    <n v="4"/>
    <n v="0"/>
    <n v="22.0472"/>
  </r>
  <r>
    <n v="2402"/>
    <x v="1193"/>
    <x v="0"/>
    <x v="392"/>
    <s v="Apr"/>
    <d v="2013-10-04T00:00:00"/>
    <s v="Standard Class"/>
    <s v="ZD-21925"/>
    <s v="Zuschuss Donatelli"/>
    <x v="0"/>
    <s v="United States"/>
    <s v="Richmond"/>
    <x v="24"/>
    <n v="47374"/>
    <x v="2"/>
    <s v="TEC-PH-10000673"/>
    <x v="2"/>
    <x v="6"/>
    <s v="Plantronics Voyager Pro HD - Bluetooth Headset"/>
    <n v="259.95999999999998"/>
    <n v="4"/>
    <n v="0"/>
    <n v="124.7808"/>
  </r>
  <r>
    <n v="2403"/>
    <x v="1194"/>
    <x v="3"/>
    <x v="16"/>
    <s v="Jul"/>
    <d v="2014-07-11T00:00:00"/>
    <s v="Same Day"/>
    <s v="FM-14290"/>
    <s v="Frank Merwin"/>
    <x v="2"/>
    <s v="United States"/>
    <s v="San Francisco"/>
    <x v="2"/>
    <n v="94122"/>
    <x v="1"/>
    <s v="OFF-PA-10000157"/>
    <x v="1"/>
    <x v="11"/>
    <s v="Xerox 191"/>
    <n v="59.94"/>
    <n v="3"/>
    <n v="0"/>
    <n v="28.171800000000001"/>
  </r>
  <r>
    <n v="2404"/>
    <x v="1194"/>
    <x v="3"/>
    <x v="16"/>
    <s v="Jul"/>
    <d v="2014-07-11T00:00:00"/>
    <s v="Same Day"/>
    <s v="FM-14290"/>
    <s v="Frank Merwin"/>
    <x v="2"/>
    <s v="United States"/>
    <s v="San Francisco"/>
    <x v="2"/>
    <n v="94122"/>
    <x v="1"/>
    <s v="OFF-PA-10002764"/>
    <x v="1"/>
    <x v="11"/>
    <s v="Staples"/>
    <n v="45.36"/>
    <n v="4"/>
    <n v="0"/>
    <n v="22.226400000000002"/>
  </r>
  <r>
    <n v="2405"/>
    <x v="1194"/>
    <x v="3"/>
    <x v="16"/>
    <s v="Jul"/>
    <d v="2014-07-11T00:00:00"/>
    <s v="Same Day"/>
    <s v="FM-14290"/>
    <s v="Frank Merwin"/>
    <x v="2"/>
    <s v="United States"/>
    <s v="San Francisco"/>
    <x v="2"/>
    <n v="94122"/>
    <x v="1"/>
    <s v="OFF-PA-10000143"/>
    <x v="1"/>
    <x v="11"/>
    <s v="Astroparche Fine Business Paper"/>
    <n v="26.4"/>
    <n v="5"/>
    <n v="0"/>
    <n v="12.672000000000001"/>
  </r>
  <r>
    <n v="2406"/>
    <x v="1194"/>
    <x v="3"/>
    <x v="16"/>
    <s v="Jul"/>
    <d v="2014-07-11T00:00:00"/>
    <s v="Same Day"/>
    <s v="FM-14290"/>
    <s v="Frank Merwin"/>
    <x v="2"/>
    <s v="United States"/>
    <s v="San Francisco"/>
    <x v="2"/>
    <n v="94122"/>
    <x v="1"/>
    <s v="OFF-LA-10000414"/>
    <x v="1"/>
    <x v="14"/>
    <s v="Avery 503"/>
    <n v="41.4"/>
    <n v="4"/>
    <n v="0"/>
    <n v="19.872"/>
  </r>
  <r>
    <n v="2407"/>
    <x v="1194"/>
    <x v="3"/>
    <x v="16"/>
    <s v="Jul"/>
    <d v="2014-07-11T00:00:00"/>
    <s v="Same Day"/>
    <s v="FM-14290"/>
    <s v="Frank Merwin"/>
    <x v="2"/>
    <s v="United States"/>
    <s v="San Francisco"/>
    <x v="2"/>
    <n v="94122"/>
    <x v="1"/>
    <s v="TEC-AC-10003441"/>
    <x v="2"/>
    <x v="9"/>
    <s v="Kingston Digital DataTraveler 32GB USB 2.0"/>
    <n v="16.95"/>
    <n v="1"/>
    <n v="0"/>
    <n v="1.0169999999999999"/>
  </r>
  <r>
    <n v="2408"/>
    <x v="1195"/>
    <x v="0"/>
    <x v="195"/>
    <s v="Mar"/>
    <d v="2013-08-12T00:00:00"/>
    <s v="Standard Class"/>
    <s v="KD-16495"/>
    <s v="Keith Dawkins"/>
    <x v="1"/>
    <s v="United States"/>
    <s v="San Jose"/>
    <x v="2"/>
    <n v="95123"/>
    <x v="1"/>
    <s v="OFF-BI-10002353"/>
    <x v="1"/>
    <x v="7"/>
    <s v="GBC VeloBind Cover Sets"/>
    <n v="24.704000000000001"/>
    <n v="2"/>
    <n v="0.2"/>
    <n v="9.2639999999999993"/>
  </r>
  <r>
    <n v="2409"/>
    <x v="1195"/>
    <x v="0"/>
    <x v="195"/>
    <s v="Mar"/>
    <d v="2013-08-12T00:00:00"/>
    <s v="Standard Class"/>
    <s v="KD-16495"/>
    <s v="Keith Dawkins"/>
    <x v="1"/>
    <s v="United States"/>
    <s v="San Jose"/>
    <x v="2"/>
    <n v="95123"/>
    <x v="1"/>
    <s v="OFF-AP-10001303"/>
    <x v="1"/>
    <x v="8"/>
    <s v="Holmes Cool Mist Humidifier for the Whole House with 8-Gallon Output per Day, Extended Life Filter"/>
    <n v="59.7"/>
    <n v="3"/>
    <n v="0"/>
    <n v="26.864999999999998"/>
  </r>
  <r>
    <n v="2410"/>
    <x v="1195"/>
    <x v="0"/>
    <x v="195"/>
    <s v="Mar"/>
    <d v="2013-08-12T00:00:00"/>
    <s v="Standard Class"/>
    <s v="KD-16495"/>
    <s v="Keith Dawkins"/>
    <x v="1"/>
    <s v="United States"/>
    <s v="San Jose"/>
    <x v="2"/>
    <n v="95123"/>
    <x v="1"/>
    <s v="FUR-FU-10003026"/>
    <x v="0"/>
    <x v="4"/>
    <s v="Eldon Regeneration Recycled Desk Accessories, Black"/>
    <n v="14.52"/>
    <n v="3"/>
    <n v="0"/>
    <n v="5.6627999999999998"/>
  </r>
  <r>
    <n v="2411"/>
    <x v="1195"/>
    <x v="0"/>
    <x v="195"/>
    <s v="Mar"/>
    <d v="2013-08-12T00:00:00"/>
    <s v="Standard Class"/>
    <s v="KD-16495"/>
    <s v="Keith Dawkins"/>
    <x v="1"/>
    <s v="United States"/>
    <s v="San Jose"/>
    <x v="2"/>
    <n v="95123"/>
    <x v="1"/>
    <s v="OFF-BI-10000632"/>
    <x v="1"/>
    <x v="7"/>
    <s v="Satellite Sectional Post Binders"/>
    <n v="104.184"/>
    <n v="3"/>
    <n v="0.2"/>
    <n v="33.8598"/>
  </r>
  <r>
    <n v="2412"/>
    <x v="1196"/>
    <x v="3"/>
    <x v="36"/>
    <s v="Apr"/>
    <d v="2014-09-06T00:00:00"/>
    <s v="Standard Class"/>
    <s v="GD-14590"/>
    <s v="Giulietta Dortch"/>
    <x v="1"/>
    <s v="United States"/>
    <s v="Bellingham"/>
    <x v="3"/>
    <n v="98226"/>
    <x v="1"/>
    <s v="TEC-AC-10004975"/>
    <x v="2"/>
    <x v="9"/>
    <s v="Plantronics Audio 995 Wireless Stereo Headset"/>
    <n v="1099.5"/>
    <n v="10"/>
    <n v="0"/>
    <n v="362.83499999999998"/>
  </r>
  <r>
    <n v="2413"/>
    <x v="1197"/>
    <x v="2"/>
    <x v="353"/>
    <s v="Aug"/>
    <d v="2011-12-04T00:00:00"/>
    <s v="Standard Class"/>
    <s v="RA-19885"/>
    <s v="Ruben Ausman"/>
    <x v="1"/>
    <s v="United States"/>
    <s v="Decatur"/>
    <x v="30"/>
    <n v="35601"/>
    <x v="0"/>
    <s v="FUR-TA-10001086"/>
    <x v="0"/>
    <x v="2"/>
    <s v="SAFCO PlanMaster Boards, 60w x 37-1/2d, White Melamine"/>
    <n v="1215.92"/>
    <n v="8"/>
    <n v="0"/>
    <n v="316.13920000000002"/>
  </r>
  <r>
    <n v="2414"/>
    <x v="1198"/>
    <x v="2"/>
    <x v="329"/>
    <s v="Nov"/>
    <s v="10-15-2011"/>
    <s v="Standard Class"/>
    <s v="DB-13555"/>
    <s v="Dorothy Badders"/>
    <x v="1"/>
    <s v="United States"/>
    <s v="Fayetteville"/>
    <x v="37"/>
    <n v="72701"/>
    <x v="0"/>
    <s v="OFF-LA-10000240"/>
    <x v="1"/>
    <x v="14"/>
    <s v="Self-Adhesive Address Labels for Typewriters by Universal"/>
    <n v="7.31"/>
    <n v="1"/>
    <n v="0"/>
    <n v="3.4357000000000002"/>
  </r>
  <r>
    <n v="2415"/>
    <x v="1198"/>
    <x v="2"/>
    <x v="329"/>
    <s v="Nov"/>
    <s v="10-15-2011"/>
    <s v="Standard Class"/>
    <s v="DB-13555"/>
    <s v="Dorothy Badders"/>
    <x v="1"/>
    <s v="United States"/>
    <s v="Fayetteville"/>
    <x v="37"/>
    <n v="72701"/>
    <x v="0"/>
    <s v="FUR-FU-10002107"/>
    <x v="0"/>
    <x v="4"/>
    <s v="Eldon Pizzaz Desk Accessories"/>
    <n v="8.92"/>
    <n v="4"/>
    <n v="0"/>
    <n v="3.9247999999999998"/>
  </r>
  <r>
    <n v="2416"/>
    <x v="1199"/>
    <x v="3"/>
    <x v="169"/>
    <s v="Aug"/>
    <d v="2014-10-07T00:00:00"/>
    <s v="First Class"/>
    <s v="RL-19615"/>
    <s v="Rob Lucas"/>
    <x v="0"/>
    <s v="United States"/>
    <s v="Philadelphia"/>
    <x v="17"/>
    <n v="19120"/>
    <x v="3"/>
    <s v="FUR-BO-10001519"/>
    <x v="0"/>
    <x v="0"/>
    <s v="O'Sullivan 3-Shelf Heavy-Duty Bookcases"/>
    <n v="87.21"/>
    <n v="3"/>
    <n v="0.5"/>
    <n v="-45.349200000000003"/>
  </r>
  <r>
    <n v="2417"/>
    <x v="1199"/>
    <x v="3"/>
    <x v="169"/>
    <s v="Aug"/>
    <d v="2014-10-07T00:00:00"/>
    <s v="First Class"/>
    <s v="RL-19615"/>
    <s v="Rob Lucas"/>
    <x v="0"/>
    <s v="United States"/>
    <s v="Philadelphia"/>
    <x v="17"/>
    <n v="19120"/>
    <x v="3"/>
    <s v="OFF-PA-10004100"/>
    <x v="1"/>
    <x v="11"/>
    <s v="Xerox 216"/>
    <n v="15.552"/>
    <n v="3"/>
    <n v="0.2"/>
    <n v="5.4432"/>
  </r>
  <r>
    <n v="2418"/>
    <x v="1199"/>
    <x v="3"/>
    <x v="169"/>
    <s v="Aug"/>
    <d v="2014-10-07T00:00:00"/>
    <s v="First Class"/>
    <s v="RL-19615"/>
    <s v="Rob Lucas"/>
    <x v="0"/>
    <s v="United States"/>
    <s v="Philadelphia"/>
    <x v="17"/>
    <n v="19120"/>
    <x v="3"/>
    <s v="TEC-PH-10001363"/>
    <x v="2"/>
    <x v="6"/>
    <s v="Apple iPhone 5S"/>
    <n v="683.98800000000006"/>
    <n v="2"/>
    <n v="0.4"/>
    <n v="-113.998"/>
  </r>
  <r>
    <n v="2419"/>
    <x v="1199"/>
    <x v="3"/>
    <x v="169"/>
    <s v="Aug"/>
    <d v="2014-10-07T00:00:00"/>
    <s v="First Class"/>
    <s v="RL-19615"/>
    <s v="Rob Lucas"/>
    <x v="0"/>
    <s v="United States"/>
    <s v="Philadelphia"/>
    <x v="17"/>
    <n v="19120"/>
    <x v="3"/>
    <s v="OFF-ST-10004835"/>
    <x v="1"/>
    <x v="3"/>
    <s v="Plastic Stacking Crates &amp; Casters"/>
    <n v="13.391999999999999"/>
    <n v="3"/>
    <n v="0.2"/>
    <n v="1.0044"/>
  </r>
  <r>
    <n v="2420"/>
    <x v="1199"/>
    <x v="3"/>
    <x v="169"/>
    <s v="Aug"/>
    <d v="2014-10-07T00:00:00"/>
    <s v="First Class"/>
    <s v="RL-19615"/>
    <s v="Rob Lucas"/>
    <x v="0"/>
    <s v="United States"/>
    <s v="Philadelphia"/>
    <x v="17"/>
    <n v="19120"/>
    <x v="3"/>
    <s v="TEC-AC-10002018"/>
    <x v="2"/>
    <x v="9"/>
    <s v="AmazonBasics 3-Button USB Wired Mouse"/>
    <n v="16.776"/>
    <n v="3"/>
    <n v="0.2"/>
    <n v="4.8231000000000002"/>
  </r>
  <r>
    <n v="2421"/>
    <x v="1199"/>
    <x v="3"/>
    <x v="169"/>
    <s v="Aug"/>
    <d v="2014-10-07T00:00:00"/>
    <s v="First Class"/>
    <s v="RL-19615"/>
    <s v="Rob Lucas"/>
    <x v="0"/>
    <s v="United States"/>
    <s v="Philadelphia"/>
    <x v="17"/>
    <n v="19120"/>
    <x v="3"/>
    <s v="TEC-AC-10003033"/>
    <x v="2"/>
    <x v="9"/>
    <s v="Plantronics CS510 - Over-the-Head monaural Wireless Headset System"/>
    <n v="527.91999999999996"/>
    <n v="2"/>
    <n v="0.2"/>
    <n v="85.787000000000006"/>
  </r>
  <r>
    <n v="2422"/>
    <x v="1200"/>
    <x v="0"/>
    <x v="374"/>
    <s v="May"/>
    <d v="2013-05-07T00:00:00"/>
    <s v="Same Day"/>
    <s v="RB-19465"/>
    <s v="Rick Bensley"/>
    <x v="2"/>
    <s v="United States"/>
    <s v="Seattle"/>
    <x v="3"/>
    <n v="98103"/>
    <x v="1"/>
    <s v="FUR-FU-10000221"/>
    <x v="0"/>
    <x v="4"/>
    <s v="Master Caster Door Stop, Brown"/>
    <n v="25.4"/>
    <n v="5"/>
    <n v="0"/>
    <n v="8.6359999999999992"/>
  </r>
  <r>
    <n v="2423"/>
    <x v="1200"/>
    <x v="0"/>
    <x v="374"/>
    <s v="May"/>
    <d v="2013-05-07T00:00:00"/>
    <s v="Same Day"/>
    <s v="RB-19465"/>
    <s v="Rick Bensley"/>
    <x v="2"/>
    <s v="United States"/>
    <s v="Seattle"/>
    <x v="3"/>
    <n v="98103"/>
    <x v="1"/>
    <s v="TEC-PH-10001198"/>
    <x v="2"/>
    <x v="6"/>
    <s v="Avaya 4621SW VoIP phone"/>
    <n v="177.48"/>
    <n v="3"/>
    <n v="0.2"/>
    <n v="19.9665"/>
  </r>
  <r>
    <n v="2424"/>
    <x v="1200"/>
    <x v="0"/>
    <x v="374"/>
    <s v="May"/>
    <d v="2013-05-07T00:00:00"/>
    <s v="Same Day"/>
    <s v="RB-19465"/>
    <s v="Rick Bensley"/>
    <x v="2"/>
    <s v="United States"/>
    <s v="Seattle"/>
    <x v="3"/>
    <n v="98103"/>
    <x v="1"/>
    <s v="TEC-PH-10002564"/>
    <x v="2"/>
    <x v="6"/>
    <s v="OtterBox Defender Series Case - Samsung Galaxy S4"/>
    <n v="71.975999999999999"/>
    <n v="3"/>
    <n v="0.2"/>
    <n v="8.9969999999999999"/>
  </r>
  <r>
    <n v="2425"/>
    <x v="1201"/>
    <x v="0"/>
    <x v="334"/>
    <s v="Jul"/>
    <s v="8-14-2013"/>
    <s v="Standard Class"/>
    <s v="VG-21790"/>
    <s v="Vivek Gonzalez"/>
    <x v="0"/>
    <s v="United States"/>
    <s v="Los Angeles"/>
    <x v="2"/>
    <n v="90032"/>
    <x v="1"/>
    <s v="TEC-PH-10001700"/>
    <x v="2"/>
    <x v="6"/>
    <s v="Panasonic KX-TG6844B Expandable Digital Cordless Telephone"/>
    <n v="211.16800000000001"/>
    <n v="4"/>
    <n v="0.2"/>
    <n v="18.4772"/>
  </r>
  <r>
    <n v="2426"/>
    <x v="1202"/>
    <x v="3"/>
    <x v="351"/>
    <s v="Jun"/>
    <d v="2014-06-03T00:00:00"/>
    <s v="Same Day"/>
    <s v="CB-12535"/>
    <s v="Claudia Bergmann"/>
    <x v="1"/>
    <s v="United States"/>
    <s v="Southaven"/>
    <x v="25"/>
    <n v="38671"/>
    <x v="0"/>
    <s v="OFF-EN-10003862"/>
    <x v="1"/>
    <x v="12"/>
    <s v="Laser &amp; Ink Jet Business Envelopes"/>
    <n v="42.68"/>
    <n v="4"/>
    <n v="0"/>
    <n v="19.6328"/>
  </r>
  <r>
    <n v="2427"/>
    <x v="1202"/>
    <x v="3"/>
    <x v="351"/>
    <s v="Jun"/>
    <d v="2014-06-03T00:00:00"/>
    <s v="Same Day"/>
    <s v="CB-12535"/>
    <s v="Claudia Bergmann"/>
    <x v="1"/>
    <s v="United States"/>
    <s v="Southaven"/>
    <x v="25"/>
    <n v="38671"/>
    <x v="0"/>
    <s v="TEC-AC-10004571"/>
    <x v="2"/>
    <x v="9"/>
    <s v="Logitech G700s Rechargeable Gaming Mouse"/>
    <n v="299.97000000000003"/>
    <n v="3"/>
    <n v="0"/>
    <n v="125.98739999999999"/>
  </r>
  <r>
    <n v="2428"/>
    <x v="1202"/>
    <x v="3"/>
    <x v="351"/>
    <s v="Jun"/>
    <d v="2014-06-03T00:00:00"/>
    <s v="Same Day"/>
    <s v="CB-12535"/>
    <s v="Claudia Bergmann"/>
    <x v="1"/>
    <s v="United States"/>
    <s v="Southaven"/>
    <x v="25"/>
    <n v="38671"/>
    <x v="0"/>
    <s v="OFF-AP-10000891"/>
    <x v="1"/>
    <x v="8"/>
    <s v="Kensington 7 Outlet MasterPiece HOMEOFFICE Power Control Center"/>
    <n v="262.24"/>
    <n v="2"/>
    <n v="0"/>
    <n v="78.671999999999997"/>
  </r>
  <r>
    <n v="2429"/>
    <x v="1202"/>
    <x v="3"/>
    <x v="351"/>
    <s v="Jun"/>
    <d v="2014-06-03T00:00:00"/>
    <s v="Same Day"/>
    <s v="CB-12535"/>
    <s v="Claudia Bergmann"/>
    <x v="1"/>
    <s v="United States"/>
    <s v="Southaven"/>
    <x v="25"/>
    <n v="38671"/>
    <x v="0"/>
    <s v="OFF-BI-10002026"/>
    <x v="1"/>
    <x v="7"/>
    <s v="Ibico Recycled Linen-Style Covers"/>
    <n v="234.36"/>
    <n v="6"/>
    <n v="0"/>
    <n v="112.4928"/>
  </r>
  <r>
    <n v="2430"/>
    <x v="1203"/>
    <x v="2"/>
    <x v="4"/>
    <s v="Nov"/>
    <s v="11-15-2011"/>
    <s v="Second Class"/>
    <s v="TS-21430"/>
    <s v="Tom Stivers"/>
    <x v="1"/>
    <s v="United States"/>
    <s v="Reading"/>
    <x v="17"/>
    <n v="19601"/>
    <x v="3"/>
    <s v="FUR-FU-10000409"/>
    <x v="0"/>
    <x v="4"/>
    <s v="GE 4 Foot Flourescent Tube, 40 Watt"/>
    <n v="23.968"/>
    <n v="2"/>
    <n v="0.2"/>
    <n v="7.7896000000000001"/>
  </r>
  <r>
    <n v="2431"/>
    <x v="1203"/>
    <x v="2"/>
    <x v="4"/>
    <s v="Nov"/>
    <s v="11-15-2011"/>
    <s v="Second Class"/>
    <s v="TS-21430"/>
    <s v="Tom Stivers"/>
    <x v="1"/>
    <s v="United States"/>
    <s v="Reading"/>
    <x v="17"/>
    <n v="19601"/>
    <x v="3"/>
    <s v="FUR-BO-10002545"/>
    <x v="0"/>
    <x v="0"/>
    <s v="Atlantic Metals Mobile 3-Shelf Bookcases, Custom Colors"/>
    <n v="521.96"/>
    <n v="4"/>
    <n v="0.5"/>
    <n v="-250.54079999999999"/>
  </r>
  <r>
    <n v="2432"/>
    <x v="1204"/>
    <x v="3"/>
    <x v="319"/>
    <s v="Oct"/>
    <s v="2-15-2014"/>
    <s v="Second Class"/>
    <s v="ML-17395"/>
    <s v="Marina Lichtenstein"/>
    <x v="1"/>
    <s v="United States"/>
    <s v="Los Angeles"/>
    <x v="2"/>
    <n v="90045"/>
    <x v="1"/>
    <s v="FUR-FU-10003142"/>
    <x v="0"/>
    <x v="4"/>
    <s v="Master Big Foot Doorstop, Beige"/>
    <n v="21.12"/>
    <n v="4"/>
    <n v="0"/>
    <n v="6.5472000000000001"/>
  </r>
  <r>
    <n v="2433"/>
    <x v="1205"/>
    <x v="2"/>
    <x v="4"/>
    <s v="Nov"/>
    <s v="11-13-2011"/>
    <s v="Second Class"/>
    <s v="MA-17560"/>
    <s v="Matt Abelman"/>
    <x v="2"/>
    <s v="United States"/>
    <s v="Los Angeles"/>
    <x v="2"/>
    <n v="90004"/>
    <x v="1"/>
    <s v="TEC-PH-10001425"/>
    <x v="2"/>
    <x v="6"/>
    <s v="Mophie Juice Pack Helium for iPhone"/>
    <n v="575.928"/>
    <n v="9"/>
    <n v="0.2"/>
    <n v="57.592799999999997"/>
  </r>
  <r>
    <n v="2434"/>
    <x v="1205"/>
    <x v="2"/>
    <x v="4"/>
    <s v="Nov"/>
    <s v="11-13-2011"/>
    <s v="Second Class"/>
    <s v="MA-17560"/>
    <s v="Matt Abelman"/>
    <x v="2"/>
    <s v="United States"/>
    <s v="Los Angeles"/>
    <x v="2"/>
    <n v="90004"/>
    <x v="1"/>
    <s v="OFF-AP-10001626"/>
    <x v="1"/>
    <x v="8"/>
    <s v="Commercial WindTunnel Clean Air Upright Vacuum, Replacement Belts, Filtration Bags"/>
    <n v="7.78"/>
    <n v="2"/>
    <n v="0"/>
    <n v="2.0228000000000002"/>
  </r>
  <r>
    <n v="2435"/>
    <x v="1205"/>
    <x v="2"/>
    <x v="4"/>
    <s v="Nov"/>
    <s v="11-13-2011"/>
    <s v="Second Class"/>
    <s v="MA-17560"/>
    <s v="Matt Abelman"/>
    <x v="2"/>
    <s v="United States"/>
    <s v="Los Angeles"/>
    <x v="2"/>
    <n v="90004"/>
    <x v="1"/>
    <s v="OFF-PA-10003625"/>
    <x v="1"/>
    <x v="11"/>
    <s v="Xerox 1979"/>
    <n v="123.92"/>
    <n v="4"/>
    <n v="0"/>
    <n v="55.764000000000003"/>
  </r>
  <r>
    <n v="2436"/>
    <x v="1206"/>
    <x v="3"/>
    <x v="270"/>
    <s v="Jul"/>
    <d v="2014-12-02T00:00:00"/>
    <s v="Standard Class"/>
    <s v="BD-11770"/>
    <s v="Bryan Davis"/>
    <x v="0"/>
    <s v="United States"/>
    <s v="New York City"/>
    <x v="9"/>
    <n v="10024"/>
    <x v="3"/>
    <s v="FUR-BO-10001811"/>
    <x v="0"/>
    <x v="0"/>
    <s v="Atlantic Metals Mobile 5-Shelf Bookcases, Custom Colors"/>
    <n v="240.78399999999999"/>
    <n v="1"/>
    <n v="0.2"/>
    <n v="30.097999999999999"/>
  </r>
  <r>
    <n v="2437"/>
    <x v="1207"/>
    <x v="0"/>
    <x v="286"/>
    <s v="Sep"/>
    <s v="10-14-2013"/>
    <s v="Standard Class"/>
    <s v="DB-13615"/>
    <s v="Doug Bickford"/>
    <x v="0"/>
    <s v="United States"/>
    <s v="Charlotte"/>
    <x v="12"/>
    <n v="28205"/>
    <x v="0"/>
    <s v="OFF-ST-10000676"/>
    <x v="1"/>
    <x v="3"/>
    <s v="Fellowes Econo/Stor Drawers"/>
    <n v="387.72"/>
    <n v="5"/>
    <n v="0.2"/>
    <n v="-67.850999999999999"/>
  </r>
  <r>
    <n v="2438"/>
    <x v="1208"/>
    <x v="2"/>
    <x v="223"/>
    <s v="Jul"/>
    <s v="9-13-2011"/>
    <s v="Standard Class"/>
    <s v="RB-19465"/>
    <s v="Rick Bensley"/>
    <x v="2"/>
    <s v="United States"/>
    <s v="Tulsa"/>
    <x v="34"/>
    <n v="74133"/>
    <x v="2"/>
    <s v="FUR-TA-10001039"/>
    <x v="0"/>
    <x v="2"/>
    <s v="KI Adjustable-Height Table"/>
    <n v="429.9"/>
    <n v="5"/>
    <n v="0"/>
    <n v="111.774"/>
  </r>
  <r>
    <n v="2439"/>
    <x v="1208"/>
    <x v="2"/>
    <x v="223"/>
    <s v="Jul"/>
    <s v="9-13-2011"/>
    <s v="Standard Class"/>
    <s v="RB-19465"/>
    <s v="Rick Bensley"/>
    <x v="2"/>
    <s v="United States"/>
    <s v="Tulsa"/>
    <x v="34"/>
    <n v="74133"/>
    <x v="2"/>
    <s v="OFF-BI-10000474"/>
    <x v="1"/>
    <x v="7"/>
    <s v="Avery Recycled Flexi-View Covers for Binding Systems"/>
    <n v="32.06"/>
    <n v="2"/>
    <n v="0"/>
    <n v="15.3888"/>
  </r>
  <r>
    <n v="2440"/>
    <x v="1208"/>
    <x v="2"/>
    <x v="223"/>
    <s v="Jul"/>
    <s v="9-13-2011"/>
    <s v="Standard Class"/>
    <s v="RB-19465"/>
    <s v="Rick Bensley"/>
    <x v="2"/>
    <s v="United States"/>
    <s v="Tulsa"/>
    <x v="34"/>
    <n v="74133"/>
    <x v="2"/>
    <s v="FUR-CH-10004698"/>
    <x v="0"/>
    <x v="1"/>
    <s v="Padded Folding Chairs, Black, 4/Carton"/>
    <n v="161.96"/>
    <n v="2"/>
    <n v="0"/>
    <n v="45.348799999999997"/>
  </r>
  <r>
    <n v="2441"/>
    <x v="1208"/>
    <x v="2"/>
    <x v="223"/>
    <s v="Jul"/>
    <s v="9-13-2011"/>
    <s v="Standard Class"/>
    <s v="RB-19465"/>
    <s v="Rick Bensley"/>
    <x v="2"/>
    <s v="United States"/>
    <s v="Tulsa"/>
    <x v="34"/>
    <n v="74133"/>
    <x v="2"/>
    <s v="OFF-ST-10003327"/>
    <x v="1"/>
    <x v="3"/>
    <s v="Akro-Mils 12-Gallon Tote"/>
    <n v="19.86"/>
    <n v="2"/>
    <n v="0"/>
    <n v="5.7594000000000003"/>
  </r>
  <r>
    <n v="2442"/>
    <x v="1209"/>
    <x v="0"/>
    <x v="9"/>
    <s v="Dec"/>
    <d v="2013-12-12T00:00:00"/>
    <s v="Same Day"/>
    <s v="NS-18640"/>
    <s v="Noel Staavos"/>
    <x v="1"/>
    <s v="United States"/>
    <s v="Columbus"/>
    <x v="16"/>
    <n v="43229"/>
    <x v="3"/>
    <s v="OFF-ST-10001558"/>
    <x v="1"/>
    <x v="3"/>
    <s v="Acco Perma 4000 Stacking Storage Drawers"/>
    <n v="64.959999999999994"/>
    <n v="5"/>
    <n v="0.2"/>
    <n v="-4.0599999999999996"/>
  </r>
  <r>
    <n v="2443"/>
    <x v="1209"/>
    <x v="0"/>
    <x v="9"/>
    <s v="Dec"/>
    <d v="2013-12-12T00:00:00"/>
    <s v="Same Day"/>
    <s v="NS-18640"/>
    <s v="Noel Staavos"/>
    <x v="1"/>
    <s v="United States"/>
    <s v="Columbus"/>
    <x v="16"/>
    <n v="43229"/>
    <x v="3"/>
    <s v="OFF-SU-10004782"/>
    <x v="1"/>
    <x v="16"/>
    <s v="Elite 5&quot; Scissors"/>
    <n v="13.52"/>
    <n v="2"/>
    <n v="0.2"/>
    <n v="1.69"/>
  </r>
  <r>
    <n v="2444"/>
    <x v="1209"/>
    <x v="0"/>
    <x v="9"/>
    <s v="Dec"/>
    <d v="2013-12-12T00:00:00"/>
    <s v="Same Day"/>
    <s v="NS-18640"/>
    <s v="Noel Staavos"/>
    <x v="1"/>
    <s v="United States"/>
    <s v="Columbus"/>
    <x v="16"/>
    <n v="43229"/>
    <x v="3"/>
    <s v="FUR-CH-10003298"/>
    <x v="0"/>
    <x v="1"/>
    <s v="Office Star - Contemporary Task Swivel chair with Loop Arms, Charcoal"/>
    <n v="458.43"/>
    <n v="5"/>
    <n v="0.3"/>
    <n v="-137.529"/>
  </r>
  <r>
    <n v="2445"/>
    <x v="1209"/>
    <x v="0"/>
    <x v="9"/>
    <s v="Dec"/>
    <d v="2013-12-12T00:00:00"/>
    <s v="Same Day"/>
    <s v="NS-18640"/>
    <s v="Noel Staavos"/>
    <x v="1"/>
    <s v="United States"/>
    <s v="Columbus"/>
    <x v="16"/>
    <n v="43229"/>
    <x v="3"/>
    <s v="OFF-AP-10000576"/>
    <x v="1"/>
    <x v="8"/>
    <s v="Belkin 325VA UPS Surge Protector, 6'"/>
    <n v="387.13600000000002"/>
    <n v="4"/>
    <n v="0.2"/>
    <n v="24.196000000000002"/>
  </r>
  <r>
    <n v="2446"/>
    <x v="1209"/>
    <x v="0"/>
    <x v="9"/>
    <s v="Dec"/>
    <d v="2013-12-12T00:00:00"/>
    <s v="Same Day"/>
    <s v="NS-18640"/>
    <s v="Noel Staavos"/>
    <x v="1"/>
    <s v="United States"/>
    <s v="Columbus"/>
    <x v="16"/>
    <n v="43229"/>
    <x v="3"/>
    <s v="FUR-TA-10003008"/>
    <x v="0"/>
    <x v="2"/>
    <s v="Lesro Round Back Collection Coffee Table, End Table"/>
    <n v="328.59"/>
    <n v="3"/>
    <n v="0.4"/>
    <n v="-147.8655"/>
  </r>
  <r>
    <n v="2447"/>
    <x v="1210"/>
    <x v="2"/>
    <x v="122"/>
    <s v="Oct"/>
    <s v="12-14-2011"/>
    <s v="Standard Class"/>
    <s v="SH-19975"/>
    <s v="Sally Hughsby"/>
    <x v="1"/>
    <s v="United States"/>
    <s v="Caldwell"/>
    <x v="40"/>
    <n v="83605"/>
    <x v="1"/>
    <s v="FUR-CH-10001708"/>
    <x v="0"/>
    <x v="1"/>
    <s v="Office Star - Contemporary Swivel Chair with Padded Adjustable Arms and Flex Back"/>
    <n v="338.35199999999998"/>
    <n v="3"/>
    <n v="0.2"/>
    <n v="4.2294"/>
  </r>
  <r>
    <n v="2448"/>
    <x v="1210"/>
    <x v="2"/>
    <x v="122"/>
    <s v="Oct"/>
    <s v="12-14-2011"/>
    <s v="Standard Class"/>
    <s v="SH-19975"/>
    <s v="Sally Hughsby"/>
    <x v="1"/>
    <s v="United States"/>
    <s v="Caldwell"/>
    <x v="40"/>
    <n v="83605"/>
    <x v="1"/>
    <s v="OFF-PA-10000019"/>
    <x v="1"/>
    <x v="11"/>
    <s v="Xerox 1931"/>
    <n v="25.92"/>
    <n v="4"/>
    <n v="0"/>
    <n v="12.441599999999999"/>
  </r>
  <r>
    <n v="2449"/>
    <x v="1210"/>
    <x v="2"/>
    <x v="122"/>
    <s v="Oct"/>
    <s v="12-14-2011"/>
    <s v="Standard Class"/>
    <s v="SH-19975"/>
    <s v="Sally Hughsby"/>
    <x v="1"/>
    <s v="United States"/>
    <s v="Caldwell"/>
    <x v="40"/>
    <n v="83605"/>
    <x v="1"/>
    <s v="OFF-PA-10002222"/>
    <x v="1"/>
    <x v="11"/>
    <s v="Xerox Color Copier Paper, 11&quot; x 17&quot;, Ream"/>
    <n v="91.36"/>
    <n v="4"/>
    <n v="0"/>
    <n v="42.025599999999997"/>
  </r>
  <r>
    <n v="2450"/>
    <x v="1211"/>
    <x v="3"/>
    <x v="75"/>
    <s v="Aug"/>
    <d v="2014-12-09T00:00:00"/>
    <s v="Standard Class"/>
    <s v="AG-10390"/>
    <s v="Allen Goldenen"/>
    <x v="0"/>
    <s v="United States"/>
    <s v="Los Angeles"/>
    <x v="2"/>
    <n v="90004"/>
    <x v="1"/>
    <s v="FUR-FU-10002597"/>
    <x v="0"/>
    <x v="4"/>
    <s v="C-Line Magnetic Cubicle Keepers, Clear Polypropylene"/>
    <n v="19.760000000000002"/>
    <n v="4"/>
    <n v="0"/>
    <n v="8.2992000000000008"/>
  </r>
  <r>
    <n v="2451"/>
    <x v="1212"/>
    <x v="1"/>
    <x v="48"/>
    <s v="Feb"/>
    <d v="2012-07-11T00:00:00"/>
    <s v="Standard Class"/>
    <s v="SW-20245"/>
    <s v="Scot Wooten"/>
    <x v="0"/>
    <s v="United States"/>
    <s v="Troy"/>
    <x v="9"/>
    <n v="12180"/>
    <x v="3"/>
    <s v="FUR-CH-10003535"/>
    <x v="0"/>
    <x v="1"/>
    <s v="Global Armless Task Chair, Royal Blue"/>
    <n v="109.764"/>
    <n v="2"/>
    <n v="0.1"/>
    <n v="8.5372000000000003"/>
  </r>
  <r>
    <n v="2452"/>
    <x v="1213"/>
    <x v="3"/>
    <x v="60"/>
    <s v="Dec"/>
    <s v="12-19-2014"/>
    <s v="Standard Class"/>
    <s v="KN-16390"/>
    <s v="Katherine Nockton"/>
    <x v="1"/>
    <s v="United States"/>
    <s v="New Bedford"/>
    <x v="21"/>
    <n v="2740"/>
    <x v="3"/>
    <s v="TEC-PH-10001527"/>
    <x v="2"/>
    <x v="6"/>
    <s v="Plantronics MX500i Earset"/>
    <n v="128.85"/>
    <n v="3"/>
    <n v="0"/>
    <n v="3.8654999999999999"/>
  </r>
  <r>
    <n v="2453"/>
    <x v="1214"/>
    <x v="3"/>
    <x v="276"/>
    <s v="Feb"/>
    <d v="2014-04-04T00:00:00"/>
    <s v="First Class"/>
    <s v="GB-14530"/>
    <s v="George Bell"/>
    <x v="1"/>
    <s v="United States"/>
    <s v="Florence"/>
    <x v="32"/>
    <n v="29501"/>
    <x v="0"/>
    <s v="FUR-FU-10004006"/>
    <x v="0"/>
    <x v="4"/>
    <s v="Deflect-o DuraMat Lighweight, Studded, Beveled Mat for Low Pile Carpeting"/>
    <n v="127.95"/>
    <n v="3"/>
    <n v="0"/>
    <n v="21.7515"/>
  </r>
  <r>
    <n v="2454"/>
    <x v="1215"/>
    <x v="0"/>
    <x v="249"/>
    <s v="Nov"/>
    <d v="2013-12-03T00:00:00"/>
    <s v="First Class"/>
    <s v="KF-16285"/>
    <s v="Karen Ferguson"/>
    <x v="2"/>
    <s v="United States"/>
    <s v="Los Angeles"/>
    <x v="2"/>
    <n v="90008"/>
    <x v="1"/>
    <s v="OFF-PA-10004405"/>
    <x v="1"/>
    <x v="11"/>
    <s v="Rediform Voice Mail Log Books"/>
    <n v="14.9"/>
    <n v="5"/>
    <n v="0"/>
    <n v="7.1520000000000001"/>
  </r>
  <r>
    <n v="2455"/>
    <x v="1215"/>
    <x v="0"/>
    <x v="249"/>
    <s v="Nov"/>
    <d v="2013-12-03T00:00:00"/>
    <s v="First Class"/>
    <s v="KF-16285"/>
    <s v="Karen Ferguson"/>
    <x v="2"/>
    <s v="United States"/>
    <s v="Los Angeles"/>
    <x v="2"/>
    <n v="90008"/>
    <x v="1"/>
    <s v="TEC-PH-10002885"/>
    <x v="2"/>
    <x v="6"/>
    <s v="Apple iPhone 5"/>
    <n v="4158.9120000000003"/>
    <n v="8"/>
    <n v="0.2"/>
    <n v="363.90480000000002"/>
  </r>
  <r>
    <n v="2456"/>
    <x v="1216"/>
    <x v="2"/>
    <x v="120"/>
    <s v="Jun"/>
    <d v="2011-12-04T00:00:00"/>
    <s v="Standard Class"/>
    <s v="AY-10555"/>
    <s v="Andy Yotov"/>
    <x v="1"/>
    <s v="United States"/>
    <s v="Los Angeles"/>
    <x v="2"/>
    <n v="90049"/>
    <x v="1"/>
    <s v="FUR-FU-10000747"/>
    <x v="0"/>
    <x v="4"/>
    <s v="Tenex B1-RE Series Chair Mats for Low Pile Carpets"/>
    <n v="91.96"/>
    <n v="2"/>
    <n v="0"/>
    <n v="15.6332"/>
  </r>
  <r>
    <n v="2457"/>
    <x v="1216"/>
    <x v="2"/>
    <x v="120"/>
    <s v="Jun"/>
    <d v="2011-12-04T00:00:00"/>
    <s v="Standard Class"/>
    <s v="AY-10555"/>
    <s v="Andy Yotov"/>
    <x v="1"/>
    <s v="United States"/>
    <s v="Los Angeles"/>
    <x v="2"/>
    <n v="90049"/>
    <x v="1"/>
    <s v="FUR-FU-10001918"/>
    <x v="0"/>
    <x v="4"/>
    <s v="C-Line Cubicle Keepers Polyproplyene Holder With Velcro Backings"/>
    <n v="33.11"/>
    <n v="7"/>
    <n v="0"/>
    <n v="12.9129"/>
  </r>
  <r>
    <n v="2458"/>
    <x v="1216"/>
    <x v="2"/>
    <x v="120"/>
    <s v="Jun"/>
    <d v="2011-12-04T00:00:00"/>
    <s v="Standard Class"/>
    <s v="AY-10555"/>
    <s v="Andy Yotov"/>
    <x v="1"/>
    <s v="United States"/>
    <s v="Los Angeles"/>
    <x v="2"/>
    <n v="90049"/>
    <x v="1"/>
    <s v="OFF-PA-10003309"/>
    <x v="1"/>
    <x v="11"/>
    <s v="Xerox 211"/>
    <n v="19.440000000000001"/>
    <n v="3"/>
    <n v="0"/>
    <n v="9.3312000000000008"/>
  </r>
  <r>
    <n v="2459"/>
    <x v="1216"/>
    <x v="2"/>
    <x v="120"/>
    <s v="Jun"/>
    <d v="2011-12-04T00:00:00"/>
    <s v="Standard Class"/>
    <s v="AY-10555"/>
    <s v="Andy Yotov"/>
    <x v="1"/>
    <s v="United States"/>
    <s v="Los Angeles"/>
    <x v="2"/>
    <n v="90049"/>
    <x v="1"/>
    <s v="OFF-PA-10001977"/>
    <x v="1"/>
    <x v="11"/>
    <s v="Xerox 194"/>
    <n v="55.48"/>
    <n v="1"/>
    <n v="0"/>
    <n v="26.630400000000002"/>
  </r>
  <r>
    <n v="2460"/>
    <x v="1217"/>
    <x v="2"/>
    <x v="418"/>
    <s v="May"/>
    <d v="2011-10-10T00:00:00"/>
    <s v="Second Class"/>
    <s v="BD-11635"/>
    <s v="Brian Derr"/>
    <x v="0"/>
    <s v="United States"/>
    <s v="Columbus"/>
    <x v="16"/>
    <n v="43229"/>
    <x v="3"/>
    <s v="OFF-AP-10002892"/>
    <x v="1"/>
    <x v="8"/>
    <s v="Belkin F5C206VTEL 6 Outlet Surge"/>
    <n v="91.92"/>
    <n v="5"/>
    <n v="0.2"/>
    <n v="11.49"/>
  </r>
  <r>
    <n v="2461"/>
    <x v="1218"/>
    <x v="3"/>
    <x v="34"/>
    <s v="Jul"/>
    <d v="2014-07-07T00:00:00"/>
    <s v="Same Day"/>
    <s v="AH-10585"/>
    <s v="Angele Hood"/>
    <x v="0"/>
    <s v="United States"/>
    <s v="Miami"/>
    <x v="1"/>
    <n v="33142"/>
    <x v="0"/>
    <s v="FUR-CH-10000155"/>
    <x v="0"/>
    <x v="1"/>
    <s v="Global Comet Stacking Armless Chair"/>
    <n v="239.24"/>
    <n v="1"/>
    <n v="0.2"/>
    <n v="23.923999999999999"/>
  </r>
  <r>
    <n v="2462"/>
    <x v="1219"/>
    <x v="0"/>
    <x v="350"/>
    <s v="May"/>
    <d v="2013-09-09T00:00:00"/>
    <s v="Standard Class"/>
    <s v="AA-10645"/>
    <s v="Anna Andreadi"/>
    <x v="0"/>
    <s v="United States"/>
    <s v="Georgetown"/>
    <x v="0"/>
    <n v="40324"/>
    <x v="0"/>
    <s v="FUR-FU-10003347"/>
    <x v="0"/>
    <x v="4"/>
    <s v="Coloredge Poster Frame"/>
    <n v="42.6"/>
    <n v="3"/>
    <n v="0"/>
    <n v="16.614000000000001"/>
  </r>
  <r>
    <n v="2463"/>
    <x v="1219"/>
    <x v="0"/>
    <x v="350"/>
    <s v="May"/>
    <d v="2013-09-09T00:00:00"/>
    <s v="Standard Class"/>
    <s v="AA-10645"/>
    <s v="Anna Andreadi"/>
    <x v="0"/>
    <s v="United States"/>
    <s v="Georgetown"/>
    <x v="0"/>
    <n v="40324"/>
    <x v="0"/>
    <s v="OFF-BI-10000315"/>
    <x v="1"/>
    <x v="7"/>
    <s v="Poly Designer Cover &amp; Back"/>
    <n v="113.94"/>
    <n v="6"/>
    <n v="0"/>
    <n v="54.691200000000002"/>
  </r>
  <r>
    <n v="2464"/>
    <x v="1219"/>
    <x v="0"/>
    <x v="350"/>
    <s v="May"/>
    <d v="2013-09-09T00:00:00"/>
    <s v="Standard Class"/>
    <s v="AA-10645"/>
    <s v="Anna Andreadi"/>
    <x v="0"/>
    <s v="United States"/>
    <s v="Georgetown"/>
    <x v="0"/>
    <n v="40324"/>
    <x v="0"/>
    <s v="OFF-ST-10002583"/>
    <x v="1"/>
    <x v="3"/>
    <s v="Fellowes Neat Ideas Storage Cubes"/>
    <n v="129.91999999999999"/>
    <n v="4"/>
    <n v="0"/>
    <n v="5.1967999999999996"/>
  </r>
  <r>
    <n v="2465"/>
    <x v="1219"/>
    <x v="0"/>
    <x v="350"/>
    <s v="May"/>
    <d v="2013-09-09T00:00:00"/>
    <s v="Standard Class"/>
    <s v="AA-10645"/>
    <s v="Anna Andreadi"/>
    <x v="0"/>
    <s v="United States"/>
    <s v="Georgetown"/>
    <x v="0"/>
    <n v="40324"/>
    <x v="0"/>
    <s v="OFF-AR-10003469"/>
    <x v="1"/>
    <x v="5"/>
    <s v="Nontoxic Chalk"/>
    <n v="5.28"/>
    <n v="3"/>
    <n v="0"/>
    <n v="2.5344000000000002"/>
  </r>
  <r>
    <n v="2466"/>
    <x v="1220"/>
    <x v="0"/>
    <x v="419"/>
    <s v="Apr"/>
    <d v="2013-08-02T00:00:00"/>
    <s v="Standard Class"/>
    <s v="TB-21520"/>
    <s v="Tracy Blumstein"/>
    <x v="0"/>
    <s v="United States"/>
    <s v="Sierra Vista"/>
    <x v="10"/>
    <n v="85635"/>
    <x v="1"/>
    <s v="FUR-FU-10002088"/>
    <x v="0"/>
    <x v="4"/>
    <s v="Nu-Dell Float Frame 11 x 14 1/2"/>
    <n v="14.368"/>
    <n v="2"/>
    <n v="0.2"/>
    <n v="3.9512"/>
  </r>
  <r>
    <n v="2467"/>
    <x v="1221"/>
    <x v="1"/>
    <x v="14"/>
    <s v="Mar"/>
    <d v="2012-08-09T00:00:00"/>
    <s v="Standard Class"/>
    <s v="CP-12085"/>
    <s v="Cathy Prescott"/>
    <x v="1"/>
    <s v="United States"/>
    <s v="Tucson"/>
    <x v="10"/>
    <n v="85705"/>
    <x v="1"/>
    <s v="FUR-FU-10002937"/>
    <x v="0"/>
    <x v="4"/>
    <s v="GE 48&quot; Fluorescent Tube, Cool White Energy Saver, 34 Watts, 30/Box"/>
    <n v="238.15199999999999"/>
    <n v="3"/>
    <n v="0.2"/>
    <n v="89.307000000000002"/>
  </r>
  <r>
    <n v="2468"/>
    <x v="1222"/>
    <x v="0"/>
    <x v="255"/>
    <s v="Oct"/>
    <s v="6-17-2013"/>
    <s v="Standard Class"/>
    <s v="BF-11215"/>
    <s v="Benjamin Farhat"/>
    <x v="2"/>
    <s v="United States"/>
    <s v="Minneapolis"/>
    <x v="8"/>
    <n v="55407"/>
    <x v="2"/>
    <s v="FUR-TA-10001771"/>
    <x v="0"/>
    <x v="2"/>
    <s v="Bush Cubix Conference Tables, Fully Assembled"/>
    <n v="692.94"/>
    <n v="3"/>
    <n v="0"/>
    <n v="173.23500000000001"/>
  </r>
  <r>
    <n v="2469"/>
    <x v="1223"/>
    <x v="1"/>
    <x v="74"/>
    <s v="Jul"/>
    <d v="2012-11-11T00:00:00"/>
    <s v="Standard Class"/>
    <s v="CP-12340"/>
    <s v="Christine Phan"/>
    <x v="1"/>
    <s v="United States"/>
    <s v="Miami"/>
    <x v="1"/>
    <n v="33142"/>
    <x v="0"/>
    <s v="OFF-BI-10003305"/>
    <x v="1"/>
    <x v="7"/>
    <s v="Avery Hanging File Binders"/>
    <n v="16.146000000000001"/>
    <n v="9"/>
    <n v="0.7"/>
    <n v="-12.9168"/>
  </r>
  <r>
    <n v="2470"/>
    <x v="1223"/>
    <x v="1"/>
    <x v="74"/>
    <s v="Jul"/>
    <d v="2012-11-11T00:00:00"/>
    <s v="Standard Class"/>
    <s v="CP-12340"/>
    <s v="Christine Phan"/>
    <x v="1"/>
    <s v="United States"/>
    <s v="Miami"/>
    <x v="1"/>
    <n v="33142"/>
    <x v="0"/>
    <s v="OFF-BI-10001359"/>
    <x v="1"/>
    <x v="7"/>
    <s v="GBC DocuBind TL300 Electric Binding System"/>
    <n v="1345.4849999999999"/>
    <n v="5"/>
    <n v="0.7"/>
    <n v="-1031.5385000000001"/>
  </r>
  <r>
    <n v="2471"/>
    <x v="1224"/>
    <x v="2"/>
    <x v="420"/>
    <s v="Feb"/>
    <d v="2011-08-03T00:00:00"/>
    <s v="Standard Class"/>
    <s v="KN-16705"/>
    <s v="Kristina Nunn"/>
    <x v="2"/>
    <s v="United States"/>
    <s v="New York City"/>
    <x v="9"/>
    <n v="10009"/>
    <x v="3"/>
    <s v="OFF-EN-10001990"/>
    <x v="1"/>
    <x v="12"/>
    <s v="Staples"/>
    <n v="11.36"/>
    <n v="2"/>
    <n v="0"/>
    <n v="5.3391999999999999"/>
  </r>
  <r>
    <n v="2472"/>
    <x v="1224"/>
    <x v="2"/>
    <x v="420"/>
    <s v="Feb"/>
    <d v="2011-08-03T00:00:00"/>
    <s v="Standard Class"/>
    <s v="KN-16705"/>
    <s v="Kristina Nunn"/>
    <x v="2"/>
    <s v="United States"/>
    <s v="New York City"/>
    <x v="9"/>
    <n v="10009"/>
    <x v="3"/>
    <s v="OFF-PA-10000587"/>
    <x v="1"/>
    <x v="11"/>
    <s v="Array Parchment Paper, Assorted Colors"/>
    <n v="36.4"/>
    <n v="5"/>
    <n v="0"/>
    <n v="17.472000000000001"/>
  </r>
  <r>
    <n v="2473"/>
    <x v="1225"/>
    <x v="1"/>
    <x v="339"/>
    <s v="Oct"/>
    <s v="4-16-2012"/>
    <s v="Standard Class"/>
    <s v="EH-14125"/>
    <s v="Eugene Hildebrand"/>
    <x v="2"/>
    <s v="United States"/>
    <s v="Rochester"/>
    <x v="9"/>
    <n v="14609"/>
    <x v="3"/>
    <s v="OFF-ST-10001476"/>
    <x v="1"/>
    <x v="3"/>
    <s v="Steel Personal Filing/Posting Tote"/>
    <n v="142.04"/>
    <n v="4"/>
    <n v="0"/>
    <n v="38.3508"/>
  </r>
  <r>
    <n v="2474"/>
    <x v="1225"/>
    <x v="1"/>
    <x v="339"/>
    <s v="Oct"/>
    <s v="4-16-2012"/>
    <s v="Standard Class"/>
    <s v="EH-14125"/>
    <s v="Eugene Hildebrand"/>
    <x v="2"/>
    <s v="United States"/>
    <s v="Rochester"/>
    <x v="9"/>
    <n v="14609"/>
    <x v="3"/>
    <s v="OFF-AR-10002804"/>
    <x v="1"/>
    <x v="5"/>
    <s v="Faber Castell Col-Erase Pencils"/>
    <n v="14.67"/>
    <n v="3"/>
    <n v="0"/>
    <n v="6.0147000000000004"/>
  </r>
  <r>
    <n v="2475"/>
    <x v="1226"/>
    <x v="1"/>
    <x v="22"/>
    <s v="May"/>
    <d v="2012-07-04T00:00:00"/>
    <s v="First Class"/>
    <s v="TT-21070"/>
    <s v="Ted Trevino"/>
    <x v="0"/>
    <s v="United States"/>
    <s v="Philadelphia"/>
    <x v="17"/>
    <n v="19120"/>
    <x v="3"/>
    <s v="OFF-LA-10001569"/>
    <x v="1"/>
    <x v="14"/>
    <s v="Avery 499"/>
    <n v="23.904"/>
    <n v="6"/>
    <n v="0.2"/>
    <n v="7.7687999999999997"/>
  </r>
  <r>
    <n v="2476"/>
    <x v="1227"/>
    <x v="0"/>
    <x v="56"/>
    <s v="Feb"/>
    <d v="2013-08-09T00:00:00"/>
    <s v="Standard Class"/>
    <s v="PG-18820"/>
    <s v="Patrick Gardner"/>
    <x v="0"/>
    <s v="United States"/>
    <s v="New York City"/>
    <x v="9"/>
    <n v="10011"/>
    <x v="3"/>
    <s v="TEC-AC-10001432"/>
    <x v="2"/>
    <x v="9"/>
    <s v="Enermax Aurora Lite Keyboard"/>
    <n v="468.9"/>
    <n v="6"/>
    <n v="0"/>
    <n v="206.316"/>
  </r>
  <r>
    <n v="2477"/>
    <x v="1227"/>
    <x v="0"/>
    <x v="56"/>
    <s v="Feb"/>
    <d v="2013-08-09T00:00:00"/>
    <s v="Standard Class"/>
    <s v="PG-18820"/>
    <s v="Patrick Gardner"/>
    <x v="0"/>
    <s v="United States"/>
    <s v="New York City"/>
    <x v="9"/>
    <n v="10011"/>
    <x v="3"/>
    <s v="TEC-AC-10003399"/>
    <x v="2"/>
    <x v="9"/>
    <s v="Memorex Mini Travel Drive 64 GB USB 2.0 Flash Drive"/>
    <n v="72.48"/>
    <n v="2"/>
    <n v="0"/>
    <n v="30.441600000000001"/>
  </r>
  <r>
    <n v="2478"/>
    <x v="1227"/>
    <x v="0"/>
    <x v="56"/>
    <s v="Feb"/>
    <d v="2013-08-09T00:00:00"/>
    <s v="Standard Class"/>
    <s v="PG-18820"/>
    <s v="Patrick Gardner"/>
    <x v="0"/>
    <s v="United States"/>
    <s v="New York City"/>
    <x v="9"/>
    <n v="10011"/>
    <x v="3"/>
    <s v="OFF-SU-10001574"/>
    <x v="1"/>
    <x v="16"/>
    <s v="Acme Value Line Scissors"/>
    <n v="10.95"/>
    <n v="3"/>
    <n v="0"/>
    <n v="3.2850000000000001"/>
  </r>
  <r>
    <n v="2479"/>
    <x v="1227"/>
    <x v="0"/>
    <x v="56"/>
    <s v="Feb"/>
    <d v="2013-08-09T00:00:00"/>
    <s v="Standard Class"/>
    <s v="PG-18820"/>
    <s v="Patrick Gardner"/>
    <x v="0"/>
    <s v="United States"/>
    <s v="New York City"/>
    <x v="9"/>
    <n v="10011"/>
    <x v="3"/>
    <s v="FUR-FU-10004864"/>
    <x v="0"/>
    <x v="4"/>
    <s v="Howard Miller 14-1/2&quot; Diameter Chrome Round Wall Clock"/>
    <n v="191.82"/>
    <n v="3"/>
    <n v="0"/>
    <n v="61.382399999999997"/>
  </r>
  <r>
    <n v="2480"/>
    <x v="1228"/>
    <x v="3"/>
    <x v="190"/>
    <s v="Jun"/>
    <d v="2014-09-08T00:00:00"/>
    <s v="First Class"/>
    <s v="NZ-18565"/>
    <s v="Nick Zandusky"/>
    <x v="2"/>
    <s v="United States"/>
    <s v="Houston"/>
    <x v="6"/>
    <n v="77070"/>
    <x v="2"/>
    <s v="OFF-ST-10001172"/>
    <x v="1"/>
    <x v="3"/>
    <s v="Tennsco Lockers, Sand"/>
    <n v="151.05600000000001"/>
    <n v="9"/>
    <n v="0.2"/>
    <n v="7.5528000000000004"/>
  </r>
  <r>
    <n v="2481"/>
    <x v="1229"/>
    <x v="0"/>
    <x v="44"/>
    <s v="Dec"/>
    <s v="9-17-2013"/>
    <s v="Standard Class"/>
    <s v="AS-10090"/>
    <s v="Adam Shillingsburg"/>
    <x v="0"/>
    <s v="United States"/>
    <s v="Chicago"/>
    <x v="7"/>
    <n v="60653"/>
    <x v="2"/>
    <s v="OFF-LA-10001982"/>
    <x v="1"/>
    <x v="14"/>
    <s v="Smead Alpha-Z Color-Coded Name Labels First Letter Starter Set"/>
    <n v="6"/>
    <n v="2"/>
    <n v="0.2"/>
    <n v="2.1"/>
  </r>
  <r>
    <n v="2482"/>
    <x v="1229"/>
    <x v="0"/>
    <x v="44"/>
    <s v="Dec"/>
    <s v="9-17-2013"/>
    <s v="Standard Class"/>
    <s v="AS-10090"/>
    <s v="Adam Shillingsburg"/>
    <x v="0"/>
    <s v="United States"/>
    <s v="Chicago"/>
    <x v="7"/>
    <n v="60653"/>
    <x v="2"/>
    <s v="OFF-BI-10004141"/>
    <x v="1"/>
    <x v="7"/>
    <s v="Insertable Tab Indexes For Data Binders"/>
    <n v="1.9079999999999999"/>
    <n v="3"/>
    <n v="0.8"/>
    <n v="-3.2435999999999998"/>
  </r>
  <r>
    <n v="2483"/>
    <x v="1230"/>
    <x v="3"/>
    <x v="292"/>
    <s v="May"/>
    <d v="2014-10-12T00:00:00"/>
    <s v="Standard Class"/>
    <s v="CB-12415"/>
    <s v="Christy Brittain"/>
    <x v="0"/>
    <s v="United States"/>
    <s v="Chicago"/>
    <x v="7"/>
    <n v="60610"/>
    <x v="2"/>
    <s v="OFF-ST-10000532"/>
    <x v="1"/>
    <x v="3"/>
    <s v="Advantus Rolling Drawer Organizers"/>
    <n v="61.567999999999998"/>
    <n v="2"/>
    <n v="0.2"/>
    <n v="4.6176000000000004"/>
  </r>
  <r>
    <n v="2484"/>
    <x v="1231"/>
    <x v="3"/>
    <x v="36"/>
    <s v="Apr"/>
    <d v="2014-08-06T00:00:00"/>
    <s v="Standard Class"/>
    <s v="SS-20140"/>
    <s v="Saphhira Shifley"/>
    <x v="1"/>
    <s v="United States"/>
    <s v="Los Angeles"/>
    <x v="2"/>
    <n v="90036"/>
    <x v="1"/>
    <s v="TEC-AC-10003038"/>
    <x v="2"/>
    <x v="9"/>
    <s v="Kingston Digital DataTraveler 16GB USB 2.0"/>
    <n v="44.75"/>
    <n v="5"/>
    <n v="0"/>
    <n v="8.5024999999999995"/>
  </r>
  <r>
    <n v="2485"/>
    <x v="1231"/>
    <x v="3"/>
    <x v="36"/>
    <s v="Apr"/>
    <d v="2014-08-06T00:00:00"/>
    <s v="Standard Class"/>
    <s v="SS-20140"/>
    <s v="Saphhira Shifley"/>
    <x v="1"/>
    <s v="United States"/>
    <s v="Los Angeles"/>
    <x v="2"/>
    <n v="90036"/>
    <x v="1"/>
    <s v="OFF-PA-10001593"/>
    <x v="1"/>
    <x v="11"/>
    <s v="Xerox 1947"/>
    <n v="11.96"/>
    <n v="2"/>
    <n v="0"/>
    <n v="5.3819999999999997"/>
  </r>
  <r>
    <n v="2486"/>
    <x v="1231"/>
    <x v="3"/>
    <x v="36"/>
    <s v="Apr"/>
    <d v="2014-08-06T00:00:00"/>
    <s v="Standard Class"/>
    <s v="SS-20140"/>
    <s v="Saphhira Shifley"/>
    <x v="1"/>
    <s v="United States"/>
    <s v="Los Angeles"/>
    <x v="2"/>
    <n v="90036"/>
    <x v="1"/>
    <s v="OFF-BI-10002049"/>
    <x v="1"/>
    <x v="7"/>
    <s v="UniKeep View Case Binders"/>
    <n v="3.9119999999999999"/>
    <n v="1"/>
    <n v="0.2"/>
    <n v="1.2714000000000001"/>
  </r>
  <r>
    <n v="2487"/>
    <x v="1232"/>
    <x v="0"/>
    <x v="403"/>
    <s v="Jan"/>
    <d v="2013-07-04T00:00:00"/>
    <s v="Standard Class"/>
    <s v="EH-13990"/>
    <s v="Erica Hackney"/>
    <x v="0"/>
    <s v="United States"/>
    <s v="New York City"/>
    <x v="9"/>
    <n v="10009"/>
    <x v="3"/>
    <s v="FUR-CH-10003817"/>
    <x v="0"/>
    <x v="1"/>
    <s v="Global Value Steno Chair, Gray"/>
    <n v="327.99599999999998"/>
    <n v="6"/>
    <n v="0.1"/>
    <n v="54.665999999999997"/>
  </r>
  <r>
    <n v="2488"/>
    <x v="1233"/>
    <x v="0"/>
    <x v="90"/>
    <s v="May"/>
    <d v="2013-05-11T00:00:00"/>
    <s v="Same Day"/>
    <s v="TT-21220"/>
    <s v="Thomas Thornton"/>
    <x v="0"/>
    <s v="United States"/>
    <s v="Chula Vista"/>
    <x v="2"/>
    <n v="91911"/>
    <x v="1"/>
    <s v="OFF-AR-10002135"/>
    <x v="1"/>
    <x v="5"/>
    <s v="Boston Heavy-Duty Trimline Electric Pencil Sharpeners"/>
    <n v="192.8"/>
    <n v="4"/>
    <n v="0"/>
    <n v="55.911999999999999"/>
  </r>
  <r>
    <n v="2489"/>
    <x v="1234"/>
    <x v="0"/>
    <x v="279"/>
    <s v="Jan"/>
    <d v="2013-05-11T00:00:00"/>
    <s v="Second Class"/>
    <s v="FO-14305"/>
    <s v="Frank Olsen"/>
    <x v="0"/>
    <s v="United States"/>
    <s v="Hollywood"/>
    <x v="1"/>
    <n v="33021"/>
    <x v="0"/>
    <s v="OFF-PA-10002986"/>
    <x v="1"/>
    <x v="11"/>
    <s v="Xerox 1898"/>
    <n v="32.064"/>
    <n v="6"/>
    <n v="0.2"/>
    <n v="11.2224"/>
  </r>
  <r>
    <n v="2490"/>
    <x v="1235"/>
    <x v="3"/>
    <x v="137"/>
    <s v="Oct"/>
    <s v="7-16-2014"/>
    <s v="Standard Class"/>
    <s v="JF-15190"/>
    <s v="Jamie Frazer"/>
    <x v="0"/>
    <s v="United States"/>
    <s v="Manchester"/>
    <x v="31"/>
    <n v="6040"/>
    <x v="3"/>
    <s v="OFF-PA-10001497"/>
    <x v="1"/>
    <x v="11"/>
    <s v="Xerox 1914"/>
    <n v="274.8"/>
    <n v="5"/>
    <n v="0"/>
    <n v="134.65199999999999"/>
  </r>
  <r>
    <n v="2491"/>
    <x v="1235"/>
    <x v="3"/>
    <x v="137"/>
    <s v="Oct"/>
    <s v="7-16-2014"/>
    <s v="Standard Class"/>
    <s v="JF-15190"/>
    <s v="Jamie Frazer"/>
    <x v="0"/>
    <s v="United States"/>
    <s v="Manchester"/>
    <x v="31"/>
    <n v="6040"/>
    <x v="3"/>
    <s v="OFF-ST-10002554"/>
    <x v="1"/>
    <x v="3"/>
    <s v="Tennsco Industrial Shelving"/>
    <n v="195.64"/>
    <n v="4"/>
    <n v="0"/>
    <n v="3.9127999999999998"/>
  </r>
  <r>
    <n v="2492"/>
    <x v="1235"/>
    <x v="3"/>
    <x v="137"/>
    <s v="Oct"/>
    <s v="7-16-2014"/>
    <s v="Standard Class"/>
    <s v="JF-15190"/>
    <s v="Jamie Frazer"/>
    <x v="0"/>
    <s v="United States"/>
    <s v="Manchester"/>
    <x v="31"/>
    <n v="6040"/>
    <x v="3"/>
    <s v="TEC-PH-10001336"/>
    <x v="2"/>
    <x v="6"/>
    <s v="Digium D40 VoIP phone"/>
    <n v="257.98"/>
    <n v="2"/>
    <n v="0"/>
    <n v="74.8142"/>
  </r>
  <r>
    <n v="2493"/>
    <x v="1235"/>
    <x v="3"/>
    <x v="137"/>
    <s v="Oct"/>
    <s v="7-16-2014"/>
    <s v="Standard Class"/>
    <s v="JF-15190"/>
    <s v="Jamie Frazer"/>
    <x v="0"/>
    <s v="United States"/>
    <s v="Manchester"/>
    <x v="31"/>
    <n v="6040"/>
    <x v="3"/>
    <s v="OFF-AR-10002987"/>
    <x v="1"/>
    <x v="5"/>
    <s v="Prismacolor Color Pencil Set"/>
    <n v="119.04"/>
    <n v="6"/>
    <n v="0"/>
    <n v="48.806399999999996"/>
  </r>
  <r>
    <n v="2494"/>
    <x v="1236"/>
    <x v="0"/>
    <x v="57"/>
    <s v="Sep"/>
    <d v="2013-12-04T00:00:00"/>
    <s v="First Class"/>
    <s v="RM-19375"/>
    <s v="Raymond Messe"/>
    <x v="0"/>
    <s v="United States"/>
    <s v="Columbus"/>
    <x v="22"/>
    <n v="31907"/>
    <x v="0"/>
    <s v="FUR-BO-10001608"/>
    <x v="0"/>
    <x v="0"/>
    <s v="Hon Metal Bookcases, Black"/>
    <n v="354.9"/>
    <n v="5"/>
    <n v="0"/>
    <n v="88.724999999999994"/>
  </r>
  <r>
    <n v="2495"/>
    <x v="1237"/>
    <x v="3"/>
    <x v="171"/>
    <s v="Apr"/>
    <d v="2014-09-07T00:00:00"/>
    <s v="Standard Class"/>
    <s v="RD-19585"/>
    <s v="Rob Dowd"/>
    <x v="0"/>
    <s v="United States"/>
    <s v="Los Angeles"/>
    <x v="2"/>
    <n v="90004"/>
    <x v="1"/>
    <s v="OFF-ST-10002485"/>
    <x v="1"/>
    <x v="3"/>
    <s v="Rogers Deluxe File Chest"/>
    <n v="87.92"/>
    <n v="4"/>
    <n v="0"/>
    <n v="0.87919999999999998"/>
  </r>
  <r>
    <n v="2496"/>
    <x v="1238"/>
    <x v="0"/>
    <x v="421"/>
    <s v="Apr"/>
    <d v="2013-06-08T00:00:00"/>
    <s v="Second Class"/>
    <s v="AG-10330"/>
    <s v="Alex Grayson"/>
    <x v="0"/>
    <s v="United States"/>
    <s v="Tulsa"/>
    <x v="34"/>
    <n v="74133"/>
    <x v="2"/>
    <s v="OFF-EN-10002504"/>
    <x v="1"/>
    <x v="12"/>
    <s v="Tyvek Top-Opening Peel &amp; Seel Envelopes, Plain White"/>
    <n v="81.540000000000006"/>
    <n v="3"/>
    <n v="0"/>
    <n v="38.323799999999999"/>
  </r>
  <r>
    <n v="2497"/>
    <x v="1238"/>
    <x v="0"/>
    <x v="421"/>
    <s v="Apr"/>
    <d v="2013-06-08T00:00:00"/>
    <s v="Second Class"/>
    <s v="AG-10330"/>
    <s v="Alex Grayson"/>
    <x v="0"/>
    <s v="United States"/>
    <s v="Tulsa"/>
    <x v="34"/>
    <n v="74133"/>
    <x v="2"/>
    <s v="TEC-AC-10004803"/>
    <x v="2"/>
    <x v="9"/>
    <s v="Sony Micro Vault Click 4 GB USB 2.0 Flash Drive"/>
    <n v="167.28"/>
    <n v="12"/>
    <n v="0"/>
    <n v="23.4192"/>
  </r>
  <r>
    <n v="2498"/>
    <x v="1239"/>
    <x v="0"/>
    <x v="104"/>
    <s v="Apr"/>
    <d v="2013-10-12T00:00:00"/>
    <s v="Standard Class"/>
    <s v="GM-14440"/>
    <s v="Gary McGarr"/>
    <x v="0"/>
    <s v="United States"/>
    <s v="Los Angeles"/>
    <x v="2"/>
    <n v="90049"/>
    <x v="1"/>
    <s v="OFF-ST-10001932"/>
    <x v="1"/>
    <x v="3"/>
    <s v="Fellowes Staxonsteel Drawer Files"/>
    <n v="772.68"/>
    <n v="4"/>
    <n v="0"/>
    <n v="108.1752"/>
  </r>
  <r>
    <n v="2499"/>
    <x v="1240"/>
    <x v="2"/>
    <x v="422"/>
    <s v="Feb"/>
    <d v="2011-08-08T00:00:00"/>
    <s v="Standard Class"/>
    <s v="NZ-18565"/>
    <s v="Nick Zandusky"/>
    <x v="2"/>
    <s v="United States"/>
    <s v="Springfield"/>
    <x v="36"/>
    <n v="65807"/>
    <x v="2"/>
    <s v="OFF-BI-10001758"/>
    <x v="1"/>
    <x v="7"/>
    <s v="Wilson Jones 14 Line Acrylic Coated Pressboard Data Binders"/>
    <n v="26.7"/>
    <n v="5"/>
    <n v="0"/>
    <n v="12.548999999999999"/>
  </r>
  <r>
    <n v="2500"/>
    <x v="1240"/>
    <x v="2"/>
    <x v="422"/>
    <s v="Feb"/>
    <d v="2011-08-08T00:00:00"/>
    <s v="Standard Class"/>
    <s v="NZ-18565"/>
    <s v="Nick Zandusky"/>
    <x v="2"/>
    <s v="United States"/>
    <s v="Springfield"/>
    <x v="36"/>
    <n v="65807"/>
    <x v="2"/>
    <s v="TEC-AC-10003237"/>
    <x v="2"/>
    <x v="9"/>
    <s v="Memorex Micro Travel Drive 4 GB"/>
    <n v="21.2"/>
    <n v="2"/>
    <n v="0"/>
    <n v="9.1159999999999997"/>
  </r>
  <r>
    <n v="2501"/>
    <x v="1240"/>
    <x v="2"/>
    <x v="422"/>
    <s v="Feb"/>
    <d v="2011-08-08T00:00:00"/>
    <s v="Standard Class"/>
    <s v="NZ-18565"/>
    <s v="Nick Zandusky"/>
    <x v="2"/>
    <s v="United States"/>
    <s v="Springfield"/>
    <x v="36"/>
    <n v="65807"/>
    <x v="2"/>
    <s v="OFF-ST-10002011"/>
    <x v="1"/>
    <x v="3"/>
    <s v="Smead Adjustable Mobile File Trolley with Lockable Top"/>
    <n v="838.38"/>
    <n v="2"/>
    <n v="0"/>
    <n v="226.36259999999999"/>
  </r>
  <r>
    <n v="2502"/>
    <x v="1241"/>
    <x v="0"/>
    <x v="9"/>
    <s v="Dec"/>
    <s v="12-14-2013"/>
    <s v="First Class"/>
    <s v="DB-13270"/>
    <s v="Deborah Brumfield"/>
    <x v="2"/>
    <s v="United States"/>
    <s v="Portland"/>
    <x v="13"/>
    <n v="97206"/>
    <x v="1"/>
    <s v="FUR-CH-10004218"/>
    <x v="0"/>
    <x v="1"/>
    <s v="Global Fabric Manager's Chair, Dark Gray"/>
    <n v="403.92"/>
    <n v="5"/>
    <n v="0.2"/>
    <n v="25.245000000000001"/>
  </r>
  <r>
    <n v="2503"/>
    <x v="1242"/>
    <x v="1"/>
    <x v="375"/>
    <s v="Jul"/>
    <d v="2012-12-08T00:00:00"/>
    <s v="Standard Class"/>
    <s v="JK-15625"/>
    <s v="Jim Karlsson"/>
    <x v="0"/>
    <s v="United States"/>
    <s v="Philadelphia"/>
    <x v="17"/>
    <n v="19120"/>
    <x v="3"/>
    <s v="OFF-AR-10002952"/>
    <x v="1"/>
    <x v="5"/>
    <s v="Stanley Contemporary Battery Pencil Sharpeners"/>
    <n v="106.8"/>
    <n v="10"/>
    <n v="0.2"/>
    <n v="10.68"/>
  </r>
  <r>
    <n v="2504"/>
    <x v="1243"/>
    <x v="3"/>
    <x v="423"/>
    <s v="May"/>
    <d v="2014-09-04T00:00:00"/>
    <s v="Standard Class"/>
    <s v="AM-10705"/>
    <s v="Anne McFarland"/>
    <x v="0"/>
    <s v="United States"/>
    <s v="Des Plaines"/>
    <x v="7"/>
    <n v="60016"/>
    <x v="2"/>
    <s v="TEC-PH-10004345"/>
    <x v="2"/>
    <x v="6"/>
    <s v="Cisco SPA 502G IP Phone"/>
    <n v="383.84"/>
    <n v="4"/>
    <n v="0.2"/>
    <n v="47.98"/>
  </r>
  <r>
    <n v="2505"/>
    <x v="1244"/>
    <x v="3"/>
    <x v="37"/>
    <s v="Feb"/>
    <d v="2014-04-12T00:00:00"/>
    <s v="First Class"/>
    <s v="MG-17650"/>
    <s v="Matthew Grinstein"/>
    <x v="2"/>
    <s v="United States"/>
    <s v="Marion"/>
    <x v="16"/>
    <n v="43302"/>
    <x v="3"/>
    <s v="FUR-FU-10002885"/>
    <x v="0"/>
    <x v="4"/>
    <s v="Magna Visual Magnetic Picture Hangers"/>
    <n v="7.7119999999999997"/>
    <n v="2"/>
    <n v="0.2"/>
    <n v="1.7352000000000001"/>
  </r>
  <r>
    <n v="2506"/>
    <x v="1245"/>
    <x v="2"/>
    <x v="329"/>
    <s v="Nov"/>
    <s v="10-15-2011"/>
    <s v="Standard Class"/>
    <s v="AS-10240"/>
    <s v="Alan Shonely"/>
    <x v="0"/>
    <s v="United States"/>
    <s v="Redondo Beach"/>
    <x v="2"/>
    <n v="90278"/>
    <x v="1"/>
    <s v="OFF-EN-10001219"/>
    <x v="1"/>
    <x v="12"/>
    <s v="#10- 4 1/8&quot; x 9 1/2&quot; Security-Tint Envelopes"/>
    <n v="7.64"/>
    <n v="1"/>
    <n v="0"/>
    <n v="3.7435999999999998"/>
  </r>
  <r>
    <n v="2507"/>
    <x v="1246"/>
    <x v="1"/>
    <x v="133"/>
    <s v="May"/>
    <d v="2012-09-10T00:00:00"/>
    <s v="Standard Class"/>
    <s v="JF-15490"/>
    <s v="Jeremy Farry"/>
    <x v="0"/>
    <s v="United States"/>
    <s v="Portland"/>
    <x v="13"/>
    <n v="97206"/>
    <x v="1"/>
    <s v="FUR-BO-10003660"/>
    <x v="0"/>
    <x v="0"/>
    <s v="Bush Cubix Collection Bookcases, Fully Assembled"/>
    <n v="66.293999999999997"/>
    <n v="1"/>
    <n v="0.7"/>
    <n v="-103.86060000000001"/>
  </r>
  <r>
    <n v="2508"/>
    <x v="1246"/>
    <x v="1"/>
    <x v="133"/>
    <s v="May"/>
    <d v="2012-09-10T00:00:00"/>
    <s v="Standard Class"/>
    <s v="JF-15490"/>
    <s v="Jeremy Farry"/>
    <x v="0"/>
    <s v="United States"/>
    <s v="Portland"/>
    <x v="13"/>
    <n v="97206"/>
    <x v="1"/>
    <s v="FUR-CH-10000422"/>
    <x v="0"/>
    <x v="1"/>
    <s v="Global Highback Leather Tilter in Burgundy"/>
    <n v="291.16800000000001"/>
    <n v="4"/>
    <n v="0.2"/>
    <n v="-14.558400000000001"/>
  </r>
  <r>
    <n v="2509"/>
    <x v="1247"/>
    <x v="2"/>
    <x v="376"/>
    <s v="Feb"/>
    <d v="2011-07-11T00:00:00"/>
    <s v="Standard Class"/>
    <s v="PO-18850"/>
    <s v="Patrick O'Brill"/>
    <x v="0"/>
    <s v="United States"/>
    <s v="Irving"/>
    <x v="6"/>
    <n v="75061"/>
    <x v="2"/>
    <s v="TEC-PH-10002923"/>
    <x v="2"/>
    <x v="6"/>
    <s v="Logitech B530 USB Headset - headset - Full size, Binaural"/>
    <n v="88.775999999999996"/>
    <n v="3"/>
    <n v="0.2"/>
    <n v="7.7679"/>
  </r>
  <r>
    <n v="2510"/>
    <x v="1248"/>
    <x v="3"/>
    <x v="194"/>
    <s v="Dec"/>
    <s v="7-18-2014"/>
    <s v="Standard Class"/>
    <s v="NW-18400"/>
    <s v="Natalie Webber"/>
    <x v="0"/>
    <s v="United States"/>
    <s v="Waterloo"/>
    <x v="14"/>
    <n v="50701"/>
    <x v="2"/>
    <s v="OFF-AR-10001166"/>
    <x v="1"/>
    <x v="5"/>
    <s v="Staples"/>
    <n v="30.32"/>
    <n v="4"/>
    <n v="0"/>
    <n v="11.8248"/>
  </r>
  <r>
    <n v="2511"/>
    <x v="1249"/>
    <x v="3"/>
    <x v="81"/>
    <s v="Dec"/>
    <d v="2014-12-09T00:00:00"/>
    <s v="Same Day"/>
    <s v="JF-15415"/>
    <s v="Jennifer Ferguson"/>
    <x v="0"/>
    <s v="United States"/>
    <s v="Seattle"/>
    <x v="3"/>
    <n v="98105"/>
    <x v="1"/>
    <s v="FUR-CH-10003199"/>
    <x v="0"/>
    <x v="1"/>
    <s v="Office Star - Contemporary Task Swivel Chair"/>
    <n v="177.56800000000001"/>
    <n v="2"/>
    <n v="0.2"/>
    <n v="8.8783999999999992"/>
  </r>
  <r>
    <n v="2512"/>
    <x v="1249"/>
    <x v="3"/>
    <x v="81"/>
    <s v="Dec"/>
    <d v="2014-12-09T00:00:00"/>
    <s v="Same Day"/>
    <s v="JF-15415"/>
    <s v="Jennifer Ferguson"/>
    <x v="0"/>
    <s v="United States"/>
    <s v="Seattle"/>
    <x v="3"/>
    <n v="98105"/>
    <x v="1"/>
    <s v="OFF-PA-10002005"/>
    <x v="1"/>
    <x v="11"/>
    <s v="Xerox 225"/>
    <n v="19.440000000000001"/>
    <n v="3"/>
    <n v="0"/>
    <n v="9.3312000000000008"/>
  </r>
  <r>
    <n v="2513"/>
    <x v="1249"/>
    <x v="3"/>
    <x v="81"/>
    <s v="Dec"/>
    <d v="2014-12-09T00:00:00"/>
    <s v="Same Day"/>
    <s v="JF-15415"/>
    <s v="Jennifer Ferguson"/>
    <x v="0"/>
    <s v="United States"/>
    <s v="Seattle"/>
    <x v="3"/>
    <n v="98105"/>
    <x v="1"/>
    <s v="OFF-PA-10004101"/>
    <x v="1"/>
    <x v="11"/>
    <s v="Xerox 1894"/>
    <n v="71.28"/>
    <n v="11"/>
    <n v="0"/>
    <n v="34.214399999999998"/>
  </r>
  <r>
    <n v="2514"/>
    <x v="1249"/>
    <x v="3"/>
    <x v="81"/>
    <s v="Dec"/>
    <d v="2014-12-09T00:00:00"/>
    <s v="Same Day"/>
    <s v="JF-15415"/>
    <s v="Jennifer Ferguson"/>
    <x v="0"/>
    <s v="United States"/>
    <s v="Seattle"/>
    <x v="3"/>
    <n v="98105"/>
    <x v="1"/>
    <s v="OFF-BI-10004600"/>
    <x v="1"/>
    <x v="7"/>
    <s v="Ibico Ibimaster 300 Manual Binding System"/>
    <n v="1471.96"/>
    <n v="5"/>
    <n v="0.2"/>
    <n v="459.98750000000001"/>
  </r>
  <r>
    <n v="2515"/>
    <x v="1249"/>
    <x v="3"/>
    <x v="81"/>
    <s v="Dec"/>
    <d v="2014-12-09T00:00:00"/>
    <s v="Same Day"/>
    <s v="JF-15415"/>
    <s v="Jennifer Ferguson"/>
    <x v="0"/>
    <s v="United States"/>
    <s v="Seattle"/>
    <x v="3"/>
    <n v="98105"/>
    <x v="1"/>
    <s v="TEC-PH-10000127"/>
    <x v="2"/>
    <x v="6"/>
    <s v="iOttie XL Car Mount"/>
    <n v="79.959999999999994"/>
    <n v="5"/>
    <n v="0.2"/>
    <n v="-17.991"/>
  </r>
  <r>
    <n v="2516"/>
    <x v="1250"/>
    <x v="1"/>
    <x v="110"/>
    <s v="Dec"/>
    <s v="12-16-2012"/>
    <s v="Standard Class"/>
    <s v="HA-14905"/>
    <s v="Helen Abelman"/>
    <x v="0"/>
    <s v="United States"/>
    <s v="San Jose"/>
    <x v="2"/>
    <n v="95123"/>
    <x v="1"/>
    <s v="FUR-FU-10004597"/>
    <x v="0"/>
    <x v="4"/>
    <s v="Eldon Cleatmat Chair Mats for Medium Pile Carpets"/>
    <n v="166.5"/>
    <n v="3"/>
    <n v="0"/>
    <n v="21.645"/>
  </r>
  <r>
    <n v="2517"/>
    <x v="1250"/>
    <x v="1"/>
    <x v="110"/>
    <s v="Dec"/>
    <s v="12-16-2012"/>
    <s v="Standard Class"/>
    <s v="HA-14905"/>
    <s v="Helen Abelman"/>
    <x v="0"/>
    <s v="United States"/>
    <s v="San Jose"/>
    <x v="2"/>
    <n v="95123"/>
    <x v="1"/>
    <s v="OFF-ST-10001496"/>
    <x v="1"/>
    <x v="3"/>
    <s v="Standard Rollaway File with Lock"/>
    <n v="360.38"/>
    <n v="2"/>
    <n v="0"/>
    <n v="93.698800000000006"/>
  </r>
  <r>
    <n v="2518"/>
    <x v="1251"/>
    <x v="2"/>
    <x v="97"/>
    <s v="Feb"/>
    <d v="2011-04-12T00:00:00"/>
    <s v="First Class"/>
    <s v="MC-17575"/>
    <s v="Matt Collins"/>
    <x v="0"/>
    <s v="United States"/>
    <s v="Chicago"/>
    <x v="7"/>
    <n v="60623"/>
    <x v="2"/>
    <s v="OFF-AP-10004249"/>
    <x v="1"/>
    <x v="8"/>
    <s v="Staples"/>
    <n v="2.3940000000000001"/>
    <n v="1"/>
    <n v="0.8"/>
    <n v="-6.3441000000000001"/>
  </r>
  <r>
    <n v="2519"/>
    <x v="1252"/>
    <x v="2"/>
    <x v="336"/>
    <s v="Jul"/>
    <d v="2011-07-04T00:00:00"/>
    <s v="Same Day"/>
    <s v="VM-21685"/>
    <s v="Valerie Mitchum"/>
    <x v="2"/>
    <s v="United States"/>
    <s v="Marietta"/>
    <x v="22"/>
    <n v="30062"/>
    <x v="0"/>
    <s v="OFF-PA-10003441"/>
    <x v="1"/>
    <x v="11"/>
    <s v="Xerox 226"/>
    <n v="58.32"/>
    <n v="9"/>
    <n v="0"/>
    <n v="27.993600000000001"/>
  </r>
  <r>
    <n v="2520"/>
    <x v="1252"/>
    <x v="2"/>
    <x v="336"/>
    <s v="Jul"/>
    <d v="2011-07-04T00:00:00"/>
    <s v="Same Day"/>
    <s v="VM-21685"/>
    <s v="Valerie Mitchum"/>
    <x v="2"/>
    <s v="United States"/>
    <s v="Marietta"/>
    <x v="22"/>
    <n v="30062"/>
    <x v="0"/>
    <s v="TEC-PH-10004922"/>
    <x v="2"/>
    <x v="6"/>
    <s v="RCA Visys Integrated PBX 8-Line Router"/>
    <n v="200.97"/>
    <n v="3"/>
    <n v="0"/>
    <n v="50.2425"/>
  </r>
  <r>
    <n v="2521"/>
    <x v="1253"/>
    <x v="1"/>
    <x v="391"/>
    <s v="Aug"/>
    <s v="9-14-2012"/>
    <s v="Standard Class"/>
    <s v="VW-21775"/>
    <s v="Victoria Wilson"/>
    <x v="1"/>
    <s v="United States"/>
    <s v="Montgomery"/>
    <x v="30"/>
    <n v="36116"/>
    <x v="0"/>
    <s v="FUR-FU-10001731"/>
    <x v="0"/>
    <x v="4"/>
    <s v="Acrylic Self-Standing Desk Frames"/>
    <n v="21.36"/>
    <n v="8"/>
    <n v="0"/>
    <n v="8.1167999999999996"/>
  </r>
  <r>
    <n v="2522"/>
    <x v="1254"/>
    <x v="3"/>
    <x v="163"/>
    <s v="Oct"/>
    <s v="9-16-2014"/>
    <s v="Standard Class"/>
    <s v="GK-14620"/>
    <s v="Grace Kelly"/>
    <x v="1"/>
    <s v="United States"/>
    <s v="Plano"/>
    <x v="6"/>
    <n v="75023"/>
    <x v="2"/>
    <s v="OFF-LA-10000134"/>
    <x v="1"/>
    <x v="14"/>
    <s v="Avery 511"/>
    <n v="9.8559999999999999"/>
    <n v="4"/>
    <n v="0.2"/>
    <n v="3.4496000000000002"/>
  </r>
  <r>
    <n v="2523"/>
    <x v="1255"/>
    <x v="1"/>
    <x v="268"/>
    <s v="Jun"/>
    <d v="2012-08-09T00:00:00"/>
    <s v="Second Class"/>
    <s v="AT-10435"/>
    <s v="Alyssa Tate"/>
    <x v="2"/>
    <s v="United States"/>
    <s v="Tamarac"/>
    <x v="1"/>
    <n v="33319"/>
    <x v="0"/>
    <s v="OFF-BI-10003166"/>
    <x v="1"/>
    <x v="7"/>
    <s v="GBC Plasticlear Binding Covers"/>
    <n v="3.444"/>
    <n v="1"/>
    <n v="0.7"/>
    <n v="-2.5255999999999998"/>
  </r>
  <r>
    <n v="2524"/>
    <x v="1256"/>
    <x v="3"/>
    <x v="306"/>
    <s v="Mar"/>
    <d v="2014-07-11T00:00:00"/>
    <s v="Second Class"/>
    <s v="AR-10825"/>
    <s v="Anthony Rawles"/>
    <x v="1"/>
    <s v="United States"/>
    <s v="Columbus"/>
    <x v="16"/>
    <n v="43229"/>
    <x v="3"/>
    <s v="OFF-SU-10000646"/>
    <x v="1"/>
    <x v="16"/>
    <s v="Premier Automatic Letter Opener"/>
    <n v="384.59199999999998"/>
    <n v="2"/>
    <n v="0.2"/>
    <n v="-81.725800000000007"/>
  </r>
  <r>
    <n v="2525"/>
    <x v="1257"/>
    <x v="1"/>
    <x v="303"/>
    <s v="Dec"/>
    <s v="5-18-2012"/>
    <s v="Standard Class"/>
    <s v="RO-19780"/>
    <s v="Rose O'Brian"/>
    <x v="0"/>
    <s v="United States"/>
    <s v="Seattle"/>
    <x v="3"/>
    <n v="98115"/>
    <x v="1"/>
    <s v="OFF-BI-10002949"/>
    <x v="1"/>
    <x v="7"/>
    <s v="Prestige Round Ring Binders"/>
    <n v="14.592000000000001"/>
    <n v="3"/>
    <n v="0.2"/>
    <n v="4.9248000000000003"/>
  </r>
  <r>
    <n v="2526"/>
    <x v="1258"/>
    <x v="3"/>
    <x v="394"/>
    <s v="Jun"/>
    <d v="2014-11-05T00:00:00"/>
    <s v="Standard Class"/>
    <s v="YS-21880"/>
    <s v="Yana Sorensen"/>
    <x v="1"/>
    <s v="United States"/>
    <s v="Columbus"/>
    <x v="22"/>
    <n v="31907"/>
    <x v="0"/>
    <s v="OFF-BI-10004965"/>
    <x v="1"/>
    <x v="7"/>
    <s v="Ibico Covers for Plastic or Wire Binding Elements"/>
    <n v="34.5"/>
    <n v="3"/>
    <n v="0"/>
    <n v="15.525"/>
  </r>
  <r>
    <n v="2527"/>
    <x v="1259"/>
    <x v="0"/>
    <x v="424"/>
    <s v="Jul"/>
    <d v="2013-07-10T00:00:00"/>
    <s v="Same Day"/>
    <s v="JH-15910"/>
    <s v="Jonathan Howell"/>
    <x v="0"/>
    <s v="United States"/>
    <s v="Tulsa"/>
    <x v="34"/>
    <n v="74133"/>
    <x v="2"/>
    <s v="OFF-BI-10004654"/>
    <x v="1"/>
    <x v="7"/>
    <s v="Avery Binding System Hidden Tab Executive Style Index Sets"/>
    <n v="28.85"/>
    <n v="5"/>
    <n v="0"/>
    <n v="14.425000000000001"/>
  </r>
  <r>
    <n v="2528"/>
    <x v="1260"/>
    <x v="2"/>
    <x v="359"/>
    <s v="Mar"/>
    <d v="2011-08-11T00:00:00"/>
    <s v="Standard Class"/>
    <s v="AT-10735"/>
    <s v="Annie Thurman"/>
    <x v="0"/>
    <s v="United States"/>
    <s v="Nashville"/>
    <x v="15"/>
    <n v="37211"/>
    <x v="0"/>
    <s v="OFF-PA-10000141"/>
    <x v="1"/>
    <x v="11"/>
    <s v="Ampad Evidence Wirebond Steno Books, 6&quot; x 9&quot;"/>
    <n v="3.488"/>
    <n v="2"/>
    <n v="0.2"/>
    <n v="1.1772"/>
  </r>
  <r>
    <n v="2529"/>
    <x v="1260"/>
    <x v="2"/>
    <x v="359"/>
    <s v="Mar"/>
    <d v="2011-08-11T00:00:00"/>
    <s v="Standard Class"/>
    <s v="AT-10735"/>
    <s v="Annie Thurman"/>
    <x v="0"/>
    <s v="United States"/>
    <s v="Nashville"/>
    <x v="15"/>
    <n v="37211"/>
    <x v="0"/>
    <s v="OFF-PA-10001019"/>
    <x v="1"/>
    <x v="11"/>
    <s v="Xerox 1884"/>
    <n v="143.85599999999999"/>
    <n v="9"/>
    <n v="0.2"/>
    <n v="48.551400000000001"/>
  </r>
  <r>
    <n v="2530"/>
    <x v="1261"/>
    <x v="1"/>
    <x v="191"/>
    <s v="Jan"/>
    <d v="2012-04-10T00:00:00"/>
    <s v="Second Class"/>
    <s v="RM-19675"/>
    <s v="Robert Marley"/>
    <x v="2"/>
    <s v="United States"/>
    <s v="Cambridge"/>
    <x v="21"/>
    <n v="2138"/>
    <x v="3"/>
    <s v="TEC-PH-10002496"/>
    <x v="2"/>
    <x v="6"/>
    <s v="Cisco SPA301"/>
    <n v="311.98"/>
    <n v="2"/>
    <n v="0"/>
    <n v="93.593999999999994"/>
  </r>
  <r>
    <n v="2531"/>
    <x v="1261"/>
    <x v="1"/>
    <x v="191"/>
    <s v="Jan"/>
    <d v="2012-04-10T00:00:00"/>
    <s v="Second Class"/>
    <s v="RM-19675"/>
    <s v="Robert Marley"/>
    <x v="2"/>
    <s v="United States"/>
    <s v="Cambridge"/>
    <x v="21"/>
    <n v="2138"/>
    <x v="3"/>
    <s v="OFF-BI-10000829"/>
    <x v="1"/>
    <x v="7"/>
    <s v="Avery Non-Stick Binders"/>
    <n v="22.45"/>
    <n v="5"/>
    <n v="0"/>
    <n v="10.327"/>
  </r>
  <r>
    <n v="2532"/>
    <x v="1262"/>
    <x v="3"/>
    <x v="231"/>
    <s v="Mar"/>
    <d v="2014-07-12T00:00:00"/>
    <s v="Standard Class"/>
    <s v="BB-11545"/>
    <s v="Brenda Bowman"/>
    <x v="1"/>
    <s v="United States"/>
    <s v="Oakland"/>
    <x v="2"/>
    <n v="94601"/>
    <x v="1"/>
    <s v="TEC-PH-10001448"/>
    <x v="2"/>
    <x v="6"/>
    <s v="Anker Astro 15000mAh USB Portable Charger"/>
    <n v="39.991999999999997"/>
    <n v="1"/>
    <n v="0.2"/>
    <n v="-7.9984000000000002"/>
  </r>
  <r>
    <n v="2533"/>
    <x v="1262"/>
    <x v="3"/>
    <x v="231"/>
    <s v="Mar"/>
    <d v="2014-07-12T00:00:00"/>
    <s v="Standard Class"/>
    <s v="BB-11545"/>
    <s v="Brenda Bowman"/>
    <x v="1"/>
    <s v="United States"/>
    <s v="Oakland"/>
    <x v="2"/>
    <n v="94601"/>
    <x v="1"/>
    <s v="FUR-CH-10004983"/>
    <x v="0"/>
    <x v="1"/>
    <s v="Office Star - Mid Back Dual function Ergonomic High Back Chair with 2-Way Adjustable Arms"/>
    <n v="1159.056"/>
    <n v="9"/>
    <n v="0.2"/>
    <n v="43.464599999999997"/>
  </r>
  <r>
    <n v="2534"/>
    <x v="1262"/>
    <x v="3"/>
    <x v="231"/>
    <s v="Mar"/>
    <d v="2014-07-12T00:00:00"/>
    <s v="Standard Class"/>
    <s v="BB-11545"/>
    <s v="Brenda Bowman"/>
    <x v="1"/>
    <s v="United States"/>
    <s v="Oakland"/>
    <x v="2"/>
    <n v="94601"/>
    <x v="1"/>
    <s v="OFF-AR-10004022"/>
    <x v="1"/>
    <x v="5"/>
    <s v="Panasonic KP-380BK Classic Electric Pencil Sharpener"/>
    <n v="179.9"/>
    <n v="5"/>
    <n v="0"/>
    <n v="44.975000000000001"/>
  </r>
  <r>
    <n v="2535"/>
    <x v="1263"/>
    <x v="3"/>
    <x v="60"/>
    <s v="Dec"/>
    <s v="12-13-2014"/>
    <s v="First Class"/>
    <s v="AS-10285"/>
    <s v="Alejandro Savely"/>
    <x v="1"/>
    <s v="United States"/>
    <s v="Palatine"/>
    <x v="7"/>
    <n v="60067"/>
    <x v="2"/>
    <s v="TEC-AC-10001284"/>
    <x v="2"/>
    <x v="9"/>
    <s v="Enermax Briskie RF Wireless Keyboard and Mouse Combo"/>
    <n v="116.312"/>
    <n v="7"/>
    <n v="0.2"/>
    <n v="23.2624"/>
  </r>
  <r>
    <n v="2536"/>
    <x v="1264"/>
    <x v="2"/>
    <x v="385"/>
    <s v="Aug"/>
    <d v="2011-12-07T00:00:00"/>
    <s v="Standard Class"/>
    <s v="EB-13705"/>
    <s v="Ed Braxton"/>
    <x v="1"/>
    <s v="United States"/>
    <s v="San Francisco"/>
    <x v="2"/>
    <n v="94122"/>
    <x v="1"/>
    <s v="FUR-TA-10003715"/>
    <x v="0"/>
    <x v="2"/>
    <s v="Hon 2111 Invitation Series Corner Table"/>
    <n v="502.488"/>
    <n v="3"/>
    <n v="0.2"/>
    <n v="-87.935400000000001"/>
  </r>
  <r>
    <n v="2537"/>
    <x v="1264"/>
    <x v="2"/>
    <x v="385"/>
    <s v="Aug"/>
    <d v="2011-12-07T00:00:00"/>
    <s v="Standard Class"/>
    <s v="EB-13705"/>
    <s v="Ed Braxton"/>
    <x v="1"/>
    <s v="United States"/>
    <s v="San Francisco"/>
    <x v="2"/>
    <n v="94122"/>
    <x v="1"/>
    <s v="OFF-BI-10001597"/>
    <x v="1"/>
    <x v="7"/>
    <s v="Wilson Jones Ledger-Size, Piano-Hinge Binder, 2&quot;, Blue"/>
    <n v="196.70400000000001"/>
    <n v="6"/>
    <n v="0.2"/>
    <n v="68.846400000000003"/>
  </r>
  <r>
    <n v="2538"/>
    <x v="1265"/>
    <x v="3"/>
    <x v="231"/>
    <s v="Mar"/>
    <d v="2014-06-12T00:00:00"/>
    <s v="First Class"/>
    <s v="ME-17725"/>
    <s v="Max Engle"/>
    <x v="0"/>
    <s v="United States"/>
    <s v="Salem"/>
    <x v="11"/>
    <n v="24153"/>
    <x v="0"/>
    <s v="FUR-CH-10001854"/>
    <x v="0"/>
    <x v="1"/>
    <s v="Office Star - Professional Matrix Back Chair with 2-to-1 Synchro Tilt and Mesh Fabric Seat"/>
    <n v="701.96"/>
    <n v="2"/>
    <n v="0"/>
    <n v="168.47040000000001"/>
  </r>
  <r>
    <n v="2539"/>
    <x v="1266"/>
    <x v="3"/>
    <x v="123"/>
    <s v="Jan"/>
    <d v="2014-04-12T00:00:00"/>
    <s v="First Class"/>
    <s v="MZ-17335"/>
    <s v="Maria Zettner"/>
    <x v="2"/>
    <s v="United States"/>
    <s v="San Francisco"/>
    <x v="2"/>
    <n v="94109"/>
    <x v="1"/>
    <s v="FUR-FU-10003489"/>
    <x v="0"/>
    <x v="4"/>
    <s v="Contemporary Borderless Frame"/>
    <n v="25.83"/>
    <n v="3"/>
    <n v="0"/>
    <n v="9.5571000000000002"/>
  </r>
  <r>
    <n v="2540"/>
    <x v="1267"/>
    <x v="2"/>
    <x v="230"/>
    <s v="Jun"/>
    <d v="2011-12-06T00:00:00"/>
    <s v="Standard Class"/>
    <s v="SB-20170"/>
    <s v="Sarah Bern"/>
    <x v="0"/>
    <s v="United States"/>
    <s v="Chicago"/>
    <x v="7"/>
    <n v="60623"/>
    <x v="2"/>
    <s v="OFF-BI-10002794"/>
    <x v="1"/>
    <x v="7"/>
    <s v="Avery Trapezoid Ring Binder, 3&quot; Capacity, Black, 1040 sheets"/>
    <n v="24.588000000000001"/>
    <n v="3"/>
    <n v="0.8"/>
    <n v="-38.111400000000003"/>
  </r>
  <r>
    <n v="2541"/>
    <x v="1267"/>
    <x v="2"/>
    <x v="230"/>
    <s v="Jun"/>
    <d v="2011-12-06T00:00:00"/>
    <s v="Standard Class"/>
    <s v="SB-20170"/>
    <s v="Sarah Bern"/>
    <x v="0"/>
    <s v="United States"/>
    <s v="Chicago"/>
    <x v="7"/>
    <n v="60623"/>
    <x v="2"/>
    <s v="OFF-EN-10000461"/>
    <x v="1"/>
    <x v="12"/>
    <s v="#10- 4 1/8&quot; x 9 1/2&quot; Recycled Envelopes"/>
    <n v="13.984"/>
    <n v="2"/>
    <n v="0.2"/>
    <n v="4.7195999999999998"/>
  </r>
  <r>
    <n v="2542"/>
    <x v="1268"/>
    <x v="3"/>
    <x v="394"/>
    <s v="Jun"/>
    <d v="2014-06-05T00:00:00"/>
    <s v="Same Day"/>
    <s v="AI-10855"/>
    <s v="Arianne Irving"/>
    <x v="0"/>
    <s v="United States"/>
    <s v="New York City"/>
    <x v="9"/>
    <n v="10035"/>
    <x v="3"/>
    <s v="OFF-PA-10002947"/>
    <x v="1"/>
    <x v="11"/>
    <s v="Xerox 1923"/>
    <n v="6.68"/>
    <n v="1"/>
    <n v="0"/>
    <n v="3.2063999999999999"/>
  </r>
  <r>
    <n v="2543"/>
    <x v="1269"/>
    <x v="0"/>
    <x v="90"/>
    <s v="May"/>
    <d v="2013-07-11T00:00:00"/>
    <s v="Second Class"/>
    <s v="TP-21565"/>
    <s v="Tracy Poddar"/>
    <x v="1"/>
    <s v="United States"/>
    <s v="Eugene"/>
    <x v="13"/>
    <n v="97405"/>
    <x v="1"/>
    <s v="OFF-SU-10002301"/>
    <x v="1"/>
    <x v="16"/>
    <s v="Serrated Blade or Curved Handle Hand Letter Openers"/>
    <n v="17.584"/>
    <n v="7"/>
    <n v="0.2"/>
    <n v="-4.1761999999999997"/>
  </r>
  <r>
    <n v="2544"/>
    <x v="1269"/>
    <x v="0"/>
    <x v="90"/>
    <s v="May"/>
    <d v="2013-07-11T00:00:00"/>
    <s v="Second Class"/>
    <s v="TP-21565"/>
    <s v="Tracy Poddar"/>
    <x v="1"/>
    <s v="United States"/>
    <s v="Eugene"/>
    <x v="13"/>
    <n v="97405"/>
    <x v="1"/>
    <s v="FUR-CH-10003298"/>
    <x v="0"/>
    <x v="1"/>
    <s v="Office Star - Contemporary Task Swivel chair with Loop Arms, Charcoal"/>
    <n v="104.78400000000001"/>
    <n v="1"/>
    <n v="0.2"/>
    <n v="-14.4078"/>
  </r>
  <r>
    <n v="2545"/>
    <x v="1269"/>
    <x v="0"/>
    <x v="90"/>
    <s v="May"/>
    <d v="2013-07-11T00:00:00"/>
    <s v="Second Class"/>
    <s v="TP-21565"/>
    <s v="Tracy Poddar"/>
    <x v="1"/>
    <s v="United States"/>
    <s v="Eugene"/>
    <x v="13"/>
    <n v="97405"/>
    <x v="1"/>
    <s v="OFF-PA-10004353"/>
    <x v="1"/>
    <x v="11"/>
    <s v="Southworth 25% Cotton Premium Laser Paper and Envelopes"/>
    <n v="47.951999999999998"/>
    <n v="3"/>
    <n v="0.2"/>
    <n v="16.783200000000001"/>
  </r>
  <r>
    <n v="2546"/>
    <x v="1269"/>
    <x v="0"/>
    <x v="90"/>
    <s v="May"/>
    <d v="2013-07-11T00:00:00"/>
    <s v="Second Class"/>
    <s v="TP-21565"/>
    <s v="Tracy Poddar"/>
    <x v="1"/>
    <s v="United States"/>
    <s v="Eugene"/>
    <x v="13"/>
    <n v="97405"/>
    <x v="1"/>
    <s v="FUR-CH-10000229"/>
    <x v="0"/>
    <x v="1"/>
    <s v="Global Enterprise Series Seating High-Back Swivel/Tilt Chairs"/>
    <n v="650.35199999999998"/>
    <n v="3"/>
    <n v="0.2"/>
    <n v="-97.552800000000005"/>
  </r>
  <r>
    <n v="2547"/>
    <x v="1269"/>
    <x v="0"/>
    <x v="90"/>
    <s v="May"/>
    <d v="2013-07-11T00:00:00"/>
    <s v="Second Class"/>
    <s v="TP-21565"/>
    <s v="Tracy Poddar"/>
    <x v="1"/>
    <s v="United States"/>
    <s v="Eugene"/>
    <x v="13"/>
    <n v="97405"/>
    <x v="1"/>
    <s v="OFF-LA-10003930"/>
    <x v="1"/>
    <x v="14"/>
    <s v="Dot Matrix Printer Tape Reel Labels, White, 5000/Box"/>
    <n v="629.18399999999997"/>
    <n v="8"/>
    <n v="0.2"/>
    <n v="228.07919999999999"/>
  </r>
  <r>
    <n v="2548"/>
    <x v="1269"/>
    <x v="0"/>
    <x v="90"/>
    <s v="May"/>
    <d v="2013-07-11T00:00:00"/>
    <s v="Second Class"/>
    <s v="TP-21565"/>
    <s v="Tracy Poddar"/>
    <x v="1"/>
    <s v="United States"/>
    <s v="Eugene"/>
    <x v="13"/>
    <n v="97405"/>
    <x v="1"/>
    <s v="OFF-PA-10000176"/>
    <x v="1"/>
    <x v="11"/>
    <s v="Xerox 1887"/>
    <n v="15.176"/>
    <n v="1"/>
    <n v="0.2"/>
    <n v="5.3116000000000003"/>
  </r>
  <r>
    <n v="2549"/>
    <x v="1270"/>
    <x v="2"/>
    <x v="425"/>
    <s v="Nov"/>
    <s v="9-16-2011"/>
    <s v="Standard Class"/>
    <s v="LW-17125"/>
    <s v="Liz Willingham"/>
    <x v="0"/>
    <s v="United States"/>
    <s v="Oxnard"/>
    <x v="2"/>
    <n v="93030"/>
    <x v="1"/>
    <s v="FUR-FU-10004006"/>
    <x v="0"/>
    <x v="4"/>
    <s v="Deflect-o DuraMat Lighweight, Studded, Beveled Mat for Low Pile Carpeting"/>
    <n v="127.95"/>
    <n v="3"/>
    <n v="0"/>
    <n v="21.7515"/>
  </r>
  <r>
    <n v="2550"/>
    <x v="1271"/>
    <x v="2"/>
    <x v="224"/>
    <s v="Mar"/>
    <d v="2011-07-06T00:00:00"/>
    <s v="Second Class"/>
    <s v="RB-19795"/>
    <s v="Ross Baird"/>
    <x v="2"/>
    <s v="United States"/>
    <s v="Midland"/>
    <x v="20"/>
    <n v="48640"/>
    <x v="2"/>
    <s v="OFF-EN-10004459"/>
    <x v="1"/>
    <x v="12"/>
    <s v="Security-Tint Envelopes"/>
    <n v="15.28"/>
    <n v="2"/>
    <n v="0"/>
    <n v="7.4871999999999996"/>
  </r>
  <r>
    <n v="2551"/>
    <x v="1272"/>
    <x v="2"/>
    <x v="146"/>
    <s v="Nov"/>
    <s v="7-15-2011"/>
    <s v="Standard Class"/>
    <s v="MH-17455"/>
    <s v="Mark Hamilton"/>
    <x v="0"/>
    <s v="United States"/>
    <s v="New York City"/>
    <x v="9"/>
    <n v="10011"/>
    <x v="3"/>
    <s v="OFF-PA-10001970"/>
    <x v="1"/>
    <x v="11"/>
    <s v="Xerox 1881"/>
    <n v="49.12"/>
    <n v="4"/>
    <n v="0"/>
    <n v="23.086400000000001"/>
  </r>
  <r>
    <n v="2552"/>
    <x v="1272"/>
    <x v="2"/>
    <x v="146"/>
    <s v="Nov"/>
    <s v="7-15-2011"/>
    <s v="Standard Class"/>
    <s v="MH-17455"/>
    <s v="Mark Hamilton"/>
    <x v="0"/>
    <s v="United States"/>
    <s v="New York City"/>
    <x v="9"/>
    <n v="10011"/>
    <x v="3"/>
    <s v="OFF-BI-10002954"/>
    <x v="1"/>
    <x v="7"/>
    <s v="Newell 3-Hole Punched Plastic Slotted Magazine Holders for Binders"/>
    <n v="18.28"/>
    <n v="5"/>
    <n v="0.2"/>
    <n v="6.3979999999999997"/>
  </r>
  <r>
    <n v="2553"/>
    <x v="1273"/>
    <x v="3"/>
    <x v="136"/>
    <s v="Jun"/>
    <d v="2014-10-10T00:00:00"/>
    <s v="Standard Class"/>
    <s v="TS-21370"/>
    <s v="Todd Sumrall"/>
    <x v="1"/>
    <s v="United States"/>
    <s v="New York City"/>
    <x v="9"/>
    <n v="10035"/>
    <x v="3"/>
    <s v="TEC-PH-10003095"/>
    <x v="2"/>
    <x v="6"/>
    <s v="Samsung HM1900 Bluetooth Headset"/>
    <n v="87.8"/>
    <n v="4"/>
    <n v="0"/>
    <n v="43.9"/>
  </r>
  <r>
    <n v="2554"/>
    <x v="1273"/>
    <x v="3"/>
    <x v="136"/>
    <s v="Jun"/>
    <d v="2014-10-10T00:00:00"/>
    <s v="Standard Class"/>
    <s v="TS-21370"/>
    <s v="Todd Sumrall"/>
    <x v="1"/>
    <s v="United States"/>
    <s v="New York City"/>
    <x v="9"/>
    <n v="10035"/>
    <x v="3"/>
    <s v="FUR-CH-10002880"/>
    <x v="0"/>
    <x v="1"/>
    <s v="Global High-Back Leather Tilter, Burgundy"/>
    <n v="221.38200000000001"/>
    <n v="2"/>
    <n v="0.1"/>
    <n v="2.4598"/>
  </r>
  <r>
    <n v="2555"/>
    <x v="1273"/>
    <x v="3"/>
    <x v="136"/>
    <s v="Jun"/>
    <d v="2014-10-10T00:00:00"/>
    <s v="Standard Class"/>
    <s v="TS-21370"/>
    <s v="Todd Sumrall"/>
    <x v="1"/>
    <s v="United States"/>
    <s v="New York City"/>
    <x v="9"/>
    <n v="10035"/>
    <x v="3"/>
    <s v="TEC-MA-10001047"/>
    <x v="2"/>
    <x v="13"/>
    <s v="3D Systems Cube Printer, 2nd Generation, Magenta"/>
    <n v="5199.96"/>
    <n v="4"/>
    <n v="0"/>
    <n v="1351.9896000000001"/>
  </r>
  <r>
    <n v="2556"/>
    <x v="1274"/>
    <x v="3"/>
    <x v="158"/>
    <s v="Jan"/>
    <d v="2014-03-01T00:00:00"/>
    <s v="First Class"/>
    <s v="DB-13660"/>
    <s v="Duane Benoit"/>
    <x v="0"/>
    <s v="United States"/>
    <s v="Lancaster"/>
    <x v="16"/>
    <n v="43130"/>
    <x v="3"/>
    <s v="OFF-ST-10002554"/>
    <x v="1"/>
    <x v="3"/>
    <s v="Tennsco Industrial Shelving"/>
    <n v="156.512"/>
    <n v="4"/>
    <n v="0.2"/>
    <n v="-35.215200000000003"/>
  </r>
  <r>
    <n v="2557"/>
    <x v="1275"/>
    <x v="1"/>
    <x v="426"/>
    <s v="Jul"/>
    <d v="2012-10-03T00:00:00"/>
    <s v="First Class"/>
    <s v="EM-14140"/>
    <s v="Eugene Moren"/>
    <x v="2"/>
    <s v="United States"/>
    <s v="Newark"/>
    <x v="26"/>
    <n v="19711"/>
    <x v="3"/>
    <s v="TEC-AC-10004469"/>
    <x v="2"/>
    <x v="9"/>
    <s v="Microsoft Sculpt Comfort Mouse"/>
    <n v="119.85"/>
    <n v="3"/>
    <n v="0"/>
    <n v="52.734000000000002"/>
  </r>
  <r>
    <n v="2558"/>
    <x v="1275"/>
    <x v="1"/>
    <x v="426"/>
    <s v="Jul"/>
    <d v="2012-10-03T00:00:00"/>
    <s v="First Class"/>
    <s v="EM-14140"/>
    <s v="Eugene Moren"/>
    <x v="2"/>
    <s v="United States"/>
    <s v="Newark"/>
    <x v="26"/>
    <n v="19711"/>
    <x v="3"/>
    <s v="OFF-BI-10000309"/>
    <x v="1"/>
    <x v="7"/>
    <s v="GBC Twin Loop Wire Binding Elements, 9/16&quot; Spine, Black"/>
    <n v="30.44"/>
    <n v="2"/>
    <n v="0"/>
    <n v="14.9156"/>
  </r>
  <r>
    <n v="2559"/>
    <x v="1275"/>
    <x v="1"/>
    <x v="426"/>
    <s v="Jul"/>
    <d v="2012-10-03T00:00:00"/>
    <s v="First Class"/>
    <s v="EM-14140"/>
    <s v="Eugene Moren"/>
    <x v="2"/>
    <s v="United States"/>
    <s v="Newark"/>
    <x v="26"/>
    <n v="19711"/>
    <x v="3"/>
    <s v="OFF-BI-10001765"/>
    <x v="1"/>
    <x v="7"/>
    <s v="Wilson Jones Heavy-Duty Casebound Ring Binders with Metal Hinges"/>
    <n v="69.28"/>
    <n v="2"/>
    <n v="0"/>
    <n v="33.254399999999997"/>
  </r>
  <r>
    <n v="2560"/>
    <x v="1275"/>
    <x v="1"/>
    <x v="426"/>
    <s v="Jul"/>
    <d v="2012-10-03T00:00:00"/>
    <s v="First Class"/>
    <s v="EM-14140"/>
    <s v="Eugene Moren"/>
    <x v="2"/>
    <s v="United States"/>
    <s v="Newark"/>
    <x v="26"/>
    <n v="19711"/>
    <x v="3"/>
    <s v="TEC-PH-10001619"/>
    <x v="2"/>
    <x v="6"/>
    <s v="LG G3"/>
    <n v="587.97"/>
    <n v="3"/>
    <n v="0"/>
    <n v="170.51130000000001"/>
  </r>
  <r>
    <n v="2561"/>
    <x v="1276"/>
    <x v="1"/>
    <x v="192"/>
    <s v="Jan"/>
    <d v="2012-06-05T00:00:00"/>
    <s v="Standard Class"/>
    <s v="PO-18850"/>
    <s v="Patrick O'Brill"/>
    <x v="0"/>
    <s v="United States"/>
    <s v="San Francisco"/>
    <x v="2"/>
    <n v="94109"/>
    <x v="1"/>
    <s v="OFF-BI-10000309"/>
    <x v="1"/>
    <x v="7"/>
    <s v="GBC Twin Loop Wire Binding Elements, 9/16&quot; Spine, Black"/>
    <n v="12.176"/>
    <n v="1"/>
    <n v="0.2"/>
    <n v="4.4138000000000002"/>
  </r>
  <r>
    <n v="2562"/>
    <x v="1276"/>
    <x v="1"/>
    <x v="192"/>
    <s v="Jan"/>
    <d v="2012-06-05T00:00:00"/>
    <s v="Standard Class"/>
    <s v="PO-18850"/>
    <s v="Patrick O'Brill"/>
    <x v="0"/>
    <s v="United States"/>
    <s v="San Francisco"/>
    <x v="2"/>
    <n v="94109"/>
    <x v="1"/>
    <s v="OFF-ST-10000876"/>
    <x v="1"/>
    <x v="3"/>
    <s v="Eldon Simplefile Box Office"/>
    <n v="37.32"/>
    <n v="3"/>
    <n v="0"/>
    <n v="10.4496"/>
  </r>
  <r>
    <n v="2563"/>
    <x v="1276"/>
    <x v="1"/>
    <x v="192"/>
    <s v="Jan"/>
    <d v="2012-06-05T00:00:00"/>
    <s v="Standard Class"/>
    <s v="PO-18850"/>
    <s v="Patrick O'Brill"/>
    <x v="0"/>
    <s v="United States"/>
    <s v="San Francisco"/>
    <x v="2"/>
    <n v="94109"/>
    <x v="1"/>
    <s v="OFF-SU-10002573"/>
    <x v="1"/>
    <x v="16"/>
    <s v="Acme 10&quot; Easy Grip Assistive Scissors"/>
    <n v="35.06"/>
    <n v="2"/>
    <n v="0"/>
    <n v="10.518000000000001"/>
  </r>
  <r>
    <n v="2564"/>
    <x v="1277"/>
    <x v="3"/>
    <x v="77"/>
    <s v="Apr"/>
    <d v="2014-09-09T00:00:00"/>
    <s v="Standard Class"/>
    <s v="AG-10900"/>
    <s v="Arthur Gainer"/>
    <x v="0"/>
    <s v="United States"/>
    <s v="Dallas"/>
    <x v="6"/>
    <n v="75217"/>
    <x v="2"/>
    <s v="FUR-FU-10004622"/>
    <x v="0"/>
    <x v="4"/>
    <s v="Eldon Advantage Foldable Chair Mats for Low Pile Carpets"/>
    <n v="108.4"/>
    <n v="5"/>
    <n v="0.6"/>
    <n v="-105.69"/>
  </r>
  <r>
    <n v="2565"/>
    <x v="1278"/>
    <x v="3"/>
    <x v="52"/>
    <s v="Apr"/>
    <d v="2014-09-11T00:00:00"/>
    <s v="Standard Class"/>
    <s v="BF-11275"/>
    <s v="Beth Fritzler"/>
    <x v="1"/>
    <s v="United States"/>
    <s v="Miami"/>
    <x v="1"/>
    <n v="33178"/>
    <x v="0"/>
    <s v="TEC-PH-10002549"/>
    <x v="2"/>
    <x v="6"/>
    <s v="Polycom SoundPoint IP 450 VoIP phone"/>
    <n v="361.37599999999998"/>
    <n v="2"/>
    <n v="0.2"/>
    <n v="27.103200000000001"/>
  </r>
  <r>
    <n v="2566"/>
    <x v="1279"/>
    <x v="1"/>
    <x v="268"/>
    <s v="Jun"/>
    <d v="2012-12-09T00:00:00"/>
    <s v="Standard Class"/>
    <s v="BS-11590"/>
    <s v="Brendan Sweed"/>
    <x v="1"/>
    <s v="United States"/>
    <s v="New York City"/>
    <x v="9"/>
    <n v="10011"/>
    <x v="3"/>
    <s v="OFF-AP-10001962"/>
    <x v="1"/>
    <x v="8"/>
    <s v="Black &amp; Decker Filter for Double Action Dustbuster Cordless Vac BLDV7210"/>
    <n v="8.39"/>
    <n v="1"/>
    <n v="0"/>
    <n v="2.0975000000000001"/>
  </r>
  <r>
    <n v="2567"/>
    <x v="1279"/>
    <x v="1"/>
    <x v="268"/>
    <s v="Jun"/>
    <d v="2012-12-09T00:00:00"/>
    <s v="Standard Class"/>
    <s v="BS-11590"/>
    <s v="Brendan Sweed"/>
    <x v="1"/>
    <s v="United States"/>
    <s v="New York City"/>
    <x v="9"/>
    <n v="10011"/>
    <x v="3"/>
    <s v="TEC-PH-10002922"/>
    <x v="2"/>
    <x v="6"/>
    <s v="ShoreTel ShorePhone IP 230 VoIP phone"/>
    <n v="337.98"/>
    <n v="2"/>
    <n v="0"/>
    <n v="101.39400000000001"/>
  </r>
  <r>
    <n v="2568"/>
    <x v="1280"/>
    <x v="2"/>
    <x v="71"/>
    <s v="Jun"/>
    <s v="10-13-2011"/>
    <s v="Standard Class"/>
    <s v="JD-16015"/>
    <s v="Joy Daniels"/>
    <x v="0"/>
    <s v="United States"/>
    <s v="Philadelphia"/>
    <x v="17"/>
    <n v="19120"/>
    <x v="3"/>
    <s v="OFF-ST-10000642"/>
    <x v="1"/>
    <x v="3"/>
    <s v="Tennsco Lockers, Gray"/>
    <n v="83.92"/>
    <n v="5"/>
    <n v="0.2"/>
    <n v="-13.637"/>
  </r>
  <r>
    <n v="2569"/>
    <x v="1281"/>
    <x v="1"/>
    <x v="341"/>
    <s v="Oct"/>
    <s v="12-15-2012"/>
    <s v="Standard Class"/>
    <s v="FC-14245"/>
    <s v="Frank Carlisle"/>
    <x v="2"/>
    <s v="United States"/>
    <s v="Los Angeles"/>
    <x v="2"/>
    <n v="90032"/>
    <x v="1"/>
    <s v="OFF-AR-10003582"/>
    <x v="1"/>
    <x v="5"/>
    <s v="Boston Electric Pencil Sharpener, Model 1818, Charcoal Black"/>
    <n v="56.3"/>
    <n v="2"/>
    <n v="0"/>
    <n v="15.763999999999999"/>
  </r>
  <r>
    <n v="2570"/>
    <x v="1282"/>
    <x v="3"/>
    <x v="423"/>
    <s v="May"/>
    <d v="2014-06-04T00:00:00"/>
    <s v="First Class"/>
    <s v="DS-13030"/>
    <s v="Darrin Sayre"/>
    <x v="2"/>
    <s v="United States"/>
    <s v="New York City"/>
    <x v="9"/>
    <n v="10009"/>
    <x v="3"/>
    <s v="TEC-PH-10004006"/>
    <x v="2"/>
    <x v="6"/>
    <s v="Panasonic KX - TS880B Telephone"/>
    <n v="41.22"/>
    <n v="1"/>
    <n v="0"/>
    <n v="11.1294"/>
  </r>
  <r>
    <n v="2571"/>
    <x v="1282"/>
    <x v="3"/>
    <x v="423"/>
    <s v="May"/>
    <d v="2014-06-04T00:00:00"/>
    <s v="First Class"/>
    <s v="DS-13030"/>
    <s v="Darrin Sayre"/>
    <x v="2"/>
    <s v="United States"/>
    <s v="New York City"/>
    <x v="9"/>
    <n v="10009"/>
    <x v="3"/>
    <s v="OFF-SU-10000646"/>
    <x v="1"/>
    <x v="16"/>
    <s v="Premier Automatic Letter Opener"/>
    <n v="240.37"/>
    <n v="1"/>
    <n v="0"/>
    <n v="7.2111000000000001"/>
  </r>
  <r>
    <n v="2572"/>
    <x v="1282"/>
    <x v="3"/>
    <x v="423"/>
    <s v="May"/>
    <d v="2014-06-04T00:00:00"/>
    <s v="First Class"/>
    <s v="DS-13030"/>
    <s v="Darrin Sayre"/>
    <x v="2"/>
    <s v="United States"/>
    <s v="New York City"/>
    <x v="9"/>
    <n v="10009"/>
    <x v="3"/>
    <s v="TEC-PH-10002262"/>
    <x v="2"/>
    <x v="6"/>
    <s v="LG Electronics Tone+ HBS-730 Bluetooth Headset"/>
    <n v="119.02"/>
    <n v="2"/>
    <n v="0"/>
    <n v="33.325600000000001"/>
  </r>
  <r>
    <n v="2573"/>
    <x v="1283"/>
    <x v="0"/>
    <x v="127"/>
    <s v="Apr"/>
    <d v="2013-08-10T00:00:00"/>
    <s v="Standard Class"/>
    <s v="TP-21565"/>
    <s v="Tracy Poddar"/>
    <x v="1"/>
    <s v="United States"/>
    <s v="Grand Prairie"/>
    <x v="6"/>
    <n v="75051"/>
    <x v="2"/>
    <s v="FUR-FU-10001756"/>
    <x v="0"/>
    <x v="4"/>
    <s v="Eldon Expressions Desk Accessory, Wood Photo Frame, Mahogany"/>
    <n v="38.08"/>
    <n v="5"/>
    <n v="0.6"/>
    <n v="-29.512"/>
  </r>
  <r>
    <n v="2574"/>
    <x v="1284"/>
    <x v="3"/>
    <x v="251"/>
    <s v="Apr"/>
    <d v="2014-06-10T00:00:00"/>
    <s v="Second Class"/>
    <s v="CC-12430"/>
    <s v="Chuck Clark"/>
    <x v="2"/>
    <s v="United States"/>
    <s v="New York City"/>
    <x v="9"/>
    <n v="10009"/>
    <x v="3"/>
    <s v="FUR-FU-10001934"/>
    <x v="0"/>
    <x v="4"/>
    <s v="Magnifier Swing Arm Lamp"/>
    <n v="83.92"/>
    <n v="4"/>
    <n v="0"/>
    <n v="21.819199999999999"/>
  </r>
  <r>
    <n v="2575"/>
    <x v="1284"/>
    <x v="3"/>
    <x v="251"/>
    <s v="Apr"/>
    <d v="2014-06-10T00:00:00"/>
    <s v="Second Class"/>
    <s v="CC-12430"/>
    <s v="Chuck Clark"/>
    <x v="2"/>
    <s v="United States"/>
    <s v="New York City"/>
    <x v="9"/>
    <n v="10009"/>
    <x v="3"/>
    <s v="OFF-AR-10001130"/>
    <x v="1"/>
    <x v="5"/>
    <s v="Quartet Alpha White Chalk, 12/Pack"/>
    <n v="6.63"/>
    <n v="3"/>
    <n v="0"/>
    <n v="3.1160999999999999"/>
  </r>
  <r>
    <n v="2576"/>
    <x v="1284"/>
    <x v="3"/>
    <x v="251"/>
    <s v="Apr"/>
    <d v="2014-06-10T00:00:00"/>
    <s v="Second Class"/>
    <s v="CC-12430"/>
    <s v="Chuck Clark"/>
    <x v="2"/>
    <s v="United States"/>
    <s v="New York City"/>
    <x v="9"/>
    <n v="10009"/>
    <x v="3"/>
    <s v="TEC-AC-10002049"/>
    <x v="2"/>
    <x v="9"/>
    <s v="Logitech G19 Programmable Gaming Keyboard"/>
    <n v="371.97"/>
    <n v="3"/>
    <n v="0"/>
    <n v="66.954599999999999"/>
  </r>
  <r>
    <n v="2577"/>
    <x v="1285"/>
    <x v="0"/>
    <x v="335"/>
    <s v="Aug"/>
    <d v="2013-11-10T00:00:00"/>
    <s v="First Class"/>
    <s v="AW-10930"/>
    <s v="Arthur Wiediger"/>
    <x v="2"/>
    <s v="United States"/>
    <s v="Philadelphia"/>
    <x v="17"/>
    <n v="19143"/>
    <x v="3"/>
    <s v="OFF-LA-10000134"/>
    <x v="1"/>
    <x v="14"/>
    <s v="Avery 511"/>
    <n v="4.9279999999999999"/>
    <n v="2"/>
    <n v="0.2"/>
    <n v="1.7248000000000001"/>
  </r>
  <r>
    <n v="2578"/>
    <x v="1286"/>
    <x v="3"/>
    <x v="117"/>
    <s v="Nov"/>
    <s v="4-15-2014"/>
    <s v="Standard Class"/>
    <s v="DB-13360"/>
    <s v="Dennis Bolton"/>
    <x v="2"/>
    <s v="United States"/>
    <s v="Waterbury"/>
    <x v="31"/>
    <n v="6708"/>
    <x v="3"/>
    <s v="TEC-AC-10004571"/>
    <x v="2"/>
    <x v="9"/>
    <s v="Logitech G700s Rechargeable Gaming Mouse"/>
    <n v="99.99"/>
    <n v="1"/>
    <n v="0"/>
    <n v="41.995800000000003"/>
  </r>
  <r>
    <n v="2579"/>
    <x v="1286"/>
    <x v="3"/>
    <x v="117"/>
    <s v="Nov"/>
    <s v="4-15-2014"/>
    <s v="Standard Class"/>
    <s v="DB-13360"/>
    <s v="Dennis Bolton"/>
    <x v="2"/>
    <s v="United States"/>
    <s v="Waterbury"/>
    <x v="31"/>
    <n v="6708"/>
    <x v="3"/>
    <s v="OFF-ST-10003692"/>
    <x v="1"/>
    <x v="3"/>
    <s v="Recycled Steel Personal File for Hanging File Folders"/>
    <n v="286.14999999999998"/>
    <n v="5"/>
    <n v="0"/>
    <n v="71.537499999999994"/>
  </r>
  <r>
    <n v="2580"/>
    <x v="1287"/>
    <x v="2"/>
    <x v="353"/>
    <s v="Aug"/>
    <s v="4-13-2011"/>
    <s v="Standard Class"/>
    <s v="PC-19000"/>
    <s v="Pauline Chand"/>
    <x v="2"/>
    <s v="United States"/>
    <s v="Chandler"/>
    <x v="10"/>
    <n v="85224"/>
    <x v="1"/>
    <s v="OFF-FA-10001883"/>
    <x v="1"/>
    <x v="10"/>
    <s v="Alliance Super-Size Bands, Assorted Sizes"/>
    <n v="49.792000000000002"/>
    <n v="8"/>
    <n v="0.2"/>
    <n v="-11.8256"/>
  </r>
  <r>
    <n v="2581"/>
    <x v="1288"/>
    <x v="1"/>
    <x v="427"/>
    <s v="Jul"/>
    <d v="2012-11-02T00:00:00"/>
    <s v="Standard Class"/>
    <s v="DK-12835"/>
    <s v="Damala Kotsonis"/>
    <x v="1"/>
    <s v="United States"/>
    <s v="Springfield"/>
    <x v="11"/>
    <n v="22153"/>
    <x v="0"/>
    <s v="OFF-EN-10000056"/>
    <x v="1"/>
    <x v="12"/>
    <s v="Cameo Buff Policy Envelopes"/>
    <n v="311.14999999999998"/>
    <n v="5"/>
    <n v="0"/>
    <n v="146.2405"/>
  </r>
  <r>
    <n v="2582"/>
    <x v="1288"/>
    <x v="1"/>
    <x v="427"/>
    <s v="Jul"/>
    <d v="2012-11-02T00:00:00"/>
    <s v="Standard Class"/>
    <s v="DK-12835"/>
    <s v="Damala Kotsonis"/>
    <x v="1"/>
    <s v="United States"/>
    <s v="Springfield"/>
    <x v="11"/>
    <n v="22153"/>
    <x v="0"/>
    <s v="OFF-PA-10003349"/>
    <x v="1"/>
    <x v="11"/>
    <s v="Xerox 1957"/>
    <n v="12.96"/>
    <n v="2"/>
    <n v="0"/>
    <n v="6.3503999999999996"/>
  </r>
  <r>
    <n v="2583"/>
    <x v="1289"/>
    <x v="3"/>
    <x v="428"/>
    <s v="Jan"/>
    <d v="2014-05-11T00:00:00"/>
    <s v="Standard Class"/>
    <s v="AH-10120"/>
    <s v="Adrian Hane"/>
    <x v="2"/>
    <s v="United States"/>
    <s v="Dallas"/>
    <x v="6"/>
    <n v="75217"/>
    <x v="2"/>
    <s v="OFF-AR-10003651"/>
    <x v="1"/>
    <x v="5"/>
    <s v="Newell 350"/>
    <n v="5.2480000000000002"/>
    <n v="2"/>
    <n v="0.2"/>
    <n v="0.59040000000000004"/>
  </r>
  <r>
    <n v="2584"/>
    <x v="1290"/>
    <x v="3"/>
    <x v="256"/>
    <s v="Jul"/>
    <s v="8-13-2014"/>
    <s v="Standard Class"/>
    <s v="GM-14455"/>
    <s v="Gary Mitchum"/>
    <x v="2"/>
    <s v="United States"/>
    <s v="Concord"/>
    <x v="43"/>
    <n v="3301"/>
    <x v="3"/>
    <s v="TEC-PH-10003601"/>
    <x v="2"/>
    <x v="6"/>
    <s v="Ativa D5772 2-Line 5.8GHz Digital Expandable Corded/Cordless Phone System with Answering &amp; Caller ID/Call Waiting, Black/Silver"/>
    <n v="824.95"/>
    <n v="5"/>
    <n v="0"/>
    <n v="247.48500000000001"/>
  </r>
  <r>
    <n v="2585"/>
    <x v="1290"/>
    <x v="3"/>
    <x v="256"/>
    <s v="Jul"/>
    <s v="8-13-2014"/>
    <s v="Standard Class"/>
    <s v="GM-14455"/>
    <s v="Gary Mitchum"/>
    <x v="2"/>
    <s v="United States"/>
    <s v="Concord"/>
    <x v="43"/>
    <n v="3301"/>
    <x v="3"/>
    <s v="OFF-LA-10002195"/>
    <x v="1"/>
    <x v="14"/>
    <s v="Avery 481"/>
    <n v="24.64"/>
    <n v="8"/>
    <n v="0"/>
    <n v="11.827199999999999"/>
  </r>
  <r>
    <n v="2586"/>
    <x v="1290"/>
    <x v="3"/>
    <x v="256"/>
    <s v="Jul"/>
    <s v="8-13-2014"/>
    <s v="Standard Class"/>
    <s v="GM-14455"/>
    <s v="Gary Mitchum"/>
    <x v="2"/>
    <s v="United States"/>
    <s v="Concord"/>
    <x v="43"/>
    <n v="3301"/>
    <x v="3"/>
    <s v="OFF-AR-10000380"/>
    <x v="1"/>
    <x v="5"/>
    <s v="Hunt PowerHouse Electric Pencil Sharpener, Blue"/>
    <n v="227.88"/>
    <n v="6"/>
    <n v="0"/>
    <n v="68.364000000000004"/>
  </r>
  <r>
    <n v="2587"/>
    <x v="1291"/>
    <x v="3"/>
    <x v="202"/>
    <s v="Jan"/>
    <d v="2014-03-09T00:00:00"/>
    <s v="Second Class"/>
    <s v="BW-11110"/>
    <s v="Bart Watters"/>
    <x v="1"/>
    <s v="United States"/>
    <s v="Spokane"/>
    <x v="3"/>
    <n v="99207"/>
    <x v="1"/>
    <s v="FUR-CH-10002331"/>
    <x v="0"/>
    <x v="1"/>
    <s v="Hon 4700 Series Mobuis Mid-Back Task Chairs with Adjustable Arms"/>
    <n v="569.56799999999998"/>
    <n v="2"/>
    <n v="0.2"/>
    <n v="7.1196000000000002"/>
  </r>
  <r>
    <n v="2588"/>
    <x v="1291"/>
    <x v="3"/>
    <x v="202"/>
    <s v="Jan"/>
    <d v="2014-03-09T00:00:00"/>
    <s v="Second Class"/>
    <s v="BW-11110"/>
    <s v="Bart Watters"/>
    <x v="1"/>
    <s v="United States"/>
    <s v="Spokane"/>
    <x v="3"/>
    <n v="99207"/>
    <x v="1"/>
    <s v="OFF-ST-10002370"/>
    <x v="1"/>
    <x v="3"/>
    <s v="Sortfiler Multipurpose Personal File Organizer, Black"/>
    <n v="149.72999999999999"/>
    <n v="7"/>
    <n v="0"/>
    <n v="43.421700000000001"/>
  </r>
  <r>
    <n v="2589"/>
    <x v="1292"/>
    <x v="3"/>
    <x v="182"/>
    <s v="Nov"/>
    <s v="11-15-2014"/>
    <s v="Second Class"/>
    <s v="DR-12940"/>
    <s v="Daniel Raglin"/>
    <x v="2"/>
    <s v="United States"/>
    <s v="Hollywood"/>
    <x v="1"/>
    <n v="33021"/>
    <x v="0"/>
    <s v="OFF-BI-10004099"/>
    <x v="1"/>
    <x v="7"/>
    <s v="GBC VeloBinder Strips"/>
    <n v="11.52"/>
    <n v="5"/>
    <n v="0.7"/>
    <n v="-7.68"/>
  </r>
  <r>
    <n v="2590"/>
    <x v="1293"/>
    <x v="0"/>
    <x v="147"/>
    <s v="Sep"/>
    <s v="3-13-2013"/>
    <s v="Standard Class"/>
    <s v="BD-11620"/>
    <s v="Brian DeCherney"/>
    <x v="0"/>
    <s v="United States"/>
    <s v="Philadelphia"/>
    <x v="17"/>
    <n v="19120"/>
    <x v="3"/>
    <s v="TEC-PH-10002890"/>
    <x v="2"/>
    <x v="6"/>
    <s v="AT&amp;T 17929 Lendline Telephone"/>
    <n v="108.57599999999999"/>
    <n v="4"/>
    <n v="0.4"/>
    <n v="-25.334399999999999"/>
  </r>
  <r>
    <n v="2591"/>
    <x v="1293"/>
    <x v="0"/>
    <x v="147"/>
    <s v="Sep"/>
    <s v="3-13-2013"/>
    <s v="Standard Class"/>
    <s v="BD-11620"/>
    <s v="Brian DeCherney"/>
    <x v="0"/>
    <s v="United States"/>
    <s v="Philadelphia"/>
    <x v="17"/>
    <n v="19120"/>
    <x v="3"/>
    <s v="OFF-FA-10004968"/>
    <x v="1"/>
    <x v="10"/>
    <s v="Rubber Band Ball"/>
    <n v="5.984"/>
    <n v="2"/>
    <n v="0.2"/>
    <n v="-1.3464"/>
  </r>
  <r>
    <n v="2592"/>
    <x v="1294"/>
    <x v="0"/>
    <x v="279"/>
    <s v="Jan"/>
    <d v="2013-06-11T00:00:00"/>
    <s v="Standard Class"/>
    <s v="HW-14935"/>
    <s v="Helen Wasserman"/>
    <x v="1"/>
    <s v="United States"/>
    <s v="Tulsa"/>
    <x v="34"/>
    <n v="74133"/>
    <x v="2"/>
    <s v="OFF-SU-10001218"/>
    <x v="1"/>
    <x v="16"/>
    <s v="Fiskars Softgrip Scissors"/>
    <n v="21.96"/>
    <n v="2"/>
    <n v="0"/>
    <n v="6.1487999999999996"/>
  </r>
  <r>
    <n v="2593"/>
    <x v="1294"/>
    <x v="0"/>
    <x v="279"/>
    <s v="Jan"/>
    <d v="2013-06-11T00:00:00"/>
    <s v="Standard Class"/>
    <s v="HW-14935"/>
    <s v="Helen Wasserman"/>
    <x v="1"/>
    <s v="United States"/>
    <s v="Tulsa"/>
    <x v="34"/>
    <n v="74133"/>
    <x v="2"/>
    <s v="FUR-CH-10002084"/>
    <x v="0"/>
    <x v="1"/>
    <s v="Hon Mobius Operator's Chair"/>
    <n v="368.97"/>
    <n v="3"/>
    <n v="0"/>
    <n v="81.173400000000001"/>
  </r>
  <r>
    <n v="2594"/>
    <x v="1294"/>
    <x v="0"/>
    <x v="279"/>
    <s v="Jan"/>
    <d v="2013-06-11T00:00:00"/>
    <s v="Standard Class"/>
    <s v="HW-14935"/>
    <s v="Helen Wasserman"/>
    <x v="1"/>
    <s v="United States"/>
    <s v="Tulsa"/>
    <x v="34"/>
    <n v="74133"/>
    <x v="2"/>
    <s v="OFF-AR-10004269"/>
    <x v="1"/>
    <x v="5"/>
    <s v="Newell 31"/>
    <n v="12.39"/>
    <n v="3"/>
    <n v="0"/>
    <n v="3.4691999999999998"/>
  </r>
  <r>
    <n v="2595"/>
    <x v="1294"/>
    <x v="0"/>
    <x v="279"/>
    <s v="Jan"/>
    <d v="2013-06-11T00:00:00"/>
    <s v="Standard Class"/>
    <s v="HW-14935"/>
    <s v="Helen Wasserman"/>
    <x v="1"/>
    <s v="United States"/>
    <s v="Tulsa"/>
    <x v="34"/>
    <n v="74133"/>
    <x v="2"/>
    <s v="OFF-ST-10001128"/>
    <x v="1"/>
    <x v="3"/>
    <s v="Carina Mini System Audio Rack, Model AR050B"/>
    <n v="332.94"/>
    <n v="3"/>
    <n v="0"/>
    <n v="9.9882000000000009"/>
  </r>
  <r>
    <n v="2596"/>
    <x v="1295"/>
    <x v="2"/>
    <x v="359"/>
    <s v="Mar"/>
    <d v="2011-07-11T00:00:00"/>
    <s v="Standard Class"/>
    <s v="SH-20395"/>
    <s v="Shahid Hopkins"/>
    <x v="0"/>
    <s v="United States"/>
    <s v="Jacksonville"/>
    <x v="12"/>
    <n v="28540"/>
    <x v="0"/>
    <s v="OFF-ST-10001558"/>
    <x v="1"/>
    <x v="3"/>
    <s v="Acco Perma 4000 Stacking Storage Drawers"/>
    <n v="25.984000000000002"/>
    <n v="2"/>
    <n v="0.2"/>
    <n v="-1.6240000000000001"/>
  </r>
  <r>
    <n v="2597"/>
    <x v="1295"/>
    <x v="2"/>
    <x v="359"/>
    <s v="Mar"/>
    <d v="2011-07-11T00:00:00"/>
    <s v="Standard Class"/>
    <s v="SH-20395"/>
    <s v="Shahid Hopkins"/>
    <x v="0"/>
    <s v="United States"/>
    <s v="Jacksonville"/>
    <x v="12"/>
    <n v="28540"/>
    <x v="0"/>
    <s v="FUR-TA-10001768"/>
    <x v="0"/>
    <x v="2"/>
    <s v="Hon Racetrack Conference Tables"/>
    <n v="945.03599999999994"/>
    <n v="6"/>
    <n v="0.4"/>
    <n v="-299.26139999999998"/>
  </r>
  <r>
    <n v="2598"/>
    <x v="1295"/>
    <x v="2"/>
    <x v="359"/>
    <s v="Mar"/>
    <d v="2011-07-11T00:00:00"/>
    <s v="Standard Class"/>
    <s v="SH-20395"/>
    <s v="Shahid Hopkins"/>
    <x v="0"/>
    <s v="United States"/>
    <s v="Jacksonville"/>
    <x v="12"/>
    <n v="28540"/>
    <x v="0"/>
    <s v="OFF-BI-10002982"/>
    <x v="1"/>
    <x v="7"/>
    <s v="Avery Self-Adhesive Photo Pockets for Polaroid Photos"/>
    <n v="14.301"/>
    <n v="7"/>
    <n v="0.7"/>
    <n v="-10.487399999999999"/>
  </r>
  <r>
    <n v="2599"/>
    <x v="1295"/>
    <x v="2"/>
    <x v="359"/>
    <s v="Mar"/>
    <d v="2011-07-11T00:00:00"/>
    <s v="Standard Class"/>
    <s v="SH-20395"/>
    <s v="Shahid Hopkins"/>
    <x v="0"/>
    <s v="United States"/>
    <s v="Jacksonville"/>
    <x v="12"/>
    <n v="28540"/>
    <x v="0"/>
    <s v="FUR-FU-10001468"/>
    <x v="0"/>
    <x v="4"/>
    <s v="Tenex Antistatic Computer Chair Mats"/>
    <n v="410.35199999999998"/>
    <n v="3"/>
    <n v="0.2"/>
    <n v="-51.293999999999997"/>
  </r>
  <r>
    <n v="2600"/>
    <x v="1296"/>
    <x v="2"/>
    <x v="295"/>
    <s v="Apr"/>
    <d v="2011-06-10T00:00:00"/>
    <s v="First Class"/>
    <s v="CC-12220"/>
    <s v="Chris Cortes"/>
    <x v="0"/>
    <s v="United States"/>
    <s v="New York City"/>
    <x v="9"/>
    <n v="10024"/>
    <x v="3"/>
    <s v="FUR-CH-10003298"/>
    <x v="0"/>
    <x v="1"/>
    <s v="Office Star - Contemporary Task Swivel chair with Loop Arms, Charcoal"/>
    <n v="589.41"/>
    <n v="5"/>
    <n v="0.1"/>
    <n v="-6.5490000000000004"/>
  </r>
  <r>
    <n v="2601"/>
    <x v="1297"/>
    <x v="1"/>
    <x v="250"/>
    <s v="May"/>
    <d v="2012-10-03T00:00:00"/>
    <s v="Standard Class"/>
    <s v="JJ-15445"/>
    <s v="Jennifer Jackson"/>
    <x v="0"/>
    <s v="United States"/>
    <s v="Chicago"/>
    <x v="7"/>
    <n v="60623"/>
    <x v="2"/>
    <s v="OFF-FA-10000611"/>
    <x v="1"/>
    <x v="10"/>
    <s v="Binder Clips by OIC"/>
    <n v="7.1040000000000001"/>
    <n v="6"/>
    <n v="0.2"/>
    <n v="2.4864000000000002"/>
  </r>
  <r>
    <n v="2602"/>
    <x v="1298"/>
    <x v="3"/>
    <x v="65"/>
    <s v="May"/>
    <d v="2014-07-03T00:00:00"/>
    <s v="Second Class"/>
    <s v="TT-21460"/>
    <s v="Tonja Turnell"/>
    <x v="2"/>
    <s v="United States"/>
    <s v="Houston"/>
    <x v="6"/>
    <n v="77095"/>
    <x v="2"/>
    <s v="FUR-FU-10004848"/>
    <x v="0"/>
    <x v="4"/>
    <s v="Howard Miller 13-3/4&quot; Diameter Brushed Chrome Round Wall Clock"/>
    <n v="103.5"/>
    <n v="5"/>
    <n v="0.6"/>
    <n v="-77.625"/>
  </r>
  <r>
    <n v="2603"/>
    <x v="1298"/>
    <x v="3"/>
    <x v="65"/>
    <s v="May"/>
    <d v="2014-07-03T00:00:00"/>
    <s v="Second Class"/>
    <s v="TT-21460"/>
    <s v="Tonja Turnell"/>
    <x v="2"/>
    <s v="United States"/>
    <s v="Houston"/>
    <x v="6"/>
    <n v="77095"/>
    <x v="2"/>
    <s v="OFF-LA-10002381"/>
    <x v="1"/>
    <x v="14"/>
    <s v="Avery 497"/>
    <n v="2.464"/>
    <n v="1"/>
    <n v="0.2"/>
    <n v="0.86240000000000006"/>
  </r>
  <r>
    <n v="2604"/>
    <x v="1298"/>
    <x v="3"/>
    <x v="65"/>
    <s v="May"/>
    <d v="2014-07-03T00:00:00"/>
    <s v="Second Class"/>
    <s v="TT-21460"/>
    <s v="Tonja Turnell"/>
    <x v="2"/>
    <s v="United States"/>
    <s v="Houston"/>
    <x v="6"/>
    <n v="77095"/>
    <x v="2"/>
    <s v="OFF-ST-10000918"/>
    <x v="1"/>
    <x v="3"/>
    <s v="Crate-A-Files"/>
    <n v="8.7200000000000006"/>
    <n v="1"/>
    <n v="0.2"/>
    <n v="0.65400000000000003"/>
  </r>
  <r>
    <n v="2605"/>
    <x v="1299"/>
    <x v="1"/>
    <x v="405"/>
    <s v="Aug"/>
    <s v="10-13-2012"/>
    <s v="Standard Class"/>
    <s v="BT-11680"/>
    <s v="Brian Thompson"/>
    <x v="0"/>
    <s v="United States"/>
    <s v="Houston"/>
    <x v="6"/>
    <n v="77036"/>
    <x v="2"/>
    <s v="OFF-AR-10000657"/>
    <x v="1"/>
    <x v="5"/>
    <s v="Binney &amp; Smith inkTank Desk Highlighter, Chisel Tip, Yellow, 12/Box"/>
    <n v="3.44"/>
    <n v="2"/>
    <n v="0.2"/>
    <n v="0.55900000000000005"/>
  </r>
  <r>
    <n v="2606"/>
    <x v="1300"/>
    <x v="3"/>
    <x v="269"/>
    <s v="Jan"/>
    <d v="2014-04-08T00:00:00"/>
    <s v="First Class"/>
    <s v="EC-14050"/>
    <s v="Erin Creighton"/>
    <x v="0"/>
    <s v="United States"/>
    <s v="San Francisco"/>
    <x v="2"/>
    <n v="94110"/>
    <x v="1"/>
    <s v="OFF-ST-10003442"/>
    <x v="1"/>
    <x v="3"/>
    <s v="Eldon Portable Mobile Manager"/>
    <n v="56.56"/>
    <n v="2"/>
    <n v="0"/>
    <n v="15.2712"/>
  </r>
  <r>
    <n v="2607"/>
    <x v="1300"/>
    <x v="3"/>
    <x v="269"/>
    <s v="Jan"/>
    <d v="2014-04-08T00:00:00"/>
    <s v="First Class"/>
    <s v="EC-14050"/>
    <s v="Erin Creighton"/>
    <x v="0"/>
    <s v="United States"/>
    <s v="San Francisco"/>
    <x v="2"/>
    <n v="94110"/>
    <x v="1"/>
    <s v="FUR-FU-10003142"/>
    <x v="0"/>
    <x v="4"/>
    <s v="Master Big Foot Doorstop, Beige"/>
    <n v="36.96"/>
    <n v="7"/>
    <n v="0"/>
    <n v="11.457599999999999"/>
  </r>
  <r>
    <n v="2608"/>
    <x v="1301"/>
    <x v="2"/>
    <x v="32"/>
    <s v="May"/>
    <d v="2011-11-08T00:00:00"/>
    <s v="Standard Class"/>
    <s v="SP-20650"/>
    <s v="Stephanie Phelps"/>
    <x v="1"/>
    <s v="United States"/>
    <s v="New York City"/>
    <x v="9"/>
    <n v="10009"/>
    <x v="3"/>
    <s v="TEC-PH-10002468"/>
    <x v="2"/>
    <x v="6"/>
    <s v="Plantronics CS 50-USB - headset - Convertible, Monaural"/>
    <n v="135.99"/>
    <n v="1"/>
    <n v="0"/>
    <n v="36.717300000000002"/>
  </r>
  <r>
    <n v="2609"/>
    <x v="1301"/>
    <x v="2"/>
    <x v="32"/>
    <s v="May"/>
    <d v="2011-11-08T00:00:00"/>
    <s v="Standard Class"/>
    <s v="SP-20650"/>
    <s v="Stephanie Phelps"/>
    <x v="1"/>
    <s v="United States"/>
    <s v="New York City"/>
    <x v="9"/>
    <n v="10009"/>
    <x v="3"/>
    <s v="OFF-AR-10004165"/>
    <x v="1"/>
    <x v="5"/>
    <s v="Binney &amp; Smith inkTank Erasable Pocket Highlighter, Chisel Tip, Yellow"/>
    <n v="15.96"/>
    <n v="7"/>
    <n v="0"/>
    <n v="7.0224000000000002"/>
  </r>
  <r>
    <n v="2610"/>
    <x v="1302"/>
    <x v="0"/>
    <x v="195"/>
    <s v="Mar"/>
    <d v="2013-09-12T00:00:00"/>
    <s v="Standard Class"/>
    <s v="DB-13270"/>
    <s v="Deborah Brumfield"/>
    <x v="2"/>
    <s v="United States"/>
    <s v="Providence"/>
    <x v="39"/>
    <n v="2908"/>
    <x v="3"/>
    <s v="OFF-ST-10000142"/>
    <x v="1"/>
    <x v="3"/>
    <s v="Deluxe Rollaway Locking File with Drawer"/>
    <n v="2079.4"/>
    <n v="5"/>
    <n v="0"/>
    <n v="582.23199999999997"/>
  </r>
  <r>
    <n v="2611"/>
    <x v="1302"/>
    <x v="0"/>
    <x v="195"/>
    <s v="Mar"/>
    <d v="2013-09-12T00:00:00"/>
    <s v="Standard Class"/>
    <s v="DB-13270"/>
    <s v="Deborah Brumfield"/>
    <x v="2"/>
    <s v="United States"/>
    <s v="Providence"/>
    <x v="39"/>
    <n v="2908"/>
    <x v="3"/>
    <s v="TEC-PH-10000441"/>
    <x v="2"/>
    <x v="6"/>
    <s v="VTech DS6151"/>
    <n v="629.95000000000005"/>
    <n v="5"/>
    <n v="0"/>
    <n v="176.386"/>
  </r>
  <r>
    <n v="2612"/>
    <x v="1302"/>
    <x v="0"/>
    <x v="195"/>
    <s v="Mar"/>
    <d v="2013-09-12T00:00:00"/>
    <s v="Standard Class"/>
    <s v="DB-13270"/>
    <s v="Deborah Brumfield"/>
    <x v="2"/>
    <s v="United States"/>
    <s v="Providence"/>
    <x v="39"/>
    <n v="2908"/>
    <x v="3"/>
    <s v="FUR-FU-10004864"/>
    <x v="0"/>
    <x v="4"/>
    <s v="Eldon 500 Class Desk Accessories"/>
    <n v="72.42"/>
    <n v="6"/>
    <n v="0"/>
    <n v="23.898599999999998"/>
  </r>
  <r>
    <n v="2613"/>
    <x v="1303"/>
    <x v="2"/>
    <x v="230"/>
    <s v="Jun"/>
    <d v="2011-10-06T00:00:00"/>
    <s v="Standard Class"/>
    <s v="VT-21700"/>
    <s v="Valerie Takahito"/>
    <x v="2"/>
    <s v="United States"/>
    <s v="Houston"/>
    <x v="6"/>
    <n v="77070"/>
    <x v="2"/>
    <s v="OFF-LA-10001074"/>
    <x v="1"/>
    <x v="14"/>
    <s v="Round Specialty Laser Printer Labels"/>
    <n v="100.24"/>
    <n v="10"/>
    <n v="0.2"/>
    <n v="33.831000000000003"/>
  </r>
  <r>
    <n v="2614"/>
    <x v="1304"/>
    <x v="3"/>
    <x v="36"/>
    <s v="Apr"/>
    <d v="2014-11-06T00:00:00"/>
    <s v="Standard Class"/>
    <s v="NR-18550"/>
    <s v="Nick Radford"/>
    <x v="0"/>
    <s v="United States"/>
    <s v="Pembroke Pines"/>
    <x v="1"/>
    <n v="33024"/>
    <x v="0"/>
    <s v="OFF-BI-10002432"/>
    <x v="1"/>
    <x v="7"/>
    <s v="Wilson Jones Standard D-Ring Binders"/>
    <n v="4.5540000000000003"/>
    <n v="3"/>
    <n v="0.7"/>
    <n v="-3.4914000000000001"/>
  </r>
  <r>
    <n v="2615"/>
    <x v="1304"/>
    <x v="3"/>
    <x v="36"/>
    <s v="Apr"/>
    <d v="2014-11-06T00:00:00"/>
    <s v="Standard Class"/>
    <s v="NR-18550"/>
    <s v="Nick Radford"/>
    <x v="0"/>
    <s v="United States"/>
    <s v="Pembroke Pines"/>
    <x v="1"/>
    <n v="33024"/>
    <x v="0"/>
    <s v="OFF-AP-10003622"/>
    <x v="1"/>
    <x v="8"/>
    <s v="Bravo II Megaboss 12-Amp Hard Body Upright, Replacement Belts, 2 Belts per Pack"/>
    <n v="5.2"/>
    <n v="2"/>
    <n v="0.2"/>
    <n v="0.58499999999999996"/>
  </r>
  <r>
    <n v="2616"/>
    <x v="1304"/>
    <x v="3"/>
    <x v="36"/>
    <s v="Apr"/>
    <d v="2014-11-06T00:00:00"/>
    <s v="Standard Class"/>
    <s v="NR-18550"/>
    <s v="Nick Radford"/>
    <x v="0"/>
    <s v="United States"/>
    <s v="Pembroke Pines"/>
    <x v="1"/>
    <n v="33024"/>
    <x v="0"/>
    <s v="TEC-AC-10003832"/>
    <x v="2"/>
    <x v="9"/>
    <s v="Logitech P710e Mobile Speakerphone"/>
    <n v="205.99199999999999"/>
    <n v="1"/>
    <n v="0.2"/>
    <n v="-2.5749"/>
  </r>
  <r>
    <n v="2617"/>
    <x v="1304"/>
    <x v="3"/>
    <x v="36"/>
    <s v="Apr"/>
    <d v="2014-11-06T00:00:00"/>
    <s v="Standard Class"/>
    <s v="NR-18550"/>
    <s v="Nick Radford"/>
    <x v="0"/>
    <s v="United States"/>
    <s v="Pembroke Pines"/>
    <x v="1"/>
    <n v="33024"/>
    <x v="0"/>
    <s v="OFF-PA-10000809"/>
    <x v="1"/>
    <x v="11"/>
    <s v="Xerox 206"/>
    <n v="15.552"/>
    <n v="3"/>
    <n v="0.2"/>
    <n v="5.4432"/>
  </r>
  <r>
    <n v="2618"/>
    <x v="1304"/>
    <x v="3"/>
    <x v="36"/>
    <s v="Apr"/>
    <d v="2014-11-06T00:00:00"/>
    <s v="Standard Class"/>
    <s v="NR-18550"/>
    <s v="Nick Radford"/>
    <x v="0"/>
    <s v="United States"/>
    <s v="Pembroke Pines"/>
    <x v="1"/>
    <n v="33024"/>
    <x v="0"/>
    <s v="TEC-PH-10000441"/>
    <x v="2"/>
    <x v="6"/>
    <s v="VTech DS6151"/>
    <n v="503.96"/>
    <n v="5"/>
    <n v="0.2"/>
    <n v="50.396000000000001"/>
  </r>
  <r>
    <n v="2619"/>
    <x v="1304"/>
    <x v="3"/>
    <x v="36"/>
    <s v="Apr"/>
    <d v="2014-11-06T00:00:00"/>
    <s v="Standard Class"/>
    <s v="NR-18550"/>
    <s v="Nick Radford"/>
    <x v="0"/>
    <s v="United States"/>
    <s v="Pembroke Pines"/>
    <x v="1"/>
    <n v="33024"/>
    <x v="0"/>
    <s v="OFF-AP-10002287"/>
    <x v="1"/>
    <x v="8"/>
    <s v="Eureka Sanitaire Multi-Pro Heavy-Duty Upright, Disposable Bags"/>
    <n v="24.472000000000001"/>
    <n v="7"/>
    <n v="0.2"/>
    <n v="1.8353999999999999"/>
  </r>
  <r>
    <n v="2620"/>
    <x v="1304"/>
    <x v="3"/>
    <x v="36"/>
    <s v="Apr"/>
    <d v="2014-11-06T00:00:00"/>
    <s v="Standard Class"/>
    <s v="NR-18550"/>
    <s v="Nick Radford"/>
    <x v="0"/>
    <s v="United States"/>
    <s v="Pembroke Pines"/>
    <x v="1"/>
    <n v="33024"/>
    <x v="0"/>
    <s v="FUR-BO-10002824"/>
    <x v="0"/>
    <x v="0"/>
    <s v="Bush Mission Pointe Library"/>
    <n v="241.56800000000001"/>
    <n v="2"/>
    <n v="0.2"/>
    <n v="0"/>
  </r>
  <r>
    <n v="2621"/>
    <x v="1304"/>
    <x v="3"/>
    <x v="36"/>
    <s v="Apr"/>
    <d v="2014-11-06T00:00:00"/>
    <s v="Standard Class"/>
    <s v="NR-18550"/>
    <s v="Nick Radford"/>
    <x v="0"/>
    <s v="United States"/>
    <s v="Pembroke Pines"/>
    <x v="1"/>
    <n v="33024"/>
    <x v="0"/>
    <s v="TEC-AC-10002942"/>
    <x v="2"/>
    <x v="9"/>
    <s v="WD My Passport Ultra 1TB Portable External Hard Drive"/>
    <n v="110.4"/>
    <n v="2"/>
    <n v="0.2"/>
    <n v="-4.1399999999999997"/>
  </r>
  <r>
    <n v="2622"/>
    <x v="1305"/>
    <x v="3"/>
    <x v="36"/>
    <s v="Apr"/>
    <d v="2014-10-06T00:00:00"/>
    <s v="Standard Class"/>
    <s v="KN-16390"/>
    <s v="Katherine Nockton"/>
    <x v="1"/>
    <s v="United States"/>
    <s v="New York City"/>
    <x v="9"/>
    <n v="10011"/>
    <x v="3"/>
    <s v="FUR-TA-10001932"/>
    <x v="0"/>
    <x v="2"/>
    <s v="Chromcraft 48&quot; x 96&quot; Racetrack Double Pedestal Table"/>
    <n v="384.76799999999997"/>
    <n v="2"/>
    <n v="0.4"/>
    <n v="-115.43040000000001"/>
  </r>
  <r>
    <n v="2623"/>
    <x v="1305"/>
    <x v="3"/>
    <x v="36"/>
    <s v="Apr"/>
    <d v="2014-10-06T00:00:00"/>
    <s v="Standard Class"/>
    <s v="KN-16390"/>
    <s v="Katherine Nockton"/>
    <x v="1"/>
    <s v="United States"/>
    <s v="New York City"/>
    <x v="9"/>
    <n v="10011"/>
    <x v="3"/>
    <s v="TEC-MA-10003173"/>
    <x v="2"/>
    <x v="13"/>
    <s v="Hewlett-Packard 300S Scientific Calculator"/>
    <n v="78.66"/>
    <n v="6"/>
    <n v="0"/>
    <n v="36.183599999999998"/>
  </r>
  <r>
    <n v="2624"/>
    <x v="1305"/>
    <x v="3"/>
    <x v="36"/>
    <s v="Apr"/>
    <d v="2014-10-06T00:00:00"/>
    <s v="Standard Class"/>
    <s v="KN-16390"/>
    <s v="Katherine Nockton"/>
    <x v="1"/>
    <s v="United States"/>
    <s v="New York City"/>
    <x v="9"/>
    <n v="10011"/>
    <x v="3"/>
    <s v="OFF-PA-10004156"/>
    <x v="1"/>
    <x v="11"/>
    <s v="Xerox 188"/>
    <n v="45.36"/>
    <n v="4"/>
    <n v="0"/>
    <n v="22.226400000000002"/>
  </r>
  <r>
    <n v="2625"/>
    <x v="1306"/>
    <x v="2"/>
    <x v="376"/>
    <s v="Feb"/>
    <d v="2011-06-11T00:00:00"/>
    <s v="Standard Class"/>
    <s v="LC-17050"/>
    <s v="Liz Carlisle"/>
    <x v="0"/>
    <s v="United States"/>
    <s v="Medina"/>
    <x v="16"/>
    <n v="44256"/>
    <x v="3"/>
    <s v="TEC-PH-10001299"/>
    <x v="2"/>
    <x v="6"/>
    <s v="Polycom CX300 Desktop Phone USB VoIP phone"/>
    <n v="539.96400000000006"/>
    <n v="6"/>
    <n v="0.4"/>
    <n v="-107.9928"/>
  </r>
  <r>
    <n v="2626"/>
    <x v="1306"/>
    <x v="2"/>
    <x v="376"/>
    <s v="Feb"/>
    <d v="2011-06-11T00:00:00"/>
    <s v="Standard Class"/>
    <s v="LC-17050"/>
    <s v="Liz Carlisle"/>
    <x v="0"/>
    <s v="United States"/>
    <s v="Medina"/>
    <x v="16"/>
    <n v="44256"/>
    <x v="3"/>
    <s v="TEC-PH-10001552"/>
    <x v="2"/>
    <x v="6"/>
    <s v="I Need's 3d Hello Kitty Hybrid Silicone Case Cover for HTC One X 4g with 3d Hello Kitty Stylus Pen Green/pink"/>
    <n v="50.231999999999999"/>
    <n v="7"/>
    <n v="0.4"/>
    <n v="-10.0464"/>
  </r>
  <r>
    <n v="2627"/>
    <x v="1306"/>
    <x v="2"/>
    <x v="376"/>
    <s v="Feb"/>
    <d v="2011-06-11T00:00:00"/>
    <s v="Standard Class"/>
    <s v="LC-17050"/>
    <s v="Liz Carlisle"/>
    <x v="0"/>
    <s v="United States"/>
    <s v="Medina"/>
    <x v="16"/>
    <n v="44256"/>
    <x v="3"/>
    <s v="OFF-BI-10001098"/>
    <x v="1"/>
    <x v="7"/>
    <s v="Acco D-Ring Binder w/DublLock"/>
    <n v="19.242000000000001"/>
    <n v="3"/>
    <n v="0.7"/>
    <n v="-13.4694"/>
  </r>
  <r>
    <n v="2628"/>
    <x v="1307"/>
    <x v="0"/>
    <x v="301"/>
    <s v="Oct"/>
    <d v="2013-12-10T00:00:00"/>
    <s v="Second Class"/>
    <s v="SP-20545"/>
    <s v="Sibella Parks"/>
    <x v="1"/>
    <s v="United States"/>
    <s v="Philadelphia"/>
    <x v="17"/>
    <n v="19143"/>
    <x v="3"/>
    <s v="OFF-PA-10001593"/>
    <x v="1"/>
    <x v="11"/>
    <s v="Xerox 1947"/>
    <n v="19.135999999999999"/>
    <n v="4"/>
    <n v="0.2"/>
    <n v="5.98"/>
  </r>
  <r>
    <n v="2629"/>
    <x v="1307"/>
    <x v="0"/>
    <x v="301"/>
    <s v="Oct"/>
    <d v="2013-12-10T00:00:00"/>
    <s v="Second Class"/>
    <s v="SP-20545"/>
    <s v="Sibella Parks"/>
    <x v="1"/>
    <s v="United States"/>
    <s v="Philadelphia"/>
    <x v="17"/>
    <n v="19143"/>
    <x v="3"/>
    <s v="FUR-FU-10004071"/>
    <x v="0"/>
    <x v="4"/>
    <s v="Luxo Professional Magnifying Clamp-On Fluorescent Lamps"/>
    <n v="332.83199999999999"/>
    <n v="4"/>
    <n v="0.2"/>
    <n v="-24.962399999999999"/>
  </r>
  <r>
    <n v="2630"/>
    <x v="1308"/>
    <x v="3"/>
    <x v="345"/>
    <s v="Jul"/>
    <d v="2014-11-03T00:00:00"/>
    <s v="Standard Class"/>
    <s v="FC-14245"/>
    <s v="Frank Carlisle"/>
    <x v="2"/>
    <s v="United States"/>
    <s v="San Francisco"/>
    <x v="2"/>
    <n v="94109"/>
    <x v="1"/>
    <s v="OFF-AR-10003158"/>
    <x v="1"/>
    <x v="5"/>
    <s v="Fluorescent Highlighters by Dixon"/>
    <n v="23.88"/>
    <n v="6"/>
    <n v="0"/>
    <n v="8.1191999999999993"/>
  </r>
  <r>
    <n v="2631"/>
    <x v="1308"/>
    <x v="3"/>
    <x v="345"/>
    <s v="Jul"/>
    <d v="2014-11-03T00:00:00"/>
    <s v="Standard Class"/>
    <s v="FC-14245"/>
    <s v="Frank Carlisle"/>
    <x v="2"/>
    <s v="United States"/>
    <s v="San Francisco"/>
    <x v="2"/>
    <n v="94109"/>
    <x v="1"/>
    <s v="OFF-LA-10004559"/>
    <x v="1"/>
    <x v="14"/>
    <s v="Avery 49"/>
    <n v="11.52"/>
    <n v="4"/>
    <n v="0"/>
    <n v="5.6448"/>
  </r>
  <r>
    <n v="2632"/>
    <x v="1308"/>
    <x v="3"/>
    <x v="345"/>
    <s v="Jul"/>
    <d v="2014-11-03T00:00:00"/>
    <s v="Standard Class"/>
    <s v="FC-14245"/>
    <s v="Frank Carlisle"/>
    <x v="2"/>
    <s v="United States"/>
    <s v="San Francisco"/>
    <x v="2"/>
    <n v="94109"/>
    <x v="1"/>
    <s v="OFF-PA-10001033"/>
    <x v="1"/>
    <x v="11"/>
    <s v="Xerox 1893"/>
    <n v="286.93"/>
    <n v="7"/>
    <n v="0"/>
    <n v="140.59569999999999"/>
  </r>
  <r>
    <n v="2633"/>
    <x v="1308"/>
    <x v="3"/>
    <x v="345"/>
    <s v="Jul"/>
    <d v="2014-11-03T00:00:00"/>
    <s v="Standard Class"/>
    <s v="FC-14245"/>
    <s v="Frank Carlisle"/>
    <x v="2"/>
    <s v="United States"/>
    <s v="San Francisco"/>
    <x v="2"/>
    <n v="94109"/>
    <x v="1"/>
    <s v="TEC-PH-10001336"/>
    <x v="2"/>
    <x v="6"/>
    <s v="Digium D40 VoIP phone"/>
    <n v="206.38399999999999"/>
    <n v="2"/>
    <n v="0.2"/>
    <n v="23.2182"/>
  </r>
  <r>
    <n v="2634"/>
    <x v="1309"/>
    <x v="0"/>
    <x v="103"/>
    <s v="Aug"/>
    <s v="7-14-2013"/>
    <s v="Standard Class"/>
    <s v="CC-12100"/>
    <s v="Chad Cunningham"/>
    <x v="2"/>
    <s v="United States"/>
    <s v="Philadelphia"/>
    <x v="17"/>
    <n v="19120"/>
    <x v="3"/>
    <s v="OFF-LA-10002945"/>
    <x v="1"/>
    <x v="14"/>
    <s v="Permanent Self-Adhesive File Folder Labels for Typewriters, 1 1/8 x 3 1/2, White"/>
    <n v="10.08"/>
    <n v="2"/>
    <n v="0.2"/>
    <n v="3.2759999999999998"/>
  </r>
  <r>
    <n v="2635"/>
    <x v="1309"/>
    <x v="0"/>
    <x v="103"/>
    <s v="Aug"/>
    <s v="7-14-2013"/>
    <s v="Standard Class"/>
    <s v="CC-12100"/>
    <s v="Chad Cunningham"/>
    <x v="2"/>
    <s v="United States"/>
    <s v="Philadelphia"/>
    <x v="17"/>
    <n v="19120"/>
    <x v="3"/>
    <s v="TEC-PH-10002310"/>
    <x v="2"/>
    <x v="6"/>
    <s v="Panasonic KX T7731-B Digital phone"/>
    <n v="59.994"/>
    <n v="1"/>
    <n v="0.4"/>
    <n v="-12.998699999999999"/>
  </r>
  <r>
    <n v="2636"/>
    <x v="1309"/>
    <x v="0"/>
    <x v="103"/>
    <s v="Aug"/>
    <s v="7-14-2013"/>
    <s v="Standard Class"/>
    <s v="CC-12100"/>
    <s v="Chad Cunningham"/>
    <x v="2"/>
    <s v="United States"/>
    <s v="Philadelphia"/>
    <x v="17"/>
    <n v="19120"/>
    <x v="3"/>
    <s v="OFF-BI-10001525"/>
    <x v="1"/>
    <x v="7"/>
    <s v="Acco Pressboard Covers with Storage Hooks, 14 7/8&quot; x 11&quot;, Executive Red"/>
    <n v="5.7149999999999999"/>
    <n v="5"/>
    <n v="0.7"/>
    <n v="-4.7625000000000002"/>
  </r>
  <r>
    <n v="2637"/>
    <x v="1309"/>
    <x v="0"/>
    <x v="103"/>
    <s v="Aug"/>
    <s v="7-14-2013"/>
    <s v="Standard Class"/>
    <s v="CC-12100"/>
    <s v="Chad Cunningham"/>
    <x v="2"/>
    <s v="United States"/>
    <s v="Philadelphia"/>
    <x v="17"/>
    <n v="19120"/>
    <x v="3"/>
    <s v="OFF-BI-10001308"/>
    <x v="1"/>
    <x v="7"/>
    <s v="GBC Standard Plastic Binding Systems' Combs"/>
    <n v="9.42"/>
    <n v="5"/>
    <n v="0.7"/>
    <n v="-7.85"/>
  </r>
  <r>
    <n v="2638"/>
    <x v="1310"/>
    <x v="3"/>
    <x v="292"/>
    <s v="May"/>
    <d v="2014-09-12T00:00:00"/>
    <s v="Standard Class"/>
    <s v="TP-21130"/>
    <s v="Theone Pippenger"/>
    <x v="0"/>
    <s v="United States"/>
    <s v="Rochester"/>
    <x v="8"/>
    <n v="55901"/>
    <x v="2"/>
    <s v="OFF-AR-10001315"/>
    <x v="1"/>
    <x v="5"/>
    <s v="Newell 310"/>
    <n v="8.8000000000000007"/>
    <n v="5"/>
    <n v="0"/>
    <n v="2.552"/>
  </r>
  <r>
    <n v="2639"/>
    <x v="1310"/>
    <x v="3"/>
    <x v="292"/>
    <s v="May"/>
    <d v="2014-09-12T00:00:00"/>
    <s v="Standard Class"/>
    <s v="TP-21130"/>
    <s v="Theone Pippenger"/>
    <x v="0"/>
    <s v="United States"/>
    <s v="Rochester"/>
    <x v="8"/>
    <n v="55901"/>
    <x v="2"/>
    <s v="TEC-AC-10004595"/>
    <x v="2"/>
    <x v="9"/>
    <s v="First Data TMFD35 PIN Pad"/>
    <n v="142.80000000000001"/>
    <n v="1"/>
    <n v="0"/>
    <n v="29.988"/>
  </r>
  <r>
    <n v="2640"/>
    <x v="1310"/>
    <x v="3"/>
    <x v="292"/>
    <s v="May"/>
    <d v="2014-09-12T00:00:00"/>
    <s v="Standard Class"/>
    <s v="TP-21130"/>
    <s v="Theone Pippenger"/>
    <x v="0"/>
    <s v="United States"/>
    <s v="Rochester"/>
    <x v="8"/>
    <n v="55901"/>
    <x v="2"/>
    <s v="TEC-AC-10001539"/>
    <x v="2"/>
    <x v="9"/>
    <s v="Logitech G430 Surround Sound Gaming Headset with Dolby 7.1 Technology"/>
    <n v="399.95"/>
    <n v="5"/>
    <n v="0"/>
    <n v="143.982"/>
  </r>
  <r>
    <n v="2641"/>
    <x v="1311"/>
    <x v="2"/>
    <x v="28"/>
    <s v="Jan"/>
    <d v="2011-05-03T00:00:00"/>
    <s v="Standard Class"/>
    <s v="VF-21715"/>
    <s v="Vicky Freymann"/>
    <x v="2"/>
    <s v="United States"/>
    <s v="Elmhurst"/>
    <x v="7"/>
    <n v="60126"/>
    <x v="2"/>
    <s v="FUR-CH-10000863"/>
    <x v="0"/>
    <x v="1"/>
    <s v="Novimex Swivel Fabric Task Chair"/>
    <n v="634.11599999999999"/>
    <n v="6"/>
    <n v="0.3"/>
    <n v="-172.1172"/>
  </r>
  <r>
    <n v="2642"/>
    <x v="1311"/>
    <x v="2"/>
    <x v="28"/>
    <s v="Jan"/>
    <d v="2011-05-03T00:00:00"/>
    <s v="Standard Class"/>
    <s v="VF-21715"/>
    <s v="Vicky Freymann"/>
    <x v="2"/>
    <s v="United States"/>
    <s v="Elmhurst"/>
    <x v="7"/>
    <n v="60126"/>
    <x v="2"/>
    <s v="OFF-PA-10003036"/>
    <x v="1"/>
    <x v="11"/>
    <s v="Black Print Carbonless 8 1/2&quot; x 8 1/4&quot; Rapid Memo Book"/>
    <n v="17.472000000000001"/>
    <n v="3"/>
    <n v="0.2"/>
    <n v="5.6783999999999999"/>
  </r>
  <r>
    <n v="2643"/>
    <x v="1312"/>
    <x v="1"/>
    <x v="219"/>
    <s v="Jan"/>
    <d v="2012-03-11T00:00:00"/>
    <s v="Second Class"/>
    <s v="JH-16180"/>
    <s v="Justin Hirsh"/>
    <x v="0"/>
    <s v="United States"/>
    <s v="New York City"/>
    <x v="9"/>
    <n v="10035"/>
    <x v="3"/>
    <s v="FUR-CH-10000422"/>
    <x v="0"/>
    <x v="1"/>
    <s v="Global Highback Leather Tilter in Burgundy"/>
    <n v="327.56400000000002"/>
    <n v="4"/>
    <n v="0.1"/>
    <n v="21.837599999999998"/>
  </r>
  <r>
    <n v="2644"/>
    <x v="1313"/>
    <x v="1"/>
    <x v="429"/>
    <s v="May"/>
    <d v="2012-10-06T00:00:00"/>
    <s v="Standard Class"/>
    <s v="EB-13750"/>
    <s v="Edward Becker"/>
    <x v="1"/>
    <s v="United States"/>
    <s v="Buffalo"/>
    <x v="9"/>
    <n v="14215"/>
    <x v="3"/>
    <s v="FUR-CH-10004997"/>
    <x v="0"/>
    <x v="1"/>
    <s v="Hon Every-Day Series Multi-Task Chairs"/>
    <n v="1522.6379999999999"/>
    <n v="9"/>
    <n v="0.1"/>
    <n v="169.18199999999999"/>
  </r>
  <r>
    <n v="2645"/>
    <x v="1314"/>
    <x v="3"/>
    <x v="69"/>
    <s v="Jan"/>
    <d v="2014-03-04T00:00:00"/>
    <s v="First Class"/>
    <s v="SC-20260"/>
    <s v="Scott Cohen"/>
    <x v="1"/>
    <s v="United States"/>
    <s v="Arlington"/>
    <x v="6"/>
    <n v="76017"/>
    <x v="2"/>
    <s v="OFF-AP-10003040"/>
    <x v="1"/>
    <x v="8"/>
    <s v="Fellowes 8 Outlet Superior Workstation Surge Protector w/o Phone/Fax/Modem Protection"/>
    <n v="33.619999999999997"/>
    <n v="5"/>
    <n v="0.8"/>
    <n v="-90.774000000000001"/>
  </r>
  <r>
    <n v="2646"/>
    <x v="1315"/>
    <x v="2"/>
    <x v="430"/>
    <s v="Jul"/>
    <d v="2011-12-05T00:00:00"/>
    <s v="Standard Class"/>
    <s v="CT-11995"/>
    <s v="Carol Triggs"/>
    <x v="0"/>
    <s v="United States"/>
    <s v="Lawrence"/>
    <x v="21"/>
    <n v="1841"/>
    <x v="3"/>
    <s v="OFF-BI-10001078"/>
    <x v="1"/>
    <x v="7"/>
    <s v="Acco PRESSTEX Data Binder with Storage Hooks, Dark Blue, 14 7/8&quot; X 11&quot;"/>
    <n v="16.14"/>
    <n v="3"/>
    <n v="0"/>
    <n v="7.9085999999999999"/>
  </r>
  <r>
    <n v="2647"/>
    <x v="1315"/>
    <x v="2"/>
    <x v="430"/>
    <s v="Jul"/>
    <d v="2011-12-05T00:00:00"/>
    <s v="Standard Class"/>
    <s v="CT-11995"/>
    <s v="Carol Triggs"/>
    <x v="0"/>
    <s v="United States"/>
    <s v="Lawrence"/>
    <x v="21"/>
    <n v="1841"/>
    <x v="3"/>
    <s v="FUR-TA-10003469"/>
    <x v="0"/>
    <x v="2"/>
    <s v="Balt Split Level Computer Training Table"/>
    <n v="194.25"/>
    <n v="2"/>
    <n v="0.3"/>
    <n v="-38.85"/>
  </r>
  <r>
    <n v="2648"/>
    <x v="1315"/>
    <x v="2"/>
    <x v="430"/>
    <s v="Jul"/>
    <d v="2011-12-05T00:00:00"/>
    <s v="Standard Class"/>
    <s v="CT-11995"/>
    <s v="Carol Triggs"/>
    <x v="0"/>
    <s v="United States"/>
    <s v="Lawrence"/>
    <x v="21"/>
    <n v="1841"/>
    <x v="3"/>
    <s v="OFF-AR-10002578"/>
    <x v="1"/>
    <x v="5"/>
    <s v="Newell 335"/>
    <n v="8.64"/>
    <n v="3"/>
    <n v="0"/>
    <n v="2.5055999999999998"/>
  </r>
  <r>
    <n v="2649"/>
    <x v="1315"/>
    <x v="2"/>
    <x v="430"/>
    <s v="Jul"/>
    <d v="2011-12-05T00:00:00"/>
    <s v="Standard Class"/>
    <s v="CT-11995"/>
    <s v="Carol Triggs"/>
    <x v="0"/>
    <s v="United States"/>
    <s v="Lawrence"/>
    <x v="21"/>
    <n v="1841"/>
    <x v="3"/>
    <s v="FUR-CH-10004675"/>
    <x v="0"/>
    <x v="1"/>
    <s v="Lifetime Advantage Folding Chairs, 4/Carton"/>
    <n v="872.32"/>
    <n v="4"/>
    <n v="0"/>
    <n v="244.24959999999999"/>
  </r>
  <r>
    <n v="2650"/>
    <x v="1316"/>
    <x v="3"/>
    <x v="431"/>
    <s v="Jun"/>
    <d v="2014-09-02T00:00:00"/>
    <s v="Second Class"/>
    <s v="CB-12025"/>
    <s v="Cassandra Brandow"/>
    <x v="0"/>
    <s v="United States"/>
    <s v="Waco"/>
    <x v="6"/>
    <n v="76706"/>
    <x v="2"/>
    <s v="OFF-BI-10004632"/>
    <x v="1"/>
    <x v="7"/>
    <s v="Ibico Hi-Tech Manual Binding System"/>
    <n v="243.99199999999999"/>
    <n v="4"/>
    <n v="0.8"/>
    <n v="-426.98599999999999"/>
  </r>
  <r>
    <n v="2651"/>
    <x v="1316"/>
    <x v="3"/>
    <x v="431"/>
    <s v="Jun"/>
    <d v="2014-09-02T00:00:00"/>
    <s v="Second Class"/>
    <s v="CB-12025"/>
    <s v="Cassandra Brandow"/>
    <x v="0"/>
    <s v="United States"/>
    <s v="Waco"/>
    <x v="6"/>
    <n v="76706"/>
    <x v="2"/>
    <s v="OFF-AR-10003087"/>
    <x v="1"/>
    <x v="5"/>
    <s v="Staples"/>
    <n v="7.12"/>
    <n v="5"/>
    <n v="0.2"/>
    <n v="0.71199999999999997"/>
  </r>
  <r>
    <n v="2652"/>
    <x v="1317"/>
    <x v="0"/>
    <x v="432"/>
    <s v="Nov"/>
    <s v="5-17-2013"/>
    <s v="Standard Class"/>
    <s v="RD-19720"/>
    <s v="Roger Demir"/>
    <x v="0"/>
    <s v="United States"/>
    <s v="Seattle"/>
    <x v="3"/>
    <n v="98105"/>
    <x v="1"/>
    <s v="OFF-PA-10003971"/>
    <x v="1"/>
    <x v="11"/>
    <s v="Xerox 1965"/>
    <n v="11.96"/>
    <n v="2"/>
    <n v="0"/>
    <n v="5.8604000000000003"/>
  </r>
  <r>
    <n v="2653"/>
    <x v="1318"/>
    <x v="3"/>
    <x v="173"/>
    <s v="Apr"/>
    <d v="2014-09-03T00:00:00"/>
    <s v="Standard Class"/>
    <s v="EJ-13720"/>
    <s v="Ed Jacobs"/>
    <x v="0"/>
    <s v="United States"/>
    <s v="Los Angeles"/>
    <x v="2"/>
    <n v="90008"/>
    <x v="1"/>
    <s v="TEC-AC-10000990"/>
    <x v="2"/>
    <x v="9"/>
    <s v="Imation Bio 2GB USB Flash Drive Imation Corp"/>
    <n v="1049.44"/>
    <n v="8"/>
    <n v="0"/>
    <n v="440.76479999999998"/>
  </r>
  <r>
    <n v="2654"/>
    <x v="1318"/>
    <x v="3"/>
    <x v="173"/>
    <s v="Apr"/>
    <d v="2014-09-03T00:00:00"/>
    <s v="Standard Class"/>
    <s v="EJ-13720"/>
    <s v="Ed Jacobs"/>
    <x v="0"/>
    <s v="United States"/>
    <s v="Los Angeles"/>
    <x v="2"/>
    <n v="90008"/>
    <x v="1"/>
    <s v="FUR-CH-10003968"/>
    <x v="0"/>
    <x v="1"/>
    <s v="Novimex Turbo Task Chair"/>
    <n v="170.352"/>
    <n v="3"/>
    <n v="0.2"/>
    <n v="-17.0352"/>
  </r>
  <r>
    <n v="2655"/>
    <x v="1319"/>
    <x v="1"/>
    <x v="153"/>
    <s v="Jun"/>
    <d v="2012-11-12T00:00:00"/>
    <s v="Second Class"/>
    <s v="RO-19780"/>
    <s v="Rose O'Brian"/>
    <x v="0"/>
    <s v="United States"/>
    <s v="Arlington"/>
    <x v="11"/>
    <n v="22204"/>
    <x v="0"/>
    <s v="TEC-PH-10001615"/>
    <x v="2"/>
    <x v="6"/>
    <s v="AT&amp;T CL82213"/>
    <n v="173.94"/>
    <n v="6"/>
    <n v="0"/>
    <n v="50.442599999999999"/>
  </r>
  <r>
    <n v="2656"/>
    <x v="1320"/>
    <x v="0"/>
    <x v="433"/>
    <s v="Aug"/>
    <d v="2013-12-08T00:00:00"/>
    <s v="Standard Class"/>
    <s v="DW-13585"/>
    <s v="Dorothy Wardle"/>
    <x v="1"/>
    <s v="United States"/>
    <s v="Edmonds"/>
    <x v="3"/>
    <n v="98026"/>
    <x v="1"/>
    <s v="TEC-AC-10003610"/>
    <x v="2"/>
    <x v="9"/>
    <s v="Logitech Illuminated - Keyboard"/>
    <n v="179.97"/>
    <n v="3"/>
    <n v="0"/>
    <n v="86.385599999999997"/>
  </r>
  <r>
    <n v="2657"/>
    <x v="1321"/>
    <x v="1"/>
    <x v="49"/>
    <s v="Apr"/>
    <d v="2012-11-05T00:00:00"/>
    <s v="Standard Class"/>
    <s v="SV-20815"/>
    <s v="Stuart Van"/>
    <x v="1"/>
    <s v="United States"/>
    <s v="Indianapolis"/>
    <x v="24"/>
    <n v="46203"/>
    <x v="2"/>
    <s v="OFF-AR-10001897"/>
    <x v="1"/>
    <x v="5"/>
    <s v="Model L Table or Wall-Mount Pencil Sharpener"/>
    <n v="125.93"/>
    <n v="7"/>
    <n v="0"/>
    <n v="35.260399999999997"/>
  </r>
  <r>
    <n v="2658"/>
    <x v="1322"/>
    <x v="2"/>
    <x v="230"/>
    <s v="Jun"/>
    <d v="2011-12-06T00:00:00"/>
    <s v="Standard Class"/>
    <s v="SV-20785"/>
    <s v="Stewart Visinsky"/>
    <x v="0"/>
    <s v="United States"/>
    <s v="Jacksonville"/>
    <x v="1"/>
    <n v="32216"/>
    <x v="0"/>
    <s v="OFF-BI-10002557"/>
    <x v="1"/>
    <x v="7"/>
    <s v="Presstex Flexible Ring Binders"/>
    <n v="1.365"/>
    <n v="1"/>
    <n v="0.7"/>
    <n v="-0.91"/>
  </r>
  <r>
    <n v="2659"/>
    <x v="1322"/>
    <x v="2"/>
    <x v="230"/>
    <s v="Jun"/>
    <d v="2011-12-06T00:00:00"/>
    <s v="Standard Class"/>
    <s v="SV-20785"/>
    <s v="Stewart Visinsky"/>
    <x v="0"/>
    <s v="United States"/>
    <s v="Jacksonville"/>
    <x v="1"/>
    <n v="32216"/>
    <x v="0"/>
    <s v="OFF-PA-10002319"/>
    <x v="1"/>
    <x v="11"/>
    <s v="Xerox 1944"/>
    <n v="62.015999999999998"/>
    <n v="2"/>
    <n v="0.2"/>
    <n v="22.480799999999999"/>
  </r>
  <r>
    <n v="2660"/>
    <x v="1323"/>
    <x v="2"/>
    <x v="97"/>
    <s v="Feb"/>
    <d v="2011-07-12T00:00:00"/>
    <s v="Standard Class"/>
    <s v="ON-18715"/>
    <s v="Odella Nelson"/>
    <x v="1"/>
    <s v="United States"/>
    <s v="Clinton"/>
    <x v="29"/>
    <n v="20735"/>
    <x v="3"/>
    <s v="FUR-FU-10003849"/>
    <x v="0"/>
    <x v="4"/>
    <s v="DAX Metal Frame, Desktop, Stepped-Edge"/>
    <n v="60.72"/>
    <n v="3"/>
    <n v="0"/>
    <n v="23.680800000000001"/>
  </r>
  <r>
    <n v="2661"/>
    <x v="1323"/>
    <x v="2"/>
    <x v="97"/>
    <s v="Feb"/>
    <d v="2011-07-12T00:00:00"/>
    <s v="Standard Class"/>
    <s v="ON-18715"/>
    <s v="Odella Nelson"/>
    <x v="1"/>
    <s v="United States"/>
    <s v="Clinton"/>
    <x v="29"/>
    <n v="20735"/>
    <x v="3"/>
    <s v="OFF-PA-10002923"/>
    <x v="1"/>
    <x v="11"/>
    <s v="Xerox 1942"/>
    <n v="146.82"/>
    <n v="3"/>
    <n v="0"/>
    <n v="73.41"/>
  </r>
  <r>
    <n v="2662"/>
    <x v="1323"/>
    <x v="2"/>
    <x v="97"/>
    <s v="Feb"/>
    <d v="2011-07-12T00:00:00"/>
    <s v="Standard Class"/>
    <s v="ON-18715"/>
    <s v="Odella Nelson"/>
    <x v="1"/>
    <s v="United States"/>
    <s v="Clinton"/>
    <x v="29"/>
    <n v="20735"/>
    <x v="3"/>
    <s v="FUR-CH-10004754"/>
    <x v="0"/>
    <x v="1"/>
    <s v="Global Stack Chair with Arms, Black"/>
    <n v="239.84"/>
    <n v="8"/>
    <n v="0"/>
    <n v="64.756799999999998"/>
  </r>
  <r>
    <n v="2663"/>
    <x v="1323"/>
    <x v="2"/>
    <x v="97"/>
    <s v="Feb"/>
    <d v="2011-07-12T00:00:00"/>
    <s v="Standard Class"/>
    <s v="ON-18715"/>
    <s v="Odella Nelson"/>
    <x v="1"/>
    <s v="United States"/>
    <s v="Clinton"/>
    <x v="29"/>
    <n v="20735"/>
    <x v="3"/>
    <s v="OFF-LA-10000634"/>
    <x v="1"/>
    <x v="14"/>
    <s v="Avery 509"/>
    <n v="15.66"/>
    <n v="6"/>
    <n v="0"/>
    <n v="7.2035999999999998"/>
  </r>
  <r>
    <n v="2664"/>
    <x v="1324"/>
    <x v="1"/>
    <x v="140"/>
    <s v="Oct"/>
    <d v="2012-10-03T00:00:00"/>
    <s v="Same Day"/>
    <s v="KB-16585"/>
    <s v="Ken Black"/>
    <x v="1"/>
    <s v="United States"/>
    <s v="Clinton"/>
    <x v="29"/>
    <n v="20735"/>
    <x v="3"/>
    <s v="OFF-ST-10002406"/>
    <x v="1"/>
    <x v="3"/>
    <s v="Pizazz Global Quick File"/>
    <n v="89.82"/>
    <n v="6"/>
    <n v="0"/>
    <n v="25.1496"/>
  </r>
  <r>
    <n v="2665"/>
    <x v="1325"/>
    <x v="2"/>
    <x v="434"/>
    <s v="Jun"/>
    <d v="2011-09-09T00:00:00"/>
    <s v="First Class"/>
    <s v="VP-21760"/>
    <s v="Victoria Pisteka"/>
    <x v="1"/>
    <s v="United States"/>
    <s v="San Francisco"/>
    <x v="2"/>
    <n v="94109"/>
    <x v="1"/>
    <s v="FUR-FU-10001487"/>
    <x v="0"/>
    <x v="4"/>
    <s v="Eldon Expressions Wood and Plastic Desk Accessories, Cherry Wood"/>
    <n v="41.88"/>
    <n v="6"/>
    <n v="0"/>
    <n v="12.145200000000001"/>
  </r>
  <r>
    <n v="2666"/>
    <x v="1325"/>
    <x v="2"/>
    <x v="434"/>
    <s v="Jun"/>
    <d v="2011-09-09T00:00:00"/>
    <s v="First Class"/>
    <s v="VP-21760"/>
    <s v="Victoria Pisteka"/>
    <x v="1"/>
    <s v="United States"/>
    <s v="San Francisco"/>
    <x v="2"/>
    <n v="94109"/>
    <x v="1"/>
    <s v="OFF-LA-10001934"/>
    <x v="1"/>
    <x v="14"/>
    <s v="Avery 516"/>
    <n v="58.48"/>
    <n v="8"/>
    <n v="0"/>
    <n v="27.485600000000002"/>
  </r>
  <r>
    <n v="2667"/>
    <x v="1326"/>
    <x v="1"/>
    <x v="262"/>
    <s v="Feb"/>
    <d v="2012-06-10T00:00:00"/>
    <s v="Standard Class"/>
    <s v="NP-18685"/>
    <s v="Nora Pelletier"/>
    <x v="2"/>
    <s v="United States"/>
    <s v="Wilson"/>
    <x v="12"/>
    <n v="27893"/>
    <x v="0"/>
    <s v="OFF-BI-10001757"/>
    <x v="1"/>
    <x v="7"/>
    <s v="Pressboard Hanging Data Binders for Unburst Sheets"/>
    <n v="7.38"/>
    <n v="5"/>
    <n v="0.7"/>
    <n v="-5.4119999999999999"/>
  </r>
  <r>
    <n v="2668"/>
    <x v="1327"/>
    <x v="0"/>
    <x v="275"/>
    <s v="Jul"/>
    <d v="2013-09-05T00:00:00"/>
    <s v="Second Class"/>
    <s v="BE-11455"/>
    <s v="Brad Eason"/>
    <x v="2"/>
    <s v="United States"/>
    <s v="Springfield"/>
    <x v="36"/>
    <n v="65807"/>
    <x v="2"/>
    <s v="OFF-AP-10001205"/>
    <x v="1"/>
    <x v="8"/>
    <s v="Belkin 5 Outlet SurgeMaster Power Centers"/>
    <n v="54.48"/>
    <n v="1"/>
    <n v="0"/>
    <n v="15.2544"/>
  </r>
  <r>
    <n v="2669"/>
    <x v="1328"/>
    <x v="3"/>
    <x v="257"/>
    <s v="Jul"/>
    <d v="2014-07-05T00:00:00"/>
    <s v="Same Day"/>
    <s v="MB-18085"/>
    <s v="Mick Brown"/>
    <x v="0"/>
    <s v="United States"/>
    <s v="Charlotte"/>
    <x v="12"/>
    <n v="28205"/>
    <x v="0"/>
    <s v="OFF-BI-10003982"/>
    <x v="1"/>
    <x v="7"/>
    <s v="Wilson Jones Century Plastic Molded Ring Binders"/>
    <n v="68.540999999999997"/>
    <n v="11"/>
    <n v="0.7"/>
    <n v="-52.548099999999998"/>
  </r>
  <r>
    <n v="2670"/>
    <x v="1328"/>
    <x v="3"/>
    <x v="257"/>
    <s v="Jul"/>
    <d v="2014-07-05T00:00:00"/>
    <s v="Same Day"/>
    <s v="MB-18085"/>
    <s v="Mick Brown"/>
    <x v="0"/>
    <s v="United States"/>
    <s v="Charlotte"/>
    <x v="12"/>
    <n v="28205"/>
    <x v="0"/>
    <s v="TEC-PH-10004977"/>
    <x v="2"/>
    <x v="6"/>
    <s v="GE 30524EE4"/>
    <n v="627.16800000000001"/>
    <n v="4"/>
    <n v="0.2"/>
    <n v="70.556399999999996"/>
  </r>
  <r>
    <n v="2671"/>
    <x v="1328"/>
    <x v="3"/>
    <x v="257"/>
    <s v="Jul"/>
    <d v="2014-07-05T00:00:00"/>
    <s v="Same Day"/>
    <s v="MB-18085"/>
    <s v="Mick Brown"/>
    <x v="0"/>
    <s v="United States"/>
    <s v="Charlotte"/>
    <x v="12"/>
    <n v="28205"/>
    <x v="0"/>
    <s v="OFF-LA-10003510"/>
    <x v="1"/>
    <x v="14"/>
    <s v="Avery 4027 File Folder Labels for Dot Matrix Printers, 5000 Labels per Box, White"/>
    <n v="122.12"/>
    <n v="5"/>
    <n v="0.2"/>
    <n v="39.689"/>
  </r>
  <r>
    <n v="2672"/>
    <x v="1329"/>
    <x v="3"/>
    <x v="190"/>
    <s v="Jun"/>
    <d v="2014-10-08T00:00:00"/>
    <s v="Standard Class"/>
    <s v="PO-18865"/>
    <s v="Patrick O'Donnell"/>
    <x v="0"/>
    <s v="United States"/>
    <s v="Indianapolis"/>
    <x v="24"/>
    <n v="46203"/>
    <x v="2"/>
    <s v="OFF-BI-10001989"/>
    <x v="1"/>
    <x v="7"/>
    <s v="Premium Transparent Presentation Covers by GBC"/>
    <n v="125.88"/>
    <n v="6"/>
    <n v="0"/>
    <n v="60.422400000000003"/>
  </r>
  <r>
    <n v="2673"/>
    <x v="1329"/>
    <x v="3"/>
    <x v="190"/>
    <s v="Jun"/>
    <d v="2014-10-08T00:00:00"/>
    <s v="Standard Class"/>
    <s v="PO-18865"/>
    <s v="Patrick O'Donnell"/>
    <x v="0"/>
    <s v="United States"/>
    <s v="Indianapolis"/>
    <x v="24"/>
    <n v="46203"/>
    <x v="2"/>
    <s v="TEC-AC-10001714"/>
    <x v="2"/>
    <x v="9"/>
    <s v="Logitech MX Performance Wireless Mouse"/>
    <n v="79.78"/>
    <n v="2"/>
    <n v="0"/>
    <n v="29.518599999999999"/>
  </r>
  <r>
    <n v="2674"/>
    <x v="1329"/>
    <x v="3"/>
    <x v="190"/>
    <s v="Jun"/>
    <d v="2014-10-08T00:00:00"/>
    <s v="Standard Class"/>
    <s v="PO-18865"/>
    <s v="Patrick O'Donnell"/>
    <x v="0"/>
    <s v="United States"/>
    <s v="Indianapolis"/>
    <x v="24"/>
    <n v="46203"/>
    <x v="2"/>
    <s v="OFF-LA-10003498"/>
    <x v="1"/>
    <x v="14"/>
    <s v="Avery 475"/>
    <n v="133.19999999999999"/>
    <n v="9"/>
    <n v="0"/>
    <n v="66.599999999999994"/>
  </r>
  <r>
    <n v="2675"/>
    <x v="1330"/>
    <x v="1"/>
    <x v="217"/>
    <s v="Oct"/>
    <s v="8-16-2012"/>
    <s v="Standard Class"/>
    <s v="WB-21850"/>
    <s v="William Brown"/>
    <x v="0"/>
    <s v="United States"/>
    <s v="Redmond"/>
    <x v="13"/>
    <n v="97756"/>
    <x v="1"/>
    <s v="TEC-PH-10000576"/>
    <x v="2"/>
    <x v="6"/>
    <s v="AT&amp;T 1080 Corded phone"/>
    <n v="438.36799999999999"/>
    <n v="4"/>
    <n v="0.2"/>
    <n v="38.357199999999999"/>
  </r>
  <r>
    <n v="2676"/>
    <x v="1330"/>
    <x v="1"/>
    <x v="217"/>
    <s v="Oct"/>
    <s v="8-16-2012"/>
    <s v="Standard Class"/>
    <s v="WB-21850"/>
    <s v="William Brown"/>
    <x v="0"/>
    <s v="United States"/>
    <s v="Redmond"/>
    <x v="13"/>
    <n v="97756"/>
    <x v="1"/>
    <s v="TEC-PH-10004188"/>
    <x v="2"/>
    <x v="6"/>
    <s v="OtterBox Commuter Series Case - Samsung Galaxy S4"/>
    <n v="139.94399999999999"/>
    <n v="7"/>
    <n v="0.2"/>
    <n v="-31.487400000000001"/>
  </r>
  <r>
    <n v="2677"/>
    <x v="1330"/>
    <x v="1"/>
    <x v="217"/>
    <s v="Oct"/>
    <s v="8-16-2012"/>
    <s v="Standard Class"/>
    <s v="WB-21850"/>
    <s v="William Brown"/>
    <x v="0"/>
    <s v="United States"/>
    <s v="Redmond"/>
    <x v="13"/>
    <n v="97756"/>
    <x v="1"/>
    <s v="OFF-AP-10001469"/>
    <x v="1"/>
    <x v="8"/>
    <s v="Fellowes 8 Outlet Superior Workstation Surge Protector"/>
    <n v="133.47200000000001"/>
    <n v="4"/>
    <n v="0.2"/>
    <n v="15.015599999999999"/>
  </r>
  <r>
    <n v="2678"/>
    <x v="1331"/>
    <x v="3"/>
    <x v="226"/>
    <s v="Sep"/>
    <d v="2014-12-09T00:00:00"/>
    <s v="First Class"/>
    <s v="BF-11020"/>
    <s v="Barry Französisch"/>
    <x v="1"/>
    <s v="United States"/>
    <s v="Arlington"/>
    <x v="6"/>
    <n v="76017"/>
    <x v="2"/>
    <s v="OFF-BI-10002429"/>
    <x v="1"/>
    <x v="7"/>
    <s v="Premier Elliptical Ring Binder, Black"/>
    <n v="42.616"/>
    <n v="7"/>
    <n v="0.8"/>
    <n v="-68.185599999999994"/>
  </r>
  <r>
    <n v="2679"/>
    <x v="1331"/>
    <x v="3"/>
    <x v="226"/>
    <s v="Sep"/>
    <d v="2014-12-09T00:00:00"/>
    <s v="First Class"/>
    <s v="BF-11020"/>
    <s v="Barry Französisch"/>
    <x v="1"/>
    <s v="United States"/>
    <s v="Arlington"/>
    <x v="6"/>
    <n v="76017"/>
    <x v="2"/>
    <s v="TEC-CO-10001943"/>
    <x v="2"/>
    <x v="15"/>
    <s v="Canon PC-428 Personal Copier"/>
    <n v="319.98399999999998"/>
    <n v="2"/>
    <n v="0.2"/>
    <n v="107.99460000000001"/>
  </r>
  <r>
    <n v="2680"/>
    <x v="1331"/>
    <x v="3"/>
    <x v="226"/>
    <s v="Sep"/>
    <d v="2014-12-09T00:00:00"/>
    <s v="First Class"/>
    <s v="BF-11020"/>
    <s v="Barry Französisch"/>
    <x v="1"/>
    <s v="United States"/>
    <s v="Arlington"/>
    <x v="6"/>
    <n v="76017"/>
    <x v="2"/>
    <s v="OFF-FA-10004854"/>
    <x v="1"/>
    <x v="10"/>
    <s v="Vinyl Coated Wire Paper Clips in Organizer Box, 800/Box"/>
    <n v="45.92"/>
    <n v="5"/>
    <n v="0.2"/>
    <n v="15.497999999999999"/>
  </r>
  <r>
    <n v="2681"/>
    <x v="1331"/>
    <x v="3"/>
    <x v="226"/>
    <s v="Sep"/>
    <d v="2014-12-09T00:00:00"/>
    <s v="First Class"/>
    <s v="BF-11020"/>
    <s v="Barry Französisch"/>
    <x v="1"/>
    <s v="United States"/>
    <s v="Arlington"/>
    <x v="6"/>
    <n v="76017"/>
    <x v="2"/>
    <s v="FUR-FU-10001095"/>
    <x v="0"/>
    <x v="4"/>
    <s v="DAX Black Cherry Wood-Tone Poster Frame"/>
    <n v="21.184000000000001"/>
    <n v="2"/>
    <n v="0.6"/>
    <n v="-11.651199999999999"/>
  </r>
  <r>
    <n v="2682"/>
    <x v="1331"/>
    <x v="3"/>
    <x v="226"/>
    <s v="Sep"/>
    <d v="2014-12-09T00:00:00"/>
    <s v="First Class"/>
    <s v="BF-11020"/>
    <s v="Barry Französisch"/>
    <x v="1"/>
    <s v="United States"/>
    <s v="Arlington"/>
    <x v="6"/>
    <n v="76017"/>
    <x v="2"/>
    <s v="OFF-PA-10000061"/>
    <x v="1"/>
    <x v="11"/>
    <s v="Xerox 205"/>
    <n v="20.736000000000001"/>
    <n v="4"/>
    <n v="0.2"/>
    <n v="7.2576000000000001"/>
  </r>
  <r>
    <n v="2683"/>
    <x v="1331"/>
    <x v="3"/>
    <x v="226"/>
    <s v="Sep"/>
    <d v="2014-12-09T00:00:00"/>
    <s v="First Class"/>
    <s v="BF-11020"/>
    <s v="Barry Französisch"/>
    <x v="1"/>
    <s v="United States"/>
    <s v="Arlington"/>
    <x v="6"/>
    <n v="76017"/>
    <x v="2"/>
    <s v="FUR-CH-10003535"/>
    <x v="0"/>
    <x v="1"/>
    <s v="Global Armless Task Chair, Royal Blue"/>
    <n v="213.43"/>
    <n v="5"/>
    <n v="0.3"/>
    <n v="-39.637"/>
  </r>
  <r>
    <n v="2684"/>
    <x v="1332"/>
    <x v="1"/>
    <x v="311"/>
    <s v="Aug"/>
    <d v="2012-10-08T00:00:00"/>
    <s v="Second Class"/>
    <s v="DB-13405"/>
    <s v="Denny Blanton"/>
    <x v="0"/>
    <s v="United States"/>
    <s v="Lawrence"/>
    <x v="21"/>
    <n v="1841"/>
    <x v="3"/>
    <s v="OFF-AR-10004587"/>
    <x v="1"/>
    <x v="5"/>
    <s v="Boston 1827 Commercial Additional Cutter, Drive Gear &amp; Gear Rack for 1606"/>
    <n v="39.659999999999997"/>
    <n v="2"/>
    <n v="0"/>
    <n v="11.898"/>
  </r>
  <r>
    <n v="2685"/>
    <x v="1332"/>
    <x v="1"/>
    <x v="311"/>
    <s v="Aug"/>
    <d v="2012-10-08T00:00:00"/>
    <s v="Second Class"/>
    <s v="DB-13405"/>
    <s v="Denny Blanton"/>
    <x v="0"/>
    <s v="United States"/>
    <s v="Lawrence"/>
    <x v="21"/>
    <n v="1841"/>
    <x v="3"/>
    <s v="OFF-AP-10004336"/>
    <x v="1"/>
    <x v="8"/>
    <s v="Conquest 14 Commercial Heavy-Duty Upright Vacuum, Collection System, Accessory Kit"/>
    <n v="113.92"/>
    <n v="2"/>
    <n v="0"/>
    <n v="33.036799999999999"/>
  </r>
  <r>
    <n v="2686"/>
    <x v="1332"/>
    <x v="1"/>
    <x v="311"/>
    <s v="Aug"/>
    <d v="2012-10-08T00:00:00"/>
    <s v="Second Class"/>
    <s v="DB-13405"/>
    <s v="Denny Blanton"/>
    <x v="0"/>
    <s v="United States"/>
    <s v="Lawrence"/>
    <x v="21"/>
    <n v="1841"/>
    <x v="3"/>
    <s v="OFF-BI-10001718"/>
    <x v="1"/>
    <x v="7"/>
    <s v="GBC DocuBind P50 Personal Binding Machine"/>
    <n v="447.86"/>
    <n v="7"/>
    <n v="0"/>
    <n v="210.49420000000001"/>
  </r>
  <r>
    <n v="2687"/>
    <x v="1333"/>
    <x v="1"/>
    <x v="330"/>
    <s v="Nov"/>
    <s v="9-16-2012"/>
    <s v="Standard Class"/>
    <s v="SB-20290"/>
    <s v="Sean Braxton"/>
    <x v="1"/>
    <s v="United States"/>
    <s v="San Diego"/>
    <x v="2"/>
    <n v="92024"/>
    <x v="1"/>
    <s v="OFF-AR-10000380"/>
    <x v="1"/>
    <x v="5"/>
    <s v="Hunt PowerHouse Electric Pencil Sharpener, Blue"/>
    <n v="265.86"/>
    <n v="7"/>
    <n v="0"/>
    <n v="79.757999999999996"/>
  </r>
  <r>
    <n v="2688"/>
    <x v="1334"/>
    <x v="1"/>
    <x v="234"/>
    <s v="May"/>
    <d v="2012-12-09T00:00:00"/>
    <s v="Standard Class"/>
    <s v="TW-21025"/>
    <s v="Tamara Willingham"/>
    <x v="2"/>
    <s v="United States"/>
    <s v="Charlottesville"/>
    <x v="11"/>
    <n v="22901"/>
    <x v="0"/>
    <s v="FUR-FU-10000820"/>
    <x v="0"/>
    <x v="4"/>
    <s v="Tensor Brushed Steel Torchiere Floor Lamp"/>
    <n v="67.959999999999994"/>
    <n v="4"/>
    <n v="0"/>
    <n v="12.232799999999999"/>
  </r>
  <r>
    <n v="2689"/>
    <x v="1335"/>
    <x v="2"/>
    <x v="377"/>
    <s v="Oct"/>
    <s v="10-14-2011"/>
    <s v="Standard Class"/>
    <s v="SD-20485"/>
    <s v="Shirley Daniels"/>
    <x v="2"/>
    <s v="United States"/>
    <s v="Phoenix"/>
    <x v="10"/>
    <n v="85023"/>
    <x v="1"/>
    <s v="FUR-FU-10003724"/>
    <x v="0"/>
    <x v="4"/>
    <s v="Westinghouse Clip-On Gooseneck Lamps"/>
    <n v="46.872"/>
    <n v="7"/>
    <n v="0.2"/>
    <n v="3.5154000000000001"/>
  </r>
  <r>
    <n v="2690"/>
    <x v="1336"/>
    <x v="3"/>
    <x v="95"/>
    <s v="Mar"/>
    <d v="2014-08-09T00:00:00"/>
    <s v="Second Class"/>
    <s v="TB-21055"/>
    <s v="Ted Butterfield"/>
    <x v="0"/>
    <s v="United States"/>
    <s v="Meriden"/>
    <x v="31"/>
    <n v="6450"/>
    <x v="3"/>
    <s v="OFF-ST-10000918"/>
    <x v="1"/>
    <x v="3"/>
    <s v="Crate-A-Files"/>
    <n v="10.9"/>
    <n v="1"/>
    <n v="0"/>
    <n v="2.8340000000000001"/>
  </r>
  <r>
    <n v="2691"/>
    <x v="1336"/>
    <x v="3"/>
    <x v="95"/>
    <s v="Mar"/>
    <d v="2014-08-09T00:00:00"/>
    <s v="Second Class"/>
    <s v="TB-21055"/>
    <s v="Ted Butterfield"/>
    <x v="0"/>
    <s v="United States"/>
    <s v="Meriden"/>
    <x v="31"/>
    <n v="6450"/>
    <x v="3"/>
    <s v="OFF-PA-10000157"/>
    <x v="1"/>
    <x v="11"/>
    <s v="Xerox 191"/>
    <n v="79.92"/>
    <n v="4"/>
    <n v="0"/>
    <n v="37.562399999999997"/>
  </r>
  <r>
    <n v="2692"/>
    <x v="1336"/>
    <x v="3"/>
    <x v="95"/>
    <s v="Mar"/>
    <d v="2014-08-09T00:00:00"/>
    <s v="Second Class"/>
    <s v="TB-21055"/>
    <s v="Ted Butterfield"/>
    <x v="0"/>
    <s v="United States"/>
    <s v="Meriden"/>
    <x v="31"/>
    <n v="6450"/>
    <x v="3"/>
    <s v="OFF-PA-10002499"/>
    <x v="1"/>
    <x v="11"/>
    <s v="Xerox 1890"/>
    <n v="146.82"/>
    <n v="3"/>
    <n v="0"/>
    <n v="73.41"/>
  </r>
  <r>
    <n v="2693"/>
    <x v="1337"/>
    <x v="3"/>
    <x v="115"/>
    <s v="Feb"/>
    <d v="2014-03-01T00:00:00"/>
    <s v="First Class"/>
    <s v="DP-13390"/>
    <s v="Dennis Pardue"/>
    <x v="2"/>
    <s v="United States"/>
    <s v="Franklin"/>
    <x v="4"/>
    <n v="53132"/>
    <x v="2"/>
    <s v="OFF-BI-10002012"/>
    <x v="1"/>
    <x v="7"/>
    <s v="Wilson Jones Easy Flow II Sheet Lifters"/>
    <n v="3.6"/>
    <n v="2"/>
    <n v="0"/>
    <n v="1.728"/>
  </r>
  <r>
    <n v="2694"/>
    <x v="1338"/>
    <x v="2"/>
    <x v="435"/>
    <s v="May"/>
    <d v="2011-10-11T00:00:00"/>
    <s v="Standard Class"/>
    <s v="DE-13255"/>
    <s v="Deanra Eno"/>
    <x v="2"/>
    <s v="United States"/>
    <s v="Los Angeles"/>
    <x v="2"/>
    <n v="90008"/>
    <x v="1"/>
    <s v="FUR-FU-10000320"/>
    <x v="0"/>
    <x v="4"/>
    <s v="OIC Stacking Trays"/>
    <n v="20.04"/>
    <n v="6"/>
    <n v="0"/>
    <n v="8.8176000000000005"/>
  </r>
  <r>
    <n v="2695"/>
    <x v="1339"/>
    <x v="3"/>
    <x v="168"/>
    <s v="Nov"/>
    <s v="3-16-2014"/>
    <s v="Second Class"/>
    <s v="CM-11815"/>
    <s v="Candace McMahon"/>
    <x v="1"/>
    <s v="United States"/>
    <s v="San Francisco"/>
    <x v="2"/>
    <n v="94109"/>
    <x v="1"/>
    <s v="TEC-AC-10004568"/>
    <x v="2"/>
    <x v="9"/>
    <s v="Maxell LTO Ultrium - 800 GB"/>
    <n v="111.96"/>
    <n v="4"/>
    <n v="0"/>
    <n v="21.272400000000001"/>
  </r>
  <r>
    <n v="2696"/>
    <x v="1340"/>
    <x v="3"/>
    <x v="231"/>
    <s v="Mar"/>
    <d v="2014-10-12T00:00:00"/>
    <s v="Standard Class"/>
    <s v="RP-19855"/>
    <s v="Roy Phan"/>
    <x v="1"/>
    <s v="United States"/>
    <s v="Houston"/>
    <x v="6"/>
    <n v="77095"/>
    <x v="2"/>
    <s v="OFF-AR-10000817"/>
    <x v="1"/>
    <x v="5"/>
    <s v="Manco Dry-Lighter Erasable Highlighter"/>
    <n v="12.16"/>
    <n v="5"/>
    <n v="0.2"/>
    <n v="2.1280000000000001"/>
  </r>
  <r>
    <n v="2697"/>
    <x v="1341"/>
    <x v="3"/>
    <x v="269"/>
    <s v="Jan"/>
    <d v="2014-06-08T00:00:00"/>
    <s v="Standard Class"/>
    <s v="LS-17200"/>
    <s v="Luke Schmidt"/>
    <x v="1"/>
    <s v="United States"/>
    <s v="Milwaukee"/>
    <x v="4"/>
    <n v="53209"/>
    <x v="2"/>
    <s v="OFF-BI-10003460"/>
    <x v="1"/>
    <x v="7"/>
    <s v="Acco 3-Hole Punch"/>
    <n v="17.52"/>
    <n v="4"/>
    <n v="0"/>
    <n v="8.4095999999999993"/>
  </r>
  <r>
    <n v="2698"/>
    <x v="1341"/>
    <x v="3"/>
    <x v="269"/>
    <s v="Jan"/>
    <d v="2014-06-08T00:00:00"/>
    <s v="Standard Class"/>
    <s v="LS-17200"/>
    <s v="Luke Schmidt"/>
    <x v="1"/>
    <s v="United States"/>
    <s v="Milwaukee"/>
    <x v="4"/>
    <n v="53209"/>
    <x v="2"/>
    <s v="OFF-AP-10002472"/>
    <x v="1"/>
    <x v="8"/>
    <s v="3M Office Air Cleaner"/>
    <n v="155.88"/>
    <n v="6"/>
    <n v="0"/>
    <n v="54.558"/>
  </r>
  <r>
    <n v="2699"/>
    <x v="1342"/>
    <x v="3"/>
    <x v="361"/>
    <s v="Dec"/>
    <s v="8-14-2014"/>
    <s v="Second Class"/>
    <s v="DR-12940"/>
    <s v="Daniel Raglin"/>
    <x v="2"/>
    <s v="United States"/>
    <s v="Lake Charles"/>
    <x v="35"/>
    <n v="70601"/>
    <x v="0"/>
    <s v="OFF-BI-10000632"/>
    <x v="1"/>
    <x v="7"/>
    <s v="Satellite Sectional Post Binders"/>
    <n v="477.51"/>
    <n v="11"/>
    <n v="0"/>
    <n v="219.65459999999999"/>
  </r>
  <r>
    <n v="2700"/>
    <x v="1343"/>
    <x v="3"/>
    <x v="399"/>
    <s v="Jan"/>
    <d v="2014-03-10T00:00:00"/>
    <s v="Second Class"/>
    <s v="CC-12475"/>
    <s v="Cindy Chapman"/>
    <x v="0"/>
    <s v="United States"/>
    <s v="Baltimore"/>
    <x v="29"/>
    <n v="21215"/>
    <x v="3"/>
    <s v="OFF-PA-10000062"/>
    <x v="1"/>
    <x v="11"/>
    <s v="Green Bar Computer Printout Paper"/>
    <n v="164.88"/>
    <n v="3"/>
    <n v="0"/>
    <n v="80.791200000000003"/>
  </r>
  <r>
    <n v="2701"/>
    <x v="1344"/>
    <x v="0"/>
    <x v="195"/>
    <s v="Mar"/>
    <d v="2013-08-12T00:00:00"/>
    <s v="Standard Class"/>
    <s v="JF-15190"/>
    <s v="Jamie Frazer"/>
    <x v="0"/>
    <s v="United States"/>
    <s v="New York City"/>
    <x v="9"/>
    <n v="10024"/>
    <x v="3"/>
    <s v="OFF-BI-10004318"/>
    <x v="1"/>
    <x v="7"/>
    <s v="Ibico EB-19 Dual Function Manual Binding System"/>
    <n v="415.17599999999999"/>
    <n v="3"/>
    <n v="0.2"/>
    <n v="134.93219999999999"/>
  </r>
  <r>
    <n v="2702"/>
    <x v="1344"/>
    <x v="0"/>
    <x v="195"/>
    <s v="Mar"/>
    <d v="2013-08-12T00:00:00"/>
    <s v="Standard Class"/>
    <s v="JF-15190"/>
    <s v="Jamie Frazer"/>
    <x v="0"/>
    <s v="United States"/>
    <s v="New York City"/>
    <x v="9"/>
    <n v="10024"/>
    <x v="3"/>
    <s v="OFF-BI-10004236"/>
    <x v="1"/>
    <x v="7"/>
    <s v="XtraLife ClearVue Slant-D Ring Binder, White, 3&quot;"/>
    <n v="35.231999999999999"/>
    <n v="3"/>
    <n v="0.2"/>
    <n v="11.4504"/>
  </r>
  <r>
    <n v="2703"/>
    <x v="1344"/>
    <x v="0"/>
    <x v="195"/>
    <s v="Mar"/>
    <d v="2013-08-12T00:00:00"/>
    <s v="Standard Class"/>
    <s v="JF-15190"/>
    <s v="Jamie Frazer"/>
    <x v="0"/>
    <s v="United States"/>
    <s v="New York City"/>
    <x v="9"/>
    <n v="10024"/>
    <x v="3"/>
    <s v="OFF-PA-10000062"/>
    <x v="1"/>
    <x v="11"/>
    <s v="Green Bar Computer Printout Paper"/>
    <n v="54.96"/>
    <n v="1"/>
    <n v="0"/>
    <n v="26.930399999999999"/>
  </r>
  <r>
    <n v="2704"/>
    <x v="1345"/>
    <x v="0"/>
    <x v="218"/>
    <s v="Nov"/>
    <s v="9-16-2013"/>
    <s v="Standard Class"/>
    <s v="SC-20695"/>
    <s v="Steve Chapman"/>
    <x v="1"/>
    <s v="United States"/>
    <s v="Fort Lauderdale"/>
    <x v="1"/>
    <n v="33311"/>
    <x v="0"/>
    <s v="TEC-PH-10003505"/>
    <x v="2"/>
    <x v="6"/>
    <s v="Geemarc AmpliPOWER60"/>
    <n v="519.67999999999995"/>
    <n v="7"/>
    <n v="0.2"/>
    <n v="58.463999999999999"/>
  </r>
  <r>
    <n v="2705"/>
    <x v="1346"/>
    <x v="0"/>
    <x v="5"/>
    <s v="Oct"/>
    <s v="12-13-2013"/>
    <s v="First Class"/>
    <s v="SP-20650"/>
    <s v="Stephanie Phelps"/>
    <x v="1"/>
    <s v="United States"/>
    <s v="Stockton"/>
    <x v="2"/>
    <n v="95207"/>
    <x v="1"/>
    <s v="OFF-BI-10002133"/>
    <x v="1"/>
    <x v="7"/>
    <s v="Wilson Jones Elliptical Ring 3 1/2&quot; Capacity Binders, 800 sheets"/>
    <n v="273.92"/>
    <n v="8"/>
    <n v="0.2"/>
    <n v="99.296000000000006"/>
  </r>
  <r>
    <n v="2706"/>
    <x v="1347"/>
    <x v="0"/>
    <x v="57"/>
    <s v="Sep"/>
    <s v="4-16-2013"/>
    <s v="Standard Class"/>
    <s v="CK-12325"/>
    <s v="Christine Kargatis"/>
    <x v="2"/>
    <s v="United States"/>
    <s v="Hot Springs"/>
    <x v="37"/>
    <n v="71901"/>
    <x v="0"/>
    <s v="OFF-FA-10002280"/>
    <x v="1"/>
    <x v="10"/>
    <s v="Advantus Plastic Paper Clips"/>
    <n v="30"/>
    <n v="6"/>
    <n v="0"/>
    <n v="14.4"/>
  </r>
  <r>
    <n v="2707"/>
    <x v="1347"/>
    <x v="0"/>
    <x v="57"/>
    <s v="Sep"/>
    <s v="4-16-2013"/>
    <s v="Standard Class"/>
    <s v="CK-12325"/>
    <s v="Christine Kargatis"/>
    <x v="2"/>
    <s v="United States"/>
    <s v="Hot Springs"/>
    <x v="37"/>
    <n v="71901"/>
    <x v="0"/>
    <s v="OFF-PA-10001934"/>
    <x v="1"/>
    <x v="11"/>
    <s v="Xerox 1993"/>
    <n v="25.92"/>
    <n v="4"/>
    <n v="0"/>
    <n v="12.700799999999999"/>
  </r>
  <r>
    <n v="2708"/>
    <x v="1347"/>
    <x v="0"/>
    <x v="57"/>
    <s v="Sep"/>
    <s v="4-16-2013"/>
    <s v="Standard Class"/>
    <s v="CK-12325"/>
    <s v="Christine Kargatis"/>
    <x v="2"/>
    <s v="United States"/>
    <s v="Hot Springs"/>
    <x v="37"/>
    <n v="71901"/>
    <x v="0"/>
    <s v="FUR-FU-10003268"/>
    <x v="0"/>
    <x v="4"/>
    <s v="Eldon Radial Chair Mat for Low to Medium Pile Carpets"/>
    <n v="159.91999999999999"/>
    <n v="4"/>
    <n v="0"/>
    <n v="31.984000000000002"/>
  </r>
  <r>
    <n v="2709"/>
    <x v="1348"/>
    <x v="3"/>
    <x v="198"/>
    <s v="May"/>
    <d v="2014-07-09T00:00:00"/>
    <s v="Second Class"/>
    <s v="VM-21835"/>
    <s v="Vivian Mathis"/>
    <x v="0"/>
    <s v="United States"/>
    <s v="Nashua"/>
    <x v="43"/>
    <n v="3060"/>
    <x v="3"/>
    <s v="OFF-FA-10001843"/>
    <x v="1"/>
    <x v="10"/>
    <s v="Staples"/>
    <n v="14.82"/>
    <n v="6"/>
    <n v="0"/>
    <n v="6.9653999999999998"/>
  </r>
  <r>
    <n v="2710"/>
    <x v="1349"/>
    <x v="3"/>
    <x v="267"/>
    <s v="Nov"/>
    <s v="8-16-2014"/>
    <s v="Second Class"/>
    <s v="SC-20695"/>
    <s v="Steve Chapman"/>
    <x v="1"/>
    <s v="United States"/>
    <s v="Richmond"/>
    <x v="24"/>
    <n v="47374"/>
    <x v="2"/>
    <s v="OFF-PA-10003302"/>
    <x v="1"/>
    <x v="11"/>
    <s v="Xerox 1906"/>
    <n v="177.2"/>
    <n v="5"/>
    <n v="0"/>
    <n v="83.284000000000006"/>
  </r>
  <r>
    <n v="2711"/>
    <x v="1350"/>
    <x v="0"/>
    <x v="90"/>
    <s v="May"/>
    <d v="2013-10-11T00:00:00"/>
    <s v="Standard Class"/>
    <s v="MF-17665"/>
    <s v="Maureen Fritzler"/>
    <x v="1"/>
    <s v="United States"/>
    <s v="Miami"/>
    <x v="1"/>
    <n v="33180"/>
    <x v="0"/>
    <s v="FUR-FU-10001889"/>
    <x v="0"/>
    <x v="4"/>
    <s v="Ultra Door Pull Handle"/>
    <n v="50.496000000000002"/>
    <n v="6"/>
    <n v="0.2"/>
    <n v="8.2056000000000004"/>
  </r>
  <r>
    <n v="2712"/>
    <x v="1351"/>
    <x v="2"/>
    <x v="436"/>
    <s v="Apr"/>
    <d v="2011-07-07T00:00:00"/>
    <s v="First Class"/>
    <s v="KE-16420"/>
    <s v="Katrina Edelman"/>
    <x v="1"/>
    <s v="United States"/>
    <s v="Aurora"/>
    <x v="19"/>
    <n v="80013"/>
    <x v="1"/>
    <s v="OFF-PA-10001977"/>
    <x v="1"/>
    <x v="11"/>
    <s v="Xerox 194"/>
    <n v="177.536"/>
    <n v="4"/>
    <n v="0.2"/>
    <n v="62.137599999999999"/>
  </r>
  <r>
    <n v="2713"/>
    <x v="1351"/>
    <x v="2"/>
    <x v="436"/>
    <s v="Apr"/>
    <d v="2011-07-07T00:00:00"/>
    <s v="First Class"/>
    <s v="KE-16420"/>
    <s v="Katrina Edelman"/>
    <x v="1"/>
    <s v="United States"/>
    <s v="Aurora"/>
    <x v="19"/>
    <n v="80013"/>
    <x v="1"/>
    <s v="OFF-AP-10000692"/>
    <x v="1"/>
    <x v="8"/>
    <s v="Fellowes Mighty 8 Compact Surge Protector"/>
    <n v="32.432000000000002"/>
    <n v="2"/>
    <n v="0.2"/>
    <n v="3.2431999999999999"/>
  </r>
  <r>
    <n v="2714"/>
    <x v="1352"/>
    <x v="0"/>
    <x v="129"/>
    <s v="Nov"/>
    <s v="4-18-2013"/>
    <s v="Standard Class"/>
    <s v="BT-11680"/>
    <s v="Brian Thompson"/>
    <x v="0"/>
    <s v="United States"/>
    <s v="San Francisco"/>
    <x v="2"/>
    <n v="94122"/>
    <x v="1"/>
    <s v="OFF-AP-10004980"/>
    <x v="1"/>
    <x v="8"/>
    <s v="3M Replacement Filter for Office Air Cleaner for 20' x 33' Room"/>
    <n v="113.76"/>
    <n v="3"/>
    <n v="0"/>
    <n v="44.366399999999999"/>
  </r>
  <r>
    <n v="2715"/>
    <x v="1352"/>
    <x v="0"/>
    <x v="129"/>
    <s v="Nov"/>
    <s v="4-18-2013"/>
    <s v="Standard Class"/>
    <s v="BT-11680"/>
    <s v="Brian Thompson"/>
    <x v="0"/>
    <s v="United States"/>
    <s v="San Francisco"/>
    <x v="2"/>
    <n v="94122"/>
    <x v="1"/>
    <s v="OFF-ST-10001932"/>
    <x v="1"/>
    <x v="3"/>
    <s v="Fellowes Staxonsteel Drawer Files"/>
    <n v="579.51"/>
    <n v="3"/>
    <n v="0"/>
    <n v="81.131399999999999"/>
  </r>
  <r>
    <n v="2716"/>
    <x v="1352"/>
    <x v="0"/>
    <x v="129"/>
    <s v="Nov"/>
    <s v="4-18-2013"/>
    <s v="Standard Class"/>
    <s v="BT-11680"/>
    <s v="Brian Thompson"/>
    <x v="0"/>
    <s v="United States"/>
    <s v="San Francisco"/>
    <x v="2"/>
    <n v="94122"/>
    <x v="1"/>
    <s v="OFF-ST-10000636"/>
    <x v="1"/>
    <x v="3"/>
    <s v="Rogers Profile Extra Capacity Storage Tub"/>
    <n v="150.66"/>
    <n v="9"/>
    <n v="0"/>
    <n v="6.0263999999999998"/>
  </r>
  <r>
    <n v="2717"/>
    <x v="1352"/>
    <x v="0"/>
    <x v="129"/>
    <s v="Nov"/>
    <s v="4-18-2013"/>
    <s v="Standard Class"/>
    <s v="BT-11680"/>
    <s v="Brian Thompson"/>
    <x v="0"/>
    <s v="United States"/>
    <s v="San Francisco"/>
    <x v="2"/>
    <n v="94122"/>
    <x v="1"/>
    <s v="OFF-BI-10000069"/>
    <x v="1"/>
    <x v="7"/>
    <s v="GBC Prepunched Paper, 19-Hole, for Binding Systems, 24-lb"/>
    <n v="48.031999999999996"/>
    <n v="4"/>
    <n v="0.2"/>
    <n v="15.6104"/>
  </r>
  <r>
    <n v="2718"/>
    <x v="1353"/>
    <x v="3"/>
    <x v="34"/>
    <s v="Jul"/>
    <d v="2014-12-07T00:00:00"/>
    <s v="Standard Class"/>
    <s v="PO-18850"/>
    <s v="Patrick O'Brill"/>
    <x v="0"/>
    <s v="United States"/>
    <s v="Los Angeles"/>
    <x v="2"/>
    <n v="90008"/>
    <x v="1"/>
    <s v="FUR-CH-10001146"/>
    <x v="0"/>
    <x v="1"/>
    <s v="Global Task Chair, Black"/>
    <n v="122.136"/>
    <n v="3"/>
    <n v="0.2"/>
    <n v="-13.7403"/>
  </r>
  <r>
    <n v="2719"/>
    <x v="1354"/>
    <x v="3"/>
    <x v="60"/>
    <s v="Dec"/>
    <s v="12-16-2014"/>
    <s v="Standard Class"/>
    <s v="AA-10375"/>
    <s v="Allen Armold"/>
    <x v="0"/>
    <s v="United States"/>
    <s v="New York City"/>
    <x v="9"/>
    <n v="10035"/>
    <x v="3"/>
    <s v="OFF-BI-10002498"/>
    <x v="1"/>
    <x v="7"/>
    <s v="Clear Mylar Reinforcing Strips"/>
    <n v="14.952"/>
    <n v="1"/>
    <n v="0.2"/>
    <n v="5.0462999999999996"/>
  </r>
  <r>
    <n v="2720"/>
    <x v="1354"/>
    <x v="3"/>
    <x v="60"/>
    <s v="Dec"/>
    <s v="12-16-2014"/>
    <s v="Standard Class"/>
    <s v="AA-10375"/>
    <s v="Allen Armold"/>
    <x v="0"/>
    <s v="United States"/>
    <s v="New York City"/>
    <x v="9"/>
    <n v="10035"/>
    <x v="3"/>
    <s v="OFF-PA-10002245"/>
    <x v="1"/>
    <x v="11"/>
    <s v="Xerox 1895"/>
    <n v="17.940000000000001"/>
    <n v="3"/>
    <n v="0"/>
    <n v="8.0730000000000004"/>
  </r>
  <r>
    <n v="2721"/>
    <x v="1354"/>
    <x v="3"/>
    <x v="60"/>
    <s v="Dec"/>
    <s v="12-16-2014"/>
    <s v="Standard Class"/>
    <s v="AA-10375"/>
    <s v="Allen Armold"/>
    <x v="0"/>
    <s v="United States"/>
    <s v="New York City"/>
    <x v="9"/>
    <n v="10035"/>
    <x v="3"/>
    <s v="TEC-PH-10004522"/>
    <x v="2"/>
    <x v="6"/>
    <s v="Dexim XPower Skin Super-Thin Power Case for iPhone 5 - Black"/>
    <n v="116.98"/>
    <n v="2"/>
    <n v="0"/>
    <n v="29.245000000000001"/>
  </r>
  <r>
    <n v="2722"/>
    <x v="1355"/>
    <x v="3"/>
    <x v="231"/>
    <s v="Mar"/>
    <d v="2014-09-12T00:00:00"/>
    <s v="Standard Class"/>
    <s v="BG-11035"/>
    <s v="Barry Gonzalez"/>
    <x v="0"/>
    <s v="United States"/>
    <s v="Greensboro"/>
    <x v="12"/>
    <n v="27405"/>
    <x v="0"/>
    <s v="OFF-AR-10003903"/>
    <x v="1"/>
    <x v="5"/>
    <s v="Sanford 52201 APSCO Electric Pencil Sharpener"/>
    <n v="32.776000000000003"/>
    <n v="1"/>
    <n v="0.2"/>
    <n v="2.4582000000000002"/>
  </r>
  <r>
    <n v="2723"/>
    <x v="1356"/>
    <x v="0"/>
    <x v="188"/>
    <s v="Mar"/>
    <d v="2013-09-09T00:00:00"/>
    <s v="Standard Class"/>
    <s v="RL-19615"/>
    <s v="Rob Lucas"/>
    <x v="0"/>
    <s v="United States"/>
    <s v="Chicago"/>
    <x v="7"/>
    <n v="60623"/>
    <x v="2"/>
    <s v="OFF-LA-10000240"/>
    <x v="1"/>
    <x v="14"/>
    <s v="Self-Adhesive Address Labels for Typewriters by Universal"/>
    <n v="29.24"/>
    <n v="5"/>
    <n v="0.2"/>
    <n v="9.8684999999999992"/>
  </r>
  <r>
    <n v="2724"/>
    <x v="1356"/>
    <x v="0"/>
    <x v="188"/>
    <s v="Mar"/>
    <d v="2013-09-09T00:00:00"/>
    <s v="Standard Class"/>
    <s v="RL-19615"/>
    <s v="Rob Lucas"/>
    <x v="0"/>
    <s v="United States"/>
    <s v="Chicago"/>
    <x v="7"/>
    <n v="60623"/>
    <x v="2"/>
    <s v="OFF-ST-10002485"/>
    <x v="1"/>
    <x v="3"/>
    <s v="Rogers Deluxe File Chest"/>
    <n v="35.167999999999999"/>
    <n v="2"/>
    <n v="0.2"/>
    <n v="-8.3523999999999994"/>
  </r>
  <r>
    <n v="2725"/>
    <x v="1356"/>
    <x v="0"/>
    <x v="188"/>
    <s v="Mar"/>
    <d v="2013-09-09T00:00:00"/>
    <s v="Standard Class"/>
    <s v="RL-19615"/>
    <s v="Rob Lucas"/>
    <x v="0"/>
    <s v="United States"/>
    <s v="Chicago"/>
    <x v="7"/>
    <n v="60623"/>
    <x v="2"/>
    <s v="TEC-MA-10003230"/>
    <x v="2"/>
    <x v="13"/>
    <s v="Okidata C610n Printer"/>
    <n v="1362.9"/>
    <n v="3"/>
    <n v="0.3"/>
    <n v="-19.47"/>
  </r>
  <r>
    <n v="2726"/>
    <x v="1357"/>
    <x v="2"/>
    <x v="437"/>
    <s v="Dec"/>
    <s v="8-16-2011"/>
    <s v="Standard Class"/>
    <s v="CS-12175"/>
    <s v="Charles Sheldon"/>
    <x v="1"/>
    <s v="United States"/>
    <s v="Lakewood"/>
    <x v="18"/>
    <n v="8701"/>
    <x v="3"/>
    <s v="OFF-BI-10002854"/>
    <x v="1"/>
    <x v="7"/>
    <s v="Performers Binder/Pad Holder, Black"/>
    <n v="196.21"/>
    <n v="7"/>
    <n v="0"/>
    <n v="98.105000000000004"/>
  </r>
  <r>
    <n v="2727"/>
    <x v="1358"/>
    <x v="3"/>
    <x v="12"/>
    <s v="Oct"/>
    <s v="12-14-2014"/>
    <s v="Standard Class"/>
    <s v="NC-18535"/>
    <s v="Nick Crebassa"/>
    <x v="1"/>
    <s v="United States"/>
    <s v="Phoenix"/>
    <x v="10"/>
    <n v="85023"/>
    <x v="1"/>
    <s v="OFF-PA-10004359"/>
    <x v="1"/>
    <x v="11"/>
    <s v="Multicolor Computer Printout Paper"/>
    <n v="419.4"/>
    <n v="5"/>
    <n v="0.2"/>
    <n v="146.79"/>
  </r>
  <r>
    <n v="2728"/>
    <x v="1358"/>
    <x v="3"/>
    <x v="12"/>
    <s v="Oct"/>
    <s v="12-14-2014"/>
    <s v="Standard Class"/>
    <s v="NC-18535"/>
    <s v="Nick Crebassa"/>
    <x v="1"/>
    <s v="United States"/>
    <s v="Phoenix"/>
    <x v="10"/>
    <n v="85023"/>
    <x v="1"/>
    <s v="OFF-BI-10000279"/>
    <x v="1"/>
    <x v="7"/>
    <s v="Acco Recycled 2&quot; Capacity Laser Printer Hanging Data Binders"/>
    <n v="13.005000000000001"/>
    <n v="3"/>
    <n v="0.7"/>
    <n v="-9.9704999999999995"/>
  </r>
  <r>
    <n v="2729"/>
    <x v="1359"/>
    <x v="0"/>
    <x v="90"/>
    <s v="May"/>
    <d v="2013-09-11T00:00:00"/>
    <s v="Standard Class"/>
    <s v="CW-11905"/>
    <s v="Carl Weiss"/>
    <x v="2"/>
    <s v="United States"/>
    <s v="Los Angeles"/>
    <x v="2"/>
    <n v="90004"/>
    <x v="1"/>
    <s v="OFF-BI-10003314"/>
    <x v="1"/>
    <x v="7"/>
    <s v="Tuff Stuff Recycled Round Ring Binders"/>
    <n v="7.7119999999999997"/>
    <n v="2"/>
    <n v="0.2"/>
    <n v="2.7955999999999999"/>
  </r>
  <r>
    <n v="2730"/>
    <x v="1359"/>
    <x v="0"/>
    <x v="90"/>
    <s v="May"/>
    <d v="2013-09-11T00:00:00"/>
    <s v="Standard Class"/>
    <s v="CW-11905"/>
    <s v="Carl Weiss"/>
    <x v="2"/>
    <s v="United States"/>
    <s v="Los Angeles"/>
    <x v="2"/>
    <n v="90004"/>
    <x v="1"/>
    <s v="OFF-BI-10000494"/>
    <x v="1"/>
    <x v="7"/>
    <s v="Acco Economy Flexible Poly Round Ring Binder"/>
    <n v="4.1760000000000002"/>
    <n v="1"/>
    <n v="0.2"/>
    <n v="1.3049999999999999"/>
  </r>
  <r>
    <n v="2731"/>
    <x v="1359"/>
    <x v="0"/>
    <x v="90"/>
    <s v="May"/>
    <d v="2013-09-11T00:00:00"/>
    <s v="Standard Class"/>
    <s v="CW-11905"/>
    <s v="Carl Weiss"/>
    <x v="2"/>
    <s v="United States"/>
    <s v="Los Angeles"/>
    <x v="2"/>
    <n v="90004"/>
    <x v="1"/>
    <s v="OFF-PA-10000295"/>
    <x v="1"/>
    <x v="11"/>
    <s v="Xerox 229"/>
    <n v="38.880000000000003"/>
    <n v="6"/>
    <n v="0"/>
    <n v="18.662400000000002"/>
  </r>
  <r>
    <n v="2732"/>
    <x v="1360"/>
    <x v="0"/>
    <x v="26"/>
    <s v="Jun"/>
    <d v="2013-12-09T00:00:00"/>
    <s v="Standard Class"/>
    <s v="PT-19090"/>
    <s v="Pete Takahito"/>
    <x v="0"/>
    <s v="United States"/>
    <s v="San Antonio"/>
    <x v="6"/>
    <n v="78207"/>
    <x v="2"/>
    <s v="OFF-ST-10003479"/>
    <x v="1"/>
    <x v="3"/>
    <s v="Eldon Base for stackable storage shelf, platinum"/>
    <n v="93.456000000000003"/>
    <n v="3"/>
    <n v="0.2"/>
    <n v="-17.523"/>
  </r>
  <r>
    <n v="2733"/>
    <x v="1361"/>
    <x v="0"/>
    <x v="121"/>
    <s v="Apr"/>
    <d v="2013-09-09T00:00:00"/>
    <s v="Second Class"/>
    <s v="HF-14995"/>
    <s v="Herbert Flentye"/>
    <x v="0"/>
    <s v="United States"/>
    <s v="Baltimore"/>
    <x v="29"/>
    <n v="21215"/>
    <x v="3"/>
    <s v="FUR-BO-10003159"/>
    <x v="0"/>
    <x v="0"/>
    <s v="Sauder Camden County Collection Libraries, Planked Cherry Finish"/>
    <n v="344.94"/>
    <n v="3"/>
    <n v="0"/>
    <n v="31.044599999999999"/>
  </r>
  <r>
    <n v="2734"/>
    <x v="1361"/>
    <x v="0"/>
    <x v="121"/>
    <s v="Apr"/>
    <d v="2013-09-09T00:00:00"/>
    <s v="Second Class"/>
    <s v="HF-14995"/>
    <s v="Herbert Flentye"/>
    <x v="0"/>
    <s v="United States"/>
    <s v="Baltimore"/>
    <x v="29"/>
    <n v="21215"/>
    <x v="3"/>
    <s v="FUR-FU-10002364"/>
    <x v="0"/>
    <x v="4"/>
    <s v="Eldon Expressions Wood Desk Accessories, Oak"/>
    <n v="14.76"/>
    <n v="2"/>
    <n v="0"/>
    <n v="4.2804000000000002"/>
  </r>
  <r>
    <n v="2735"/>
    <x v="1361"/>
    <x v="0"/>
    <x v="121"/>
    <s v="Apr"/>
    <d v="2013-09-09T00:00:00"/>
    <s v="Second Class"/>
    <s v="HF-14995"/>
    <s v="Herbert Flentye"/>
    <x v="0"/>
    <s v="United States"/>
    <s v="Baltimore"/>
    <x v="29"/>
    <n v="21215"/>
    <x v="3"/>
    <s v="OFF-BI-10003350"/>
    <x v="1"/>
    <x v="7"/>
    <s v="Acco Expandable Hanging Binders"/>
    <n v="12.76"/>
    <n v="2"/>
    <n v="0"/>
    <n v="5.8696000000000002"/>
  </r>
  <r>
    <n v="2736"/>
    <x v="1361"/>
    <x v="0"/>
    <x v="121"/>
    <s v="Apr"/>
    <d v="2013-09-09T00:00:00"/>
    <s v="Second Class"/>
    <s v="HF-14995"/>
    <s v="Herbert Flentye"/>
    <x v="0"/>
    <s v="United States"/>
    <s v="Baltimore"/>
    <x v="29"/>
    <n v="21215"/>
    <x v="3"/>
    <s v="OFF-LA-10004093"/>
    <x v="1"/>
    <x v="14"/>
    <s v="Avery 486"/>
    <n v="58.48"/>
    <n v="8"/>
    <n v="0"/>
    <n v="27.485600000000002"/>
  </r>
  <r>
    <n v="2737"/>
    <x v="1362"/>
    <x v="1"/>
    <x v="27"/>
    <s v="Jul"/>
    <d v="2012-09-09T00:00:00"/>
    <s v="Second Class"/>
    <s v="CC-12610"/>
    <s v="Corey Catlett"/>
    <x v="1"/>
    <s v="United States"/>
    <s v="Durham"/>
    <x v="12"/>
    <n v="27707"/>
    <x v="0"/>
    <s v="OFF-AR-10001953"/>
    <x v="1"/>
    <x v="5"/>
    <s v="Boston 1645 Deluxe Heavier-Duty Electric Pencil Sharpener"/>
    <n v="140.73599999999999"/>
    <n v="4"/>
    <n v="0.2"/>
    <n v="12.314399999999999"/>
  </r>
  <r>
    <n v="2738"/>
    <x v="1363"/>
    <x v="0"/>
    <x v="126"/>
    <s v="Nov"/>
    <s v="11-16-2013"/>
    <s v="Standard Class"/>
    <s v="BF-11170"/>
    <s v="Ben Ferrer"/>
    <x v="2"/>
    <s v="United States"/>
    <s v="Sacramento"/>
    <x v="2"/>
    <n v="95823"/>
    <x v="1"/>
    <s v="FUR-FU-10003731"/>
    <x v="0"/>
    <x v="4"/>
    <s v="Eldon Expressions Wood and Plastic Desk Accessories, Oak"/>
    <n v="9.98"/>
    <n v="1"/>
    <n v="0"/>
    <n v="2.7944"/>
  </r>
  <r>
    <n v="2739"/>
    <x v="1364"/>
    <x v="2"/>
    <x v="418"/>
    <s v="May"/>
    <d v="2011-06-10T00:00:00"/>
    <s v="First Class"/>
    <s v="KH-16510"/>
    <s v="Keith Herrera"/>
    <x v="0"/>
    <s v="United States"/>
    <s v="Pomona"/>
    <x v="2"/>
    <n v="91767"/>
    <x v="1"/>
    <s v="TEC-AC-10002800"/>
    <x v="2"/>
    <x v="9"/>
    <s v="Plantronics Audio 478 Stereo USB Headset"/>
    <n v="99.98"/>
    <n v="2"/>
    <n v="0"/>
    <n v="34.993000000000002"/>
  </r>
  <r>
    <n v="2740"/>
    <x v="1365"/>
    <x v="3"/>
    <x v="306"/>
    <s v="Mar"/>
    <d v="2014-08-11T00:00:00"/>
    <s v="Standard Class"/>
    <s v="CS-12505"/>
    <s v="Cindy Stewart"/>
    <x v="0"/>
    <s v="United States"/>
    <s v="Los Angeles"/>
    <x v="2"/>
    <n v="90036"/>
    <x v="1"/>
    <s v="OFF-AP-10003040"/>
    <x v="1"/>
    <x v="8"/>
    <s v="Fellowes 8 Outlet Superior Workstation Surge Protector w/o Phone/Fax/Modem Protection"/>
    <n v="168.1"/>
    <n v="5"/>
    <n v="0"/>
    <n v="43.706000000000003"/>
  </r>
  <r>
    <n v="2741"/>
    <x v="1366"/>
    <x v="0"/>
    <x v="314"/>
    <s v="Mar"/>
    <d v="2013-10-10T00:00:00"/>
    <s v="Standard Class"/>
    <s v="TC-20980"/>
    <s v="Tamara Chand"/>
    <x v="1"/>
    <s v="United States"/>
    <s v="Lafayette"/>
    <x v="24"/>
    <n v="47905"/>
    <x v="2"/>
    <s v="OFF-ST-10001558"/>
    <x v="1"/>
    <x v="3"/>
    <s v="Acco Perma 4000 Stacking Storage Drawers"/>
    <n v="32.479999999999997"/>
    <n v="2"/>
    <n v="0"/>
    <n v="4.8719999999999999"/>
  </r>
  <r>
    <n v="2742"/>
    <x v="1366"/>
    <x v="0"/>
    <x v="314"/>
    <s v="Mar"/>
    <d v="2013-10-10T00:00:00"/>
    <s v="Standard Class"/>
    <s v="TC-20980"/>
    <s v="Tamara Chand"/>
    <x v="1"/>
    <s v="United States"/>
    <s v="Lafayette"/>
    <x v="24"/>
    <n v="47905"/>
    <x v="2"/>
    <s v="TEC-CO-10004722"/>
    <x v="2"/>
    <x v="15"/>
    <s v="Canon imageCLASS 2200 Advanced Copier"/>
    <n v="17499.95"/>
    <n v="5"/>
    <n v="0"/>
    <n v="8399.9760000000006"/>
  </r>
  <r>
    <n v="2743"/>
    <x v="1366"/>
    <x v="0"/>
    <x v="314"/>
    <s v="Mar"/>
    <d v="2013-10-10T00:00:00"/>
    <s v="Standard Class"/>
    <s v="TC-20980"/>
    <s v="Tamara Chand"/>
    <x v="1"/>
    <s v="United States"/>
    <s v="Lafayette"/>
    <x v="24"/>
    <n v="47905"/>
    <x v="2"/>
    <s v="OFF-BI-10004600"/>
    <x v="1"/>
    <x v="7"/>
    <s v="Ibico Ibimaster 300 Manual Binding System"/>
    <n v="735.98"/>
    <n v="2"/>
    <n v="0"/>
    <n v="331.19099999999997"/>
  </r>
  <r>
    <n v="2744"/>
    <x v="1366"/>
    <x v="0"/>
    <x v="314"/>
    <s v="Mar"/>
    <d v="2013-10-10T00:00:00"/>
    <s v="Standard Class"/>
    <s v="TC-20980"/>
    <s v="Tamara Chand"/>
    <x v="1"/>
    <s v="United States"/>
    <s v="Lafayette"/>
    <x v="24"/>
    <n v="47905"/>
    <x v="2"/>
    <s v="OFF-BI-10003712"/>
    <x v="1"/>
    <x v="7"/>
    <s v="Acco Pressboard Covers with Storage Hooks, 14 7/8&quot; x 11&quot;, Light Blue"/>
    <n v="34.369999999999997"/>
    <n v="7"/>
    <n v="0"/>
    <n v="16.8413"/>
  </r>
  <r>
    <n v="2745"/>
    <x v="1366"/>
    <x v="0"/>
    <x v="314"/>
    <s v="Mar"/>
    <d v="2013-10-10T00:00:00"/>
    <s v="Standard Class"/>
    <s v="TC-20980"/>
    <s v="Tamara Chand"/>
    <x v="1"/>
    <s v="United States"/>
    <s v="Lafayette"/>
    <x v="24"/>
    <n v="47905"/>
    <x v="2"/>
    <s v="OFF-AR-10001958"/>
    <x v="1"/>
    <x v="5"/>
    <s v="Stanley Bostitch Contemporary Electric Pencil Sharpeners"/>
    <n v="33.96"/>
    <n v="2"/>
    <n v="0"/>
    <n v="9.5088000000000008"/>
  </r>
  <r>
    <n v="2746"/>
    <x v="1367"/>
    <x v="1"/>
    <x v="383"/>
    <s v="Oct"/>
    <s v="10-17-2012"/>
    <s v="Standard Class"/>
    <s v="DP-13165"/>
    <s v="David Philippe"/>
    <x v="0"/>
    <s v="United States"/>
    <s v="Chicago"/>
    <x v="7"/>
    <n v="60610"/>
    <x v="2"/>
    <s v="OFF-AR-10003183"/>
    <x v="1"/>
    <x v="5"/>
    <s v="Avery Fluorescent Highlighter Four-Color Set"/>
    <n v="8.016"/>
    <n v="3"/>
    <n v="0.2"/>
    <n v="1.002"/>
  </r>
  <r>
    <n v="2747"/>
    <x v="1368"/>
    <x v="0"/>
    <x v="63"/>
    <s v="Sep"/>
    <d v="2013-09-09T00:00:00"/>
    <s v="Same Day"/>
    <s v="PJ-19015"/>
    <s v="Pauline Johnson"/>
    <x v="0"/>
    <s v="United States"/>
    <s v="Santa Ana"/>
    <x v="2"/>
    <n v="92704"/>
    <x v="1"/>
    <s v="FUR-TA-10003008"/>
    <x v="0"/>
    <x v="2"/>
    <s v="Lesro Round Back Collection Coffee Table, End Table"/>
    <n v="146.04"/>
    <n v="1"/>
    <n v="0.2"/>
    <n v="-12.778499999999999"/>
  </r>
  <r>
    <n v="2748"/>
    <x v="1369"/>
    <x v="1"/>
    <x v="144"/>
    <s v="Jun"/>
    <d v="2012-12-07T00:00:00"/>
    <s v="Standard Class"/>
    <s v="BF-10975"/>
    <s v="Barbara Fisher"/>
    <x v="1"/>
    <s v="United States"/>
    <s v="Vineland"/>
    <x v="18"/>
    <n v="8360"/>
    <x v="3"/>
    <s v="OFF-AR-10003732"/>
    <x v="1"/>
    <x v="5"/>
    <s v="Newell 333"/>
    <n v="11.12"/>
    <n v="4"/>
    <n v="0"/>
    <n v="2.8912"/>
  </r>
  <r>
    <n v="2749"/>
    <x v="1370"/>
    <x v="3"/>
    <x v="431"/>
    <s v="Jun"/>
    <d v="2014-10-02T00:00:00"/>
    <s v="Standard Class"/>
    <s v="FC-14335"/>
    <s v="Fred Chung"/>
    <x v="1"/>
    <s v="United States"/>
    <s v="Torrance"/>
    <x v="2"/>
    <n v="90503"/>
    <x v="1"/>
    <s v="OFF-AP-10000275"/>
    <x v="1"/>
    <x v="8"/>
    <s v="Sanyo Counter Height Refrigerator with Crisper, 3.6 Cubic Foot, Stainless Steel/Black"/>
    <n v="1640.7"/>
    <n v="5"/>
    <n v="0"/>
    <n v="459.39600000000002"/>
  </r>
  <r>
    <n v="2750"/>
    <x v="1370"/>
    <x v="3"/>
    <x v="431"/>
    <s v="Jun"/>
    <d v="2014-10-02T00:00:00"/>
    <s v="Standard Class"/>
    <s v="FC-14335"/>
    <s v="Fred Chung"/>
    <x v="1"/>
    <s v="United States"/>
    <s v="Torrance"/>
    <x v="2"/>
    <n v="90503"/>
    <x v="1"/>
    <s v="TEC-PH-10003505"/>
    <x v="2"/>
    <x v="6"/>
    <s v="Geemarc AmpliPOWER60"/>
    <n v="371.2"/>
    <n v="5"/>
    <n v="0.2"/>
    <n v="41.76"/>
  </r>
  <r>
    <n v="2751"/>
    <x v="1371"/>
    <x v="1"/>
    <x v="153"/>
    <s v="Jun"/>
    <d v="2012-07-12T00:00:00"/>
    <s v="First Class"/>
    <s v="MP-18175"/>
    <s v="Mike Pelletier"/>
    <x v="2"/>
    <s v="United States"/>
    <s v="Troy"/>
    <x v="16"/>
    <n v="45373"/>
    <x v="3"/>
    <s v="OFF-BI-10002852"/>
    <x v="1"/>
    <x v="7"/>
    <s v="Ibico Standard Transparent Covers"/>
    <n v="14.832000000000001"/>
    <n v="3"/>
    <n v="0.7"/>
    <n v="-10.382400000000001"/>
  </r>
  <r>
    <n v="2752"/>
    <x v="1372"/>
    <x v="2"/>
    <x v="206"/>
    <s v="Jun"/>
    <d v="2011-12-07T00:00:00"/>
    <s v="Standard Class"/>
    <s v="BC-11125"/>
    <s v="Becky Castell"/>
    <x v="2"/>
    <s v="United States"/>
    <s v="El Cajon"/>
    <x v="2"/>
    <n v="92020"/>
    <x v="1"/>
    <s v="FUR-CH-10000155"/>
    <x v="0"/>
    <x v="1"/>
    <s v="Global Comet Stacking Armless Chair"/>
    <n v="478.48"/>
    <n v="2"/>
    <n v="0.2"/>
    <n v="47.847999999999999"/>
  </r>
  <r>
    <n v="2753"/>
    <x v="1373"/>
    <x v="0"/>
    <x v="73"/>
    <s v="Oct"/>
    <s v="5-15-2013"/>
    <s v="Standard Class"/>
    <s v="RS-19420"/>
    <s v="Ricardo Sperren"/>
    <x v="1"/>
    <s v="United States"/>
    <s v="Los Angeles"/>
    <x v="2"/>
    <n v="90036"/>
    <x v="1"/>
    <s v="OFF-PA-10001260"/>
    <x v="1"/>
    <x v="11"/>
    <s v="TOPS Money Receipt Book, Consecutively Numbered in Red,"/>
    <n v="32.04"/>
    <n v="4"/>
    <n v="0"/>
    <n v="14.417999999999999"/>
  </r>
  <r>
    <n v="2754"/>
    <x v="1374"/>
    <x v="0"/>
    <x v="438"/>
    <s v="Aug"/>
    <d v="2013-12-01T00:00:00"/>
    <s v="Standard Class"/>
    <s v="JO-15145"/>
    <s v="Jack O'Briant"/>
    <x v="1"/>
    <s v="United States"/>
    <s v="Franklin"/>
    <x v="4"/>
    <n v="53132"/>
    <x v="2"/>
    <s v="FUR-BO-10002545"/>
    <x v="0"/>
    <x v="0"/>
    <s v="Atlantic Metals Mobile 3-Shelf Bookcases, Custom Colors"/>
    <n v="1565.88"/>
    <n v="6"/>
    <n v="0"/>
    <n v="407.12880000000001"/>
  </r>
  <r>
    <n v="2755"/>
    <x v="1374"/>
    <x v="0"/>
    <x v="438"/>
    <s v="Aug"/>
    <d v="2013-12-01T00:00:00"/>
    <s v="Standard Class"/>
    <s v="JO-15145"/>
    <s v="Jack O'Briant"/>
    <x v="1"/>
    <s v="United States"/>
    <s v="Franklin"/>
    <x v="4"/>
    <n v="53132"/>
    <x v="2"/>
    <s v="OFF-BI-10001460"/>
    <x v="1"/>
    <x v="7"/>
    <s v="Plastic Binding Combs"/>
    <n v="106.05"/>
    <n v="7"/>
    <n v="0"/>
    <n v="49.843499999999999"/>
  </r>
  <r>
    <n v="2756"/>
    <x v="1375"/>
    <x v="3"/>
    <x v="37"/>
    <s v="Feb"/>
    <d v="2014-09-12T00:00:00"/>
    <s v="Standard Class"/>
    <s v="MY-17380"/>
    <s v="Maribeth Yedwab"/>
    <x v="1"/>
    <s v="United States"/>
    <s v="San Antonio"/>
    <x v="6"/>
    <n v="78207"/>
    <x v="2"/>
    <s v="OFF-PA-10000520"/>
    <x v="1"/>
    <x v="11"/>
    <s v="Xerox 201"/>
    <n v="10.368"/>
    <n v="2"/>
    <n v="0.2"/>
    <n v="3.6288"/>
  </r>
  <r>
    <n v="2757"/>
    <x v="1376"/>
    <x v="0"/>
    <x v="3"/>
    <s v="Jun"/>
    <d v="2013-09-12T00:00:00"/>
    <s v="Second Class"/>
    <s v="RF-19345"/>
    <s v="Randy Ferguson"/>
    <x v="1"/>
    <s v="United States"/>
    <s v="Chicago"/>
    <x v="7"/>
    <n v="60610"/>
    <x v="2"/>
    <s v="OFF-LA-10004853"/>
    <x v="1"/>
    <x v="14"/>
    <s v="Avery 483"/>
    <n v="11.952"/>
    <n v="3"/>
    <n v="0.2"/>
    <n v="3.8843999999999999"/>
  </r>
  <r>
    <n v="2758"/>
    <x v="1377"/>
    <x v="0"/>
    <x v="26"/>
    <s v="Jun"/>
    <d v="2013-11-09T00:00:00"/>
    <s v="Standard Class"/>
    <s v="MM-17920"/>
    <s v="Michael Moore"/>
    <x v="0"/>
    <s v="United States"/>
    <s v="Chesapeake"/>
    <x v="11"/>
    <n v="23320"/>
    <x v="0"/>
    <s v="OFF-LA-10004545"/>
    <x v="1"/>
    <x v="14"/>
    <s v="Avery 50"/>
    <n v="25.06"/>
    <n v="2"/>
    <n v="0"/>
    <n v="11.7782"/>
  </r>
  <r>
    <n v="2759"/>
    <x v="1377"/>
    <x v="0"/>
    <x v="26"/>
    <s v="Jun"/>
    <d v="2013-11-09T00:00:00"/>
    <s v="Standard Class"/>
    <s v="MM-17920"/>
    <s v="Michael Moore"/>
    <x v="0"/>
    <s v="United States"/>
    <s v="Chesapeake"/>
    <x v="11"/>
    <n v="23320"/>
    <x v="0"/>
    <s v="FUR-TA-10003238"/>
    <x v="0"/>
    <x v="2"/>
    <s v="Chromcraft Bull-Nose Wood 48&quot; x 96&quot; Rectangular Conference Tables"/>
    <n v="1652.94"/>
    <n v="3"/>
    <n v="0"/>
    <n v="314.05860000000001"/>
  </r>
  <r>
    <n v="2760"/>
    <x v="1378"/>
    <x v="1"/>
    <x v="193"/>
    <s v="Jan"/>
    <d v="2012-05-12T00:00:00"/>
    <s v="Second Class"/>
    <s v="TW-21025"/>
    <s v="Tamara Willingham"/>
    <x v="2"/>
    <s v="United States"/>
    <s v="Seattle"/>
    <x v="3"/>
    <n v="98105"/>
    <x v="1"/>
    <s v="FUR-CH-10001215"/>
    <x v="0"/>
    <x v="1"/>
    <s v="Global Troy Executive Leather Low-Back Tilter"/>
    <n v="2003.92"/>
    <n v="5"/>
    <n v="0.2"/>
    <n v="125.245"/>
  </r>
  <r>
    <n v="2761"/>
    <x v="1378"/>
    <x v="1"/>
    <x v="193"/>
    <s v="Jan"/>
    <d v="2012-05-12T00:00:00"/>
    <s v="Second Class"/>
    <s v="TW-21025"/>
    <s v="Tamara Willingham"/>
    <x v="2"/>
    <s v="United States"/>
    <s v="Seattle"/>
    <x v="3"/>
    <n v="98105"/>
    <x v="1"/>
    <s v="OFF-PA-10004255"/>
    <x v="1"/>
    <x v="11"/>
    <s v="Xerox 219"/>
    <n v="32.4"/>
    <n v="5"/>
    <n v="0"/>
    <n v="15.552"/>
  </r>
  <r>
    <n v="2762"/>
    <x v="1378"/>
    <x v="1"/>
    <x v="193"/>
    <s v="Jan"/>
    <d v="2012-05-12T00:00:00"/>
    <s v="Second Class"/>
    <s v="TW-21025"/>
    <s v="Tamara Willingham"/>
    <x v="2"/>
    <s v="United States"/>
    <s v="Seattle"/>
    <x v="3"/>
    <n v="98105"/>
    <x v="1"/>
    <s v="FUR-TA-10001705"/>
    <x v="0"/>
    <x v="2"/>
    <s v="Bush Advantage Collection Round Conference Table"/>
    <n v="1913.4"/>
    <n v="9"/>
    <n v="0"/>
    <n v="401.81400000000002"/>
  </r>
  <r>
    <n v="2763"/>
    <x v="1378"/>
    <x v="1"/>
    <x v="193"/>
    <s v="Jan"/>
    <d v="2012-05-12T00:00:00"/>
    <s v="Second Class"/>
    <s v="TW-21025"/>
    <s v="Tamara Willingham"/>
    <x v="2"/>
    <s v="United States"/>
    <s v="Seattle"/>
    <x v="3"/>
    <n v="98105"/>
    <x v="1"/>
    <s v="OFF-ST-10002554"/>
    <x v="1"/>
    <x v="3"/>
    <s v="Tennsco Industrial Shelving"/>
    <n v="146.72999999999999"/>
    <n v="3"/>
    <n v="0"/>
    <n v="2.9346000000000001"/>
  </r>
  <r>
    <n v="2764"/>
    <x v="1378"/>
    <x v="1"/>
    <x v="193"/>
    <s v="Jan"/>
    <d v="2012-05-12T00:00:00"/>
    <s v="Second Class"/>
    <s v="TW-21025"/>
    <s v="Tamara Willingham"/>
    <x v="2"/>
    <s v="United States"/>
    <s v="Seattle"/>
    <x v="3"/>
    <n v="98105"/>
    <x v="1"/>
    <s v="OFF-PA-10002222"/>
    <x v="1"/>
    <x v="11"/>
    <s v="Xerox Color Copier Paper, 11&quot; x 17&quot;, Ream"/>
    <n v="114.2"/>
    <n v="5"/>
    <n v="0"/>
    <n v="52.531999999999996"/>
  </r>
  <r>
    <n v="2765"/>
    <x v="1379"/>
    <x v="3"/>
    <x v="7"/>
    <s v="Nov"/>
    <s v="9-18-2014"/>
    <s v="Standard Class"/>
    <s v="HA-14905"/>
    <s v="Helen Abelman"/>
    <x v="0"/>
    <s v="United States"/>
    <s v="Springfield"/>
    <x v="16"/>
    <n v="45503"/>
    <x v="3"/>
    <s v="TEC-AC-10003499"/>
    <x v="2"/>
    <x v="9"/>
    <s v="Memorex Mini Travel Drive 8 GB USB 2.0 Flash Drive"/>
    <n v="37.055999999999997"/>
    <n v="4"/>
    <n v="0.2"/>
    <n v="8.8008000000000006"/>
  </r>
  <r>
    <n v="2766"/>
    <x v="1379"/>
    <x v="3"/>
    <x v="7"/>
    <s v="Nov"/>
    <s v="9-18-2014"/>
    <s v="Standard Class"/>
    <s v="HA-14905"/>
    <s v="Helen Abelman"/>
    <x v="0"/>
    <s v="United States"/>
    <s v="Springfield"/>
    <x v="16"/>
    <n v="45503"/>
    <x v="3"/>
    <s v="TEC-PH-10003580"/>
    <x v="2"/>
    <x v="6"/>
    <s v="Cisco IP Phone 7961G-GE VoIP phone"/>
    <n v="259.89600000000002"/>
    <n v="2"/>
    <n v="0.4"/>
    <n v="-56.3108"/>
  </r>
  <r>
    <n v="2767"/>
    <x v="1380"/>
    <x v="1"/>
    <x v="27"/>
    <s v="Jul"/>
    <d v="2012-11-09T00:00:00"/>
    <s v="Standard Class"/>
    <s v="TN-21040"/>
    <s v="Tanja Norvell"/>
    <x v="2"/>
    <s v="United States"/>
    <s v="New York City"/>
    <x v="9"/>
    <n v="10009"/>
    <x v="3"/>
    <s v="TEC-AC-10002402"/>
    <x v="2"/>
    <x v="9"/>
    <s v="Razer Kraken PRO Over Ear PC and Music Headset"/>
    <n v="559.92999999999995"/>
    <n v="7"/>
    <n v="0"/>
    <n v="167.97900000000001"/>
  </r>
  <r>
    <n v="2768"/>
    <x v="1381"/>
    <x v="3"/>
    <x v="95"/>
    <s v="Mar"/>
    <d v="2014-09-09T00:00:00"/>
    <s v="Standard Class"/>
    <s v="JS-15595"/>
    <s v="Jill Stevenson"/>
    <x v="1"/>
    <s v="United States"/>
    <s v="Chicago"/>
    <x v="7"/>
    <n v="60653"/>
    <x v="2"/>
    <s v="OFF-FA-10002280"/>
    <x v="1"/>
    <x v="10"/>
    <s v="Advantus Plastic Paper Clips"/>
    <n v="16"/>
    <n v="4"/>
    <n v="0.2"/>
    <n v="5.6"/>
  </r>
  <r>
    <n v="2769"/>
    <x v="1381"/>
    <x v="3"/>
    <x v="95"/>
    <s v="Mar"/>
    <d v="2014-09-09T00:00:00"/>
    <s v="Standard Class"/>
    <s v="JS-15595"/>
    <s v="Jill Stevenson"/>
    <x v="1"/>
    <s v="United States"/>
    <s v="Chicago"/>
    <x v="7"/>
    <n v="60653"/>
    <x v="2"/>
    <s v="OFF-AP-10003278"/>
    <x v="1"/>
    <x v="8"/>
    <s v="Belkin 7-Outlet SurgeMaster Home Series"/>
    <n v="5.5880000000000001"/>
    <n v="2"/>
    <n v="0.8"/>
    <n v="-15.0876"/>
  </r>
  <r>
    <n v="2770"/>
    <x v="1381"/>
    <x v="3"/>
    <x v="95"/>
    <s v="Mar"/>
    <d v="2014-09-09T00:00:00"/>
    <s v="Standard Class"/>
    <s v="JS-15595"/>
    <s v="Jill Stevenson"/>
    <x v="1"/>
    <s v="United States"/>
    <s v="Chicago"/>
    <x v="7"/>
    <n v="60653"/>
    <x v="2"/>
    <s v="OFF-ST-10003994"/>
    <x v="1"/>
    <x v="3"/>
    <s v="Belkin 19&quot; Center-Weighted Shelf, Gray"/>
    <n v="235.92"/>
    <n v="5"/>
    <n v="0.2"/>
    <n v="-44.234999999999999"/>
  </r>
  <r>
    <n v="2771"/>
    <x v="1382"/>
    <x v="3"/>
    <x v="439"/>
    <s v="Jul"/>
    <d v="2014-09-12T00:00:00"/>
    <s v="Second Class"/>
    <s v="BN-11470"/>
    <s v="Brad Norvell"/>
    <x v="1"/>
    <s v="United States"/>
    <s v="Brentwood"/>
    <x v="2"/>
    <n v="94513"/>
    <x v="1"/>
    <s v="OFF-ST-10003221"/>
    <x v="1"/>
    <x v="3"/>
    <s v="Staples"/>
    <n v="10.68"/>
    <n v="1"/>
    <n v="0"/>
    <n v="2.8835999999999999"/>
  </r>
  <r>
    <n v="2772"/>
    <x v="1383"/>
    <x v="3"/>
    <x v="149"/>
    <s v="Nov"/>
    <s v="12-16-2014"/>
    <s v="Standard Class"/>
    <s v="JE-16165"/>
    <s v="Justin Ellison"/>
    <x v="1"/>
    <s v="United States"/>
    <s v="North Charleston"/>
    <x v="32"/>
    <n v="29406"/>
    <x v="0"/>
    <s v="FUR-FU-10002364"/>
    <x v="0"/>
    <x v="4"/>
    <s v="Eldon Expressions Wood Desk Accessories, Oak"/>
    <n v="14.76"/>
    <n v="2"/>
    <n v="0"/>
    <n v="4.2804000000000002"/>
  </r>
  <r>
    <n v="2773"/>
    <x v="1384"/>
    <x v="3"/>
    <x v="143"/>
    <s v="Feb"/>
    <d v="2014-06-08T00:00:00"/>
    <s v="Second Class"/>
    <s v="EM-13960"/>
    <s v="Eric Murdock"/>
    <x v="0"/>
    <s v="United States"/>
    <s v="San Francisco"/>
    <x v="2"/>
    <n v="94109"/>
    <x v="1"/>
    <s v="OFF-ST-10004340"/>
    <x v="1"/>
    <x v="3"/>
    <s v="Fellowes Mobile File Cart, Black"/>
    <n v="186.54"/>
    <n v="3"/>
    <n v="0"/>
    <n v="50.3658"/>
  </r>
  <r>
    <n v="2774"/>
    <x v="1385"/>
    <x v="3"/>
    <x v="284"/>
    <s v="Mar"/>
    <d v="2014-06-05T00:00:00"/>
    <s v="Second Class"/>
    <s v="EM-13825"/>
    <s v="Elizabeth Moffitt"/>
    <x v="1"/>
    <s v="United States"/>
    <s v="Los Angeles"/>
    <x v="2"/>
    <n v="90049"/>
    <x v="1"/>
    <s v="TEC-AC-10001714"/>
    <x v="2"/>
    <x v="9"/>
    <s v="Logitech MX Performance Wireless Mouse"/>
    <n v="159.56"/>
    <n v="4"/>
    <n v="0"/>
    <n v="59.037199999999999"/>
  </r>
  <r>
    <n v="2775"/>
    <x v="1386"/>
    <x v="1"/>
    <x v="313"/>
    <s v="Dec"/>
    <s v="6-16-2012"/>
    <s v="Standard Class"/>
    <s v="JH-15910"/>
    <s v="Jonathan Howell"/>
    <x v="0"/>
    <s v="United States"/>
    <s v="West Palm Beach"/>
    <x v="1"/>
    <n v="33407"/>
    <x v="0"/>
    <s v="TEC-PH-10002844"/>
    <x v="2"/>
    <x v="6"/>
    <s v="Speck Products Candyshell Flip Case"/>
    <n v="55.984000000000002"/>
    <n v="2"/>
    <n v="0.2"/>
    <n v="4.1988000000000003"/>
  </r>
  <r>
    <n v="2776"/>
    <x v="1387"/>
    <x v="3"/>
    <x v="423"/>
    <s v="May"/>
    <d v="2014-11-04T00:00:00"/>
    <s v="Standard Class"/>
    <s v="PS-19045"/>
    <s v="Penelope Sewall"/>
    <x v="2"/>
    <s v="United States"/>
    <s v="New York City"/>
    <x v="9"/>
    <n v="10011"/>
    <x v="3"/>
    <s v="OFF-EN-10001532"/>
    <x v="1"/>
    <x v="12"/>
    <s v="Brown Kraft Recycled Envelopes"/>
    <n v="16.98"/>
    <n v="1"/>
    <n v="0"/>
    <n v="8.49"/>
  </r>
  <r>
    <n v="2777"/>
    <x v="1388"/>
    <x v="3"/>
    <x v="123"/>
    <s v="Jan"/>
    <d v="2014-04-12T00:00:00"/>
    <s v="Second Class"/>
    <s v="BP-11095"/>
    <s v="Bart Pistole"/>
    <x v="1"/>
    <s v="United States"/>
    <s v="El Paso"/>
    <x v="6"/>
    <n v="79907"/>
    <x v="2"/>
    <s v="TEC-AC-10001767"/>
    <x v="2"/>
    <x v="9"/>
    <s v="SanDisk Ultra 64 GB MicroSDHC Class 10 Memory Card"/>
    <n v="95.975999999999999"/>
    <n v="3"/>
    <n v="0.2"/>
    <n v="-10.7973"/>
  </r>
  <r>
    <n v="2778"/>
    <x v="1389"/>
    <x v="0"/>
    <x v="188"/>
    <s v="Mar"/>
    <d v="2013-05-09T00:00:00"/>
    <s v="First Class"/>
    <s v="TA-21385"/>
    <s v="Tom Ashbrook"/>
    <x v="2"/>
    <s v="United States"/>
    <s v="Chicago"/>
    <x v="7"/>
    <n v="60653"/>
    <x v="2"/>
    <s v="FUR-FU-10000277"/>
    <x v="0"/>
    <x v="4"/>
    <s v="Deflect-o DuraMat Antistatic Studded Beveled Mat for Medium Pile Carpeting"/>
    <n v="84.272000000000006"/>
    <n v="2"/>
    <n v="0.6"/>
    <n v="-75.844800000000006"/>
  </r>
  <r>
    <n v="2779"/>
    <x v="1390"/>
    <x v="0"/>
    <x v="280"/>
    <s v="Jun"/>
    <d v="2013-10-11T00:00:00"/>
    <s v="Standard Class"/>
    <s v="NP-18700"/>
    <s v="Nora Preis"/>
    <x v="0"/>
    <s v="United States"/>
    <s v="Seattle"/>
    <x v="3"/>
    <n v="98105"/>
    <x v="1"/>
    <s v="TEC-AC-10004420"/>
    <x v="2"/>
    <x v="9"/>
    <s v="Cherry 142-key Programmable Keyboard"/>
    <n v="479.72"/>
    <n v="4"/>
    <n v="0"/>
    <n v="52.769199999999998"/>
  </r>
  <r>
    <n v="2780"/>
    <x v="1391"/>
    <x v="0"/>
    <x v="367"/>
    <s v="Jan"/>
    <d v="2013-05-10T00:00:00"/>
    <s v="Standard Class"/>
    <s v="GM-14680"/>
    <s v="Greg Matthias"/>
    <x v="0"/>
    <s v="United States"/>
    <s v="New York City"/>
    <x v="9"/>
    <n v="10011"/>
    <x v="3"/>
    <s v="FUR-BO-10003034"/>
    <x v="0"/>
    <x v="0"/>
    <s v="O'Sullivan Elevations Bookcase, Cherry Finish"/>
    <n v="523.91999999999996"/>
    <n v="5"/>
    <n v="0.2"/>
    <n v="-26.196000000000002"/>
  </r>
  <r>
    <n v="2781"/>
    <x v="1392"/>
    <x v="1"/>
    <x v="212"/>
    <s v="Sep"/>
    <s v="11-13-2012"/>
    <s v="Standard Class"/>
    <s v="JO-15550"/>
    <s v="Jesus Ocampo"/>
    <x v="2"/>
    <s v="United States"/>
    <s v="Roseville"/>
    <x v="2"/>
    <n v="95661"/>
    <x v="1"/>
    <s v="OFF-FA-10000490"/>
    <x v="1"/>
    <x v="10"/>
    <s v="OIC Binder Clips, Mini, 1/4&quot; Capacity, Black"/>
    <n v="2.48"/>
    <n v="2"/>
    <n v="0"/>
    <n v="1.1656"/>
  </r>
  <r>
    <n v="2782"/>
    <x v="1393"/>
    <x v="1"/>
    <x v="262"/>
    <s v="Feb"/>
    <d v="2012-03-10T00:00:00"/>
    <s v="First Class"/>
    <s v="HM-14980"/>
    <s v="Henry MacAllister"/>
    <x v="0"/>
    <s v="United States"/>
    <s v="Los Angeles"/>
    <x v="2"/>
    <n v="90008"/>
    <x v="1"/>
    <s v="OFF-BI-10001757"/>
    <x v="1"/>
    <x v="7"/>
    <s v="Pressboard Hanging Data Binders for Unburst Sheets"/>
    <n v="11.808"/>
    <n v="3"/>
    <n v="0.2"/>
    <n v="4.1327999999999996"/>
  </r>
  <r>
    <n v="2783"/>
    <x v="1393"/>
    <x v="1"/>
    <x v="262"/>
    <s v="Feb"/>
    <d v="2012-03-10T00:00:00"/>
    <s v="First Class"/>
    <s v="HM-14980"/>
    <s v="Henry MacAllister"/>
    <x v="0"/>
    <s v="United States"/>
    <s v="Los Angeles"/>
    <x v="2"/>
    <n v="90008"/>
    <x v="1"/>
    <s v="OFF-BI-10004828"/>
    <x v="1"/>
    <x v="7"/>
    <s v="GBC Poly Designer Binding Covers"/>
    <n v="53.567999999999998"/>
    <n v="4"/>
    <n v="0.2"/>
    <n v="19.418399999999998"/>
  </r>
  <r>
    <n v="2784"/>
    <x v="1393"/>
    <x v="1"/>
    <x v="262"/>
    <s v="Feb"/>
    <d v="2012-03-10T00:00:00"/>
    <s v="First Class"/>
    <s v="HM-14980"/>
    <s v="Henry MacAllister"/>
    <x v="0"/>
    <s v="United States"/>
    <s v="Los Angeles"/>
    <x v="2"/>
    <n v="90008"/>
    <x v="1"/>
    <s v="TEC-PH-10000369"/>
    <x v="2"/>
    <x v="6"/>
    <s v="HTC One Mini"/>
    <n v="503.96"/>
    <n v="5"/>
    <n v="0.2"/>
    <n v="50.396000000000001"/>
  </r>
  <r>
    <n v="2785"/>
    <x v="1394"/>
    <x v="3"/>
    <x v="182"/>
    <s v="Nov"/>
    <d v="2014-11-11T00:00:00"/>
    <s v="Same Day"/>
    <s v="TB-21190"/>
    <s v="Thomas Brumley"/>
    <x v="2"/>
    <s v="United States"/>
    <s v="Riverside"/>
    <x v="2"/>
    <n v="92503"/>
    <x v="1"/>
    <s v="OFF-AR-10002221"/>
    <x v="1"/>
    <x v="5"/>
    <s v="12 Colored Short Pencils"/>
    <n v="7.8"/>
    <n v="3"/>
    <n v="0"/>
    <n v="2.1059999999999999"/>
  </r>
  <r>
    <n v="2786"/>
    <x v="1395"/>
    <x v="0"/>
    <x v="381"/>
    <s v="Oct"/>
    <s v="1-13-2013"/>
    <s v="Second Class"/>
    <s v="JB-16000"/>
    <s v="Joy Bell-"/>
    <x v="0"/>
    <s v="United States"/>
    <s v="Longview"/>
    <x v="3"/>
    <n v="98632"/>
    <x v="1"/>
    <s v="FUR-FU-10000010"/>
    <x v="0"/>
    <x v="4"/>
    <s v="DAX Value U-Channel Document Frames, Easel Back"/>
    <n v="24.85"/>
    <n v="5"/>
    <n v="0"/>
    <n v="7.7035"/>
  </r>
  <r>
    <n v="2787"/>
    <x v="1396"/>
    <x v="2"/>
    <x v="322"/>
    <s v="Jul"/>
    <d v="2011-08-11T00:00:00"/>
    <s v="First Class"/>
    <s v="BP-11095"/>
    <s v="Bart Pistole"/>
    <x v="1"/>
    <s v="United States"/>
    <s v="New York City"/>
    <x v="9"/>
    <n v="10024"/>
    <x v="3"/>
    <s v="OFF-FA-10000611"/>
    <x v="1"/>
    <x v="10"/>
    <s v="Binder Clips by OIC"/>
    <n v="5.92"/>
    <n v="4"/>
    <n v="0"/>
    <n v="2.8416000000000001"/>
  </r>
  <r>
    <n v="2788"/>
    <x v="1396"/>
    <x v="2"/>
    <x v="322"/>
    <s v="Jul"/>
    <d v="2011-08-11T00:00:00"/>
    <s v="First Class"/>
    <s v="BP-11095"/>
    <s v="Bart Pistole"/>
    <x v="1"/>
    <s v="United States"/>
    <s v="New York City"/>
    <x v="9"/>
    <n v="10024"/>
    <x v="3"/>
    <s v="OFF-PA-10000246"/>
    <x v="1"/>
    <x v="11"/>
    <s v="Riverleaf Stik-Withit Designer Note Cubes"/>
    <n v="30.18"/>
    <n v="3"/>
    <n v="0"/>
    <n v="13.8828"/>
  </r>
  <r>
    <n v="2789"/>
    <x v="1397"/>
    <x v="0"/>
    <x v="56"/>
    <s v="Feb"/>
    <d v="2013-06-09T00:00:00"/>
    <s v="Standard Class"/>
    <s v="JA-15970"/>
    <s v="Joseph Airdo"/>
    <x v="0"/>
    <s v="United States"/>
    <s v="Detroit"/>
    <x v="20"/>
    <n v="48227"/>
    <x v="2"/>
    <s v="OFF-BI-10004728"/>
    <x v="1"/>
    <x v="7"/>
    <s v="Wilson Jones Turn Tabs Binder Tool for Ring Binders"/>
    <n v="24.1"/>
    <n v="5"/>
    <n v="0"/>
    <n v="11.086"/>
  </r>
  <r>
    <n v="2790"/>
    <x v="1397"/>
    <x v="0"/>
    <x v="56"/>
    <s v="Feb"/>
    <d v="2013-06-09T00:00:00"/>
    <s v="Standard Class"/>
    <s v="JA-15970"/>
    <s v="Joseph Airdo"/>
    <x v="0"/>
    <s v="United States"/>
    <s v="Detroit"/>
    <x v="20"/>
    <n v="48227"/>
    <x v="2"/>
    <s v="TEC-PH-10002365"/>
    <x v="2"/>
    <x v="6"/>
    <s v="Belkin Grip Candy Sheer Case / Cover for iPhone 5 and 5S"/>
    <n v="8.7799999999999994"/>
    <n v="1"/>
    <n v="0"/>
    <n v="2.2827999999999999"/>
  </r>
  <r>
    <n v="2791"/>
    <x v="1397"/>
    <x v="0"/>
    <x v="56"/>
    <s v="Feb"/>
    <d v="2013-06-09T00:00:00"/>
    <s v="Standard Class"/>
    <s v="JA-15970"/>
    <s v="Joseph Airdo"/>
    <x v="0"/>
    <s v="United States"/>
    <s v="Detroit"/>
    <x v="20"/>
    <n v="48227"/>
    <x v="2"/>
    <s v="OFF-AP-10002457"/>
    <x v="1"/>
    <x v="8"/>
    <s v="Eureka The Boss Plus 12-Amp Hard Box Upright Vacuum, Red"/>
    <n v="376.74"/>
    <n v="4"/>
    <n v="0.1"/>
    <n v="71.162000000000006"/>
  </r>
  <r>
    <n v="2792"/>
    <x v="1397"/>
    <x v="0"/>
    <x v="56"/>
    <s v="Feb"/>
    <d v="2013-06-09T00:00:00"/>
    <s v="Standard Class"/>
    <s v="JA-15970"/>
    <s v="Joseph Airdo"/>
    <x v="0"/>
    <s v="United States"/>
    <s v="Detroit"/>
    <x v="20"/>
    <n v="48227"/>
    <x v="2"/>
    <s v="OFF-BI-10000320"/>
    <x v="1"/>
    <x v="7"/>
    <s v="GBC Plastic Binding Combs"/>
    <n v="29.52"/>
    <n v="4"/>
    <n v="0"/>
    <n v="14.4648"/>
  </r>
  <r>
    <n v="2793"/>
    <x v="1397"/>
    <x v="0"/>
    <x v="56"/>
    <s v="Feb"/>
    <d v="2013-06-09T00:00:00"/>
    <s v="Standard Class"/>
    <s v="JA-15970"/>
    <s v="Joseph Airdo"/>
    <x v="0"/>
    <s v="United States"/>
    <s v="Detroit"/>
    <x v="20"/>
    <n v="48227"/>
    <x v="2"/>
    <s v="OFF-AR-10004999"/>
    <x v="1"/>
    <x v="5"/>
    <s v="Newell 315"/>
    <n v="11.96"/>
    <n v="2"/>
    <n v="0"/>
    <n v="2.99"/>
  </r>
  <r>
    <n v="2794"/>
    <x v="1397"/>
    <x v="0"/>
    <x v="56"/>
    <s v="Feb"/>
    <d v="2013-06-09T00:00:00"/>
    <s v="Standard Class"/>
    <s v="JA-15970"/>
    <s v="Joseph Airdo"/>
    <x v="0"/>
    <s v="United States"/>
    <s v="Detroit"/>
    <x v="20"/>
    <n v="48227"/>
    <x v="2"/>
    <s v="OFF-BI-10001116"/>
    <x v="1"/>
    <x v="7"/>
    <s v="Wilson Jones 1&quot; Hanging DublLock Ring Binders"/>
    <n v="26.4"/>
    <n v="5"/>
    <n v="0"/>
    <n v="12.672000000000001"/>
  </r>
  <r>
    <n v="2795"/>
    <x v="1398"/>
    <x v="3"/>
    <x v="130"/>
    <s v="Dec"/>
    <s v="11-17-2014"/>
    <s v="Second Class"/>
    <s v="BB-11545"/>
    <s v="Brenda Bowman"/>
    <x v="1"/>
    <s v="United States"/>
    <s v="Fort Lauderdale"/>
    <x v="1"/>
    <n v="33311"/>
    <x v="0"/>
    <s v="OFF-AP-10002651"/>
    <x v="1"/>
    <x v="8"/>
    <s v="Hoover Upright Vacuum With Dirt Cup"/>
    <n v="1158.1199999999999"/>
    <n v="5"/>
    <n v="0.2"/>
    <n v="130.2885"/>
  </r>
  <r>
    <n v="2796"/>
    <x v="1399"/>
    <x v="3"/>
    <x v="60"/>
    <s v="Dec"/>
    <s v="12-14-2014"/>
    <s v="First Class"/>
    <s v="DK-13375"/>
    <s v="Dennis Kane"/>
    <x v="0"/>
    <s v="United States"/>
    <s v="Abilene"/>
    <x v="6"/>
    <n v="79605"/>
    <x v="2"/>
    <s v="OFF-AP-10001634"/>
    <x v="1"/>
    <x v="8"/>
    <s v="Hoover Commercial Lightweight Upright Vacuum"/>
    <n v="1.3919999999999999"/>
    <n v="2"/>
    <n v="0.8"/>
    <n v="-3.7584"/>
  </r>
  <r>
    <n v="2797"/>
    <x v="1400"/>
    <x v="1"/>
    <x v="252"/>
    <s v="Aug"/>
    <s v="11-13-2012"/>
    <s v="Second Class"/>
    <s v="RH-19600"/>
    <s v="Rob Haberlin"/>
    <x v="0"/>
    <s v="United States"/>
    <s v="Hampton"/>
    <x v="11"/>
    <n v="23666"/>
    <x v="0"/>
    <s v="OFF-AP-10003266"/>
    <x v="1"/>
    <x v="8"/>
    <s v="Holmes Replacement Filter for HEPA Air Cleaner, Large Room"/>
    <n v="44.43"/>
    <n v="3"/>
    <n v="0"/>
    <n v="18.660599999999999"/>
  </r>
  <r>
    <n v="2798"/>
    <x v="1400"/>
    <x v="1"/>
    <x v="252"/>
    <s v="Aug"/>
    <s v="11-13-2012"/>
    <s v="Second Class"/>
    <s v="RH-19600"/>
    <s v="Rob Haberlin"/>
    <x v="0"/>
    <s v="United States"/>
    <s v="Hampton"/>
    <x v="11"/>
    <n v="23666"/>
    <x v="0"/>
    <s v="TEC-PH-10002890"/>
    <x v="2"/>
    <x v="6"/>
    <s v="AT&amp;T 17929 Lendline Telephone"/>
    <n v="226.2"/>
    <n v="5"/>
    <n v="0"/>
    <n v="58.811999999999998"/>
  </r>
  <r>
    <n v="2799"/>
    <x v="1400"/>
    <x v="1"/>
    <x v="252"/>
    <s v="Aug"/>
    <s v="11-13-2012"/>
    <s v="Second Class"/>
    <s v="RH-19600"/>
    <s v="Rob Haberlin"/>
    <x v="0"/>
    <s v="United States"/>
    <s v="Hampton"/>
    <x v="11"/>
    <n v="23666"/>
    <x v="0"/>
    <s v="FUR-FU-10000308"/>
    <x v="0"/>
    <x v="4"/>
    <s v="Deflect-o Glass Clear Studded Chair Mats"/>
    <n v="186.54"/>
    <n v="3"/>
    <n v="0"/>
    <n v="41.038800000000002"/>
  </r>
  <r>
    <n v="2800"/>
    <x v="1400"/>
    <x v="1"/>
    <x v="252"/>
    <s v="Aug"/>
    <s v="11-13-2012"/>
    <s v="Second Class"/>
    <s v="RH-19600"/>
    <s v="Rob Haberlin"/>
    <x v="0"/>
    <s v="United States"/>
    <s v="Hampton"/>
    <x v="11"/>
    <n v="23666"/>
    <x v="0"/>
    <s v="OFF-AR-10000380"/>
    <x v="1"/>
    <x v="5"/>
    <s v="Hunt PowerHouse Electric Pencil Sharpener, Blue"/>
    <n v="265.86"/>
    <n v="7"/>
    <n v="0"/>
    <n v="79.757999999999996"/>
  </r>
  <r>
    <n v="2801"/>
    <x v="1400"/>
    <x v="1"/>
    <x v="252"/>
    <s v="Aug"/>
    <s v="11-13-2012"/>
    <s v="Second Class"/>
    <s v="RH-19600"/>
    <s v="Rob Haberlin"/>
    <x v="0"/>
    <s v="United States"/>
    <s v="Hampton"/>
    <x v="11"/>
    <n v="23666"/>
    <x v="0"/>
    <s v="OFF-AR-10000122"/>
    <x v="1"/>
    <x v="5"/>
    <s v="Newell 314"/>
    <n v="27.9"/>
    <n v="5"/>
    <n v="0"/>
    <n v="6.9749999999999996"/>
  </r>
  <r>
    <n v="2802"/>
    <x v="1401"/>
    <x v="1"/>
    <x v="219"/>
    <s v="Jan"/>
    <d v="2012-05-11T00:00:00"/>
    <s v="Standard Class"/>
    <s v="JF-15490"/>
    <s v="Jeremy Farry"/>
    <x v="0"/>
    <s v="United States"/>
    <s v="New York City"/>
    <x v="9"/>
    <n v="10009"/>
    <x v="3"/>
    <s v="FUR-CH-10001545"/>
    <x v="0"/>
    <x v="1"/>
    <s v="Hon Comfortask Task/Swivel Chairs"/>
    <n v="205.16399999999999"/>
    <n v="2"/>
    <n v="0.1"/>
    <n v="13.6776"/>
  </r>
  <r>
    <n v="2803"/>
    <x v="1402"/>
    <x v="3"/>
    <x v="12"/>
    <s v="Oct"/>
    <d v="2014-12-12T00:00:00"/>
    <s v="Second Class"/>
    <s v="DB-12910"/>
    <s v="Daniel Byrd"/>
    <x v="2"/>
    <s v="United States"/>
    <s v="Salinas"/>
    <x v="2"/>
    <n v="93905"/>
    <x v="1"/>
    <s v="FUR-BO-10001519"/>
    <x v="0"/>
    <x v="0"/>
    <s v="O'Sullivan 3-Shelf Heavy-Duty Bookcases"/>
    <n v="148.25700000000001"/>
    <n v="3"/>
    <n v="0.15"/>
    <n v="15.697800000000001"/>
  </r>
  <r>
    <n v="2804"/>
    <x v="1403"/>
    <x v="2"/>
    <x v="204"/>
    <s v="Nov"/>
    <s v="3-13-2011"/>
    <s v="Second Class"/>
    <s v="FM-14215"/>
    <s v="Filia McAdams"/>
    <x v="1"/>
    <s v="United States"/>
    <s v="Richmond"/>
    <x v="0"/>
    <n v="40475"/>
    <x v="0"/>
    <s v="OFF-AP-10002578"/>
    <x v="1"/>
    <x v="8"/>
    <s v="Fellowes Premier Superior Surge Suppressor, 10-Outlet, With Phone and Remote"/>
    <n v="146.76"/>
    <n v="3"/>
    <n v="0"/>
    <n v="38.157600000000002"/>
  </r>
  <r>
    <n v="2805"/>
    <x v="1403"/>
    <x v="2"/>
    <x v="204"/>
    <s v="Nov"/>
    <s v="3-13-2011"/>
    <s v="Second Class"/>
    <s v="FM-14215"/>
    <s v="Filia McAdams"/>
    <x v="1"/>
    <s v="United States"/>
    <s v="Richmond"/>
    <x v="0"/>
    <n v="40475"/>
    <x v="0"/>
    <s v="TEC-AC-10000710"/>
    <x v="2"/>
    <x v="9"/>
    <s v="Maxell DVD-RAM Discs"/>
    <n v="32.96"/>
    <n v="2"/>
    <n v="0"/>
    <n v="14.172800000000001"/>
  </r>
  <r>
    <n v="2806"/>
    <x v="1403"/>
    <x v="2"/>
    <x v="204"/>
    <s v="Nov"/>
    <s v="3-13-2011"/>
    <s v="Second Class"/>
    <s v="FM-14215"/>
    <s v="Filia McAdams"/>
    <x v="1"/>
    <s v="United States"/>
    <s v="Richmond"/>
    <x v="0"/>
    <n v="40475"/>
    <x v="0"/>
    <s v="TEC-PH-10000984"/>
    <x v="2"/>
    <x v="6"/>
    <s v="Panasonic KX-TG9471B"/>
    <n v="587.97"/>
    <n v="3"/>
    <n v="0"/>
    <n v="164.63159999999999"/>
  </r>
  <r>
    <n v="2807"/>
    <x v="1403"/>
    <x v="2"/>
    <x v="204"/>
    <s v="Nov"/>
    <s v="3-13-2011"/>
    <s v="Second Class"/>
    <s v="FM-14215"/>
    <s v="Filia McAdams"/>
    <x v="1"/>
    <s v="United States"/>
    <s v="Richmond"/>
    <x v="0"/>
    <n v="40475"/>
    <x v="0"/>
    <s v="OFF-PA-10000213"/>
    <x v="1"/>
    <x v="11"/>
    <s v="Xerox 198"/>
    <n v="14.94"/>
    <n v="3"/>
    <n v="0"/>
    <n v="7.0217999999999998"/>
  </r>
  <r>
    <n v="2808"/>
    <x v="1404"/>
    <x v="3"/>
    <x v="270"/>
    <s v="Jul"/>
    <s v="2-13-2014"/>
    <s v="Standard Class"/>
    <s v="SP-20545"/>
    <s v="Sibella Parks"/>
    <x v="1"/>
    <s v="United States"/>
    <s v="New York City"/>
    <x v="9"/>
    <n v="10024"/>
    <x v="3"/>
    <s v="TEC-PH-10002538"/>
    <x v="2"/>
    <x v="6"/>
    <s v="Grandstream GXP1160 VoIP phone"/>
    <n v="227.46"/>
    <n v="6"/>
    <n v="0"/>
    <n v="65.963399999999993"/>
  </r>
  <r>
    <n v="2809"/>
    <x v="1404"/>
    <x v="3"/>
    <x v="270"/>
    <s v="Jul"/>
    <s v="2-13-2014"/>
    <s v="Standard Class"/>
    <s v="SP-20545"/>
    <s v="Sibella Parks"/>
    <x v="1"/>
    <s v="United States"/>
    <s v="New York City"/>
    <x v="9"/>
    <n v="10024"/>
    <x v="3"/>
    <s v="OFF-BI-10000279"/>
    <x v="1"/>
    <x v="7"/>
    <s v="Acco Recycled 2&quot; Capacity Laser Printer Hanging Data Binders"/>
    <n v="46.24"/>
    <n v="4"/>
    <n v="0.2"/>
    <n v="15.606"/>
  </r>
  <r>
    <n v="2810"/>
    <x v="1405"/>
    <x v="0"/>
    <x v="237"/>
    <s v="Dec"/>
    <s v="11-17-2013"/>
    <s v="Standard Class"/>
    <s v="EB-13750"/>
    <s v="Edward Becker"/>
    <x v="1"/>
    <s v="United States"/>
    <s v="New York City"/>
    <x v="9"/>
    <n v="10011"/>
    <x v="3"/>
    <s v="OFF-ST-10002562"/>
    <x v="1"/>
    <x v="3"/>
    <s v="Staples"/>
    <n v="28.14"/>
    <n v="3"/>
    <n v="0"/>
    <n v="7.8792"/>
  </r>
  <r>
    <n v="2811"/>
    <x v="1405"/>
    <x v="0"/>
    <x v="237"/>
    <s v="Dec"/>
    <s v="11-17-2013"/>
    <s v="Standard Class"/>
    <s v="EB-13750"/>
    <s v="Edward Becker"/>
    <x v="1"/>
    <s v="United States"/>
    <s v="New York City"/>
    <x v="9"/>
    <n v="10011"/>
    <x v="3"/>
    <s v="TEC-AC-10002305"/>
    <x v="2"/>
    <x v="9"/>
    <s v="KeyTronic E03601U1 - Keyboard - Beige"/>
    <n v="36"/>
    <n v="2"/>
    <n v="0"/>
    <n v="6.48"/>
  </r>
  <r>
    <n v="2812"/>
    <x v="1405"/>
    <x v="0"/>
    <x v="237"/>
    <s v="Dec"/>
    <s v="11-17-2013"/>
    <s v="Standard Class"/>
    <s v="EB-13750"/>
    <s v="Edward Becker"/>
    <x v="1"/>
    <s v="United States"/>
    <s v="New York City"/>
    <x v="9"/>
    <n v="10011"/>
    <x v="3"/>
    <s v="OFF-AR-10003373"/>
    <x v="1"/>
    <x v="5"/>
    <s v="Boston School Pro Electric Pencil Sharpener, 1670"/>
    <n v="92.94"/>
    <n v="3"/>
    <n v="0"/>
    <n v="25.093800000000002"/>
  </r>
  <r>
    <n v="2813"/>
    <x v="1405"/>
    <x v="0"/>
    <x v="237"/>
    <s v="Dec"/>
    <s v="11-17-2013"/>
    <s v="Standard Class"/>
    <s v="EB-13750"/>
    <s v="Edward Becker"/>
    <x v="1"/>
    <s v="United States"/>
    <s v="New York City"/>
    <x v="9"/>
    <n v="10011"/>
    <x v="3"/>
    <s v="FUR-CH-10003774"/>
    <x v="0"/>
    <x v="1"/>
    <s v="Global Wood Trimmed Manager's Task Chair, Khaki"/>
    <n v="245.64599999999999"/>
    <n v="3"/>
    <n v="0.1"/>
    <n v="8.1882000000000001"/>
  </r>
  <r>
    <n v="2814"/>
    <x v="1405"/>
    <x v="0"/>
    <x v="237"/>
    <s v="Dec"/>
    <s v="11-17-2013"/>
    <s v="Standard Class"/>
    <s v="EB-13750"/>
    <s v="Edward Becker"/>
    <x v="1"/>
    <s v="United States"/>
    <s v="New York City"/>
    <x v="9"/>
    <n v="10011"/>
    <x v="3"/>
    <s v="OFF-BI-10001510"/>
    <x v="1"/>
    <x v="7"/>
    <s v="Deluxe Heavy-Duty Vinyl Round Ring Binder"/>
    <n v="55.008000000000003"/>
    <n v="3"/>
    <n v="0.2"/>
    <n v="17.190000000000001"/>
  </r>
  <r>
    <n v="2815"/>
    <x v="1405"/>
    <x v="0"/>
    <x v="237"/>
    <s v="Dec"/>
    <s v="11-17-2013"/>
    <s v="Standard Class"/>
    <s v="EB-13750"/>
    <s v="Edward Becker"/>
    <x v="1"/>
    <s v="United States"/>
    <s v="New York City"/>
    <x v="9"/>
    <n v="10011"/>
    <x v="3"/>
    <s v="OFF-BI-10004236"/>
    <x v="1"/>
    <x v="7"/>
    <s v="XtraLife ClearVue Slant-D Ring Binder, White, 3&quot;"/>
    <n v="35.231999999999999"/>
    <n v="3"/>
    <n v="0.2"/>
    <n v="11.4504"/>
  </r>
  <r>
    <n v="2816"/>
    <x v="1406"/>
    <x v="3"/>
    <x v="17"/>
    <s v="Oct"/>
    <s v="11-14-2014"/>
    <s v="Standard Class"/>
    <s v="JE-15610"/>
    <s v="Jim Epp"/>
    <x v="1"/>
    <s v="United States"/>
    <s v="San Diego"/>
    <x v="2"/>
    <n v="92105"/>
    <x v="1"/>
    <s v="FUR-CH-10004675"/>
    <x v="0"/>
    <x v="1"/>
    <s v="Lifetime Advantage Folding Chairs, 4/Carton"/>
    <n v="523.39200000000005"/>
    <n v="3"/>
    <n v="0.2"/>
    <n v="52.339199999999998"/>
  </r>
  <r>
    <n v="2817"/>
    <x v="1407"/>
    <x v="2"/>
    <x v="415"/>
    <s v="Feb"/>
    <d v="2011-04-05T00:00:00"/>
    <s v="Second Class"/>
    <s v="CS-11860"/>
    <s v="Cari Schnelling"/>
    <x v="0"/>
    <s v="United States"/>
    <s v="Lakeland"/>
    <x v="1"/>
    <n v="33801"/>
    <x v="0"/>
    <s v="TEC-CO-10004202"/>
    <x v="2"/>
    <x v="15"/>
    <s v="Brother DCP1000 Digital 3 in 1 Multifunction Machine"/>
    <n v="479.98399999999998"/>
    <n v="2"/>
    <n v="0.2"/>
    <n v="89.997"/>
  </r>
  <r>
    <n v="2818"/>
    <x v="1408"/>
    <x v="0"/>
    <x v="20"/>
    <s v="Apr"/>
    <d v="2013-10-11T00:00:00"/>
    <s v="Standard Class"/>
    <s v="PJ-18835"/>
    <s v="Patrick Jones"/>
    <x v="1"/>
    <s v="United States"/>
    <s v="Dallas"/>
    <x v="6"/>
    <n v="75217"/>
    <x v="2"/>
    <s v="OFF-PA-10002160"/>
    <x v="1"/>
    <x v="11"/>
    <s v="Xerox 1978"/>
    <n v="9.2479999999999993"/>
    <n v="2"/>
    <n v="0.2"/>
    <n v="3.3523999999999998"/>
  </r>
  <r>
    <n v="2819"/>
    <x v="1409"/>
    <x v="2"/>
    <x v="353"/>
    <s v="Aug"/>
    <d v="2011-12-04T00:00:00"/>
    <s v="Standard Class"/>
    <s v="NM-18445"/>
    <s v="Nathan Mautz"/>
    <x v="2"/>
    <s v="United States"/>
    <s v="Concord"/>
    <x v="2"/>
    <n v="94521"/>
    <x v="1"/>
    <s v="FUR-TA-10003748"/>
    <x v="0"/>
    <x v="2"/>
    <s v="Bevis 36 x 72 Conference Tables"/>
    <n v="99.591999999999999"/>
    <n v="1"/>
    <n v="0.2"/>
    <n v="2.4897999999999998"/>
  </r>
  <r>
    <n v="2820"/>
    <x v="1409"/>
    <x v="2"/>
    <x v="353"/>
    <s v="Aug"/>
    <d v="2011-12-04T00:00:00"/>
    <s v="Standard Class"/>
    <s v="NM-18445"/>
    <s v="Nathan Mautz"/>
    <x v="2"/>
    <s v="United States"/>
    <s v="Concord"/>
    <x v="2"/>
    <n v="94521"/>
    <x v="1"/>
    <s v="TEC-AC-10001908"/>
    <x v="2"/>
    <x v="9"/>
    <s v="Logitech Wireless Headset h800"/>
    <n v="399.96"/>
    <n v="4"/>
    <n v="0"/>
    <n v="139.98599999999999"/>
  </r>
  <r>
    <n v="2821"/>
    <x v="1410"/>
    <x v="0"/>
    <x v="9"/>
    <s v="Dec"/>
    <d v="2013-12-12T00:00:00"/>
    <s v="Same Day"/>
    <s v="WB-21850"/>
    <s v="William Brown"/>
    <x v="0"/>
    <s v="United States"/>
    <s v="Anaheim"/>
    <x v="2"/>
    <n v="92804"/>
    <x v="1"/>
    <s v="OFF-BI-10004593"/>
    <x v="1"/>
    <x v="7"/>
    <s v="Ibico Laser Imprintable Binding System Covers"/>
    <n v="209.6"/>
    <n v="5"/>
    <n v="0.2"/>
    <n v="68.12"/>
  </r>
  <r>
    <n v="2822"/>
    <x v="1410"/>
    <x v="0"/>
    <x v="9"/>
    <s v="Dec"/>
    <d v="2013-12-12T00:00:00"/>
    <s v="Same Day"/>
    <s v="WB-21850"/>
    <s v="William Brown"/>
    <x v="0"/>
    <s v="United States"/>
    <s v="Anaheim"/>
    <x v="2"/>
    <n v="92804"/>
    <x v="1"/>
    <s v="OFF-AR-10000914"/>
    <x v="1"/>
    <x v="5"/>
    <s v="Boston 16765 Mini Stand Up Battery Pencil Sharpener"/>
    <n v="23.32"/>
    <n v="2"/>
    <n v="0"/>
    <n v="6.0632000000000001"/>
  </r>
  <r>
    <n v="2823"/>
    <x v="1410"/>
    <x v="0"/>
    <x v="9"/>
    <s v="Dec"/>
    <d v="2013-12-12T00:00:00"/>
    <s v="Same Day"/>
    <s v="WB-21850"/>
    <s v="William Brown"/>
    <x v="0"/>
    <s v="United States"/>
    <s v="Anaheim"/>
    <x v="2"/>
    <n v="92804"/>
    <x v="1"/>
    <s v="OFF-PA-10000241"/>
    <x v="1"/>
    <x v="11"/>
    <s v="IBM Multi-Purpose Copy Paper, 8 1/2 x 11&quot;, Case"/>
    <n v="30.98"/>
    <n v="1"/>
    <n v="0"/>
    <n v="13.941000000000001"/>
  </r>
  <r>
    <n v="2824"/>
    <x v="1410"/>
    <x v="0"/>
    <x v="9"/>
    <s v="Dec"/>
    <d v="2013-12-12T00:00:00"/>
    <s v="Same Day"/>
    <s v="WB-21850"/>
    <s v="William Brown"/>
    <x v="0"/>
    <s v="United States"/>
    <s v="Anaheim"/>
    <x v="2"/>
    <n v="92804"/>
    <x v="1"/>
    <s v="TEC-AC-10000057"/>
    <x v="2"/>
    <x v="9"/>
    <s v="Microsoft Natural Ergonomic Keyboard 4000"/>
    <n v="119.96"/>
    <n v="4"/>
    <n v="0"/>
    <n v="25.191600000000001"/>
  </r>
  <r>
    <n v="2825"/>
    <x v="1410"/>
    <x v="0"/>
    <x v="9"/>
    <s v="Dec"/>
    <d v="2013-12-12T00:00:00"/>
    <s v="Same Day"/>
    <s v="WB-21850"/>
    <s v="William Brown"/>
    <x v="0"/>
    <s v="United States"/>
    <s v="Anaheim"/>
    <x v="2"/>
    <n v="92804"/>
    <x v="1"/>
    <s v="FUR-CH-10003774"/>
    <x v="0"/>
    <x v="1"/>
    <s v="Global Wood Trimmed Manager's Task Chair, Khaki"/>
    <n v="363.92"/>
    <n v="5"/>
    <n v="0.2"/>
    <n v="-31.843"/>
  </r>
  <r>
    <n v="2826"/>
    <x v="1410"/>
    <x v="0"/>
    <x v="9"/>
    <s v="Dec"/>
    <d v="2013-12-12T00:00:00"/>
    <s v="Same Day"/>
    <s v="WB-21850"/>
    <s v="William Brown"/>
    <x v="0"/>
    <s v="United States"/>
    <s v="Anaheim"/>
    <x v="2"/>
    <n v="92804"/>
    <x v="1"/>
    <s v="OFF-BI-10002824"/>
    <x v="1"/>
    <x v="7"/>
    <s v="Recycled Easel Ring Binders"/>
    <n v="35.808"/>
    <n v="3"/>
    <n v="0.2"/>
    <n v="11.19"/>
  </r>
  <r>
    <n v="2827"/>
    <x v="1410"/>
    <x v="0"/>
    <x v="9"/>
    <s v="Dec"/>
    <d v="2013-12-12T00:00:00"/>
    <s v="Same Day"/>
    <s v="WB-21850"/>
    <s v="William Brown"/>
    <x v="0"/>
    <s v="United States"/>
    <s v="Anaheim"/>
    <x v="2"/>
    <n v="92804"/>
    <x v="1"/>
    <s v="OFF-BI-10004001"/>
    <x v="1"/>
    <x v="7"/>
    <s v="GBC Recycled VeloBinder Covers"/>
    <n v="122.688"/>
    <n v="9"/>
    <n v="0.2"/>
    <n v="39.873600000000003"/>
  </r>
  <r>
    <n v="2828"/>
    <x v="1410"/>
    <x v="0"/>
    <x v="9"/>
    <s v="Dec"/>
    <d v="2013-12-12T00:00:00"/>
    <s v="Same Day"/>
    <s v="WB-21850"/>
    <s v="William Brown"/>
    <x v="0"/>
    <s v="United States"/>
    <s v="Anaheim"/>
    <x v="2"/>
    <n v="92804"/>
    <x v="1"/>
    <s v="FUR-TA-10004619"/>
    <x v="0"/>
    <x v="2"/>
    <s v="Hon Non-Folding Utility Tables"/>
    <n v="892.13599999999997"/>
    <n v="7"/>
    <n v="0.2"/>
    <n v="111.517"/>
  </r>
  <r>
    <n v="2829"/>
    <x v="1410"/>
    <x v="0"/>
    <x v="9"/>
    <s v="Dec"/>
    <d v="2013-12-12T00:00:00"/>
    <s v="Same Day"/>
    <s v="WB-21850"/>
    <s v="William Brown"/>
    <x v="0"/>
    <s v="United States"/>
    <s v="Anaheim"/>
    <x v="2"/>
    <n v="92804"/>
    <x v="1"/>
    <s v="OFF-ST-10000636"/>
    <x v="1"/>
    <x v="3"/>
    <s v="Rogers Profile Extra Capacity Storage Tub"/>
    <n v="50.22"/>
    <n v="3"/>
    <n v="0"/>
    <n v="2.0087999999999999"/>
  </r>
  <r>
    <n v="2830"/>
    <x v="1410"/>
    <x v="0"/>
    <x v="9"/>
    <s v="Dec"/>
    <d v="2013-12-12T00:00:00"/>
    <s v="Same Day"/>
    <s v="WB-21850"/>
    <s v="William Brown"/>
    <x v="0"/>
    <s v="United States"/>
    <s v="Anaheim"/>
    <x v="2"/>
    <n v="92804"/>
    <x v="1"/>
    <s v="OFF-AP-10001469"/>
    <x v="1"/>
    <x v="8"/>
    <s v="Fellowes 8 Outlet Superior Workstation Surge Protector"/>
    <n v="83.42"/>
    <n v="2"/>
    <n v="0"/>
    <n v="24.191800000000001"/>
  </r>
  <r>
    <n v="2831"/>
    <x v="1410"/>
    <x v="0"/>
    <x v="9"/>
    <s v="Dec"/>
    <d v="2013-12-12T00:00:00"/>
    <s v="Same Day"/>
    <s v="WB-21850"/>
    <s v="William Brown"/>
    <x v="0"/>
    <s v="United States"/>
    <s v="Anaheim"/>
    <x v="2"/>
    <n v="92804"/>
    <x v="1"/>
    <s v="OFF-BI-10002897"/>
    <x v="1"/>
    <x v="7"/>
    <s v="Black Avery Memo-Size 3-Ring Binder, 5 1/2&quot; x 8 1/2&quot;"/>
    <n v="5.8719999999999999"/>
    <n v="2"/>
    <n v="0.2"/>
    <n v="2.1286"/>
  </r>
  <r>
    <n v="2832"/>
    <x v="1411"/>
    <x v="1"/>
    <x v="112"/>
    <s v="Mar"/>
    <d v="2012-05-02T00:00:00"/>
    <s v="Second Class"/>
    <s v="KH-16630"/>
    <s v="Ken Heidel"/>
    <x v="1"/>
    <s v="United States"/>
    <s v="Pleasant Grove"/>
    <x v="27"/>
    <n v="84062"/>
    <x v="1"/>
    <s v="OFF-BI-10002432"/>
    <x v="1"/>
    <x v="7"/>
    <s v="Wilson Jones Standard D-Ring Binders"/>
    <n v="12.144"/>
    <n v="3"/>
    <n v="0.2"/>
    <n v="4.0986000000000002"/>
  </r>
  <r>
    <n v="2833"/>
    <x v="1412"/>
    <x v="3"/>
    <x v="202"/>
    <s v="Jan"/>
    <d v="2014-06-09T00:00:00"/>
    <s v="Standard Class"/>
    <s v="MG-17890"/>
    <s v="Michael Granlund"/>
    <x v="2"/>
    <s v="United States"/>
    <s v="Salem"/>
    <x v="13"/>
    <n v="97301"/>
    <x v="1"/>
    <s v="OFF-SU-10002522"/>
    <x v="1"/>
    <x v="16"/>
    <s v="Acme Kleen Earth Office Shears"/>
    <n v="6.2080000000000002"/>
    <n v="2"/>
    <n v="0.2"/>
    <n v="0.69840000000000002"/>
  </r>
  <r>
    <n v="2834"/>
    <x v="1413"/>
    <x v="3"/>
    <x v="440"/>
    <s v="May"/>
    <d v="2014-10-02T00:00:00"/>
    <s v="Standard Class"/>
    <s v="JF-15355"/>
    <s v="Jay Fein"/>
    <x v="0"/>
    <s v="United States"/>
    <s v="Rochester"/>
    <x v="9"/>
    <n v="14609"/>
    <x v="3"/>
    <s v="OFF-AP-10003971"/>
    <x v="1"/>
    <x v="8"/>
    <s v="Belkin 6 Outlet Metallic Surge Strip"/>
    <n v="32.67"/>
    <n v="3"/>
    <n v="0"/>
    <n v="8.4941999999999993"/>
  </r>
  <r>
    <n v="2835"/>
    <x v="1414"/>
    <x v="2"/>
    <x v="294"/>
    <s v="Jun"/>
    <d v="2011-08-12T00:00:00"/>
    <s v="First Class"/>
    <s v="RS-19765"/>
    <s v="Roland Schwarz"/>
    <x v="1"/>
    <s v="United States"/>
    <s v="Los Angeles"/>
    <x v="2"/>
    <n v="90008"/>
    <x v="1"/>
    <s v="OFF-ST-10001496"/>
    <x v="1"/>
    <x v="3"/>
    <s v="Standard Rollaway File with Lock"/>
    <n v="1261.33"/>
    <n v="7"/>
    <n v="0"/>
    <n v="327.94580000000002"/>
  </r>
  <r>
    <n v="2836"/>
    <x v="1415"/>
    <x v="2"/>
    <x v="50"/>
    <s v="Sep"/>
    <s v="8-14-2011"/>
    <s v="Standard Class"/>
    <s v="GM-14500"/>
    <s v="Gene McClure"/>
    <x v="0"/>
    <s v="United States"/>
    <s v="Fresno"/>
    <x v="2"/>
    <n v="93727"/>
    <x v="1"/>
    <s v="OFF-PA-10001667"/>
    <x v="1"/>
    <x v="11"/>
    <s v="Great White Multi-Use Recycled Paper (20Lb. and 84 Bright)"/>
    <n v="5.98"/>
    <n v="1"/>
    <n v="0"/>
    <n v="2.6909999999999998"/>
  </r>
  <r>
    <n v="2837"/>
    <x v="1416"/>
    <x v="0"/>
    <x v="26"/>
    <s v="Jun"/>
    <d v="2013-11-09T00:00:00"/>
    <s v="Second Class"/>
    <s v="SU-20665"/>
    <s v="Stephanie Ulpright"/>
    <x v="2"/>
    <s v="United States"/>
    <s v="Chicago"/>
    <x v="7"/>
    <n v="60653"/>
    <x v="2"/>
    <s v="OFF-PA-10004971"/>
    <x v="1"/>
    <x v="11"/>
    <s v="Xerox 196"/>
    <n v="9.2479999999999993"/>
    <n v="2"/>
    <n v="0.2"/>
    <n v="3.3523999999999998"/>
  </r>
  <r>
    <n v="2838"/>
    <x v="1417"/>
    <x v="0"/>
    <x v="188"/>
    <s v="Mar"/>
    <d v="2013-07-09T00:00:00"/>
    <s v="Standard Class"/>
    <s v="JE-15715"/>
    <s v="Joe Elijah"/>
    <x v="0"/>
    <s v="United States"/>
    <s v="Charlotte"/>
    <x v="12"/>
    <n v="28205"/>
    <x v="0"/>
    <s v="OFF-BI-10000014"/>
    <x v="1"/>
    <x v="7"/>
    <s v="Heavy-Duty E-Z-D Binders"/>
    <n v="22.911000000000001"/>
    <n v="7"/>
    <n v="0.7"/>
    <n v="-17.565100000000001"/>
  </r>
  <r>
    <n v="2839"/>
    <x v="1417"/>
    <x v="0"/>
    <x v="188"/>
    <s v="Mar"/>
    <d v="2013-07-09T00:00:00"/>
    <s v="Standard Class"/>
    <s v="JE-15715"/>
    <s v="Joe Elijah"/>
    <x v="0"/>
    <s v="United States"/>
    <s v="Charlotte"/>
    <x v="12"/>
    <n v="28205"/>
    <x v="0"/>
    <s v="OFF-AP-10000159"/>
    <x v="1"/>
    <x v="8"/>
    <s v="Belkin F9M820V08 8 Outlet Surge"/>
    <n v="309.45600000000002"/>
    <n v="9"/>
    <n v="0.2"/>
    <n v="34.813800000000001"/>
  </r>
  <r>
    <n v="2840"/>
    <x v="1417"/>
    <x v="0"/>
    <x v="188"/>
    <s v="Mar"/>
    <d v="2013-07-09T00:00:00"/>
    <s v="Standard Class"/>
    <s v="JE-15715"/>
    <s v="Joe Elijah"/>
    <x v="0"/>
    <s v="United States"/>
    <s v="Charlotte"/>
    <x v="12"/>
    <n v="28205"/>
    <x v="0"/>
    <s v="OFF-AR-10003560"/>
    <x v="1"/>
    <x v="5"/>
    <s v="Zebra Zazzle Fluorescent Highlighters"/>
    <n v="19.456"/>
    <n v="4"/>
    <n v="0.2"/>
    <n v="3.4047999999999998"/>
  </r>
  <r>
    <n v="2841"/>
    <x v="1417"/>
    <x v="0"/>
    <x v="188"/>
    <s v="Mar"/>
    <d v="2013-07-09T00:00:00"/>
    <s v="Standard Class"/>
    <s v="JE-15715"/>
    <s v="Joe Elijah"/>
    <x v="0"/>
    <s v="United States"/>
    <s v="Charlotte"/>
    <x v="12"/>
    <n v="28205"/>
    <x v="0"/>
    <s v="FUR-TA-10001768"/>
    <x v="0"/>
    <x v="2"/>
    <s v="Hon Racetrack Conference Tables"/>
    <n v="472.51799999999997"/>
    <n v="3"/>
    <n v="0.4"/>
    <n v="-149.63069999999999"/>
  </r>
  <r>
    <n v="2842"/>
    <x v="1417"/>
    <x v="0"/>
    <x v="188"/>
    <s v="Mar"/>
    <d v="2013-07-09T00:00:00"/>
    <s v="Standard Class"/>
    <s v="JE-15715"/>
    <s v="Joe Elijah"/>
    <x v="0"/>
    <s v="United States"/>
    <s v="Charlotte"/>
    <x v="12"/>
    <n v="28205"/>
    <x v="0"/>
    <s v="TEC-AC-10002049"/>
    <x v="2"/>
    <x v="9"/>
    <s v="Plantronics Savi W720 Multi-Device Wireless Headset System"/>
    <n v="1012.68"/>
    <n v="3"/>
    <n v="0.2"/>
    <n v="303.80399999999997"/>
  </r>
  <r>
    <n v="2843"/>
    <x v="1417"/>
    <x v="0"/>
    <x v="188"/>
    <s v="Mar"/>
    <d v="2013-07-09T00:00:00"/>
    <s v="Standard Class"/>
    <s v="JE-15715"/>
    <s v="Joe Elijah"/>
    <x v="0"/>
    <s v="United States"/>
    <s v="Charlotte"/>
    <x v="12"/>
    <n v="28205"/>
    <x v="0"/>
    <s v="OFF-BI-10003166"/>
    <x v="1"/>
    <x v="7"/>
    <s v="GBC Plasticlear Binding Covers"/>
    <n v="17.22"/>
    <n v="5"/>
    <n v="0.7"/>
    <n v="-12.628"/>
  </r>
  <r>
    <n v="2844"/>
    <x v="1418"/>
    <x v="3"/>
    <x v="261"/>
    <s v="Apr"/>
    <d v="2014-07-08T00:00:00"/>
    <s v="Second Class"/>
    <s v="GA-14515"/>
    <s v="George Ashbrook"/>
    <x v="0"/>
    <s v="United States"/>
    <s v="Los Angeles"/>
    <x v="2"/>
    <n v="90004"/>
    <x v="1"/>
    <s v="OFF-ST-10003123"/>
    <x v="1"/>
    <x v="3"/>
    <s v="Fellowes Bases and Tops For Staxonsteel/High-Stak Systems"/>
    <n v="99.87"/>
    <n v="3"/>
    <n v="0"/>
    <n v="23.968800000000002"/>
  </r>
  <r>
    <n v="2845"/>
    <x v="1419"/>
    <x v="1"/>
    <x v="441"/>
    <s v="Sep"/>
    <s v="1-13-2012"/>
    <s v="Standard Class"/>
    <s v="CC-12685"/>
    <s v="Craig Carroll"/>
    <x v="0"/>
    <s v="United States"/>
    <s v="Henderson"/>
    <x v="0"/>
    <n v="42420"/>
    <x v="0"/>
    <s v="OFF-PA-10000474"/>
    <x v="1"/>
    <x v="11"/>
    <s v="Staples"/>
    <n v="106.32"/>
    <n v="3"/>
    <n v="0"/>
    <n v="49.970399999999998"/>
  </r>
  <r>
    <n v="2846"/>
    <x v="1419"/>
    <x v="1"/>
    <x v="441"/>
    <s v="Sep"/>
    <s v="1-13-2012"/>
    <s v="Standard Class"/>
    <s v="CC-12685"/>
    <s v="Craig Carroll"/>
    <x v="0"/>
    <s v="United States"/>
    <s v="Henderson"/>
    <x v="0"/>
    <n v="42420"/>
    <x v="0"/>
    <s v="OFF-AP-10001205"/>
    <x v="1"/>
    <x v="8"/>
    <s v="Belkin 5 Outlet SurgeMaster Power Centers"/>
    <n v="163.44"/>
    <n v="3"/>
    <n v="0"/>
    <n v="45.763199999999998"/>
  </r>
  <r>
    <n v="2847"/>
    <x v="1419"/>
    <x v="1"/>
    <x v="441"/>
    <s v="Sep"/>
    <s v="1-13-2012"/>
    <s v="Standard Class"/>
    <s v="CC-12685"/>
    <s v="Craig Carroll"/>
    <x v="0"/>
    <s v="United States"/>
    <s v="Henderson"/>
    <x v="0"/>
    <n v="42420"/>
    <x v="0"/>
    <s v="OFF-AR-10004691"/>
    <x v="1"/>
    <x v="5"/>
    <s v="Boston 1730 StandUp Electric Pencil Sharpener"/>
    <n v="42.76"/>
    <n v="2"/>
    <n v="0"/>
    <n v="11.117599999999999"/>
  </r>
  <r>
    <n v="2848"/>
    <x v="1419"/>
    <x v="1"/>
    <x v="441"/>
    <s v="Sep"/>
    <s v="1-13-2012"/>
    <s v="Standard Class"/>
    <s v="CC-12685"/>
    <s v="Craig Carroll"/>
    <x v="0"/>
    <s v="United States"/>
    <s v="Henderson"/>
    <x v="0"/>
    <n v="42420"/>
    <x v="0"/>
    <s v="OFF-PA-10004996"/>
    <x v="1"/>
    <x v="11"/>
    <s v="Speediset Carbonless Redi-Letter 7&quot; x 8 1/2&quot;"/>
    <n v="51.55"/>
    <n v="5"/>
    <n v="0"/>
    <n v="24.2285"/>
  </r>
  <r>
    <n v="2849"/>
    <x v="1420"/>
    <x v="1"/>
    <x v="38"/>
    <s v="Sep"/>
    <s v="2-13-2012"/>
    <s v="Second Class"/>
    <s v="JF-15565"/>
    <s v="Jill Fjeld"/>
    <x v="0"/>
    <s v="United States"/>
    <s v="Decatur"/>
    <x v="7"/>
    <n v="62521"/>
    <x v="2"/>
    <s v="TEC-AC-10001908"/>
    <x v="2"/>
    <x v="9"/>
    <s v="Logitech Wireless Headset h800"/>
    <n v="479.952"/>
    <n v="6"/>
    <n v="0.2"/>
    <n v="89.991"/>
  </r>
  <r>
    <n v="2850"/>
    <x v="1421"/>
    <x v="3"/>
    <x v="16"/>
    <s v="Jul"/>
    <d v="2014-11-11T00:00:00"/>
    <s v="Standard Class"/>
    <s v="CD-11980"/>
    <s v="Carol Darley"/>
    <x v="0"/>
    <s v="United States"/>
    <s v="New York City"/>
    <x v="9"/>
    <n v="10011"/>
    <x v="3"/>
    <s v="OFF-PA-10003302"/>
    <x v="1"/>
    <x v="11"/>
    <s v="Xerox 1906"/>
    <n v="318.95999999999998"/>
    <n v="9"/>
    <n v="0"/>
    <n v="149.91120000000001"/>
  </r>
  <r>
    <n v="2851"/>
    <x v="1422"/>
    <x v="0"/>
    <x v="442"/>
    <s v="Feb"/>
    <d v="2013-06-08T00:00:00"/>
    <s v="Second Class"/>
    <s v="SG-20890"/>
    <s v="Susan Gilcrest"/>
    <x v="1"/>
    <s v="United States"/>
    <s v="Amarillo"/>
    <x v="6"/>
    <n v="79109"/>
    <x v="2"/>
    <s v="OFF-PA-10000249"/>
    <x v="1"/>
    <x v="11"/>
    <s v="Staples"/>
    <n v="19.648"/>
    <n v="2"/>
    <n v="0.2"/>
    <n v="6.6311999999999998"/>
  </r>
  <r>
    <n v="2852"/>
    <x v="1423"/>
    <x v="3"/>
    <x v="198"/>
    <s v="May"/>
    <d v="2014-09-09T00:00:00"/>
    <s v="Standard Class"/>
    <s v="EJ-14155"/>
    <s v="Eva Jacobs"/>
    <x v="0"/>
    <s v="United States"/>
    <s v="Santa Ana"/>
    <x v="2"/>
    <n v="92704"/>
    <x v="1"/>
    <s v="OFF-ST-10003805"/>
    <x v="1"/>
    <x v="3"/>
    <s v="24 Capacity Maxi Data Binder Racks, Pearl"/>
    <n v="421.1"/>
    <n v="2"/>
    <n v="0"/>
    <n v="105.27500000000001"/>
  </r>
  <r>
    <n v="2853"/>
    <x v="1424"/>
    <x v="0"/>
    <x v="181"/>
    <s v="Jun"/>
    <d v="2013-07-05T00:00:00"/>
    <s v="First Class"/>
    <s v="LW-16990"/>
    <s v="Lindsay Williams"/>
    <x v="1"/>
    <s v="United States"/>
    <s v="Henderson"/>
    <x v="23"/>
    <n v="89015"/>
    <x v="1"/>
    <s v="FUR-TA-10003392"/>
    <x v="0"/>
    <x v="2"/>
    <s v="Global Adaptabilities Conference Tables"/>
    <n v="1685.88"/>
    <n v="6"/>
    <n v="0"/>
    <n v="320.31720000000001"/>
  </r>
  <r>
    <n v="2854"/>
    <x v="1424"/>
    <x v="0"/>
    <x v="181"/>
    <s v="Jun"/>
    <d v="2013-07-05T00:00:00"/>
    <s v="First Class"/>
    <s v="LW-16990"/>
    <s v="Lindsay Williams"/>
    <x v="1"/>
    <s v="United States"/>
    <s v="Henderson"/>
    <x v="23"/>
    <n v="89015"/>
    <x v="1"/>
    <s v="OFF-BI-10001890"/>
    <x v="1"/>
    <x v="7"/>
    <s v="Avery Poly Binder Pockets"/>
    <n v="5.7279999999999998"/>
    <n v="2"/>
    <n v="0.2"/>
    <n v="2.0047999999999999"/>
  </r>
  <r>
    <n v="2855"/>
    <x v="1425"/>
    <x v="3"/>
    <x v="37"/>
    <s v="Feb"/>
    <d v="2014-09-12T00:00:00"/>
    <s v="Standard Class"/>
    <s v="SO-20335"/>
    <s v="Sean O'Donnell"/>
    <x v="0"/>
    <s v="United States"/>
    <s v="Seattle"/>
    <x v="3"/>
    <n v="98105"/>
    <x v="1"/>
    <s v="OFF-PA-10001593"/>
    <x v="1"/>
    <x v="11"/>
    <s v="Xerox 1947"/>
    <n v="41.86"/>
    <n v="7"/>
    <n v="0"/>
    <n v="18.837"/>
  </r>
  <r>
    <n v="2856"/>
    <x v="1425"/>
    <x v="3"/>
    <x v="37"/>
    <s v="Feb"/>
    <d v="2014-09-12T00:00:00"/>
    <s v="Standard Class"/>
    <s v="SO-20335"/>
    <s v="Sean O'Donnell"/>
    <x v="0"/>
    <s v="United States"/>
    <s v="Seattle"/>
    <x v="3"/>
    <n v="98105"/>
    <x v="1"/>
    <s v="FUR-BO-10002598"/>
    <x v="0"/>
    <x v="0"/>
    <s v="Hon Metal Bookcases, Putty"/>
    <n v="141.96"/>
    <n v="2"/>
    <n v="0"/>
    <n v="41.168399999999998"/>
  </r>
  <r>
    <n v="2857"/>
    <x v="1426"/>
    <x v="1"/>
    <x v="40"/>
    <s v="Sep"/>
    <s v="8-16-2012"/>
    <s v="Standard Class"/>
    <s v="MF-18250"/>
    <s v="Monica Federle"/>
    <x v="1"/>
    <s v="United States"/>
    <s v="New York City"/>
    <x v="9"/>
    <n v="10035"/>
    <x v="3"/>
    <s v="FUR-FU-10000320"/>
    <x v="0"/>
    <x v="4"/>
    <s v="OIC Stacking Trays"/>
    <n v="10.02"/>
    <n v="3"/>
    <n v="0"/>
    <n v="4.4088000000000003"/>
  </r>
  <r>
    <n v="2858"/>
    <x v="1426"/>
    <x v="1"/>
    <x v="40"/>
    <s v="Sep"/>
    <s v="8-16-2012"/>
    <s v="Standard Class"/>
    <s v="MF-18250"/>
    <s v="Monica Federle"/>
    <x v="1"/>
    <s v="United States"/>
    <s v="New York City"/>
    <x v="9"/>
    <n v="10035"/>
    <x v="3"/>
    <s v="OFF-PA-10001815"/>
    <x v="1"/>
    <x v="11"/>
    <s v="Xerox 1885"/>
    <n v="144.12"/>
    <n v="3"/>
    <n v="0"/>
    <n v="69.177599999999998"/>
  </r>
  <r>
    <n v="2859"/>
    <x v="1427"/>
    <x v="3"/>
    <x v="75"/>
    <s v="Aug"/>
    <d v="2014-08-09T00:00:00"/>
    <s v="Same Day"/>
    <s v="TG-21640"/>
    <s v="Trudy Glocke"/>
    <x v="0"/>
    <s v="United States"/>
    <s v="Saint Charles"/>
    <x v="36"/>
    <n v="63301"/>
    <x v="2"/>
    <s v="TEC-AC-10002473"/>
    <x v="2"/>
    <x v="9"/>
    <s v="Maxell 4.7GB DVD-R"/>
    <n v="113.52"/>
    <n v="4"/>
    <n v="0"/>
    <n v="46.543199999999999"/>
  </r>
  <r>
    <n v="2860"/>
    <x v="1427"/>
    <x v="3"/>
    <x v="75"/>
    <s v="Aug"/>
    <d v="2014-08-09T00:00:00"/>
    <s v="Same Day"/>
    <s v="TG-21640"/>
    <s v="Trudy Glocke"/>
    <x v="0"/>
    <s v="United States"/>
    <s v="Saint Charles"/>
    <x v="36"/>
    <n v="63301"/>
    <x v="2"/>
    <s v="FUR-FU-10003623"/>
    <x v="0"/>
    <x v="4"/>
    <s v="DataProducts Ampli Magnifier Task Lamp, Black,"/>
    <n v="135.30000000000001"/>
    <n v="5"/>
    <n v="0"/>
    <n v="37.884"/>
  </r>
  <r>
    <n v="2861"/>
    <x v="1428"/>
    <x v="3"/>
    <x v="315"/>
    <s v="Dec"/>
    <s v="3-17-2014"/>
    <s v="Standard Class"/>
    <s v="MH-17290"/>
    <s v="Marc Harrigan"/>
    <x v="2"/>
    <s v="United States"/>
    <s v="Philadelphia"/>
    <x v="17"/>
    <n v="19140"/>
    <x v="3"/>
    <s v="TEC-PH-10002555"/>
    <x v="2"/>
    <x v="6"/>
    <s v="Nortel Meridian M5316 Digital phone"/>
    <n v="776.85"/>
    <n v="5"/>
    <n v="0.4"/>
    <n v="-181.26499999999999"/>
  </r>
  <r>
    <n v="2862"/>
    <x v="1428"/>
    <x v="3"/>
    <x v="315"/>
    <s v="Dec"/>
    <s v="3-17-2014"/>
    <s v="Standard Class"/>
    <s v="MH-17290"/>
    <s v="Marc Harrigan"/>
    <x v="2"/>
    <s v="United States"/>
    <s v="Philadelphia"/>
    <x v="17"/>
    <n v="19140"/>
    <x v="3"/>
    <s v="OFF-BI-10002794"/>
    <x v="1"/>
    <x v="7"/>
    <s v="Avery Trapezoid Ring Binder, 3&quot; Capacity, Black, 1040 sheets"/>
    <n v="12.294"/>
    <n v="1"/>
    <n v="0.7"/>
    <n v="-8.6058000000000003"/>
  </r>
  <r>
    <n v="2863"/>
    <x v="1428"/>
    <x v="3"/>
    <x v="315"/>
    <s v="Dec"/>
    <s v="3-17-2014"/>
    <s v="Standard Class"/>
    <s v="MH-17290"/>
    <s v="Marc Harrigan"/>
    <x v="2"/>
    <s v="United States"/>
    <s v="Philadelphia"/>
    <x v="17"/>
    <n v="19140"/>
    <x v="3"/>
    <s v="FUR-TA-10004086"/>
    <x v="0"/>
    <x v="2"/>
    <s v="KI Adjustable-Height Table"/>
    <n v="154.76400000000001"/>
    <n v="3"/>
    <n v="0.4"/>
    <n v="-46.429200000000002"/>
  </r>
  <r>
    <n v="2864"/>
    <x v="1428"/>
    <x v="3"/>
    <x v="315"/>
    <s v="Dec"/>
    <s v="3-17-2014"/>
    <s v="Standard Class"/>
    <s v="MH-17290"/>
    <s v="Marc Harrigan"/>
    <x v="2"/>
    <s v="United States"/>
    <s v="Philadelphia"/>
    <x v="17"/>
    <n v="19140"/>
    <x v="3"/>
    <s v="OFF-ST-10004946"/>
    <x v="1"/>
    <x v="3"/>
    <s v="Desktop 3-Pocket Hot File"/>
    <n v="43.28"/>
    <n v="1"/>
    <n v="0.2"/>
    <n v="3.246"/>
  </r>
  <r>
    <n v="2865"/>
    <x v="1429"/>
    <x v="2"/>
    <x v="443"/>
    <s v="Sep"/>
    <s v="10-15-2011"/>
    <s v="Standard Class"/>
    <s v="BP-11095"/>
    <s v="Bart Pistole"/>
    <x v="1"/>
    <s v="United States"/>
    <s v="Jacksonville"/>
    <x v="12"/>
    <n v="28540"/>
    <x v="0"/>
    <s v="OFF-PA-10004071"/>
    <x v="1"/>
    <x v="11"/>
    <s v="Eaton Premium Continuous-Feed Paper, 25% Cotton, Letter Size, White, 1000 Shts/Box"/>
    <n v="88.768000000000001"/>
    <n v="2"/>
    <n v="0.2"/>
    <n v="31.0688"/>
  </r>
  <r>
    <n v="2866"/>
    <x v="1430"/>
    <x v="1"/>
    <x v="341"/>
    <s v="Oct"/>
    <s v="12-15-2012"/>
    <s v="Standard Class"/>
    <s v="JW-16075"/>
    <s v="Julia West"/>
    <x v="0"/>
    <s v="United States"/>
    <s v="Chicago"/>
    <x v="7"/>
    <n v="60610"/>
    <x v="2"/>
    <s v="OFF-AP-10004980"/>
    <x v="1"/>
    <x v="8"/>
    <s v="3M Replacement Filter for Office Air Cleaner for 20' x 33' Room"/>
    <n v="53.088000000000001"/>
    <n v="7"/>
    <n v="0.8"/>
    <n v="-108.8304"/>
  </r>
  <r>
    <n v="2867"/>
    <x v="1431"/>
    <x v="2"/>
    <x v="436"/>
    <s v="Apr"/>
    <d v="2011-09-07T00:00:00"/>
    <s v="Standard Class"/>
    <s v="MS-17770"/>
    <s v="Maxwell Schwartz"/>
    <x v="0"/>
    <s v="United States"/>
    <s v="Richmond"/>
    <x v="11"/>
    <n v="23223"/>
    <x v="0"/>
    <s v="OFF-PA-10004734"/>
    <x v="1"/>
    <x v="11"/>
    <s v="Southworth Structures Collection"/>
    <n v="21.84"/>
    <n v="3"/>
    <n v="0"/>
    <n v="10.92"/>
  </r>
  <r>
    <n v="2868"/>
    <x v="1431"/>
    <x v="2"/>
    <x v="436"/>
    <s v="Apr"/>
    <d v="2011-09-07T00:00:00"/>
    <s v="Standard Class"/>
    <s v="MS-17770"/>
    <s v="Maxwell Schwartz"/>
    <x v="0"/>
    <s v="United States"/>
    <s v="Richmond"/>
    <x v="11"/>
    <n v="23223"/>
    <x v="0"/>
    <s v="OFF-BI-10000145"/>
    <x v="1"/>
    <x v="7"/>
    <s v="Zipper Ring Binder Pockets"/>
    <n v="15.6"/>
    <n v="5"/>
    <n v="0"/>
    <n v="7.6440000000000001"/>
  </r>
  <r>
    <n v="2869"/>
    <x v="1432"/>
    <x v="3"/>
    <x v="404"/>
    <s v="Sep"/>
    <s v="10-15-2014"/>
    <s v="Standard Class"/>
    <s v="GM-14440"/>
    <s v="Gary McGarr"/>
    <x v="0"/>
    <s v="United States"/>
    <s v="New York City"/>
    <x v="9"/>
    <n v="10009"/>
    <x v="3"/>
    <s v="FUR-CH-10002372"/>
    <x v="0"/>
    <x v="1"/>
    <s v="Office Star - Ergonomically Designed Knee Chair"/>
    <n v="145.76400000000001"/>
    <n v="2"/>
    <n v="0.1"/>
    <n v="3.2391999999999999"/>
  </r>
  <r>
    <n v="2870"/>
    <x v="1433"/>
    <x v="3"/>
    <x v="180"/>
    <s v="May"/>
    <d v="2014-11-05T00:00:00"/>
    <s v="Standard Class"/>
    <s v="MY-18295"/>
    <s v="Muhammed Yedwab"/>
    <x v="1"/>
    <s v="United States"/>
    <s v="Philadelphia"/>
    <x v="17"/>
    <n v="19140"/>
    <x v="3"/>
    <s v="OFF-BI-10002897"/>
    <x v="1"/>
    <x v="7"/>
    <s v="Black Avery Memo-Size 3-Ring Binder, 5 1/2&quot; x 8 1/2&quot;"/>
    <n v="2.202"/>
    <n v="2"/>
    <n v="0.7"/>
    <n v="-1.5414000000000001"/>
  </r>
  <r>
    <n v="2871"/>
    <x v="1433"/>
    <x v="3"/>
    <x v="180"/>
    <s v="May"/>
    <d v="2014-11-05T00:00:00"/>
    <s v="Standard Class"/>
    <s v="MY-18295"/>
    <s v="Muhammed Yedwab"/>
    <x v="1"/>
    <s v="United States"/>
    <s v="Philadelphia"/>
    <x v="17"/>
    <n v="19140"/>
    <x v="3"/>
    <s v="OFF-BI-10003694"/>
    <x v="1"/>
    <x v="7"/>
    <s v="Avery 3 1/2&quot; Diskette Storage Pages, 10/Pack"/>
    <n v="9.3960000000000008"/>
    <n v="3"/>
    <n v="0.7"/>
    <n v="-7.5167999999999999"/>
  </r>
  <r>
    <n v="2872"/>
    <x v="1434"/>
    <x v="2"/>
    <x v="401"/>
    <s v="Jul"/>
    <d v="2011-08-01T00:00:00"/>
    <s v="First Class"/>
    <s v="JO-15145"/>
    <s v="Jack O'Briant"/>
    <x v="1"/>
    <s v="United States"/>
    <s v="Athens"/>
    <x v="22"/>
    <n v="30605"/>
    <x v="0"/>
    <s v="OFF-AR-10002399"/>
    <x v="1"/>
    <x v="5"/>
    <s v="Dixon Prang Watercolor Pencils, 10-Color Set with Brush"/>
    <n v="12.78"/>
    <n v="3"/>
    <n v="0"/>
    <n v="5.2397999999999998"/>
  </r>
  <r>
    <n v="2873"/>
    <x v="1435"/>
    <x v="3"/>
    <x v="197"/>
    <s v="Jan"/>
    <d v="2014-05-05T00:00:00"/>
    <s v="Standard Class"/>
    <s v="NZ-18565"/>
    <s v="Nick Zandusky"/>
    <x v="2"/>
    <s v="United States"/>
    <s v="Los Angeles"/>
    <x v="2"/>
    <n v="90032"/>
    <x v="1"/>
    <s v="OFF-BI-10002071"/>
    <x v="1"/>
    <x v="7"/>
    <s v="Fellowes Black Plastic Comb Bindings"/>
    <n v="23.24"/>
    <n v="5"/>
    <n v="0.2"/>
    <n v="7.5529999999999999"/>
  </r>
  <r>
    <n v="2874"/>
    <x v="1436"/>
    <x v="0"/>
    <x v="150"/>
    <s v="Feb"/>
    <d v="2013-07-10T00:00:00"/>
    <s v="Second Class"/>
    <s v="JK-15205"/>
    <s v="Jamie Kunitz"/>
    <x v="0"/>
    <s v="United States"/>
    <s v="Hialeah"/>
    <x v="1"/>
    <n v="33012"/>
    <x v="0"/>
    <s v="OFF-BI-10004140"/>
    <x v="1"/>
    <x v="7"/>
    <s v="Avery Non-Stick Binders"/>
    <n v="5.3879999999999999"/>
    <n v="4"/>
    <n v="0.7"/>
    <n v="-4.49"/>
  </r>
  <r>
    <n v="2875"/>
    <x v="1436"/>
    <x v="0"/>
    <x v="150"/>
    <s v="Feb"/>
    <d v="2013-07-10T00:00:00"/>
    <s v="Second Class"/>
    <s v="JK-15205"/>
    <s v="Jamie Kunitz"/>
    <x v="0"/>
    <s v="United States"/>
    <s v="Hialeah"/>
    <x v="1"/>
    <n v="33012"/>
    <x v="0"/>
    <s v="OFF-AR-10003631"/>
    <x v="1"/>
    <x v="5"/>
    <s v="Staples"/>
    <n v="30.975999999999999"/>
    <n v="8"/>
    <n v="0.2"/>
    <n v="5.0335999999999999"/>
  </r>
  <r>
    <n v="2876"/>
    <x v="1437"/>
    <x v="0"/>
    <x v="444"/>
    <s v="Dec"/>
    <s v="2-14-2013"/>
    <s v="First Class"/>
    <s v="JS-15880"/>
    <s v="John Stevenson"/>
    <x v="0"/>
    <s v="United States"/>
    <s v="Atlanta"/>
    <x v="22"/>
    <n v="30318"/>
    <x v="0"/>
    <s v="OFF-ST-10003716"/>
    <x v="1"/>
    <x v="3"/>
    <s v="Tennsco Double-Tier Lockers"/>
    <n v="1350.12"/>
    <n v="6"/>
    <n v="0"/>
    <n v="175.51560000000001"/>
  </r>
  <r>
    <n v="2877"/>
    <x v="1437"/>
    <x v="0"/>
    <x v="444"/>
    <s v="Dec"/>
    <s v="2-14-2013"/>
    <s v="First Class"/>
    <s v="JS-15880"/>
    <s v="John Stevenson"/>
    <x v="0"/>
    <s v="United States"/>
    <s v="Atlanta"/>
    <x v="22"/>
    <n v="30318"/>
    <x v="0"/>
    <s v="OFF-BI-10003274"/>
    <x v="1"/>
    <x v="7"/>
    <s v="Avery Durable Slant Ring Binders, No Labels"/>
    <n v="15.92"/>
    <n v="4"/>
    <n v="0"/>
    <n v="7.4824000000000002"/>
  </r>
  <r>
    <n v="2878"/>
    <x v="1438"/>
    <x v="1"/>
    <x v="411"/>
    <s v="Nov"/>
    <s v="8-15-2012"/>
    <s v="Standard Class"/>
    <s v="PO-19180"/>
    <s v="Philisse Overcash"/>
    <x v="2"/>
    <s v="United States"/>
    <s v="New York City"/>
    <x v="9"/>
    <n v="10035"/>
    <x v="3"/>
    <s v="OFF-AR-10001427"/>
    <x v="1"/>
    <x v="5"/>
    <s v="Newell 330"/>
    <n v="11.96"/>
    <n v="2"/>
    <n v="0"/>
    <n v="3.1095999999999999"/>
  </r>
  <r>
    <n v="2879"/>
    <x v="1438"/>
    <x v="1"/>
    <x v="411"/>
    <s v="Nov"/>
    <s v="8-15-2012"/>
    <s v="Standard Class"/>
    <s v="PO-19180"/>
    <s v="Philisse Overcash"/>
    <x v="2"/>
    <s v="United States"/>
    <s v="New York City"/>
    <x v="9"/>
    <n v="10035"/>
    <x v="3"/>
    <s v="TEC-PH-10004614"/>
    <x v="2"/>
    <x v="6"/>
    <s v="AT&amp;T 841000 Phone"/>
    <n v="138"/>
    <n v="2"/>
    <n v="0"/>
    <n v="34.5"/>
  </r>
  <r>
    <n v="2880"/>
    <x v="1439"/>
    <x v="1"/>
    <x v="85"/>
    <s v="Oct"/>
    <s v="9-17-2012"/>
    <s v="Standard Class"/>
    <s v="BO-11425"/>
    <s v="Bobby Odegard"/>
    <x v="0"/>
    <s v="United States"/>
    <s v="New York City"/>
    <x v="9"/>
    <n v="10024"/>
    <x v="3"/>
    <s v="OFF-AR-10000817"/>
    <x v="1"/>
    <x v="5"/>
    <s v="Manco Dry-Lighter Erasable Highlighter"/>
    <n v="6.08"/>
    <n v="2"/>
    <n v="0"/>
    <n v="2.0672000000000001"/>
  </r>
  <r>
    <n v="2881"/>
    <x v="1440"/>
    <x v="3"/>
    <x v="106"/>
    <s v="Mar"/>
    <d v="2014-07-10T00:00:00"/>
    <s v="Standard Class"/>
    <s v="CM-12115"/>
    <s v="Chad McGuire"/>
    <x v="0"/>
    <s v="United States"/>
    <s v="San Francisco"/>
    <x v="2"/>
    <n v="94109"/>
    <x v="1"/>
    <s v="FUR-FU-10001424"/>
    <x v="0"/>
    <x v="4"/>
    <s v="Dax Clear Box Frame"/>
    <n v="17.46"/>
    <n v="2"/>
    <n v="0"/>
    <n v="5.9363999999999999"/>
  </r>
  <r>
    <n v="2882"/>
    <x v="1440"/>
    <x v="3"/>
    <x v="106"/>
    <s v="Mar"/>
    <d v="2014-07-10T00:00:00"/>
    <s v="Standard Class"/>
    <s v="CM-12115"/>
    <s v="Chad McGuire"/>
    <x v="0"/>
    <s v="United States"/>
    <s v="San Francisco"/>
    <x v="2"/>
    <n v="94109"/>
    <x v="1"/>
    <s v="TEC-MA-10002930"/>
    <x v="2"/>
    <x v="13"/>
    <s v="Ricoh - Ink Collector Unit for GX3000 Series Printers"/>
    <n v="369.16"/>
    <n v="11"/>
    <n v="0.2"/>
    <n v="32.301499999999997"/>
  </r>
  <r>
    <n v="2883"/>
    <x v="1441"/>
    <x v="0"/>
    <x v="44"/>
    <s v="Dec"/>
    <s v="9-14-2013"/>
    <s v="First Class"/>
    <s v="LC-16930"/>
    <s v="Linda Cazamias"/>
    <x v="1"/>
    <s v="United States"/>
    <s v="Phoenix"/>
    <x v="10"/>
    <n v="85023"/>
    <x v="1"/>
    <s v="OFF-AR-10003759"/>
    <x v="1"/>
    <x v="5"/>
    <s v="Crayola Anti Dust Chalk, 12/Pack"/>
    <n v="2.9119999999999999"/>
    <n v="2"/>
    <n v="0.2"/>
    <n v="0.91"/>
  </r>
  <r>
    <n v="2884"/>
    <x v="1441"/>
    <x v="0"/>
    <x v="44"/>
    <s v="Dec"/>
    <s v="9-14-2013"/>
    <s v="First Class"/>
    <s v="LC-16930"/>
    <s v="Linda Cazamias"/>
    <x v="1"/>
    <s v="United States"/>
    <s v="Phoenix"/>
    <x v="10"/>
    <n v="85023"/>
    <x v="1"/>
    <s v="OFF-PA-10001837"/>
    <x v="1"/>
    <x v="11"/>
    <s v="Xerox 1976"/>
    <n v="20.736000000000001"/>
    <n v="4"/>
    <n v="0.2"/>
    <n v="7.2576000000000001"/>
  </r>
  <r>
    <n v="2885"/>
    <x v="1441"/>
    <x v="0"/>
    <x v="44"/>
    <s v="Dec"/>
    <s v="9-14-2013"/>
    <s v="First Class"/>
    <s v="LC-16930"/>
    <s v="Linda Cazamias"/>
    <x v="1"/>
    <s v="United States"/>
    <s v="Phoenix"/>
    <x v="10"/>
    <n v="85023"/>
    <x v="1"/>
    <s v="OFF-PA-10001667"/>
    <x v="1"/>
    <x v="11"/>
    <s v="Great White Multi-Use Recycled Paper (20Lb. and 84 Bright)"/>
    <n v="9.5679999999999996"/>
    <n v="2"/>
    <n v="0.2"/>
    <n v="2.99"/>
  </r>
  <r>
    <n v="2886"/>
    <x v="1442"/>
    <x v="0"/>
    <x v="305"/>
    <s v="Mar"/>
    <d v="2013-07-06T00:00:00"/>
    <s v="Standard Class"/>
    <s v="EH-13765"/>
    <s v="Edward Hooks"/>
    <x v="1"/>
    <s v="United States"/>
    <s v="Seattle"/>
    <x v="3"/>
    <n v="98115"/>
    <x v="1"/>
    <s v="OFF-PA-10000246"/>
    <x v="1"/>
    <x v="11"/>
    <s v="Riverleaf Stik-Withit Designer Note Cubes"/>
    <n v="30.18"/>
    <n v="3"/>
    <n v="0"/>
    <n v="13.8828"/>
  </r>
  <r>
    <n v="2887"/>
    <x v="1442"/>
    <x v="0"/>
    <x v="305"/>
    <s v="Mar"/>
    <d v="2013-07-06T00:00:00"/>
    <s v="Standard Class"/>
    <s v="EH-13765"/>
    <s v="Edward Hooks"/>
    <x v="1"/>
    <s v="United States"/>
    <s v="Seattle"/>
    <x v="3"/>
    <n v="98115"/>
    <x v="1"/>
    <s v="OFF-BI-10001078"/>
    <x v="1"/>
    <x v="7"/>
    <s v="Acco PRESSTEX Data Binder with Storage Hooks, Dark Blue, 14 7/8&quot; X 11&quot;"/>
    <n v="51.648000000000003"/>
    <n v="12"/>
    <n v="0.2"/>
    <n v="18.7224"/>
  </r>
  <r>
    <n v="2888"/>
    <x v="1442"/>
    <x v="0"/>
    <x v="305"/>
    <s v="Mar"/>
    <d v="2013-07-06T00:00:00"/>
    <s v="Standard Class"/>
    <s v="EH-13765"/>
    <s v="Edward Hooks"/>
    <x v="1"/>
    <s v="United States"/>
    <s v="Seattle"/>
    <x v="3"/>
    <n v="98115"/>
    <x v="1"/>
    <s v="OFF-BI-10000138"/>
    <x v="1"/>
    <x v="7"/>
    <s v="Acco Translucent Poly Ring Binders"/>
    <n v="11.231999999999999"/>
    <n v="3"/>
    <n v="0.2"/>
    <n v="3.9312"/>
  </r>
  <r>
    <n v="2889"/>
    <x v="1443"/>
    <x v="1"/>
    <x v="349"/>
    <s v="Mar"/>
    <d v="2012-06-05T00:00:00"/>
    <s v="First Class"/>
    <s v="LC-16870"/>
    <s v="Lena Cacioppo"/>
    <x v="0"/>
    <s v="United States"/>
    <s v="San Francisco"/>
    <x v="2"/>
    <n v="94109"/>
    <x v="1"/>
    <s v="OFF-AR-10001246"/>
    <x v="1"/>
    <x v="5"/>
    <s v="Newell 317"/>
    <n v="8.82"/>
    <n v="3"/>
    <n v="0"/>
    <n v="2.5577999999999999"/>
  </r>
  <r>
    <n v="2890"/>
    <x v="1443"/>
    <x v="1"/>
    <x v="349"/>
    <s v="Mar"/>
    <d v="2012-06-05T00:00:00"/>
    <s v="First Class"/>
    <s v="LC-16870"/>
    <s v="Lena Cacioppo"/>
    <x v="0"/>
    <s v="United States"/>
    <s v="San Francisco"/>
    <x v="2"/>
    <n v="94109"/>
    <x v="1"/>
    <s v="OFF-BI-10002026"/>
    <x v="1"/>
    <x v="7"/>
    <s v="Ibico Recycled Linen-Style Covers"/>
    <n v="62.496000000000002"/>
    <n v="2"/>
    <n v="0.2"/>
    <n v="21.8736"/>
  </r>
  <r>
    <n v="2891"/>
    <x v="1443"/>
    <x v="1"/>
    <x v="349"/>
    <s v="Mar"/>
    <d v="2012-06-05T00:00:00"/>
    <s v="First Class"/>
    <s v="LC-16870"/>
    <s v="Lena Cacioppo"/>
    <x v="0"/>
    <s v="United States"/>
    <s v="San Francisco"/>
    <x v="2"/>
    <n v="94109"/>
    <x v="1"/>
    <s v="TEC-AC-10000844"/>
    <x v="2"/>
    <x v="9"/>
    <s v="Logitech Gaming G510s - Keyboard"/>
    <n v="339.96"/>
    <n v="4"/>
    <n v="0"/>
    <n v="122.3856"/>
  </r>
  <r>
    <n v="2892"/>
    <x v="1443"/>
    <x v="1"/>
    <x v="349"/>
    <s v="Mar"/>
    <d v="2012-06-05T00:00:00"/>
    <s v="First Class"/>
    <s v="LC-16870"/>
    <s v="Lena Cacioppo"/>
    <x v="0"/>
    <s v="United States"/>
    <s v="San Francisco"/>
    <x v="2"/>
    <n v="94109"/>
    <x v="1"/>
    <s v="OFF-BI-10001575"/>
    <x v="1"/>
    <x v="7"/>
    <s v="GBC Linen Binding Covers"/>
    <n v="49.567999999999998"/>
    <n v="2"/>
    <n v="0.2"/>
    <n v="17.348800000000001"/>
  </r>
  <r>
    <n v="2893"/>
    <x v="1444"/>
    <x v="3"/>
    <x v="445"/>
    <s v="Oct"/>
    <s v="1-14-2014"/>
    <s v="Standard Class"/>
    <s v="BP-11290"/>
    <s v="Beth Paige"/>
    <x v="0"/>
    <s v="United States"/>
    <s v="Philadelphia"/>
    <x v="17"/>
    <n v="19140"/>
    <x v="3"/>
    <s v="OFF-BI-10004632"/>
    <x v="1"/>
    <x v="7"/>
    <s v="Ibico Hi-Tech Manual Binding System"/>
    <n v="274.49099999999999"/>
    <n v="3"/>
    <n v="0.7"/>
    <n v="-228.74250000000001"/>
  </r>
  <r>
    <n v="2894"/>
    <x v="1445"/>
    <x v="3"/>
    <x v="95"/>
    <s v="Mar"/>
    <d v="2014-07-09T00:00:00"/>
    <s v="Standard Class"/>
    <s v="MC-18100"/>
    <s v="Mick Crebagga"/>
    <x v="0"/>
    <s v="United States"/>
    <s v="Chicago"/>
    <x v="7"/>
    <n v="60623"/>
    <x v="2"/>
    <s v="TEC-AC-10003441"/>
    <x v="2"/>
    <x v="9"/>
    <s v="Kingston Digital DataTraveler 32GB USB 2.0"/>
    <n v="40.68"/>
    <n v="3"/>
    <n v="0.2"/>
    <n v="-7.1189999999999998"/>
  </r>
  <r>
    <n v="2895"/>
    <x v="1446"/>
    <x v="0"/>
    <x v="147"/>
    <s v="Sep"/>
    <s v="3-13-2013"/>
    <s v="Standard Class"/>
    <s v="GB-14575"/>
    <s v="Giulietta Baptist"/>
    <x v="0"/>
    <s v="United States"/>
    <s v="New York City"/>
    <x v="9"/>
    <n v="10011"/>
    <x v="3"/>
    <s v="FUR-FU-10003347"/>
    <x v="0"/>
    <x v="4"/>
    <s v="Coloredge Poster Frame"/>
    <n v="113.6"/>
    <n v="8"/>
    <n v="0"/>
    <n v="44.304000000000002"/>
  </r>
  <r>
    <n v="2896"/>
    <x v="1446"/>
    <x v="0"/>
    <x v="147"/>
    <s v="Sep"/>
    <s v="3-13-2013"/>
    <s v="Standard Class"/>
    <s v="GB-14575"/>
    <s v="Giulietta Baptist"/>
    <x v="0"/>
    <s v="United States"/>
    <s v="New York City"/>
    <x v="9"/>
    <n v="10011"/>
    <x v="3"/>
    <s v="OFF-PA-10001934"/>
    <x v="1"/>
    <x v="11"/>
    <s v="Xerox 1993"/>
    <n v="12.96"/>
    <n v="2"/>
    <n v="0"/>
    <n v="6.3503999999999996"/>
  </r>
  <r>
    <n v="2897"/>
    <x v="1446"/>
    <x v="0"/>
    <x v="147"/>
    <s v="Sep"/>
    <s v="3-13-2013"/>
    <s v="Standard Class"/>
    <s v="GB-14575"/>
    <s v="Giulietta Baptist"/>
    <x v="0"/>
    <s v="United States"/>
    <s v="New York City"/>
    <x v="9"/>
    <n v="10011"/>
    <x v="3"/>
    <s v="OFF-BI-10000632"/>
    <x v="1"/>
    <x v="7"/>
    <s v="Satellite Sectional Post Binders"/>
    <n v="69.456000000000003"/>
    <n v="2"/>
    <n v="0.2"/>
    <n v="22.5732"/>
  </r>
  <r>
    <n v="2898"/>
    <x v="1447"/>
    <x v="2"/>
    <x v="400"/>
    <s v="Jul"/>
    <d v="2011-10-12T00:00:00"/>
    <s v="First Class"/>
    <s v="FP-14320"/>
    <s v="Frank Preis"/>
    <x v="0"/>
    <s v="United States"/>
    <s v="Los Angeles"/>
    <x v="2"/>
    <n v="90049"/>
    <x v="1"/>
    <s v="OFF-AR-10003190"/>
    <x v="1"/>
    <x v="5"/>
    <s v="Newell 32"/>
    <n v="8.64"/>
    <n v="3"/>
    <n v="0"/>
    <n v="2.4192"/>
  </r>
  <r>
    <n v="2899"/>
    <x v="1448"/>
    <x v="0"/>
    <x v="76"/>
    <s v="Nov"/>
    <d v="2013-11-07T00:00:00"/>
    <s v="Same Day"/>
    <s v="EA-14035"/>
    <s v="Erin Ashbrook"/>
    <x v="1"/>
    <s v="United States"/>
    <s v="Philadelphia"/>
    <x v="17"/>
    <n v="19143"/>
    <x v="3"/>
    <s v="TEC-MA-10000904"/>
    <x v="2"/>
    <x v="13"/>
    <s v="Brother MFC-9340CDW LED All-In-One Printer, Copier Scanner"/>
    <n v="341.99099999999999"/>
    <n v="3"/>
    <n v="0.7"/>
    <n v="-319.19159999999999"/>
  </r>
  <r>
    <n v="2900"/>
    <x v="1449"/>
    <x v="3"/>
    <x v="319"/>
    <s v="Oct"/>
    <s v="2-14-2014"/>
    <s v="Standard Class"/>
    <s v="SB-20170"/>
    <s v="Sarah Bern"/>
    <x v="0"/>
    <s v="United States"/>
    <s v="Los Angeles"/>
    <x v="2"/>
    <n v="90032"/>
    <x v="1"/>
    <s v="OFF-ST-10001370"/>
    <x v="1"/>
    <x v="3"/>
    <s v="Sensible Storage WireTech Storage Systems"/>
    <n v="354.9"/>
    <n v="5"/>
    <n v="0"/>
    <n v="17.745000000000001"/>
  </r>
  <r>
    <n v="2901"/>
    <x v="1450"/>
    <x v="2"/>
    <x v="82"/>
    <s v="Mar"/>
    <d v="2011-08-03T00:00:00"/>
    <s v="Standard Class"/>
    <s v="JS-15595"/>
    <s v="Jill Stevenson"/>
    <x v="1"/>
    <s v="United States"/>
    <s v="Columbus"/>
    <x v="16"/>
    <n v="43229"/>
    <x v="3"/>
    <s v="OFF-LA-10000305"/>
    <x v="1"/>
    <x v="14"/>
    <s v="Avery 495"/>
    <n v="15.12"/>
    <n v="3"/>
    <n v="0.2"/>
    <n v="4.9139999999999997"/>
  </r>
  <r>
    <n v="2902"/>
    <x v="1450"/>
    <x v="2"/>
    <x v="82"/>
    <s v="Mar"/>
    <d v="2011-08-03T00:00:00"/>
    <s v="Standard Class"/>
    <s v="JS-15595"/>
    <s v="Jill Stevenson"/>
    <x v="1"/>
    <s v="United States"/>
    <s v="Columbus"/>
    <x v="16"/>
    <n v="43229"/>
    <x v="3"/>
    <s v="FUR-BO-10001972"/>
    <x v="0"/>
    <x v="0"/>
    <s v="O'Sullivan 4-Shelf Bookcase in Odessa Pine"/>
    <n v="302.45"/>
    <n v="5"/>
    <n v="0.5"/>
    <n v="-199.61699999999999"/>
  </r>
  <r>
    <n v="2903"/>
    <x v="1450"/>
    <x v="2"/>
    <x v="82"/>
    <s v="Mar"/>
    <d v="2011-08-03T00:00:00"/>
    <s v="Standard Class"/>
    <s v="JS-15595"/>
    <s v="Jill Stevenson"/>
    <x v="1"/>
    <s v="United States"/>
    <s v="Columbus"/>
    <x v="16"/>
    <n v="43229"/>
    <x v="3"/>
    <s v="OFF-ST-10002486"/>
    <x v="1"/>
    <x v="3"/>
    <s v="Eldon Shelf Savers Cubes and Bins"/>
    <n v="44.671999999999997"/>
    <n v="8"/>
    <n v="0.2"/>
    <n v="-10.0512"/>
  </r>
  <r>
    <n v="2904"/>
    <x v="1451"/>
    <x v="1"/>
    <x v="243"/>
    <s v="Apr"/>
    <d v="2012-09-06T00:00:00"/>
    <s v="Second Class"/>
    <s v="BP-11155"/>
    <s v="Becky Pak"/>
    <x v="0"/>
    <s v="United States"/>
    <s v="Los Angeles"/>
    <x v="2"/>
    <n v="90008"/>
    <x v="1"/>
    <s v="TEC-AC-10001874"/>
    <x v="2"/>
    <x v="9"/>
    <s v="Logitech Wireless Anywhere Mouse MX for PC and Mac"/>
    <n v="119.98"/>
    <n v="2"/>
    <n v="0"/>
    <n v="35.994"/>
  </r>
  <r>
    <n v="2905"/>
    <x v="1451"/>
    <x v="1"/>
    <x v="243"/>
    <s v="Apr"/>
    <d v="2012-09-06T00:00:00"/>
    <s v="Second Class"/>
    <s v="BP-11155"/>
    <s v="Becky Pak"/>
    <x v="0"/>
    <s v="United States"/>
    <s v="Los Angeles"/>
    <x v="2"/>
    <n v="90008"/>
    <x v="1"/>
    <s v="TEC-AC-10003870"/>
    <x v="2"/>
    <x v="9"/>
    <s v="Logitech Z-906 Speaker sys - home theater - 5.1-CH"/>
    <n v="989.97"/>
    <n v="3"/>
    <n v="0"/>
    <n v="395.988"/>
  </r>
  <r>
    <n v="2906"/>
    <x v="1452"/>
    <x v="3"/>
    <x v="72"/>
    <s v="Nov"/>
    <s v="6-14-2014"/>
    <s v="Second Class"/>
    <s v="GZ-14545"/>
    <s v="George Zrebassa"/>
    <x v="1"/>
    <s v="United States"/>
    <s v="Thousand Oaks"/>
    <x v="2"/>
    <n v="91360"/>
    <x v="1"/>
    <s v="OFF-AR-10001231"/>
    <x v="1"/>
    <x v="5"/>
    <s v="Sanford EarthWrite Recycled Pencils, Medium Soft, #2"/>
    <n v="14.7"/>
    <n v="7"/>
    <n v="0"/>
    <n v="4.1159999999999997"/>
  </r>
  <r>
    <n v="2907"/>
    <x v="1453"/>
    <x v="0"/>
    <x v="446"/>
    <s v="Nov"/>
    <s v="10-15-2013"/>
    <s v="Standard Class"/>
    <s v="EB-13975"/>
    <s v="Erica Bern"/>
    <x v="1"/>
    <s v="United States"/>
    <s v="Greensboro"/>
    <x v="12"/>
    <n v="27405"/>
    <x v="0"/>
    <s v="OFF-SU-10004498"/>
    <x v="1"/>
    <x v="16"/>
    <s v="Martin-Yale Premier Letter Opener"/>
    <n v="20.608000000000001"/>
    <n v="2"/>
    <n v="0.2"/>
    <n v="-4.3792"/>
  </r>
  <r>
    <n v="2908"/>
    <x v="1453"/>
    <x v="0"/>
    <x v="446"/>
    <s v="Nov"/>
    <s v="10-15-2013"/>
    <s v="Standard Class"/>
    <s v="EB-13975"/>
    <s v="Erica Bern"/>
    <x v="1"/>
    <s v="United States"/>
    <s v="Greensboro"/>
    <x v="12"/>
    <n v="27405"/>
    <x v="0"/>
    <s v="OFF-BI-10002557"/>
    <x v="1"/>
    <x v="7"/>
    <s v="Presstex Flexible Ring Binders"/>
    <n v="4.0949999999999998"/>
    <n v="3"/>
    <n v="0.7"/>
    <n v="-2.73"/>
  </r>
  <r>
    <n v="2909"/>
    <x v="1454"/>
    <x v="2"/>
    <x v="376"/>
    <s v="Feb"/>
    <d v="2011-06-11T00:00:00"/>
    <s v="Standard Class"/>
    <s v="JK-16120"/>
    <s v="Julie Kriz"/>
    <x v="2"/>
    <s v="United States"/>
    <s v="Fort Lauderdale"/>
    <x v="1"/>
    <n v="33311"/>
    <x v="0"/>
    <s v="TEC-AC-10004171"/>
    <x v="2"/>
    <x v="9"/>
    <s v="Razer Kraken 7.1 Surround Sound Over Ear USB Gaming Headset"/>
    <n v="799.92"/>
    <n v="10"/>
    <n v="0.2"/>
    <n v="239.976"/>
  </r>
  <r>
    <n v="2910"/>
    <x v="1455"/>
    <x v="3"/>
    <x v="163"/>
    <s v="Oct"/>
    <s v="9-14-2014"/>
    <s v="Standard Class"/>
    <s v="LC-17140"/>
    <s v="Logan Currie"/>
    <x v="0"/>
    <s v="United States"/>
    <s v="Cleveland"/>
    <x v="16"/>
    <n v="44105"/>
    <x v="3"/>
    <s v="OFF-AR-10001374"/>
    <x v="1"/>
    <x v="5"/>
    <s v="BIC Brite Liner Highlighters, Chisel Tip"/>
    <n v="25.92"/>
    <n v="5"/>
    <n v="0.2"/>
    <n v="3.8879999999999999"/>
  </r>
  <r>
    <n v="2911"/>
    <x v="1455"/>
    <x v="3"/>
    <x v="163"/>
    <s v="Oct"/>
    <s v="9-14-2014"/>
    <s v="Standard Class"/>
    <s v="LC-17140"/>
    <s v="Logan Currie"/>
    <x v="0"/>
    <s v="United States"/>
    <s v="Cleveland"/>
    <x v="16"/>
    <n v="44105"/>
    <x v="3"/>
    <s v="FUR-FU-10000723"/>
    <x v="0"/>
    <x v="4"/>
    <s v="Deflect-o EconoMat Studded, No Bevel Mat for Low Pile Carpeting"/>
    <n v="66.111999999999995"/>
    <n v="2"/>
    <n v="0.2"/>
    <n v="-9.0904000000000007"/>
  </r>
  <r>
    <n v="2912"/>
    <x v="1456"/>
    <x v="2"/>
    <x v="309"/>
    <s v="Feb"/>
    <d v="2011-07-09T00:00:00"/>
    <s v="Standard Class"/>
    <s v="AG-10525"/>
    <s v="Andy Gerbode"/>
    <x v="1"/>
    <s v="United States"/>
    <s v="Houston"/>
    <x v="6"/>
    <n v="77095"/>
    <x v="2"/>
    <s v="TEC-MA-10002210"/>
    <x v="2"/>
    <x v="13"/>
    <s v="Epson TM-T88V Direct Thermal Printer - Monochrome - Desktop"/>
    <n v="559.71"/>
    <n v="3"/>
    <n v="0.4"/>
    <n v="-121.2705"/>
  </r>
  <r>
    <n v="2913"/>
    <x v="1457"/>
    <x v="3"/>
    <x v="292"/>
    <s v="May"/>
    <d v="2014-10-12T00:00:00"/>
    <s v="Standard Class"/>
    <s v="LR-16915"/>
    <s v="Lena Radford"/>
    <x v="0"/>
    <s v="United States"/>
    <s v="Nashville"/>
    <x v="15"/>
    <n v="37211"/>
    <x v="0"/>
    <s v="TEC-MA-10001856"/>
    <x v="2"/>
    <x v="13"/>
    <s v="Okidata C610n Printer"/>
    <n v="649"/>
    <n v="2"/>
    <n v="0.5"/>
    <n v="-272.58"/>
  </r>
  <r>
    <n v="2914"/>
    <x v="1458"/>
    <x v="2"/>
    <x v="161"/>
    <s v="Apr"/>
    <d v="2011-05-05T00:00:00"/>
    <s v="First Class"/>
    <s v="NC-18340"/>
    <s v="Nat Carroll"/>
    <x v="0"/>
    <s v="United States"/>
    <s v="Houston"/>
    <x v="6"/>
    <n v="77036"/>
    <x v="2"/>
    <s v="OFF-AR-10001725"/>
    <x v="1"/>
    <x v="5"/>
    <s v="Boston Home &amp; Office Model 2000 Electric Pencil Sharpeners"/>
    <n v="37.840000000000003"/>
    <n v="2"/>
    <n v="0.2"/>
    <n v="2.8380000000000001"/>
  </r>
  <r>
    <n v="2915"/>
    <x v="1458"/>
    <x v="2"/>
    <x v="161"/>
    <s v="Apr"/>
    <d v="2011-05-05T00:00:00"/>
    <s v="First Class"/>
    <s v="NC-18340"/>
    <s v="Nat Carroll"/>
    <x v="0"/>
    <s v="United States"/>
    <s v="Houston"/>
    <x v="6"/>
    <n v="77036"/>
    <x v="2"/>
    <s v="OFF-FA-10000840"/>
    <x v="1"/>
    <x v="10"/>
    <s v="OIC Thumb-Tacks"/>
    <n v="5.4720000000000004"/>
    <n v="6"/>
    <n v="0.2"/>
    <n v="1.8468"/>
  </r>
  <r>
    <n v="2916"/>
    <x v="1459"/>
    <x v="1"/>
    <x v="447"/>
    <s v="Oct"/>
    <s v="2-14-2012"/>
    <s v="Second Class"/>
    <s v="NB-18655"/>
    <s v="Nona Balk"/>
    <x v="1"/>
    <s v="United States"/>
    <s v="Philadelphia"/>
    <x v="17"/>
    <n v="19143"/>
    <x v="3"/>
    <s v="OFF-ST-10000943"/>
    <x v="1"/>
    <x v="3"/>
    <s v="Eldon ProFile File 'N Store Portable File Tub Letter/Legal Size Black"/>
    <n v="77.239999999999995"/>
    <n v="5"/>
    <n v="0.2"/>
    <n v="7.7240000000000002"/>
  </r>
  <r>
    <n v="2917"/>
    <x v="1460"/>
    <x v="3"/>
    <x v="198"/>
    <s v="May"/>
    <d v="2014-09-09T00:00:00"/>
    <s v="Standard Class"/>
    <s v="DO-13645"/>
    <s v="Doug O'Connell"/>
    <x v="0"/>
    <s v="United States"/>
    <s v="Boynton Beach"/>
    <x v="1"/>
    <n v="33437"/>
    <x v="0"/>
    <s v="FUR-CH-10003817"/>
    <x v="0"/>
    <x v="1"/>
    <s v="Global Value Steno Chair, Gray"/>
    <n v="97.183999999999997"/>
    <n v="2"/>
    <n v="0.2"/>
    <n v="6.0739999999999998"/>
  </r>
  <r>
    <n v="2918"/>
    <x v="1460"/>
    <x v="3"/>
    <x v="198"/>
    <s v="May"/>
    <d v="2014-09-09T00:00:00"/>
    <s v="Standard Class"/>
    <s v="DO-13645"/>
    <s v="Doug O'Connell"/>
    <x v="0"/>
    <s v="United States"/>
    <s v="Boynton Beach"/>
    <x v="1"/>
    <n v="33437"/>
    <x v="0"/>
    <s v="OFF-PA-10000289"/>
    <x v="1"/>
    <x v="11"/>
    <s v="Xerox 213"/>
    <n v="10.368"/>
    <n v="2"/>
    <n v="0.2"/>
    <n v="3.6288"/>
  </r>
  <r>
    <n v="2919"/>
    <x v="1461"/>
    <x v="0"/>
    <x v="280"/>
    <s v="Jun"/>
    <d v="2013-08-11T00:00:00"/>
    <s v="Second Class"/>
    <s v="LH-17155"/>
    <s v="Logan Haushalter"/>
    <x v="0"/>
    <s v="United States"/>
    <s v="San Jose"/>
    <x v="2"/>
    <n v="95123"/>
    <x v="1"/>
    <s v="TEC-AC-10002305"/>
    <x v="2"/>
    <x v="9"/>
    <s v="KeyTronic E03601U1 - Keyboard - Beige"/>
    <n v="72"/>
    <n v="4"/>
    <n v="0"/>
    <n v="12.96"/>
  </r>
  <r>
    <n v="2920"/>
    <x v="1461"/>
    <x v="0"/>
    <x v="280"/>
    <s v="Jun"/>
    <d v="2013-08-11T00:00:00"/>
    <s v="Second Class"/>
    <s v="LH-17155"/>
    <s v="Logan Haushalter"/>
    <x v="0"/>
    <s v="United States"/>
    <s v="San Jose"/>
    <x v="2"/>
    <n v="95123"/>
    <x v="1"/>
    <s v="FUR-CH-10004875"/>
    <x v="0"/>
    <x v="1"/>
    <s v="Harbour Creations 67200 Series Stacking Chairs"/>
    <n v="113.88800000000001"/>
    <n v="2"/>
    <n v="0.2"/>
    <n v="9.9651999999999994"/>
  </r>
  <r>
    <n v="2921"/>
    <x v="1461"/>
    <x v="0"/>
    <x v="280"/>
    <s v="Jun"/>
    <d v="2013-08-11T00:00:00"/>
    <s v="Second Class"/>
    <s v="LH-17155"/>
    <s v="Logan Haushalter"/>
    <x v="0"/>
    <s v="United States"/>
    <s v="San Jose"/>
    <x v="2"/>
    <n v="95123"/>
    <x v="1"/>
    <s v="OFF-EN-10001434"/>
    <x v="1"/>
    <x v="12"/>
    <s v="Strathmore #10 Envelopes, Ultimate White"/>
    <n v="158.13"/>
    <n v="3"/>
    <n v="0"/>
    <n v="77.483699999999999"/>
  </r>
  <r>
    <n v="2922"/>
    <x v="1462"/>
    <x v="3"/>
    <x v="72"/>
    <s v="Nov"/>
    <s v="6-15-2014"/>
    <s v="Second Class"/>
    <s v="MM-18280"/>
    <s v="Muhammed MacIntyre"/>
    <x v="1"/>
    <s v="United States"/>
    <s v="New York City"/>
    <x v="9"/>
    <n v="10024"/>
    <x v="3"/>
    <s v="OFF-FA-10004395"/>
    <x v="1"/>
    <x v="10"/>
    <s v="Plymouth Boxed Rubber Bands by Plymouth"/>
    <n v="14.13"/>
    <n v="3"/>
    <n v="0"/>
    <n v="0.70650000000000002"/>
  </r>
  <r>
    <n v="2923"/>
    <x v="1463"/>
    <x v="1"/>
    <x v="217"/>
    <s v="Oct"/>
    <s v="8-14-2012"/>
    <s v="Standard Class"/>
    <s v="BD-11320"/>
    <s v="Bill Donatelli"/>
    <x v="0"/>
    <s v="United States"/>
    <s v="Detroit"/>
    <x v="20"/>
    <n v="48227"/>
    <x v="2"/>
    <s v="OFF-BI-10004632"/>
    <x v="1"/>
    <x v="7"/>
    <s v="GBC Binding covers"/>
    <n v="64.75"/>
    <n v="5"/>
    <n v="0"/>
    <n v="29.137499999999999"/>
  </r>
  <r>
    <n v="2924"/>
    <x v="1464"/>
    <x v="1"/>
    <x v="124"/>
    <s v="Sep"/>
    <s v="10-13-2012"/>
    <s v="Standard Class"/>
    <s v="SC-20575"/>
    <s v="Sonia Cooley"/>
    <x v="0"/>
    <s v="United States"/>
    <s v="Miami"/>
    <x v="1"/>
    <n v="33178"/>
    <x v="0"/>
    <s v="OFF-BI-10000145"/>
    <x v="1"/>
    <x v="7"/>
    <s v="Zipper Ring Binder Pockets"/>
    <n v="1.8720000000000001"/>
    <n v="2"/>
    <n v="0.7"/>
    <n v="-1.3104"/>
  </r>
  <r>
    <n v="2925"/>
    <x v="1464"/>
    <x v="1"/>
    <x v="124"/>
    <s v="Sep"/>
    <s v="10-13-2012"/>
    <s v="Standard Class"/>
    <s v="SC-20575"/>
    <s v="Sonia Cooley"/>
    <x v="0"/>
    <s v="United States"/>
    <s v="Miami"/>
    <x v="1"/>
    <n v="33178"/>
    <x v="0"/>
    <s v="OFF-BI-10002498"/>
    <x v="1"/>
    <x v="7"/>
    <s v="Clear Mylar Reinforcing Strips"/>
    <n v="11.214"/>
    <n v="2"/>
    <n v="0.7"/>
    <n v="-8.5974000000000004"/>
  </r>
  <r>
    <n v="2926"/>
    <x v="1464"/>
    <x v="1"/>
    <x v="124"/>
    <s v="Sep"/>
    <s v="10-13-2012"/>
    <s v="Standard Class"/>
    <s v="SC-20575"/>
    <s v="Sonia Cooley"/>
    <x v="0"/>
    <s v="United States"/>
    <s v="Miami"/>
    <x v="1"/>
    <n v="33178"/>
    <x v="0"/>
    <s v="OFF-AR-10001761"/>
    <x v="1"/>
    <x v="5"/>
    <s v="Avery Hi-Liter Smear-Safe Highlighters"/>
    <n v="37.375999999999998"/>
    <n v="8"/>
    <n v="0.2"/>
    <n v="7.4752000000000001"/>
  </r>
  <r>
    <n v="2927"/>
    <x v="1465"/>
    <x v="3"/>
    <x v="363"/>
    <s v="Dec"/>
    <s v="5-17-2014"/>
    <s v="Second Class"/>
    <s v="ZC-21910"/>
    <s v="Zuschuss Carroll"/>
    <x v="0"/>
    <s v="United States"/>
    <s v="New York City"/>
    <x v="9"/>
    <n v="10024"/>
    <x v="3"/>
    <s v="OFF-AR-10004456"/>
    <x v="1"/>
    <x v="5"/>
    <s v="Panasonic KP-4ABK Battery-Operated Pencil Sharpener"/>
    <n v="43.92"/>
    <n v="3"/>
    <n v="0"/>
    <n v="12.736800000000001"/>
  </r>
  <r>
    <n v="2928"/>
    <x v="1466"/>
    <x v="3"/>
    <x v="77"/>
    <s v="Apr"/>
    <d v="2014-08-09T00:00:00"/>
    <s v="Standard Class"/>
    <s v="MY-18295"/>
    <s v="Muhammed Yedwab"/>
    <x v="1"/>
    <s v="United States"/>
    <s v="Chicago"/>
    <x v="7"/>
    <n v="60623"/>
    <x v="2"/>
    <s v="OFF-PA-10003424"/>
    <x v="1"/>
    <x v="11"/>
    <s v="&quot;While you Were Out&quot; Message Book, One Form per Page"/>
    <n v="8.9039999999999999"/>
    <n v="3"/>
    <n v="0.2"/>
    <n v="3.339"/>
  </r>
  <r>
    <n v="2929"/>
    <x v="1466"/>
    <x v="3"/>
    <x v="77"/>
    <s v="Apr"/>
    <d v="2014-08-09T00:00:00"/>
    <s v="Standard Class"/>
    <s v="MY-18295"/>
    <s v="Muhammed Yedwab"/>
    <x v="1"/>
    <s v="United States"/>
    <s v="Chicago"/>
    <x v="7"/>
    <n v="60623"/>
    <x v="2"/>
    <s v="TEC-AC-10004353"/>
    <x v="2"/>
    <x v="9"/>
    <s v="Hypercom P1300 Pinpad"/>
    <n v="100.8"/>
    <n v="2"/>
    <n v="0.2"/>
    <n v="21.42"/>
  </r>
  <r>
    <n v="2930"/>
    <x v="1467"/>
    <x v="3"/>
    <x v="92"/>
    <s v="Jun"/>
    <d v="2014-09-12T00:00:00"/>
    <s v="First Class"/>
    <s v="CS-11950"/>
    <s v="Carlos Soltero"/>
    <x v="0"/>
    <s v="United States"/>
    <s v="New York City"/>
    <x v="9"/>
    <n v="10024"/>
    <x v="3"/>
    <s v="FUR-FU-10001934"/>
    <x v="0"/>
    <x v="4"/>
    <s v="Magnifier Swing Arm Lamp"/>
    <n v="41.96"/>
    <n v="2"/>
    <n v="0"/>
    <n v="10.909599999999999"/>
  </r>
  <r>
    <n v="2931"/>
    <x v="1467"/>
    <x v="3"/>
    <x v="92"/>
    <s v="Jun"/>
    <d v="2014-09-12T00:00:00"/>
    <s v="First Class"/>
    <s v="CS-11950"/>
    <s v="Carlos Soltero"/>
    <x v="0"/>
    <s v="United States"/>
    <s v="New York City"/>
    <x v="9"/>
    <n v="10024"/>
    <x v="3"/>
    <s v="OFF-LA-10003766"/>
    <x v="1"/>
    <x v="14"/>
    <s v="Self-Adhesive Removable Labels"/>
    <n v="9.4499999999999993"/>
    <n v="3"/>
    <n v="0"/>
    <n v="4.5359999999999996"/>
  </r>
  <r>
    <n v="2932"/>
    <x v="1468"/>
    <x v="3"/>
    <x v="182"/>
    <s v="Nov"/>
    <s v="11-18-2014"/>
    <s v="Standard Class"/>
    <s v="MC-17845"/>
    <s v="Michael Chen"/>
    <x v="0"/>
    <s v="United States"/>
    <s v="Pasco"/>
    <x v="3"/>
    <n v="99301"/>
    <x v="1"/>
    <s v="OFF-AP-10004540"/>
    <x v="1"/>
    <x v="8"/>
    <s v="Eureka The Boss Lite 10-Amp Upright Vacuum, Blue"/>
    <n v="400.8"/>
    <n v="5"/>
    <n v="0"/>
    <n v="112.224"/>
  </r>
  <r>
    <n v="2933"/>
    <x v="1468"/>
    <x v="3"/>
    <x v="182"/>
    <s v="Nov"/>
    <s v="11-18-2014"/>
    <s v="Standard Class"/>
    <s v="MC-17845"/>
    <s v="Michael Chen"/>
    <x v="0"/>
    <s v="United States"/>
    <s v="Pasco"/>
    <x v="3"/>
    <n v="99301"/>
    <x v="1"/>
    <s v="OFF-BI-10001543"/>
    <x v="1"/>
    <x v="7"/>
    <s v="GBC VeloBinder Manual Binding System"/>
    <n v="28.792000000000002"/>
    <n v="1"/>
    <n v="0.2"/>
    <n v="10.077199999999999"/>
  </r>
  <r>
    <n v="2934"/>
    <x v="1469"/>
    <x v="1"/>
    <x v="132"/>
    <s v="Nov"/>
    <s v="4-17-2012"/>
    <s v="Standard Class"/>
    <s v="PR-18880"/>
    <s v="Patrick Ryan"/>
    <x v="0"/>
    <s v="United States"/>
    <s v="Tampa"/>
    <x v="1"/>
    <n v="33614"/>
    <x v="0"/>
    <s v="FUR-FU-10001290"/>
    <x v="0"/>
    <x v="4"/>
    <s v="Executive Impressions Supervisor Wall Clock"/>
    <n v="67.36"/>
    <n v="2"/>
    <n v="0.2"/>
    <n v="10.103999999999999"/>
  </r>
  <r>
    <n v="2935"/>
    <x v="1469"/>
    <x v="1"/>
    <x v="132"/>
    <s v="Nov"/>
    <s v="4-17-2012"/>
    <s v="Standard Class"/>
    <s v="PR-18880"/>
    <s v="Patrick Ryan"/>
    <x v="0"/>
    <s v="United States"/>
    <s v="Tampa"/>
    <x v="1"/>
    <n v="33614"/>
    <x v="0"/>
    <s v="FUR-FU-10000087"/>
    <x v="0"/>
    <x v="4"/>
    <s v="Executive Impressions 14&quot; Two-Color Numerals Wall Clock"/>
    <n v="54.527999999999999"/>
    <n v="3"/>
    <n v="0.2"/>
    <n v="14.313599999999999"/>
  </r>
  <r>
    <n v="2936"/>
    <x v="1470"/>
    <x v="3"/>
    <x v="60"/>
    <s v="Dec"/>
    <s v="12-18-2014"/>
    <s v="Standard Class"/>
    <s v="DV-13045"/>
    <s v="Darrin Van Huff"/>
    <x v="1"/>
    <s v="United States"/>
    <s v="Jacksonville"/>
    <x v="1"/>
    <n v="32216"/>
    <x v="0"/>
    <s v="FUR-TA-10004289"/>
    <x v="0"/>
    <x v="2"/>
    <s v="BoxOffice By Design Rectangular and Half-Moon Meeting Room Tables"/>
    <n v="721.875"/>
    <n v="6"/>
    <n v="0.45"/>
    <n v="-420"/>
  </r>
  <r>
    <n v="2937"/>
    <x v="1470"/>
    <x v="3"/>
    <x v="60"/>
    <s v="Dec"/>
    <s v="12-18-2014"/>
    <s v="Standard Class"/>
    <s v="DV-13045"/>
    <s v="Darrin Van Huff"/>
    <x v="1"/>
    <s v="United States"/>
    <s v="Jacksonville"/>
    <x v="1"/>
    <n v="32216"/>
    <x v="0"/>
    <s v="TEC-PH-10003555"/>
    <x v="2"/>
    <x v="6"/>
    <s v="Motorola HK250 Universal Bluetooth Headset"/>
    <n v="73.567999999999998"/>
    <n v="4"/>
    <n v="0.2"/>
    <n v="-16.552800000000001"/>
  </r>
  <r>
    <n v="2938"/>
    <x v="1470"/>
    <x v="3"/>
    <x v="60"/>
    <s v="Dec"/>
    <s v="12-18-2014"/>
    <s v="Standard Class"/>
    <s v="DV-13045"/>
    <s v="Darrin Van Huff"/>
    <x v="1"/>
    <s v="United States"/>
    <s v="Jacksonville"/>
    <x v="1"/>
    <n v="32216"/>
    <x v="0"/>
    <s v="OFF-AR-10001958"/>
    <x v="1"/>
    <x v="5"/>
    <s v="Stanley Bostitch Contemporary Electric Pencil Sharpeners"/>
    <n v="13.584"/>
    <n v="1"/>
    <n v="0.2"/>
    <n v="1.3584000000000001"/>
  </r>
  <r>
    <n v="2939"/>
    <x v="1470"/>
    <x v="3"/>
    <x v="60"/>
    <s v="Dec"/>
    <s v="12-18-2014"/>
    <s v="Standard Class"/>
    <s v="DV-13045"/>
    <s v="Darrin Van Huff"/>
    <x v="1"/>
    <s v="United States"/>
    <s v="Jacksonville"/>
    <x v="1"/>
    <n v="32216"/>
    <x v="0"/>
    <s v="FUR-CH-10000225"/>
    <x v="0"/>
    <x v="1"/>
    <s v="Global Geo Office Task Chair, Gray"/>
    <n v="64.784000000000006"/>
    <n v="1"/>
    <n v="0.2"/>
    <n v="-12.147"/>
  </r>
  <r>
    <n v="2940"/>
    <x v="1471"/>
    <x v="2"/>
    <x v="82"/>
    <s v="Mar"/>
    <d v="2011-07-03T00:00:00"/>
    <s v="Standard Class"/>
    <s v="SC-20020"/>
    <s v="Sam Craven"/>
    <x v="0"/>
    <s v="United States"/>
    <s v="Houston"/>
    <x v="6"/>
    <n v="77095"/>
    <x v="2"/>
    <s v="OFF-AP-10002534"/>
    <x v="1"/>
    <x v="8"/>
    <s v="3.6 Cubic Foot Counter Height Office Refrigerator"/>
    <n v="176.77199999999999"/>
    <n v="3"/>
    <n v="0.8"/>
    <n v="-459.60719999999998"/>
  </r>
  <r>
    <n v="2941"/>
    <x v="1472"/>
    <x v="3"/>
    <x v="182"/>
    <s v="Nov"/>
    <s v="11-17-2014"/>
    <s v="Standard Class"/>
    <s v="GH-14425"/>
    <s v="Gary Hwang"/>
    <x v="0"/>
    <s v="United States"/>
    <s v="Modesto"/>
    <x v="2"/>
    <n v="95351"/>
    <x v="1"/>
    <s v="TEC-AC-10001772"/>
    <x v="2"/>
    <x v="9"/>
    <s v="Memorex Mini Travel Drive 16 GB USB 2.0 Flash Drive"/>
    <n v="111.79"/>
    <n v="7"/>
    <n v="0"/>
    <n v="43.598100000000002"/>
  </r>
  <r>
    <n v="2942"/>
    <x v="1473"/>
    <x v="3"/>
    <x v="270"/>
    <s v="Jul"/>
    <s v="2-14-2014"/>
    <s v="Standard Class"/>
    <s v="SN-20560"/>
    <s v="Skye Norling"/>
    <x v="2"/>
    <s v="United States"/>
    <s v="San Francisco"/>
    <x v="2"/>
    <n v="94109"/>
    <x v="1"/>
    <s v="OFF-PA-10001593"/>
    <x v="1"/>
    <x v="11"/>
    <s v="Xerox 1947"/>
    <n v="29.9"/>
    <n v="5"/>
    <n v="0"/>
    <n v="13.455"/>
  </r>
  <r>
    <n v="2943"/>
    <x v="1474"/>
    <x v="0"/>
    <x v="301"/>
    <s v="Oct"/>
    <s v="10-15-2013"/>
    <s v="Standard Class"/>
    <s v="MZ-17335"/>
    <s v="Maria Zettner"/>
    <x v="2"/>
    <s v="United States"/>
    <s v="Phoenix"/>
    <x v="10"/>
    <n v="85023"/>
    <x v="1"/>
    <s v="OFF-AR-10001315"/>
    <x v="1"/>
    <x v="5"/>
    <s v="Newell 310"/>
    <n v="1.4079999999999999"/>
    <n v="1"/>
    <n v="0.2"/>
    <n v="0.15840000000000001"/>
  </r>
  <r>
    <n v="2944"/>
    <x v="1474"/>
    <x v="0"/>
    <x v="301"/>
    <s v="Oct"/>
    <s v="10-15-2013"/>
    <s v="Standard Class"/>
    <s v="MZ-17335"/>
    <s v="Maria Zettner"/>
    <x v="2"/>
    <s v="United States"/>
    <s v="Phoenix"/>
    <x v="10"/>
    <n v="85023"/>
    <x v="1"/>
    <s v="FUR-FU-10001488"/>
    <x v="0"/>
    <x v="4"/>
    <s v="Tenex 46&quot; x 60&quot; Computer Anti-Static Chairmat, Rectangular Shaped"/>
    <n v="169.56800000000001"/>
    <n v="2"/>
    <n v="0.2"/>
    <n v="0"/>
  </r>
  <r>
    <n v="2945"/>
    <x v="1475"/>
    <x v="1"/>
    <x v="384"/>
    <s v="Sep"/>
    <d v="2012-11-03T00:00:00"/>
    <s v="Second Class"/>
    <s v="TG-21310"/>
    <s v="Toby Gnade"/>
    <x v="0"/>
    <s v="United States"/>
    <s v="Raleigh"/>
    <x v="12"/>
    <n v="27604"/>
    <x v="0"/>
    <s v="OFF-LA-10001175"/>
    <x v="1"/>
    <x v="14"/>
    <s v="Avery 514"/>
    <n v="4.6079999999999997"/>
    <n v="2"/>
    <n v="0.2"/>
    <n v="1.6704000000000001"/>
  </r>
  <r>
    <n v="2946"/>
    <x v="1476"/>
    <x v="3"/>
    <x v="138"/>
    <s v="Aug"/>
    <d v="2014-10-01T00:00:00"/>
    <s v="Second Class"/>
    <s v="JF-15190"/>
    <s v="Jamie Frazer"/>
    <x v="0"/>
    <s v="United States"/>
    <s v="Long Beach"/>
    <x v="2"/>
    <n v="90805"/>
    <x v="1"/>
    <s v="OFF-ST-10000760"/>
    <x v="1"/>
    <x v="3"/>
    <s v="Eldon Fold 'N Roll Cart System"/>
    <n v="153.78"/>
    <n v="11"/>
    <n v="0"/>
    <n v="44.596200000000003"/>
  </r>
  <r>
    <n v="2947"/>
    <x v="1476"/>
    <x v="3"/>
    <x v="138"/>
    <s v="Aug"/>
    <d v="2014-10-01T00:00:00"/>
    <s v="Second Class"/>
    <s v="JF-15190"/>
    <s v="Jamie Frazer"/>
    <x v="0"/>
    <s v="United States"/>
    <s v="Long Beach"/>
    <x v="2"/>
    <n v="90805"/>
    <x v="1"/>
    <s v="OFF-ST-10002301"/>
    <x v="1"/>
    <x v="3"/>
    <s v="Tennsco Commercial Shelving"/>
    <n v="61.02"/>
    <n v="3"/>
    <n v="0"/>
    <n v="0.61019999999999996"/>
  </r>
  <r>
    <n v="2948"/>
    <x v="1476"/>
    <x v="3"/>
    <x v="138"/>
    <s v="Aug"/>
    <d v="2014-10-01T00:00:00"/>
    <s v="Second Class"/>
    <s v="JF-15190"/>
    <s v="Jamie Frazer"/>
    <x v="0"/>
    <s v="United States"/>
    <s v="Long Beach"/>
    <x v="2"/>
    <n v="90805"/>
    <x v="1"/>
    <s v="OFF-SU-10004884"/>
    <x v="1"/>
    <x v="16"/>
    <s v="Acme Galleria Hot Forged Steel Scissors with Colored Handles"/>
    <n v="110.11"/>
    <n v="7"/>
    <n v="0"/>
    <n v="31.931899999999999"/>
  </r>
  <r>
    <n v="2949"/>
    <x v="1476"/>
    <x v="3"/>
    <x v="138"/>
    <s v="Aug"/>
    <d v="2014-10-01T00:00:00"/>
    <s v="Second Class"/>
    <s v="JF-15190"/>
    <s v="Jamie Frazer"/>
    <x v="0"/>
    <s v="United States"/>
    <s v="Long Beach"/>
    <x v="2"/>
    <n v="90805"/>
    <x v="1"/>
    <s v="OFF-FA-10003112"/>
    <x v="1"/>
    <x v="10"/>
    <s v="Staples"/>
    <n v="7.89"/>
    <n v="1"/>
    <n v="0"/>
    <n v="3.5505"/>
  </r>
  <r>
    <n v="2950"/>
    <x v="1477"/>
    <x v="3"/>
    <x v="306"/>
    <s v="Mar"/>
    <d v="2014-06-11T00:00:00"/>
    <s v="First Class"/>
    <s v="GG-14650"/>
    <s v="Greg Guthrie"/>
    <x v="1"/>
    <s v="United States"/>
    <s v="Bloomington"/>
    <x v="7"/>
    <n v="61701"/>
    <x v="2"/>
    <s v="OFF-AR-10001958"/>
    <x v="1"/>
    <x v="5"/>
    <s v="Stanley Bostitch Contemporary Electric Pencil Sharpeners"/>
    <n v="54.335999999999999"/>
    <n v="4"/>
    <n v="0.2"/>
    <n v="5.4336000000000002"/>
  </r>
  <r>
    <n v="2951"/>
    <x v="1478"/>
    <x v="3"/>
    <x v="292"/>
    <s v="May"/>
    <d v="2014-08-12T00:00:00"/>
    <s v="Second Class"/>
    <s v="LT-16765"/>
    <s v="Larry Tron"/>
    <x v="0"/>
    <s v="United States"/>
    <s v="Fairfield"/>
    <x v="16"/>
    <n v="45014"/>
    <x v="3"/>
    <s v="OFF-PA-10000241"/>
    <x v="1"/>
    <x v="11"/>
    <s v="IBM Multi-Purpose Copy Paper, 8 1/2 x 11&quot;, Case"/>
    <n v="74.352000000000004"/>
    <n v="3"/>
    <n v="0.2"/>
    <n v="23.234999999999999"/>
  </r>
  <r>
    <n v="2952"/>
    <x v="1479"/>
    <x v="3"/>
    <x v="284"/>
    <s v="Mar"/>
    <d v="2014-07-05T00:00:00"/>
    <s v="Standard Class"/>
    <s v="DD-13570"/>
    <s v="Dorothy Dickinson"/>
    <x v="0"/>
    <s v="United States"/>
    <s v="Los Angeles"/>
    <x v="2"/>
    <n v="90049"/>
    <x v="1"/>
    <s v="OFF-PA-10003016"/>
    <x v="1"/>
    <x v="11"/>
    <s v="Adams &quot;While You Were Out&quot; Message Pads"/>
    <n v="15.7"/>
    <n v="5"/>
    <n v="0"/>
    <n v="7.0650000000000004"/>
  </r>
  <r>
    <n v="2953"/>
    <x v="1479"/>
    <x v="3"/>
    <x v="284"/>
    <s v="Mar"/>
    <d v="2014-07-05T00:00:00"/>
    <s v="Standard Class"/>
    <s v="DD-13570"/>
    <s v="Dorothy Dickinson"/>
    <x v="0"/>
    <s v="United States"/>
    <s v="Los Angeles"/>
    <x v="2"/>
    <n v="90049"/>
    <x v="1"/>
    <s v="OFF-AR-10001615"/>
    <x v="1"/>
    <x v="5"/>
    <s v="Newell 34"/>
    <n v="59.52"/>
    <n v="3"/>
    <n v="0"/>
    <n v="15.475199999999999"/>
  </r>
  <r>
    <n v="2954"/>
    <x v="1479"/>
    <x v="3"/>
    <x v="284"/>
    <s v="Mar"/>
    <d v="2014-07-05T00:00:00"/>
    <s v="Standard Class"/>
    <s v="DD-13570"/>
    <s v="Dorothy Dickinson"/>
    <x v="0"/>
    <s v="United States"/>
    <s v="Los Angeles"/>
    <x v="2"/>
    <n v="90049"/>
    <x v="1"/>
    <s v="OFF-PA-10002713"/>
    <x v="1"/>
    <x v="11"/>
    <s v="Adams Phone Message Book, 200 Message Capacity, 8 1/16” x 11”"/>
    <n v="34.4"/>
    <n v="5"/>
    <n v="0"/>
    <n v="15.824"/>
  </r>
  <r>
    <n v="2955"/>
    <x v="1480"/>
    <x v="2"/>
    <x v="54"/>
    <s v="Dec"/>
    <s v="7-15-2011"/>
    <s v="Second Class"/>
    <s v="ME-17725"/>
    <s v="Max Engle"/>
    <x v="0"/>
    <s v="United States"/>
    <s v="Chicago"/>
    <x v="7"/>
    <n v="60610"/>
    <x v="2"/>
    <s v="OFF-PA-10001526"/>
    <x v="1"/>
    <x v="11"/>
    <s v="Xerox 1949"/>
    <n v="35.856000000000002"/>
    <n v="9"/>
    <n v="0.2"/>
    <n v="12.9978"/>
  </r>
  <r>
    <n v="2956"/>
    <x v="1480"/>
    <x v="2"/>
    <x v="54"/>
    <s v="Dec"/>
    <s v="7-15-2011"/>
    <s v="Second Class"/>
    <s v="ME-17725"/>
    <s v="Max Engle"/>
    <x v="0"/>
    <s v="United States"/>
    <s v="Chicago"/>
    <x v="7"/>
    <n v="60610"/>
    <x v="2"/>
    <s v="TEC-AC-10002857"/>
    <x v="2"/>
    <x v="9"/>
    <s v="Verbatim 25 GB 6x Blu-ray Single Layer Recordable Disc, 1/Pack"/>
    <n v="23.84"/>
    <n v="4"/>
    <n v="0.2"/>
    <n v="3.278"/>
  </r>
  <r>
    <n v="2957"/>
    <x v="1481"/>
    <x v="0"/>
    <x v="63"/>
    <s v="Sep"/>
    <s v="9-14-2013"/>
    <s v="Standard Class"/>
    <s v="TR-21325"/>
    <s v="Toby Ritter"/>
    <x v="0"/>
    <s v="United States"/>
    <s v="Seattle"/>
    <x v="3"/>
    <n v="98103"/>
    <x v="1"/>
    <s v="FUR-FU-10003039"/>
    <x v="0"/>
    <x v="4"/>
    <s v="Howard Miller 11-1/2&quot; Diameter Grantwood Wall Clock"/>
    <n v="43.13"/>
    <n v="1"/>
    <n v="0"/>
    <n v="14.664199999999999"/>
  </r>
  <r>
    <n v="2958"/>
    <x v="1481"/>
    <x v="0"/>
    <x v="63"/>
    <s v="Sep"/>
    <s v="9-14-2013"/>
    <s v="Standard Class"/>
    <s v="TR-21325"/>
    <s v="Toby Ritter"/>
    <x v="0"/>
    <s v="United States"/>
    <s v="Seattle"/>
    <x v="3"/>
    <n v="98103"/>
    <x v="1"/>
    <s v="OFF-PA-10002615"/>
    <x v="1"/>
    <x v="11"/>
    <s v="Ampad Gold Fibre Wirebound Steno Books, 6&quot; x 9&quot;, Gregg Ruled"/>
    <n v="30.87"/>
    <n v="7"/>
    <n v="0"/>
    <n v="14.200200000000001"/>
  </r>
  <r>
    <n v="2959"/>
    <x v="1482"/>
    <x v="3"/>
    <x v="256"/>
    <s v="Jul"/>
    <d v="2014-11-08T00:00:00"/>
    <s v="Standard Class"/>
    <s v="SH-20395"/>
    <s v="Shahid Hopkins"/>
    <x v="0"/>
    <s v="United States"/>
    <s v="New York City"/>
    <x v="9"/>
    <n v="10011"/>
    <x v="3"/>
    <s v="OFF-SU-10002573"/>
    <x v="1"/>
    <x v="16"/>
    <s v="Acme 10&quot; Easy Grip Assistive Scissors"/>
    <n v="70.12"/>
    <n v="4"/>
    <n v="0"/>
    <n v="21.036000000000001"/>
  </r>
  <r>
    <n v="2960"/>
    <x v="1483"/>
    <x v="2"/>
    <x v="353"/>
    <s v="Aug"/>
    <d v="2011-12-04T00:00:00"/>
    <s v="Standard Class"/>
    <s v="JS-15880"/>
    <s v="John Stevenson"/>
    <x v="0"/>
    <s v="United States"/>
    <s v="Toledo"/>
    <x v="16"/>
    <n v="43615"/>
    <x v="3"/>
    <s v="FUR-TA-10004442"/>
    <x v="0"/>
    <x v="2"/>
    <s v="Riverside Furniture Stanwyck Manor Table Series"/>
    <n v="172.11"/>
    <n v="1"/>
    <n v="0.4"/>
    <n v="-94.660499999999999"/>
  </r>
  <r>
    <n v="2961"/>
    <x v="1484"/>
    <x v="3"/>
    <x v="117"/>
    <s v="Nov"/>
    <s v="4-15-2014"/>
    <s v="Standard Class"/>
    <s v="BS-11755"/>
    <s v="Bruce Stewart"/>
    <x v="0"/>
    <s v="United States"/>
    <s v="Philadelphia"/>
    <x v="17"/>
    <n v="19143"/>
    <x v="3"/>
    <s v="OFF-AP-10000026"/>
    <x v="1"/>
    <x v="8"/>
    <s v="Tripp Lite Isotel 6 Outlet Surge Protector with Fax/Modem Protection"/>
    <n v="195.10400000000001"/>
    <n v="4"/>
    <n v="0.2"/>
    <n v="21.949200000000001"/>
  </r>
  <r>
    <n v="2962"/>
    <x v="1484"/>
    <x v="3"/>
    <x v="117"/>
    <s v="Nov"/>
    <s v="4-15-2014"/>
    <s v="Standard Class"/>
    <s v="BS-11755"/>
    <s v="Bruce Stewart"/>
    <x v="0"/>
    <s v="United States"/>
    <s v="Philadelphia"/>
    <x v="17"/>
    <n v="19143"/>
    <x v="3"/>
    <s v="FUR-FU-10003878"/>
    <x v="0"/>
    <x v="4"/>
    <s v="Linden 10&quot; Round Wall Clock, Black"/>
    <n v="36.671999999999997"/>
    <n v="3"/>
    <n v="0.2"/>
    <n v="6.4176000000000002"/>
  </r>
  <r>
    <n v="2963"/>
    <x v="1485"/>
    <x v="2"/>
    <x v="50"/>
    <s v="Sep"/>
    <s v="8-13-2011"/>
    <s v="Standard Class"/>
    <s v="RD-19720"/>
    <s v="Roger Demir"/>
    <x v="0"/>
    <s v="United States"/>
    <s v="Phoenix"/>
    <x v="10"/>
    <n v="85023"/>
    <x v="1"/>
    <s v="OFF-FA-10004838"/>
    <x v="1"/>
    <x v="10"/>
    <s v="Super Bands, 12/Pack"/>
    <n v="4.4640000000000004"/>
    <n v="3"/>
    <n v="0.2"/>
    <n v="-0.9486"/>
  </r>
  <r>
    <n v="2964"/>
    <x v="1485"/>
    <x v="2"/>
    <x v="50"/>
    <s v="Sep"/>
    <s v="8-13-2011"/>
    <s v="Standard Class"/>
    <s v="RD-19720"/>
    <s v="Roger Demir"/>
    <x v="0"/>
    <s v="United States"/>
    <s v="Phoenix"/>
    <x v="10"/>
    <n v="85023"/>
    <x v="1"/>
    <s v="OFF-BI-10001097"/>
    <x v="1"/>
    <x v="7"/>
    <s v="Avery Hole Reinforcements"/>
    <n v="9.3450000000000006"/>
    <n v="5"/>
    <n v="0.7"/>
    <n v="-6.5415000000000001"/>
  </r>
  <r>
    <n v="2965"/>
    <x v="1486"/>
    <x v="3"/>
    <x v="95"/>
    <s v="Mar"/>
    <d v="2014-07-09T00:00:00"/>
    <s v="Standard Class"/>
    <s v="JL-15235"/>
    <s v="Janet Lee"/>
    <x v="0"/>
    <s v="United States"/>
    <s v="Los Angeles"/>
    <x v="2"/>
    <n v="90049"/>
    <x v="1"/>
    <s v="OFF-BI-10000138"/>
    <x v="1"/>
    <x v="7"/>
    <s v="Acco Translucent Poly Ring Binders"/>
    <n v="18.72"/>
    <n v="5"/>
    <n v="0.2"/>
    <n v="6.5519999999999996"/>
  </r>
  <r>
    <n v="2966"/>
    <x v="1486"/>
    <x v="3"/>
    <x v="95"/>
    <s v="Mar"/>
    <d v="2014-07-09T00:00:00"/>
    <s v="Standard Class"/>
    <s v="JL-15235"/>
    <s v="Janet Lee"/>
    <x v="0"/>
    <s v="United States"/>
    <s v="Los Angeles"/>
    <x v="2"/>
    <n v="90049"/>
    <x v="1"/>
    <s v="FUR-TA-10004607"/>
    <x v="0"/>
    <x v="2"/>
    <s v="Hon 2111 Invitation Series Straight Table"/>
    <n v="236.52799999999999"/>
    <n v="2"/>
    <n v="0.2"/>
    <n v="-2.9565999999999999"/>
  </r>
  <r>
    <n v="2967"/>
    <x v="1487"/>
    <x v="2"/>
    <x v="125"/>
    <s v="Sep"/>
    <d v="2011-11-12T00:00:00"/>
    <s v="First Class"/>
    <s v="VP-21760"/>
    <s v="Victoria Pisteka"/>
    <x v="1"/>
    <s v="United States"/>
    <s v="Brownsville"/>
    <x v="6"/>
    <n v="78521"/>
    <x v="2"/>
    <s v="OFF-PA-10001804"/>
    <x v="1"/>
    <x v="11"/>
    <s v="Xerox 195"/>
    <n v="10.688000000000001"/>
    <n v="2"/>
    <n v="0.2"/>
    <n v="3.7408000000000001"/>
  </r>
  <r>
    <n v="2968"/>
    <x v="1487"/>
    <x v="2"/>
    <x v="125"/>
    <s v="Sep"/>
    <d v="2011-11-12T00:00:00"/>
    <s v="First Class"/>
    <s v="VP-21760"/>
    <s v="Victoria Pisteka"/>
    <x v="1"/>
    <s v="United States"/>
    <s v="Brownsville"/>
    <x v="6"/>
    <n v="78521"/>
    <x v="2"/>
    <s v="OFF-ST-10000036"/>
    <x v="1"/>
    <x v="3"/>
    <s v="Recycled Data-Pak for Archival Bound Computer Printouts, 12-1/2 x 12-1/2 x 16"/>
    <n v="237.096"/>
    <n v="3"/>
    <n v="0.2"/>
    <n v="20.745899999999999"/>
  </r>
  <r>
    <n v="2969"/>
    <x v="1488"/>
    <x v="3"/>
    <x v="172"/>
    <s v="Apr"/>
    <d v="2014-08-02T00:00:00"/>
    <s v="Second Class"/>
    <s v="RD-19810"/>
    <s v="Ross DeVincentis"/>
    <x v="2"/>
    <s v="United States"/>
    <s v="Chicago"/>
    <x v="7"/>
    <n v="60610"/>
    <x v="2"/>
    <s v="OFF-PA-10001166"/>
    <x v="1"/>
    <x v="11"/>
    <s v="Xerox 2"/>
    <n v="5.1840000000000002"/>
    <n v="1"/>
    <n v="0.2"/>
    <n v="1.8144"/>
  </r>
  <r>
    <n v="2970"/>
    <x v="1488"/>
    <x v="3"/>
    <x v="172"/>
    <s v="Apr"/>
    <d v="2014-08-02T00:00:00"/>
    <s v="Second Class"/>
    <s v="RD-19810"/>
    <s v="Ross DeVincentis"/>
    <x v="2"/>
    <s v="United States"/>
    <s v="Chicago"/>
    <x v="7"/>
    <n v="60610"/>
    <x v="2"/>
    <s v="OFF-PA-10001033"/>
    <x v="1"/>
    <x v="11"/>
    <s v="Xerox 1893"/>
    <n v="65.584000000000003"/>
    <n v="2"/>
    <n v="0.2"/>
    <n v="23.7742"/>
  </r>
  <r>
    <n v="2971"/>
    <x v="1488"/>
    <x v="3"/>
    <x v="172"/>
    <s v="Apr"/>
    <d v="2014-08-02T00:00:00"/>
    <s v="Second Class"/>
    <s v="RD-19810"/>
    <s v="Ross DeVincentis"/>
    <x v="2"/>
    <s v="United States"/>
    <s v="Chicago"/>
    <x v="7"/>
    <n v="60610"/>
    <x v="2"/>
    <s v="FUR-FU-10004597"/>
    <x v="0"/>
    <x v="4"/>
    <s v="Eldon Cleatmat Chair Mats for Medium Pile Carpets"/>
    <n v="22.2"/>
    <n v="1"/>
    <n v="0.6"/>
    <n v="-26.085000000000001"/>
  </r>
  <r>
    <n v="2972"/>
    <x v="1488"/>
    <x v="3"/>
    <x v="172"/>
    <s v="Apr"/>
    <d v="2014-08-02T00:00:00"/>
    <s v="Second Class"/>
    <s v="RD-19810"/>
    <s v="Ross DeVincentis"/>
    <x v="2"/>
    <s v="United States"/>
    <s v="Chicago"/>
    <x v="7"/>
    <n v="60610"/>
    <x v="2"/>
    <s v="OFF-PA-10000418"/>
    <x v="1"/>
    <x v="11"/>
    <s v="Xerox 189"/>
    <n v="419.4"/>
    <n v="5"/>
    <n v="0.2"/>
    <n v="146.79"/>
  </r>
  <r>
    <n v="2973"/>
    <x v="1489"/>
    <x v="3"/>
    <x v="130"/>
    <s v="Dec"/>
    <s v="11-15-2014"/>
    <s v="First Class"/>
    <s v="MH-18025"/>
    <s v="Michelle Huthwaite"/>
    <x v="0"/>
    <s v="United States"/>
    <s v="Knoxville"/>
    <x v="15"/>
    <n v="37918"/>
    <x v="0"/>
    <s v="FUR-FU-10004090"/>
    <x v="0"/>
    <x v="4"/>
    <s v="Executive Impressions 14&quot; Contract Wall Clock"/>
    <n v="88.92"/>
    <n v="5"/>
    <n v="0.2"/>
    <n v="14.4495"/>
  </r>
  <r>
    <n v="2974"/>
    <x v="1490"/>
    <x v="1"/>
    <x v="132"/>
    <s v="Nov"/>
    <s v="4-14-2012"/>
    <s v="Second Class"/>
    <s v="AR-10540"/>
    <s v="Andy Reiter"/>
    <x v="0"/>
    <s v="United States"/>
    <s v="Los Angeles"/>
    <x v="2"/>
    <n v="90004"/>
    <x v="1"/>
    <s v="TEC-CO-10001943"/>
    <x v="2"/>
    <x v="15"/>
    <s v="Canon PC-428 Personal Copier"/>
    <n v="639.96799999999996"/>
    <n v="4"/>
    <n v="0.2"/>
    <n v="215.98920000000001"/>
  </r>
  <r>
    <n v="2975"/>
    <x v="1490"/>
    <x v="1"/>
    <x v="132"/>
    <s v="Nov"/>
    <s v="4-14-2012"/>
    <s v="Second Class"/>
    <s v="AR-10540"/>
    <s v="Andy Reiter"/>
    <x v="0"/>
    <s v="United States"/>
    <s v="Los Angeles"/>
    <x v="2"/>
    <n v="90004"/>
    <x v="1"/>
    <s v="OFF-PA-10003127"/>
    <x v="1"/>
    <x v="11"/>
    <s v="Staples"/>
    <n v="52.76"/>
    <n v="2"/>
    <n v="0"/>
    <n v="24.269600000000001"/>
  </r>
  <r>
    <n v="2976"/>
    <x v="1491"/>
    <x v="0"/>
    <x v="63"/>
    <s v="Sep"/>
    <s v="9-16-2013"/>
    <s v="Standard Class"/>
    <s v="LP-17095"/>
    <s v="Liz Preis"/>
    <x v="0"/>
    <s v="United States"/>
    <s v="Visalia"/>
    <x v="2"/>
    <n v="93277"/>
    <x v="1"/>
    <s v="OFF-AR-10003338"/>
    <x v="1"/>
    <x v="5"/>
    <s v="Eberhard Faber 3 1/2&quot; Golf Pencils"/>
    <n v="14.88"/>
    <n v="2"/>
    <n v="0"/>
    <n v="3.72"/>
  </r>
  <r>
    <n v="2977"/>
    <x v="1491"/>
    <x v="0"/>
    <x v="63"/>
    <s v="Sep"/>
    <s v="9-16-2013"/>
    <s v="Standard Class"/>
    <s v="LP-17095"/>
    <s v="Liz Preis"/>
    <x v="0"/>
    <s v="United States"/>
    <s v="Visalia"/>
    <x v="2"/>
    <n v="93277"/>
    <x v="1"/>
    <s v="OFF-PA-10004610"/>
    <x v="1"/>
    <x v="11"/>
    <s v="Xerox 1900"/>
    <n v="34.24"/>
    <n v="8"/>
    <n v="0"/>
    <n v="15.407999999999999"/>
  </r>
  <r>
    <n v="2978"/>
    <x v="1491"/>
    <x v="0"/>
    <x v="63"/>
    <s v="Sep"/>
    <s v="9-16-2013"/>
    <s v="Standard Class"/>
    <s v="LP-17095"/>
    <s v="Liz Preis"/>
    <x v="0"/>
    <s v="United States"/>
    <s v="Visalia"/>
    <x v="2"/>
    <n v="93277"/>
    <x v="1"/>
    <s v="OFF-ST-10001272"/>
    <x v="1"/>
    <x v="3"/>
    <s v="Mini 13-1/2 Capacity Data Binder Rack, Pearl"/>
    <n v="261.74"/>
    <n v="2"/>
    <n v="0"/>
    <n v="65.435000000000002"/>
  </r>
  <r>
    <n v="2979"/>
    <x v="1492"/>
    <x v="3"/>
    <x v="130"/>
    <s v="Dec"/>
    <s v="11-16-2014"/>
    <s v="Second Class"/>
    <s v="TB-21190"/>
    <s v="Thomas Brumley"/>
    <x v="2"/>
    <s v="United States"/>
    <s v="Los Angeles"/>
    <x v="2"/>
    <n v="90045"/>
    <x v="1"/>
    <s v="FUR-FU-10001424"/>
    <x v="0"/>
    <x v="4"/>
    <s v="Dax Clear Box Frame"/>
    <n v="34.92"/>
    <n v="4"/>
    <n v="0"/>
    <n v="11.8728"/>
  </r>
  <r>
    <n v="2980"/>
    <x v="1493"/>
    <x v="0"/>
    <x v="364"/>
    <s v="Feb"/>
    <d v="2013-04-07T00:00:00"/>
    <s v="First Class"/>
    <s v="EM-14140"/>
    <s v="Eugene Moren"/>
    <x v="2"/>
    <s v="United States"/>
    <s v="Lehi"/>
    <x v="27"/>
    <n v="84043"/>
    <x v="1"/>
    <s v="TEC-CO-10000971"/>
    <x v="2"/>
    <x v="15"/>
    <s v="Hewlett Packard 310 Color Digital Copier"/>
    <n v="1499.95"/>
    <n v="5"/>
    <n v="0"/>
    <n v="449.98500000000001"/>
  </r>
  <r>
    <n v="2981"/>
    <x v="1494"/>
    <x v="0"/>
    <x v="129"/>
    <s v="Nov"/>
    <s v="4-16-2013"/>
    <s v="Standard Class"/>
    <s v="QJ-19255"/>
    <s v="Quincy Jones"/>
    <x v="1"/>
    <s v="United States"/>
    <s v="Chicago"/>
    <x v="7"/>
    <n v="60653"/>
    <x v="2"/>
    <s v="OFF-AR-10000034"/>
    <x v="1"/>
    <x v="5"/>
    <s v="BIC Brite Liner Grip Highlighters, Assorted, 5/Pack"/>
    <n v="13.568"/>
    <n v="4"/>
    <n v="0.2"/>
    <n v="3.2223999999999999"/>
  </r>
  <r>
    <n v="2982"/>
    <x v="1495"/>
    <x v="2"/>
    <x v="401"/>
    <s v="Jul"/>
    <d v="2011-11-01T00:00:00"/>
    <s v="Standard Class"/>
    <s v="ME-17320"/>
    <s v="Maria Etezadi"/>
    <x v="2"/>
    <s v="United States"/>
    <s v="Henderson"/>
    <x v="0"/>
    <n v="42420"/>
    <x v="0"/>
    <s v="FUR-CH-10004063"/>
    <x v="0"/>
    <x v="1"/>
    <s v="Global Deluxe High-Back Manager's Chair"/>
    <n v="2573.8200000000002"/>
    <n v="9"/>
    <n v="0"/>
    <n v="746.40779999999995"/>
  </r>
  <r>
    <n v="2983"/>
    <x v="1495"/>
    <x v="2"/>
    <x v="401"/>
    <s v="Jul"/>
    <d v="2011-11-01T00:00:00"/>
    <s v="Standard Class"/>
    <s v="ME-17320"/>
    <s v="Maria Etezadi"/>
    <x v="2"/>
    <s v="United States"/>
    <s v="Henderson"/>
    <x v="0"/>
    <n v="42420"/>
    <x v="0"/>
    <s v="OFF-BI-10004632"/>
    <x v="1"/>
    <x v="7"/>
    <s v="Ibico Hi-Tech Manual Binding System"/>
    <n v="609.98"/>
    <n v="2"/>
    <n v="0"/>
    <n v="274.49099999999999"/>
  </r>
  <r>
    <n v="2984"/>
    <x v="1495"/>
    <x v="2"/>
    <x v="401"/>
    <s v="Jul"/>
    <d v="2011-11-01T00:00:00"/>
    <s v="Standard Class"/>
    <s v="ME-17320"/>
    <s v="Maria Etezadi"/>
    <x v="2"/>
    <s v="United States"/>
    <s v="Henderson"/>
    <x v="0"/>
    <n v="42420"/>
    <x v="0"/>
    <s v="OFF-AR-10001662"/>
    <x v="1"/>
    <x v="5"/>
    <s v="Rogers Handheld Barrel Pencil Sharpener"/>
    <n v="5.48"/>
    <n v="2"/>
    <n v="0"/>
    <n v="1.4796"/>
  </r>
  <r>
    <n v="2985"/>
    <x v="1495"/>
    <x v="2"/>
    <x v="401"/>
    <s v="Jul"/>
    <d v="2011-11-01T00:00:00"/>
    <s v="Standard Class"/>
    <s v="ME-17320"/>
    <s v="Maria Etezadi"/>
    <x v="2"/>
    <s v="United States"/>
    <s v="Henderson"/>
    <x v="0"/>
    <n v="42420"/>
    <x v="0"/>
    <s v="TEC-PH-10004977"/>
    <x v="2"/>
    <x v="6"/>
    <s v="GE 30524EE4"/>
    <n v="391.98"/>
    <n v="2"/>
    <n v="0"/>
    <n v="113.6742"/>
  </r>
  <r>
    <n v="2986"/>
    <x v="1495"/>
    <x v="2"/>
    <x v="401"/>
    <s v="Jul"/>
    <d v="2011-11-01T00:00:00"/>
    <s v="Standard Class"/>
    <s v="ME-17320"/>
    <s v="Maria Etezadi"/>
    <x v="2"/>
    <s v="United States"/>
    <s v="Henderson"/>
    <x v="0"/>
    <n v="42420"/>
    <x v="0"/>
    <s v="TEC-PH-10004539"/>
    <x v="2"/>
    <x v="6"/>
    <s v="Wireless Extenders zBoost YX545 SOHO Signal Booster"/>
    <n v="755.96"/>
    <n v="4"/>
    <n v="0"/>
    <n v="204.10919999999999"/>
  </r>
  <r>
    <n v="2987"/>
    <x v="1495"/>
    <x v="2"/>
    <x v="401"/>
    <s v="Jul"/>
    <d v="2011-11-01T00:00:00"/>
    <s v="Standard Class"/>
    <s v="ME-17320"/>
    <s v="Maria Etezadi"/>
    <x v="2"/>
    <s v="United States"/>
    <s v="Henderson"/>
    <x v="0"/>
    <n v="42420"/>
    <x v="0"/>
    <s v="OFF-FA-10001883"/>
    <x v="1"/>
    <x v="10"/>
    <s v="Alliance Super-Size Bands, Assorted Sizes"/>
    <n v="31.12"/>
    <n v="4"/>
    <n v="0"/>
    <n v="0.31119999999999998"/>
  </r>
  <r>
    <n v="2988"/>
    <x v="1495"/>
    <x v="2"/>
    <x v="401"/>
    <s v="Jul"/>
    <d v="2011-11-01T00:00:00"/>
    <s v="Standard Class"/>
    <s v="ME-17320"/>
    <s v="Maria Etezadi"/>
    <x v="2"/>
    <s v="United States"/>
    <s v="Henderson"/>
    <x v="0"/>
    <n v="42420"/>
    <x v="0"/>
    <s v="OFF-PA-10000955"/>
    <x v="1"/>
    <x v="11"/>
    <s v="Southworth 25% Cotton Granite Paper &amp; Envelopes"/>
    <n v="6.54"/>
    <n v="1"/>
    <n v="0"/>
    <n v="3.0084"/>
  </r>
  <r>
    <n v="2989"/>
    <x v="1496"/>
    <x v="0"/>
    <x v="56"/>
    <s v="Feb"/>
    <d v="2013-04-09T00:00:00"/>
    <s v="Second Class"/>
    <s v="LB-16795"/>
    <s v="Laurel Beltran"/>
    <x v="2"/>
    <s v="United States"/>
    <s v="Huntington Beach"/>
    <x v="2"/>
    <n v="92646"/>
    <x v="1"/>
    <s v="OFF-EN-10002500"/>
    <x v="1"/>
    <x v="12"/>
    <s v="Globe Weis Peel &amp; Seel First Class Envelopes"/>
    <n v="12.78"/>
    <n v="1"/>
    <n v="0"/>
    <n v="5.7510000000000003"/>
  </r>
  <r>
    <n v="2990"/>
    <x v="1497"/>
    <x v="3"/>
    <x v="23"/>
    <s v="Jun"/>
    <d v="2014-10-11T00:00:00"/>
    <s v="Standard Class"/>
    <s v="AA-10645"/>
    <s v="Anna Andreadi"/>
    <x v="0"/>
    <s v="United States"/>
    <s v="San Diego"/>
    <x v="2"/>
    <n v="92105"/>
    <x v="1"/>
    <s v="OFF-PA-10003172"/>
    <x v="1"/>
    <x v="11"/>
    <s v="Xerox 1996"/>
    <n v="12.96"/>
    <n v="2"/>
    <n v="0"/>
    <n v="6.2207999999999997"/>
  </r>
  <r>
    <n v="2991"/>
    <x v="1498"/>
    <x v="1"/>
    <x v="85"/>
    <s v="Oct"/>
    <s v="9-16-2012"/>
    <s v="Standard Class"/>
    <s v="FA-14230"/>
    <s v="Frank Atkinson"/>
    <x v="1"/>
    <s v="United States"/>
    <s v="Los Angeles"/>
    <x v="2"/>
    <n v="90032"/>
    <x v="1"/>
    <s v="FUR-FU-10003799"/>
    <x v="0"/>
    <x v="4"/>
    <s v="Seth Thomas 13 1/2&quot; Wall Clock"/>
    <n v="106.68"/>
    <n v="6"/>
    <n v="0"/>
    <n v="33.070799999999998"/>
  </r>
  <r>
    <n v="2992"/>
    <x v="1499"/>
    <x v="3"/>
    <x v="81"/>
    <s v="Dec"/>
    <s v="9-17-2014"/>
    <s v="Standard Class"/>
    <s v="CC-12475"/>
    <s v="Cindy Chapman"/>
    <x v="0"/>
    <s v="United States"/>
    <s v="Houston"/>
    <x v="6"/>
    <n v="77070"/>
    <x v="2"/>
    <s v="OFF-PA-10004239"/>
    <x v="1"/>
    <x v="11"/>
    <s v="Xerox 1953"/>
    <n v="10.272"/>
    <n v="3"/>
    <n v="0.2"/>
    <n v="3.21"/>
  </r>
  <r>
    <n v="2993"/>
    <x v="1499"/>
    <x v="3"/>
    <x v="81"/>
    <s v="Dec"/>
    <s v="9-17-2014"/>
    <s v="Standard Class"/>
    <s v="CC-12475"/>
    <s v="Cindy Chapman"/>
    <x v="0"/>
    <s v="United States"/>
    <s v="Houston"/>
    <x v="6"/>
    <n v="77070"/>
    <x v="2"/>
    <s v="FUR-TA-10002855"/>
    <x v="0"/>
    <x v="2"/>
    <s v="Bevis Round Conference Table Top &amp; Single Column Base"/>
    <n v="512.19000000000005"/>
    <n v="5"/>
    <n v="0.3"/>
    <n v="-65.852999999999994"/>
  </r>
  <r>
    <n v="2994"/>
    <x v="1499"/>
    <x v="3"/>
    <x v="81"/>
    <s v="Dec"/>
    <s v="9-17-2014"/>
    <s v="Standard Class"/>
    <s v="CC-12475"/>
    <s v="Cindy Chapman"/>
    <x v="0"/>
    <s v="United States"/>
    <s v="Houston"/>
    <x v="6"/>
    <n v="77070"/>
    <x v="2"/>
    <s v="OFF-AP-10001626"/>
    <x v="1"/>
    <x v="8"/>
    <s v="Commercial WindTunnel Clean Air Upright Vacuum, Replacement Belts, Filtration Bags"/>
    <n v="1.556"/>
    <n v="2"/>
    <n v="0.8"/>
    <n v="-4.2012"/>
  </r>
  <r>
    <n v="2995"/>
    <x v="1500"/>
    <x v="3"/>
    <x v="45"/>
    <s v="Sep"/>
    <s v="6-14-2014"/>
    <s v="Standard Class"/>
    <s v="BW-11200"/>
    <s v="Ben Wallace"/>
    <x v="0"/>
    <s v="United States"/>
    <s v="Skokie"/>
    <x v="7"/>
    <n v="60076"/>
    <x v="2"/>
    <s v="OFF-BI-10000309"/>
    <x v="1"/>
    <x v="7"/>
    <s v="GBC Twin Loop Wire Binding Elements, 9/16&quot; Spine, Black"/>
    <n v="12.176"/>
    <n v="4"/>
    <n v="0.8"/>
    <n v="-18.872800000000002"/>
  </r>
  <r>
    <n v="2996"/>
    <x v="1501"/>
    <x v="2"/>
    <x v="376"/>
    <s v="Feb"/>
    <d v="2011-06-11T00:00:00"/>
    <s v="Standard Class"/>
    <s v="SH-20395"/>
    <s v="Shahid Hopkins"/>
    <x v="0"/>
    <s v="United States"/>
    <s v="San Francisco"/>
    <x v="2"/>
    <n v="94122"/>
    <x v="1"/>
    <s v="TEC-PH-10001615"/>
    <x v="2"/>
    <x v="6"/>
    <s v="AT&amp;T CL82213"/>
    <n v="46.384"/>
    <n v="2"/>
    <n v="0.2"/>
    <n v="5.2182000000000004"/>
  </r>
  <r>
    <n v="2997"/>
    <x v="1501"/>
    <x v="2"/>
    <x v="376"/>
    <s v="Feb"/>
    <d v="2011-06-11T00:00:00"/>
    <s v="Standard Class"/>
    <s v="SH-20395"/>
    <s v="Shahid Hopkins"/>
    <x v="0"/>
    <s v="United States"/>
    <s v="San Francisco"/>
    <x v="2"/>
    <n v="94122"/>
    <x v="1"/>
    <s v="OFF-ST-10003208"/>
    <x v="1"/>
    <x v="3"/>
    <s v="Adjustable Depth Letter/Legal Cart"/>
    <n v="362.92"/>
    <n v="2"/>
    <n v="0"/>
    <n v="105.24679999999999"/>
  </r>
  <r>
    <n v="2998"/>
    <x v="1502"/>
    <x v="3"/>
    <x v="12"/>
    <s v="Oct"/>
    <s v="12-13-2014"/>
    <s v="Second Class"/>
    <s v="JL-15835"/>
    <s v="John Lee"/>
    <x v="0"/>
    <s v="United States"/>
    <s v="Richmond"/>
    <x v="0"/>
    <n v="40475"/>
    <x v="0"/>
    <s v="OFF-BI-10004236"/>
    <x v="1"/>
    <x v="7"/>
    <s v="XtraLife ClearVue Slant-D Ring Binder, White, 3&quot;"/>
    <n v="29.36"/>
    <n v="2"/>
    <n v="0"/>
    <n v="13.505599999999999"/>
  </r>
  <r>
    <n v="2999"/>
    <x v="1502"/>
    <x v="3"/>
    <x v="12"/>
    <s v="Oct"/>
    <s v="12-13-2014"/>
    <s v="Second Class"/>
    <s v="JL-15835"/>
    <s v="John Lee"/>
    <x v="0"/>
    <s v="United States"/>
    <s v="Richmond"/>
    <x v="0"/>
    <n v="40475"/>
    <x v="0"/>
    <s v="OFF-AP-10000159"/>
    <x v="1"/>
    <x v="8"/>
    <s v="Belkin F9M820V08 8 Outlet Surge"/>
    <n v="214.9"/>
    <n v="5"/>
    <n v="0"/>
    <n v="62.320999999999998"/>
  </r>
  <r>
    <n v="3000"/>
    <x v="1502"/>
    <x v="3"/>
    <x v="12"/>
    <s v="Oct"/>
    <s v="12-13-2014"/>
    <s v="Second Class"/>
    <s v="JL-15835"/>
    <s v="John Lee"/>
    <x v="0"/>
    <s v="United States"/>
    <s v="Richmond"/>
    <x v="0"/>
    <n v="40475"/>
    <x v="0"/>
    <s v="OFF-BI-10003274"/>
    <x v="1"/>
    <x v="7"/>
    <s v="Avery Durable Slant Ring Binders, No Labels"/>
    <n v="15.92"/>
    <n v="4"/>
    <n v="0"/>
    <n v="7.4824000000000002"/>
  </r>
  <r>
    <n v="3001"/>
    <x v="1502"/>
    <x v="3"/>
    <x v="12"/>
    <s v="Oct"/>
    <s v="12-13-2014"/>
    <s v="Second Class"/>
    <s v="JL-15835"/>
    <s v="John Lee"/>
    <x v="0"/>
    <s v="United States"/>
    <s v="Richmond"/>
    <x v="0"/>
    <n v="40475"/>
    <x v="0"/>
    <s v="TEC-AC-10001013"/>
    <x v="2"/>
    <x v="9"/>
    <s v="Logitech ClearChat Comfort/USB Headset H390"/>
    <n v="146.44999999999999"/>
    <n v="5"/>
    <n v="0"/>
    <n v="48.328499999999998"/>
  </r>
  <r>
    <n v="3002"/>
    <x v="1502"/>
    <x v="3"/>
    <x v="12"/>
    <s v="Oct"/>
    <s v="12-13-2014"/>
    <s v="Second Class"/>
    <s v="JL-15835"/>
    <s v="John Lee"/>
    <x v="0"/>
    <s v="United States"/>
    <s v="Richmond"/>
    <x v="0"/>
    <n v="40475"/>
    <x v="0"/>
    <s v="OFF-ST-10004963"/>
    <x v="1"/>
    <x v="3"/>
    <s v="Eldon Gobal File Keepers"/>
    <n v="15.14"/>
    <n v="1"/>
    <n v="0"/>
    <n v="0.60560000000000003"/>
  </r>
  <r>
    <n v="3003"/>
    <x v="1502"/>
    <x v="3"/>
    <x v="12"/>
    <s v="Oct"/>
    <s v="12-13-2014"/>
    <s v="Second Class"/>
    <s v="JL-15835"/>
    <s v="John Lee"/>
    <x v="0"/>
    <s v="United States"/>
    <s v="Richmond"/>
    <x v="0"/>
    <n v="40475"/>
    <x v="0"/>
    <s v="OFF-LA-10004409"/>
    <x v="1"/>
    <x v="14"/>
    <s v="Avery 492"/>
    <n v="5.76"/>
    <n v="2"/>
    <n v="0"/>
    <n v="2.6496"/>
  </r>
  <r>
    <n v="3004"/>
    <x v="1502"/>
    <x v="3"/>
    <x v="12"/>
    <s v="Oct"/>
    <s v="12-13-2014"/>
    <s v="Second Class"/>
    <s v="JL-15835"/>
    <s v="John Lee"/>
    <x v="0"/>
    <s v="United States"/>
    <s v="Richmond"/>
    <x v="0"/>
    <n v="40475"/>
    <x v="0"/>
    <s v="TEC-CO-10001046"/>
    <x v="2"/>
    <x v="15"/>
    <s v="Canon Imageclass D680 Copier / Fax"/>
    <n v="1399.98"/>
    <n v="2"/>
    <n v="0"/>
    <n v="629.99099999999999"/>
  </r>
  <r>
    <n v="3005"/>
    <x v="1503"/>
    <x v="0"/>
    <x v="26"/>
    <s v="Jun"/>
    <d v="2013-12-09T00:00:00"/>
    <s v="Standard Class"/>
    <s v="MD-17350"/>
    <s v="Maribeth Dona"/>
    <x v="0"/>
    <s v="United States"/>
    <s v="Lancaster"/>
    <x v="16"/>
    <n v="43130"/>
    <x v="3"/>
    <s v="OFF-BI-10002824"/>
    <x v="1"/>
    <x v="7"/>
    <s v="Recycled Easel Ring Binders"/>
    <n v="8.952"/>
    <n v="2"/>
    <n v="0.7"/>
    <n v="-7.46"/>
  </r>
  <r>
    <n v="3006"/>
    <x v="1503"/>
    <x v="0"/>
    <x v="26"/>
    <s v="Jun"/>
    <d v="2013-12-09T00:00:00"/>
    <s v="Standard Class"/>
    <s v="MD-17350"/>
    <s v="Maribeth Dona"/>
    <x v="0"/>
    <s v="United States"/>
    <s v="Lancaster"/>
    <x v="16"/>
    <n v="43130"/>
    <x v="3"/>
    <s v="OFF-BI-10001757"/>
    <x v="1"/>
    <x v="7"/>
    <s v="Pressboard Hanging Data Binders for Unburst Sheets"/>
    <n v="8.8559999999999999"/>
    <n v="6"/>
    <n v="0.7"/>
    <n v="-6.4943999999999997"/>
  </r>
  <r>
    <n v="3007"/>
    <x v="1503"/>
    <x v="0"/>
    <x v="26"/>
    <s v="Jun"/>
    <d v="2013-12-09T00:00:00"/>
    <s v="Standard Class"/>
    <s v="MD-17350"/>
    <s v="Maribeth Dona"/>
    <x v="0"/>
    <s v="United States"/>
    <s v="Lancaster"/>
    <x v="16"/>
    <n v="43130"/>
    <x v="3"/>
    <s v="FUR-CH-10004477"/>
    <x v="0"/>
    <x v="1"/>
    <s v="Global Push Button Manager's Chair, Indigo"/>
    <n v="85.245999999999995"/>
    <n v="2"/>
    <n v="0.3"/>
    <n v="-1.2178"/>
  </r>
  <r>
    <n v="3008"/>
    <x v="1504"/>
    <x v="2"/>
    <x v="416"/>
    <s v="Oct"/>
    <s v="9-16-2011"/>
    <s v="Standard Class"/>
    <s v="CL-12565"/>
    <s v="Clay Ludtke"/>
    <x v="0"/>
    <s v="United States"/>
    <s v="Gresham"/>
    <x v="13"/>
    <n v="97030"/>
    <x v="1"/>
    <s v="OFF-EN-10003072"/>
    <x v="1"/>
    <x v="12"/>
    <s v="Peel &amp; Seel Envelopes"/>
    <n v="21.728000000000002"/>
    <n v="7"/>
    <n v="0.2"/>
    <n v="7.6048"/>
  </r>
  <r>
    <n v="3009"/>
    <x v="1504"/>
    <x v="2"/>
    <x v="416"/>
    <s v="Oct"/>
    <s v="9-16-2011"/>
    <s v="Standard Class"/>
    <s v="CL-12565"/>
    <s v="Clay Ludtke"/>
    <x v="0"/>
    <s v="United States"/>
    <s v="Gresham"/>
    <x v="13"/>
    <n v="97030"/>
    <x v="1"/>
    <s v="FUR-CH-10003973"/>
    <x v="0"/>
    <x v="1"/>
    <s v="GuestStacker Chair with Chrome Finish Legs"/>
    <n v="1487.04"/>
    <n v="5"/>
    <n v="0.2"/>
    <n v="148.70400000000001"/>
  </r>
  <r>
    <n v="3010"/>
    <x v="1505"/>
    <x v="3"/>
    <x v="69"/>
    <s v="Jan"/>
    <d v="2014-08-04T00:00:00"/>
    <s v="Standard Class"/>
    <s v="HG-14965"/>
    <s v="Henry Goldwyn"/>
    <x v="1"/>
    <s v="United States"/>
    <s v="Los Angeles"/>
    <x v="2"/>
    <n v="90004"/>
    <x v="1"/>
    <s v="OFF-SU-10004231"/>
    <x v="1"/>
    <x v="16"/>
    <s v="Acme Tagit Stainless Steel Antibacterial Scissors"/>
    <n v="29.7"/>
    <n v="3"/>
    <n v="0"/>
    <n v="8.0190000000000001"/>
  </r>
  <r>
    <n v="3011"/>
    <x v="1506"/>
    <x v="3"/>
    <x v="281"/>
    <s v="Apr"/>
    <d v="2014-09-12T00:00:00"/>
    <s v="Standard Class"/>
    <s v="MV-17485"/>
    <s v="Mark Van Huff"/>
    <x v="0"/>
    <s v="United States"/>
    <s v="Houston"/>
    <x v="6"/>
    <n v="77041"/>
    <x v="2"/>
    <s v="FUR-FU-10000820"/>
    <x v="0"/>
    <x v="4"/>
    <s v="Tensor Brushed Steel Torchiere Floor Lamp"/>
    <n v="13.592000000000001"/>
    <n v="2"/>
    <n v="0.6"/>
    <n v="-14.271599999999999"/>
  </r>
  <r>
    <n v="3012"/>
    <x v="1507"/>
    <x v="3"/>
    <x v="231"/>
    <s v="Mar"/>
    <d v="2014-07-12T00:00:00"/>
    <s v="Standard Class"/>
    <s v="BS-11380"/>
    <s v="Bill Stewart"/>
    <x v="1"/>
    <s v="United States"/>
    <s v="Denver"/>
    <x v="19"/>
    <n v="80219"/>
    <x v="1"/>
    <s v="OFF-ST-10003306"/>
    <x v="1"/>
    <x v="3"/>
    <s v="Letter Size Cart"/>
    <n v="114.288"/>
    <n v="1"/>
    <n v="0.2"/>
    <n v="12.8574"/>
  </r>
  <r>
    <n v="3013"/>
    <x v="1507"/>
    <x v="3"/>
    <x v="231"/>
    <s v="Mar"/>
    <d v="2014-07-12T00:00:00"/>
    <s v="Standard Class"/>
    <s v="BS-11380"/>
    <s v="Bill Stewart"/>
    <x v="1"/>
    <s v="United States"/>
    <s v="Denver"/>
    <x v="19"/>
    <n v="80219"/>
    <x v="1"/>
    <s v="OFF-BI-10003707"/>
    <x v="1"/>
    <x v="7"/>
    <s v="Aluminum Screw Posts"/>
    <n v="36.624000000000002"/>
    <n v="8"/>
    <n v="0.7"/>
    <n v="-24.416"/>
  </r>
  <r>
    <n v="3014"/>
    <x v="1507"/>
    <x v="3"/>
    <x v="231"/>
    <s v="Mar"/>
    <d v="2014-07-12T00:00:00"/>
    <s v="Standard Class"/>
    <s v="BS-11380"/>
    <s v="Bill Stewart"/>
    <x v="1"/>
    <s v="United States"/>
    <s v="Denver"/>
    <x v="19"/>
    <n v="80219"/>
    <x v="1"/>
    <s v="FUR-BO-10003546"/>
    <x v="0"/>
    <x v="0"/>
    <s v="Hon 4-Shelf Metal Bookcases"/>
    <n v="242.352"/>
    <n v="8"/>
    <n v="0.7"/>
    <n v="-363.52800000000002"/>
  </r>
  <r>
    <n v="3015"/>
    <x v="1507"/>
    <x v="3"/>
    <x v="231"/>
    <s v="Mar"/>
    <d v="2014-07-12T00:00:00"/>
    <s v="Standard Class"/>
    <s v="BS-11380"/>
    <s v="Bill Stewart"/>
    <x v="1"/>
    <s v="United States"/>
    <s v="Denver"/>
    <x v="19"/>
    <n v="80219"/>
    <x v="1"/>
    <s v="TEC-PH-10000213"/>
    <x v="2"/>
    <x v="6"/>
    <s v="Seidio BD2-HK3IPH5-BK DILEX Case and Holster Combo for Apple iPhone 5/5s - Black"/>
    <n v="49.616"/>
    <n v="2"/>
    <n v="0.2"/>
    <n v="4.9615999999999998"/>
  </r>
  <r>
    <n v="3016"/>
    <x v="1507"/>
    <x v="3"/>
    <x v="231"/>
    <s v="Mar"/>
    <d v="2014-07-12T00:00:00"/>
    <s v="Standard Class"/>
    <s v="BS-11380"/>
    <s v="Bill Stewart"/>
    <x v="1"/>
    <s v="United States"/>
    <s v="Denver"/>
    <x v="19"/>
    <n v="80219"/>
    <x v="1"/>
    <s v="FUR-FU-10001488"/>
    <x v="0"/>
    <x v="4"/>
    <s v="Tenex 46&quot; x 60&quot; Computer Anti-Static Chairmat, Rectangular Shaped"/>
    <n v="508.70400000000001"/>
    <n v="6"/>
    <n v="0.2"/>
    <n v="0"/>
  </r>
  <r>
    <n v="3017"/>
    <x v="1507"/>
    <x v="3"/>
    <x v="231"/>
    <s v="Mar"/>
    <d v="2014-07-12T00:00:00"/>
    <s v="Standard Class"/>
    <s v="BS-11380"/>
    <s v="Bill Stewart"/>
    <x v="1"/>
    <s v="United States"/>
    <s v="Denver"/>
    <x v="19"/>
    <n v="80219"/>
    <x v="1"/>
    <s v="TEC-PH-10004833"/>
    <x v="2"/>
    <x v="6"/>
    <s v="Macally Suction Cup Mount"/>
    <n v="57.36"/>
    <n v="6"/>
    <n v="0.2"/>
    <n v="-14.34"/>
  </r>
  <r>
    <n v="3018"/>
    <x v="1507"/>
    <x v="3"/>
    <x v="231"/>
    <s v="Mar"/>
    <d v="2014-07-12T00:00:00"/>
    <s v="Standard Class"/>
    <s v="BS-11380"/>
    <s v="Bill Stewart"/>
    <x v="1"/>
    <s v="United States"/>
    <s v="Denver"/>
    <x v="19"/>
    <n v="80219"/>
    <x v="1"/>
    <s v="FUR-CH-10002335"/>
    <x v="0"/>
    <x v="1"/>
    <s v="Hon GuestStacker Chair"/>
    <n v="906.68"/>
    <n v="5"/>
    <n v="0.2"/>
    <n v="68.001000000000005"/>
  </r>
  <r>
    <n v="3019"/>
    <x v="1508"/>
    <x v="2"/>
    <x v="377"/>
    <s v="Oct"/>
    <s v="10-15-2011"/>
    <s v="Standard Class"/>
    <s v="CM-12715"/>
    <s v="Craig Molinari"/>
    <x v="1"/>
    <s v="United States"/>
    <s v="Huntsville"/>
    <x v="6"/>
    <n v="77340"/>
    <x v="2"/>
    <s v="TEC-PH-10001128"/>
    <x v="2"/>
    <x v="6"/>
    <s v="Motorola Droid Maxx"/>
    <n v="719.952"/>
    <n v="6"/>
    <n v="0.2"/>
    <n v="71.995199999999997"/>
  </r>
  <r>
    <n v="3020"/>
    <x v="1508"/>
    <x v="2"/>
    <x v="377"/>
    <s v="Oct"/>
    <s v="10-15-2011"/>
    <s v="Standard Class"/>
    <s v="CM-12715"/>
    <s v="Craig Molinari"/>
    <x v="1"/>
    <s v="United States"/>
    <s v="Huntsville"/>
    <x v="6"/>
    <n v="77340"/>
    <x v="2"/>
    <s v="TEC-PH-10004667"/>
    <x v="2"/>
    <x v="6"/>
    <s v="Cisco 8x8 Inc. 6753i IP Business Phone System"/>
    <n v="755.94399999999996"/>
    <n v="7"/>
    <n v="0.2"/>
    <n v="66.145099999999999"/>
  </r>
  <r>
    <n v="3021"/>
    <x v="1508"/>
    <x v="2"/>
    <x v="377"/>
    <s v="Oct"/>
    <s v="10-15-2011"/>
    <s v="Standard Class"/>
    <s v="CM-12715"/>
    <s v="Craig Molinari"/>
    <x v="1"/>
    <s v="United States"/>
    <s v="Huntsville"/>
    <x v="6"/>
    <n v="77340"/>
    <x v="2"/>
    <s v="OFF-BI-10004817"/>
    <x v="1"/>
    <x v="7"/>
    <s v="GBC Personal VeloBind Strips"/>
    <n v="11.98"/>
    <n v="5"/>
    <n v="0.8"/>
    <n v="-19.167999999999999"/>
  </r>
  <r>
    <n v="3022"/>
    <x v="1508"/>
    <x v="2"/>
    <x v="377"/>
    <s v="Oct"/>
    <s v="10-15-2011"/>
    <s v="Standard Class"/>
    <s v="CM-12715"/>
    <s v="Craig Molinari"/>
    <x v="1"/>
    <s v="United States"/>
    <s v="Huntsville"/>
    <x v="6"/>
    <n v="77340"/>
    <x v="2"/>
    <s v="OFF-BI-10004140"/>
    <x v="1"/>
    <x v="7"/>
    <s v="Avery Non-Stick Binders"/>
    <n v="0.89800000000000002"/>
    <n v="1"/>
    <n v="0.8"/>
    <n v="-1.5714999999999999"/>
  </r>
  <r>
    <n v="3023"/>
    <x v="1509"/>
    <x v="0"/>
    <x v="26"/>
    <s v="Jun"/>
    <d v="2013-08-09T00:00:00"/>
    <s v="First Class"/>
    <s v="EM-13825"/>
    <s v="Elizabeth Moffitt"/>
    <x v="1"/>
    <s v="United States"/>
    <s v="Houston"/>
    <x v="6"/>
    <n v="77036"/>
    <x v="2"/>
    <s v="FUR-FU-10004671"/>
    <x v="0"/>
    <x v="4"/>
    <s v="Executive Impressions 12&quot; Wall Clock"/>
    <n v="21.204000000000001"/>
    <n v="3"/>
    <n v="0.6"/>
    <n v="-11.6622"/>
  </r>
  <r>
    <n v="3024"/>
    <x v="1510"/>
    <x v="2"/>
    <x v="395"/>
    <s v="Oct"/>
    <s v="5-14-2011"/>
    <s v="Second Class"/>
    <s v="AF-10885"/>
    <s v="Art Foster"/>
    <x v="0"/>
    <s v="United States"/>
    <s v="Philadelphia"/>
    <x v="17"/>
    <n v="19134"/>
    <x v="3"/>
    <s v="FUR-BO-10004467"/>
    <x v="0"/>
    <x v="0"/>
    <s v="Bestar Classic Bookcase"/>
    <n v="349.96499999999997"/>
    <n v="7"/>
    <n v="0.5"/>
    <n v="-216.97829999999999"/>
  </r>
  <r>
    <n v="3025"/>
    <x v="1510"/>
    <x v="2"/>
    <x v="395"/>
    <s v="Oct"/>
    <s v="5-14-2011"/>
    <s v="Second Class"/>
    <s v="AF-10885"/>
    <s v="Art Foster"/>
    <x v="0"/>
    <s v="United States"/>
    <s v="Philadelphia"/>
    <x v="17"/>
    <n v="19134"/>
    <x v="3"/>
    <s v="OFF-AR-10000716"/>
    <x v="1"/>
    <x v="5"/>
    <s v="DIXON Ticonderoga Erasable Checking Pencils"/>
    <n v="22.32"/>
    <n v="5"/>
    <n v="0.2"/>
    <n v="5.3010000000000002"/>
  </r>
  <r>
    <n v="3026"/>
    <x v="1511"/>
    <x v="2"/>
    <x v="111"/>
    <s v="Jan"/>
    <d v="2011-05-11T00:00:00"/>
    <s v="Standard Class"/>
    <s v="DL-12925"/>
    <s v="Daniel Lacy"/>
    <x v="0"/>
    <s v="United States"/>
    <s v="Long Beach"/>
    <x v="9"/>
    <n v="11561"/>
    <x v="3"/>
    <s v="OFF-AP-10002518"/>
    <x v="1"/>
    <x v="8"/>
    <s v="Kensington 7 Outlet MasterPiece Power Center"/>
    <n v="533.94000000000005"/>
    <n v="3"/>
    <n v="0"/>
    <n v="154.8426"/>
  </r>
  <r>
    <n v="3027"/>
    <x v="1511"/>
    <x v="2"/>
    <x v="111"/>
    <s v="Jan"/>
    <d v="2011-05-11T00:00:00"/>
    <s v="Standard Class"/>
    <s v="DL-12925"/>
    <s v="Daniel Lacy"/>
    <x v="0"/>
    <s v="United States"/>
    <s v="Long Beach"/>
    <x v="9"/>
    <n v="11561"/>
    <x v="3"/>
    <s v="OFF-PA-10000806"/>
    <x v="1"/>
    <x v="11"/>
    <s v="Xerox 1934"/>
    <n v="167.94"/>
    <n v="3"/>
    <n v="0"/>
    <n v="82.290599999999998"/>
  </r>
  <r>
    <n v="3028"/>
    <x v="1511"/>
    <x v="2"/>
    <x v="111"/>
    <s v="Jan"/>
    <d v="2011-05-11T00:00:00"/>
    <s v="Standard Class"/>
    <s v="DL-12925"/>
    <s v="Daniel Lacy"/>
    <x v="0"/>
    <s v="United States"/>
    <s v="Long Beach"/>
    <x v="9"/>
    <n v="11561"/>
    <x v="3"/>
    <s v="FUR-FU-10003142"/>
    <x v="0"/>
    <x v="4"/>
    <s v="Master Big Foot Doorstop, Beige"/>
    <n v="31.68"/>
    <n v="6"/>
    <n v="0"/>
    <n v="9.8208000000000002"/>
  </r>
  <r>
    <n v="3029"/>
    <x v="1512"/>
    <x v="0"/>
    <x v="121"/>
    <s v="Apr"/>
    <d v="2013-08-09T00:00:00"/>
    <s v="Standard Class"/>
    <s v="RB-19570"/>
    <s v="Rob Beeghly"/>
    <x v="0"/>
    <s v="United States"/>
    <s v="Chicago"/>
    <x v="7"/>
    <n v="60610"/>
    <x v="2"/>
    <s v="FUR-BO-10003894"/>
    <x v="0"/>
    <x v="0"/>
    <s v="Safco Value Mate Steel Bookcase, Baked Enamel Finish on Steel, Black"/>
    <n v="198.744"/>
    <n v="4"/>
    <n v="0.3"/>
    <n v="0"/>
  </r>
  <r>
    <n v="3030"/>
    <x v="1513"/>
    <x v="3"/>
    <x v="136"/>
    <s v="Jun"/>
    <d v="2014-08-10T00:00:00"/>
    <s v="First Class"/>
    <s v="RB-19795"/>
    <s v="Ross Baird"/>
    <x v="2"/>
    <s v="United States"/>
    <s v="Denver"/>
    <x v="19"/>
    <n v="80219"/>
    <x v="1"/>
    <s v="TEC-AC-10001714"/>
    <x v="2"/>
    <x v="9"/>
    <s v="Logitech MX Performance Wireless Mouse"/>
    <n v="63.823999999999998"/>
    <n v="2"/>
    <n v="0.2"/>
    <n v="13.5626"/>
  </r>
  <r>
    <n v="3031"/>
    <x v="1514"/>
    <x v="2"/>
    <x v="10"/>
    <s v="May"/>
    <d v="2011-10-12T00:00:00"/>
    <s v="Standard Class"/>
    <s v="RL-19615"/>
    <s v="Rob Lucas"/>
    <x v="0"/>
    <s v="United States"/>
    <s v="Los Angeles"/>
    <x v="2"/>
    <n v="90045"/>
    <x v="1"/>
    <s v="OFF-AR-10003045"/>
    <x v="1"/>
    <x v="5"/>
    <s v="Prang Colored Pencils"/>
    <n v="26.46"/>
    <n v="9"/>
    <n v="0"/>
    <n v="11.907"/>
  </r>
  <r>
    <n v="3032"/>
    <x v="1514"/>
    <x v="2"/>
    <x v="10"/>
    <s v="May"/>
    <d v="2011-10-12T00:00:00"/>
    <s v="Standard Class"/>
    <s v="RL-19615"/>
    <s v="Rob Lucas"/>
    <x v="0"/>
    <s v="United States"/>
    <s v="Los Angeles"/>
    <x v="2"/>
    <n v="90045"/>
    <x v="1"/>
    <s v="OFF-PA-10001363"/>
    <x v="1"/>
    <x v="11"/>
    <s v="Xerox 1933"/>
    <n v="49.12"/>
    <n v="4"/>
    <n v="0"/>
    <n v="23.086400000000001"/>
  </r>
  <r>
    <n v="3033"/>
    <x v="1514"/>
    <x v="2"/>
    <x v="10"/>
    <s v="May"/>
    <d v="2011-10-12T00:00:00"/>
    <s v="Standard Class"/>
    <s v="RL-19615"/>
    <s v="Rob Lucas"/>
    <x v="0"/>
    <s v="United States"/>
    <s v="Los Angeles"/>
    <x v="2"/>
    <n v="90045"/>
    <x v="1"/>
    <s v="OFF-FA-10002280"/>
    <x v="1"/>
    <x v="10"/>
    <s v="Advantus Plastic Paper Clips"/>
    <n v="15"/>
    <n v="3"/>
    <n v="0"/>
    <n v="7.2"/>
  </r>
  <r>
    <n v="3034"/>
    <x v="1515"/>
    <x v="1"/>
    <x v="232"/>
    <s v="Aug"/>
    <d v="2012-12-12T00:00:00"/>
    <s v="Standard Class"/>
    <s v="YS-21880"/>
    <s v="Yana Sorensen"/>
    <x v="1"/>
    <s v="United States"/>
    <s v="Los Angeles"/>
    <x v="2"/>
    <n v="90036"/>
    <x v="1"/>
    <s v="OFF-ST-10004186"/>
    <x v="1"/>
    <x v="3"/>
    <s v="Stur-D-Stor Shelving, Vertical 5-Shelf: 72&quot;H x 36&quot;W x 18 1/2&quot;D"/>
    <n v="221.96"/>
    <n v="2"/>
    <n v="0"/>
    <n v="4.4391999999999996"/>
  </r>
  <r>
    <n v="3035"/>
    <x v="1515"/>
    <x v="1"/>
    <x v="232"/>
    <s v="Aug"/>
    <d v="2012-12-12T00:00:00"/>
    <s v="Standard Class"/>
    <s v="YS-21880"/>
    <s v="Yana Sorensen"/>
    <x v="1"/>
    <s v="United States"/>
    <s v="Los Angeles"/>
    <x v="2"/>
    <n v="90036"/>
    <x v="1"/>
    <s v="TEC-AC-10000865"/>
    <x v="2"/>
    <x v="9"/>
    <s v="WD My Passport Ultra 500GB Portable External Hard Drive"/>
    <n v="236"/>
    <n v="4"/>
    <n v="0"/>
    <n v="40.119999999999997"/>
  </r>
  <r>
    <n v="3036"/>
    <x v="1516"/>
    <x v="2"/>
    <x v="376"/>
    <s v="Feb"/>
    <d v="2011-07-11T00:00:00"/>
    <s v="Second Class"/>
    <s v="SW-20755"/>
    <s v="Steven Ward"/>
    <x v="1"/>
    <s v="United States"/>
    <s v="Seattle"/>
    <x v="3"/>
    <n v="98115"/>
    <x v="1"/>
    <s v="TEC-AC-10000023"/>
    <x v="2"/>
    <x v="9"/>
    <s v="Maxell 74 Minute CD-R Spindle, 50/Pack"/>
    <n v="41.94"/>
    <n v="2"/>
    <n v="0"/>
    <n v="15.0984"/>
  </r>
  <r>
    <n v="3037"/>
    <x v="1516"/>
    <x v="2"/>
    <x v="376"/>
    <s v="Feb"/>
    <d v="2011-07-11T00:00:00"/>
    <s v="Second Class"/>
    <s v="SW-20755"/>
    <s v="Steven Ward"/>
    <x v="1"/>
    <s v="United States"/>
    <s v="Seattle"/>
    <x v="3"/>
    <n v="98115"/>
    <x v="1"/>
    <s v="TEC-PH-10001750"/>
    <x v="2"/>
    <x v="6"/>
    <s v="Samsung Rugby III"/>
    <n v="52.792000000000002"/>
    <n v="1"/>
    <n v="0.2"/>
    <n v="4.6193"/>
  </r>
  <r>
    <n v="3038"/>
    <x v="1517"/>
    <x v="0"/>
    <x v="26"/>
    <s v="Jun"/>
    <d v="2013-10-09T00:00:00"/>
    <s v="Standard Class"/>
    <s v="DB-13210"/>
    <s v="Dean Braden"/>
    <x v="0"/>
    <s v="United States"/>
    <s v="Philadelphia"/>
    <x v="17"/>
    <n v="19134"/>
    <x v="3"/>
    <s v="FUR-FU-10000260"/>
    <x v="0"/>
    <x v="4"/>
    <s v="6&quot; Cubicle Wall Clock, Black"/>
    <n v="58.247999999999998"/>
    <n v="9"/>
    <n v="0.2"/>
    <n v="11.6496"/>
  </r>
  <r>
    <n v="3039"/>
    <x v="1517"/>
    <x v="0"/>
    <x v="26"/>
    <s v="Jun"/>
    <d v="2013-10-09T00:00:00"/>
    <s v="Standard Class"/>
    <s v="DB-13210"/>
    <s v="Dean Braden"/>
    <x v="0"/>
    <s v="United States"/>
    <s v="Philadelphia"/>
    <x v="17"/>
    <n v="19134"/>
    <x v="3"/>
    <s v="FUR-CH-10001146"/>
    <x v="0"/>
    <x v="1"/>
    <s v="Global Task Chair, Black"/>
    <n v="71.245999999999995"/>
    <n v="2"/>
    <n v="0.3"/>
    <n v="-19.338200000000001"/>
  </r>
  <r>
    <n v="3040"/>
    <x v="1517"/>
    <x v="0"/>
    <x v="26"/>
    <s v="Jun"/>
    <d v="2013-10-09T00:00:00"/>
    <s v="Standard Class"/>
    <s v="DB-13210"/>
    <s v="Dean Braden"/>
    <x v="0"/>
    <s v="United States"/>
    <s v="Philadelphia"/>
    <x v="17"/>
    <n v="19134"/>
    <x v="3"/>
    <s v="OFF-AR-10000896"/>
    <x v="1"/>
    <x v="5"/>
    <s v="Newell 329"/>
    <n v="7.8719999999999999"/>
    <n v="3"/>
    <n v="0.2"/>
    <n v="0.59040000000000004"/>
  </r>
  <r>
    <n v="3041"/>
    <x v="1517"/>
    <x v="0"/>
    <x v="26"/>
    <s v="Jun"/>
    <d v="2013-10-09T00:00:00"/>
    <s v="Standard Class"/>
    <s v="DB-13210"/>
    <s v="Dean Braden"/>
    <x v="0"/>
    <s v="United States"/>
    <s v="Philadelphia"/>
    <x v="17"/>
    <n v="19134"/>
    <x v="3"/>
    <s v="FUR-CH-10000309"/>
    <x v="0"/>
    <x v="1"/>
    <s v="Global Comet Stacking Arm Chair"/>
    <n v="887.27099999999996"/>
    <n v="3"/>
    <n v="0.3"/>
    <n v="-63.3765"/>
  </r>
  <r>
    <n v="3042"/>
    <x v="1518"/>
    <x v="0"/>
    <x v="253"/>
    <s v="Sep"/>
    <s v="7-13-2013"/>
    <s v="Standard Class"/>
    <s v="TH-21115"/>
    <s v="Thea Hudgings"/>
    <x v="1"/>
    <s v="United States"/>
    <s v="Providence"/>
    <x v="39"/>
    <n v="2908"/>
    <x v="3"/>
    <s v="OFF-PA-10000289"/>
    <x v="1"/>
    <x v="11"/>
    <s v="Xerox 213"/>
    <n v="12.96"/>
    <n v="2"/>
    <n v="0"/>
    <n v="6.2207999999999997"/>
  </r>
  <r>
    <n v="3043"/>
    <x v="1519"/>
    <x v="3"/>
    <x v="342"/>
    <s v="Apr"/>
    <d v="2014-08-05T00:00:00"/>
    <s v="Standard Class"/>
    <s v="MK-18160"/>
    <s v="Mike Kennedy"/>
    <x v="0"/>
    <s v="United States"/>
    <s v="San Francisco"/>
    <x v="2"/>
    <n v="94122"/>
    <x v="1"/>
    <s v="OFF-PA-10001166"/>
    <x v="1"/>
    <x v="11"/>
    <s v="Xerox 2"/>
    <n v="25.92"/>
    <n v="4"/>
    <n v="0"/>
    <n v="12.441599999999999"/>
  </r>
  <r>
    <n v="3044"/>
    <x v="1519"/>
    <x v="3"/>
    <x v="342"/>
    <s v="Apr"/>
    <d v="2014-08-05T00:00:00"/>
    <s v="Standard Class"/>
    <s v="MK-18160"/>
    <s v="Mike Kennedy"/>
    <x v="0"/>
    <s v="United States"/>
    <s v="San Francisco"/>
    <x v="2"/>
    <n v="94122"/>
    <x v="1"/>
    <s v="OFF-AR-10003651"/>
    <x v="1"/>
    <x v="5"/>
    <s v="Newell 350"/>
    <n v="22.96"/>
    <n v="7"/>
    <n v="0"/>
    <n v="6.6584000000000003"/>
  </r>
  <r>
    <n v="3045"/>
    <x v="1520"/>
    <x v="1"/>
    <x v="108"/>
    <s v="Aug"/>
    <d v="2012-11-02T00:00:00"/>
    <s v="First Class"/>
    <s v="BH-11710"/>
    <s v="Brosina Hoffman"/>
    <x v="0"/>
    <s v="United States"/>
    <s v="Garden City"/>
    <x v="33"/>
    <n v="67846"/>
    <x v="2"/>
    <s v="OFF-PA-10000791"/>
    <x v="1"/>
    <x v="11"/>
    <s v="Wirebound Message Books, Four 2 3/4 x 5 Forms per Page, 200 Sets per Book"/>
    <n v="9.5399999999999991"/>
    <n v="2"/>
    <n v="0"/>
    <n v="4.2930000000000001"/>
  </r>
  <r>
    <n v="3046"/>
    <x v="1520"/>
    <x v="1"/>
    <x v="108"/>
    <s v="Aug"/>
    <d v="2012-11-02T00:00:00"/>
    <s v="First Class"/>
    <s v="BH-11710"/>
    <s v="Brosina Hoffman"/>
    <x v="0"/>
    <s v="United States"/>
    <s v="Garden City"/>
    <x v="33"/>
    <n v="67846"/>
    <x v="2"/>
    <s v="OFF-FA-10000134"/>
    <x v="1"/>
    <x v="10"/>
    <s v="Advantus Push Pins, Aluminum Head"/>
    <n v="5.81"/>
    <n v="1"/>
    <n v="0"/>
    <n v="1.8010999999999999"/>
  </r>
  <r>
    <n v="3047"/>
    <x v="1520"/>
    <x v="1"/>
    <x v="108"/>
    <s v="Aug"/>
    <d v="2012-11-02T00:00:00"/>
    <s v="First Class"/>
    <s v="BH-11710"/>
    <s v="Brosina Hoffman"/>
    <x v="0"/>
    <s v="United States"/>
    <s v="Garden City"/>
    <x v="33"/>
    <n v="67846"/>
    <x v="2"/>
    <s v="OFF-AR-10001149"/>
    <x v="1"/>
    <x v="5"/>
    <s v="Sanford Colorific Colored Pencils, 12/Box"/>
    <n v="5.76"/>
    <n v="2"/>
    <n v="0"/>
    <n v="1.728"/>
  </r>
  <r>
    <n v="3048"/>
    <x v="1521"/>
    <x v="0"/>
    <x v="43"/>
    <s v="Nov"/>
    <s v="12-17-2013"/>
    <s v="Standard Class"/>
    <s v="CM-12235"/>
    <s v="Chris McAfee"/>
    <x v="0"/>
    <s v="United States"/>
    <s v="Watertown"/>
    <x v="9"/>
    <n v="13601"/>
    <x v="3"/>
    <s v="OFF-PA-10001776"/>
    <x v="1"/>
    <x v="11"/>
    <s v="Wirebound Message Books, Four 2 3/4&quot; x 5&quot; Forms per Page, 600 Sets per Book"/>
    <n v="18.54"/>
    <n v="2"/>
    <n v="0"/>
    <n v="8.7138000000000009"/>
  </r>
  <r>
    <n v="3049"/>
    <x v="1521"/>
    <x v="0"/>
    <x v="43"/>
    <s v="Nov"/>
    <s v="12-17-2013"/>
    <s v="Standard Class"/>
    <s v="CM-12235"/>
    <s v="Chris McAfee"/>
    <x v="0"/>
    <s v="United States"/>
    <s v="Watertown"/>
    <x v="9"/>
    <n v="13601"/>
    <x v="3"/>
    <s v="OFF-BI-10003656"/>
    <x v="1"/>
    <x v="7"/>
    <s v="Fellowes PB200 Plastic Comb Binding Machine"/>
    <n v="679.96"/>
    <n v="5"/>
    <n v="0.2"/>
    <n v="220.98699999999999"/>
  </r>
  <r>
    <n v="3050"/>
    <x v="1522"/>
    <x v="3"/>
    <x v="236"/>
    <s v="Mar"/>
    <d v="2014-09-03T00:00:00"/>
    <s v="Standard Class"/>
    <s v="DB-13555"/>
    <s v="Dorothy Badders"/>
    <x v="1"/>
    <s v="United States"/>
    <s v="Newark"/>
    <x v="26"/>
    <n v="19711"/>
    <x v="3"/>
    <s v="OFF-AR-10001615"/>
    <x v="1"/>
    <x v="5"/>
    <s v="Newell 34"/>
    <n v="59.52"/>
    <n v="3"/>
    <n v="0"/>
    <n v="15.475199999999999"/>
  </r>
  <r>
    <n v="3051"/>
    <x v="1522"/>
    <x v="3"/>
    <x v="236"/>
    <s v="Mar"/>
    <d v="2014-09-03T00:00:00"/>
    <s v="Standard Class"/>
    <s v="DB-13555"/>
    <s v="Dorothy Badders"/>
    <x v="1"/>
    <s v="United States"/>
    <s v="Newark"/>
    <x v="26"/>
    <n v="19711"/>
    <x v="3"/>
    <s v="OFF-EN-10003286"/>
    <x v="1"/>
    <x v="12"/>
    <s v="Staples"/>
    <n v="57.96"/>
    <n v="7"/>
    <n v="0"/>
    <n v="27.241199999999999"/>
  </r>
  <r>
    <n v="3052"/>
    <x v="1522"/>
    <x v="3"/>
    <x v="236"/>
    <s v="Mar"/>
    <d v="2014-09-03T00:00:00"/>
    <s v="Standard Class"/>
    <s v="DB-13555"/>
    <s v="Dorothy Badders"/>
    <x v="1"/>
    <s v="United States"/>
    <s v="Newark"/>
    <x v="26"/>
    <n v="19711"/>
    <x v="3"/>
    <s v="FUR-BO-10003660"/>
    <x v="0"/>
    <x v="0"/>
    <s v="Bush Cubix Collection Bookcases, Fully Assembled"/>
    <n v="441.96"/>
    <n v="2"/>
    <n v="0"/>
    <n v="101.6508"/>
  </r>
  <r>
    <n v="3053"/>
    <x v="1522"/>
    <x v="3"/>
    <x v="236"/>
    <s v="Mar"/>
    <d v="2014-09-03T00:00:00"/>
    <s v="Standard Class"/>
    <s v="DB-13555"/>
    <s v="Dorothy Badders"/>
    <x v="1"/>
    <s v="United States"/>
    <s v="Newark"/>
    <x v="26"/>
    <n v="19711"/>
    <x v="3"/>
    <s v="OFF-PA-10002764"/>
    <x v="1"/>
    <x v="11"/>
    <s v="Staples"/>
    <n v="68.040000000000006"/>
    <n v="6"/>
    <n v="0"/>
    <n v="33.339599999999997"/>
  </r>
  <r>
    <n v="3054"/>
    <x v="1523"/>
    <x v="0"/>
    <x v="424"/>
    <s v="Jul"/>
    <d v="2013-08-10T00:00:00"/>
    <s v="First Class"/>
    <s v="LB-16795"/>
    <s v="Laurel Beltran"/>
    <x v="2"/>
    <s v="United States"/>
    <s v="Pueblo"/>
    <x v="19"/>
    <n v="81001"/>
    <x v="1"/>
    <s v="TEC-MA-10001695"/>
    <x v="2"/>
    <x v="13"/>
    <s v="Zebra GK420t Direct Thermal/Thermal Transfer Printer"/>
    <n v="703.71"/>
    <n v="6"/>
    <n v="0.7"/>
    <n v="-938.28"/>
  </r>
  <r>
    <n v="3055"/>
    <x v="1523"/>
    <x v="0"/>
    <x v="424"/>
    <s v="Jul"/>
    <d v="2013-08-10T00:00:00"/>
    <s v="First Class"/>
    <s v="LB-16795"/>
    <s v="Laurel Beltran"/>
    <x v="2"/>
    <s v="United States"/>
    <s v="Pueblo"/>
    <x v="19"/>
    <n v="81001"/>
    <x v="1"/>
    <s v="OFF-BI-10002824"/>
    <x v="1"/>
    <x v="7"/>
    <s v="Recycled Easel Ring Binders"/>
    <n v="17.904"/>
    <n v="4"/>
    <n v="0.7"/>
    <n v="-14.92"/>
  </r>
  <r>
    <n v="3056"/>
    <x v="1523"/>
    <x v="0"/>
    <x v="424"/>
    <s v="Jul"/>
    <d v="2013-08-10T00:00:00"/>
    <s v="First Class"/>
    <s v="LB-16795"/>
    <s v="Laurel Beltran"/>
    <x v="2"/>
    <s v="United States"/>
    <s v="Pueblo"/>
    <x v="19"/>
    <n v="81001"/>
    <x v="1"/>
    <s v="OFF-BI-10002571"/>
    <x v="1"/>
    <x v="7"/>
    <s v="Avery Framed View Binder, EZD Ring (Locking), Navy, 1 1/2&quot;"/>
    <n v="11.976000000000001"/>
    <n v="4"/>
    <n v="0.7"/>
    <n v="-9.1815999999999995"/>
  </r>
  <r>
    <n v="3057"/>
    <x v="1523"/>
    <x v="0"/>
    <x v="424"/>
    <s v="Jul"/>
    <d v="2013-08-10T00:00:00"/>
    <s v="First Class"/>
    <s v="LB-16795"/>
    <s v="Laurel Beltran"/>
    <x v="2"/>
    <s v="United States"/>
    <s v="Pueblo"/>
    <x v="19"/>
    <n v="81001"/>
    <x v="1"/>
    <s v="TEC-AC-10001553"/>
    <x v="2"/>
    <x v="9"/>
    <s v="Memorex 25GB 6X Branded Blu-Ray Recordable Disc, 15/Pack"/>
    <n v="67.959999999999994"/>
    <n v="5"/>
    <n v="0.2"/>
    <n v="0.84950000000000003"/>
  </r>
  <r>
    <n v="3058"/>
    <x v="1524"/>
    <x v="1"/>
    <x v="22"/>
    <s v="May"/>
    <d v="2012-11-04T00:00:00"/>
    <s v="Standard Class"/>
    <s v="CA-11965"/>
    <s v="Carol Adams"/>
    <x v="1"/>
    <s v="United States"/>
    <s v="Los Angeles"/>
    <x v="2"/>
    <n v="90036"/>
    <x v="1"/>
    <s v="FUR-CH-10003973"/>
    <x v="0"/>
    <x v="1"/>
    <s v="GuestStacker Chair with Chrome Finish Legs"/>
    <n v="892.22400000000005"/>
    <n v="3"/>
    <n v="0.2"/>
    <n v="89.222399999999993"/>
  </r>
  <r>
    <n v="3059"/>
    <x v="1525"/>
    <x v="2"/>
    <x v="128"/>
    <s v="Sep"/>
    <s v="9-13-2011"/>
    <s v="Standard Class"/>
    <s v="DL-12925"/>
    <s v="Daniel Lacy"/>
    <x v="0"/>
    <s v="United States"/>
    <s v="Greenville"/>
    <x v="12"/>
    <n v="27834"/>
    <x v="0"/>
    <s v="TEC-MA-10002073"/>
    <x v="2"/>
    <x v="13"/>
    <s v="3D Systems Cube Printer, 2nd Generation, White"/>
    <n v="1299.99"/>
    <n v="2"/>
    <n v="0.5"/>
    <n v="-571.99559999999997"/>
  </r>
  <r>
    <n v="3060"/>
    <x v="1526"/>
    <x v="3"/>
    <x v="297"/>
    <s v="Aug"/>
    <d v="2014-09-08T00:00:00"/>
    <s v="First Class"/>
    <s v="CK-12205"/>
    <s v="Chloris Kastensmidt"/>
    <x v="0"/>
    <s v="United States"/>
    <s v="Dallas"/>
    <x v="6"/>
    <n v="75081"/>
    <x v="2"/>
    <s v="TEC-AC-10001552"/>
    <x v="2"/>
    <x v="9"/>
    <s v="Logitech K350 2.4Ghz Wireless Keyboard"/>
    <n v="119.44799999999999"/>
    <n v="3"/>
    <n v="0.2"/>
    <n v="-13.437900000000001"/>
  </r>
  <r>
    <n v="3061"/>
    <x v="1526"/>
    <x v="3"/>
    <x v="297"/>
    <s v="Aug"/>
    <d v="2014-09-08T00:00:00"/>
    <s v="First Class"/>
    <s v="CK-12205"/>
    <s v="Chloris Kastensmidt"/>
    <x v="0"/>
    <s v="United States"/>
    <s v="Dallas"/>
    <x v="6"/>
    <n v="75081"/>
    <x v="2"/>
    <s v="OFF-ST-10002790"/>
    <x v="1"/>
    <x v="3"/>
    <s v="Safco Industrial Shelving"/>
    <n v="118.16"/>
    <n v="2"/>
    <n v="0.2"/>
    <n v="-25.109000000000002"/>
  </r>
  <r>
    <n v="3062"/>
    <x v="1527"/>
    <x v="3"/>
    <x v="272"/>
    <s v="Feb"/>
    <d v="2014-06-06T00:00:00"/>
    <s v="Standard Class"/>
    <s v="CV-12805"/>
    <s v="Cynthia Voltz"/>
    <x v="1"/>
    <s v="United States"/>
    <s v="Fremont"/>
    <x v="5"/>
    <n v="68025"/>
    <x v="2"/>
    <s v="OFF-BI-10003676"/>
    <x v="1"/>
    <x v="7"/>
    <s v="GBC Standard Recycled Report Covers, Clear Plastic Sheets"/>
    <n v="53.9"/>
    <n v="5"/>
    <n v="0"/>
    <n v="25.872"/>
  </r>
  <r>
    <n v="3063"/>
    <x v="1528"/>
    <x v="2"/>
    <x v="448"/>
    <s v="Aug"/>
    <s v="1-13-2011"/>
    <s v="Standard Class"/>
    <s v="VS-21820"/>
    <s v="Vivek Sundaresam"/>
    <x v="0"/>
    <s v="United States"/>
    <s v="Huntsville"/>
    <x v="6"/>
    <n v="77340"/>
    <x v="2"/>
    <s v="FUR-FU-10004864"/>
    <x v="0"/>
    <x v="4"/>
    <s v="Howard Miller 14-1/2&quot; Diameter Chrome Round Wall Clock"/>
    <n v="76.727999999999994"/>
    <n v="3"/>
    <n v="0.6"/>
    <n v="-53.709600000000002"/>
  </r>
  <r>
    <n v="3064"/>
    <x v="1528"/>
    <x v="2"/>
    <x v="448"/>
    <s v="Aug"/>
    <s v="1-13-2011"/>
    <s v="Standard Class"/>
    <s v="VS-21820"/>
    <s v="Vivek Sundaresam"/>
    <x v="0"/>
    <s v="United States"/>
    <s v="Huntsville"/>
    <x v="6"/>
    <n v="77340"/>
    <x v="2"/>
    <s v="OFF-BI-10003708"/>
    <x v="1"/>
    <x v="7"/>
    <s v="Acco Four Pocket Poly Ring Binder with Label Holder, Smoke, 1&quot;"/>
    <n v="10.43"/>
    <n v="7"/>
    <n v="0.8"/>
    <n v="-18.252500000000001"/>
  </r>
  <r>
    <n v="3065"/>
    <x v="1529"/>
    <x v="0"/>
    <x v="371"/>
    <s v="May"/>
    <d v="2013-09-10T00:00:00"/>
    <s v="Standard Class"/>
    <s v="DR-12940"/>
    <s v="Daniel Raglin"/>
    <x v="2"/>
    <s v="United States"/>
    <s v="Providence"/>
    <x v="39"/>
    <n v="2908"/>
    <x v="3"/>
    <s v="OFF-BI-10000977"/>
    <x v="1"/>
    <x v="7"/>
    <s v="Ibico Plastic Spiral Binding Combs"/>
    <n v="30.4"/>
    <n v="1"/>
    <n v="0"/>
    <n v="13.984"/>
  </r>
  <r>
    <n v="3066"/>
    <x v="1529"/>
    <x v="0"/>
    <x v="371"/>
    <s v="May"/>
    <d v="2013-09-10T00:00:00"/>
    <s v="Standard Class"/>
    <s v="DR-12940"/>
    <s v="Daniel Raglin"/>
    <x v="2"/>
    <s v="United States"/>
    <s v="Providence"/>
    <x v="39"/>
    <n v="2908"/>
    <x v="3"/>
    <s v="TEC-CO-10001449"/>
    <x v="2"/>
    <x v="15"/>
    <s v="Hewlett Packard LaserJet 3310 Copier"/>
    <n v="5399.91"/>
    <n v="9"/>
    <n v="0"/>
    <n v="2591.9567999999999"/>
  </r>
  <r>
    <n v="3067"/>
    <x v="1529"/>
    <x v="0"/>
    <x v="371"/>
    <s v="May"/>
    <d v="2013-09-10T00:00:00"/>
    <s v="Standard Class"/>
    <s v="DR-12940"/>
    <s v="Daniel Raglin"/>
    <x v="2"/>
    <s v="United States"/>
    <s v="Providence"/>
    <x v="39"/>
    <n v="2908"/>
    <x v="3"/>
    <s v="OFF-ST-10000136"/>
    <x v="1"/>
    <x v="3"/>
    <s v="Letter Size File"/>
    <n v="119.1"/>
    <n v="3"/>
    <n v="0"/>
    <n v="34.539000000000001"/>
  </r>
  <r>
    <n v="3068"/>
    <x v="1530"/>
    <x v="3"/>
    <x v="257"/>
    <s v="Jul"/>
    <d v="2014-10-05T00:00:00"/>
    <s v="Second Class"/>
    <s v="TS-21655"/>
    <s v="Trudy Schmidt"/>
    <x v="0"/>
    <s v="United States"/>
    <s v="Rancho Cucamonga"/>
    <x v="2"/>
    <n v="91730"/>
    <x v="1"/>
    <s v="OFF-AP-10001271"/>
    <x v="1"/>
    <x v="8"/>
    <s v="Eureka The Boss Cordless Rechargeable Stick Vac"/>
    <n v="152.94"/>
    <n v="3"/>
    <n v="0"/>
    <n v="41.293799999999997"/>
  </r>
  <r>
    <n v="3069"/>
    <x v="1531"/>
    <x v="2"/>
    <x v="449"/>
    <s v="Aug"/>
    <d v="2011-08-10T00:00:00"/>
    <s v="Same Day"/>
    <s v="JG-15115"/>
    <s v="Jack Garza"/>
    <x v="0"/>
    <s v="United States"/>
    <s v="Charlotte"/>
    <x v="12"/>
    <n v="28205"/>
    <x v="0"/>
    <s v="TEC-AC-10002331"/>
    <x v="2"/>
    <x v="9"/>
    <s v="Maxell 74 Minute CDR, 10/Pack"/>
    <n v="23.472000000000001"/>
    <n v="3"/>
    <n v="0.2"/>
    <n v="4.9878"/>
  </r>
  <r>
    <n v="3070"/>
    <x v="1532"/>
    <x v="3"/>
    <x v="450"/>
    <s v="Mar"/>
    <d v="2014-06-07T00:00:00"/>
    <s v="First Class"/>
    <s v="AH-10120"/>
    <s v="Adrian Hane"/>
    <x v="2"/>
    <s v="United States"/>
    <s v="Houston"/>
    <x v="6"/>
    <n v="77036"/>
    <x v="2"/>
    <s v="OFF-PA-10000357"/>
    <x v="1"/>
    <x v="11"/>
    <s v="White Dual Perf Computer Printout Paper, 2700 Sheets, 1 Part, Heavyweight, 20 lbs., 14 7/8 x 11"/>
    <n v="163.96"/>
    <n v="5"/>
    <n v="0.2"/>
    <n v="59.435499999999998"/>
  </r>
  <r>
    <n v="3071"/>
    <x v="1532"/>
    <x v="3"/>
    <x v="450"/>
    <s v="Mar"/>
    <d v="2014-06-07T00:00:00"/>
    <s v="First Class"/>
    <s v="AH-10120"/>
    <s v="Adrian Hane"/>
    <x v="2"/>
    <s v="United States"/>
    <s v="Houston"/>
    <x v="6"/>
    <n v="77036"/>
    <x v="2"/>
    <s v="OFF-BI-10001787"/>
    <x v="1"/>
    <x v="7"/>
    <s v="Wilson Jones Four-Pocket Poly Binders"/>
    <n v="5.2320000000000002"/>
    <n v="4"/>
    <n v="0.8"/>
    <n v="-8.1096000000000004"/>
  </r>
  <r>
    <n v="3072"/>
    <x v="1533"/>
    <x v="1"/>
    <x v="300"/>
    <s v="Feb"/>
    <d v="2012-07-04T00:00:00"/>
    <s v="Standard Class"/>
    <s v="JL-15850"/>
    <s v="John Lucas"/>
    <x v="0"/>
    <s v="United States"/>
    <s v="Mesa"/>
    <x v="10"/>
    <n v="85204"/>
    <x v="1"/>
    <s v="TEC-PH-10003095"/>
    <x v="2"/>
    <x v="6"/>
    <s v="Samsung HM1900 Bluetooth Headset"/>
    <n v="87.8"/>
    <n v="5"/>
    <n v="0.2"/>
    <n v="32.924999999999997"/>
  </r>
  <r>
    <n v="3073"/>
    <x v="1534"/>
    <x v="2"/>
    <x v="10"/>
    <s v="May"/>
    <d v="2011-07-12T00:00:00"/>
    <s v="First Class"/>
    <s v="JB-15925"/>
    <s v="Joni Blumstein"/>
    <x v="0"/>
    <s v="United States"/>
    <s v="Los Angeles"/>
    <x v="2"/>
    <n v="90032"/>
    <x v="1"/>
    <s v="OFF-AP-10001469"/>
    <x v="1"/>
    <x v="8"/>
    <s v="Fellowes 8 Outlet Superior Workstation Surge Protector"/>
    <n v="250.26"/>
    <n v="6"/>
    <n v="0"/>
    <n v="72.575400000000002"/>
  </r>
  <r>
    <n v="3074"/>
    <x v="1535"/>
    <x v="3"/>
    <x v="52"/>
    <s v="Apr"/>
    <d v="2014-09-11T00:00:00"/>
    <s v="Standard Class"/>
    <s v="PB-19105"/>
    <s v="Peter Bühler"/>
    <x v="0"/>
    <s v="United States"/>
    <s v="Philadelphia"/>
    <x v="17"/>
    <n v="19140"/>
    <x v="3"/>
    <s v="TEC-AC-10001553"/>
    <x v="2"/>
    <x v="9"/>
    <s v="Memorex 25GB 6X Branded Blu-Ray Recordable Disc, 15/Pack"/>
    <n v="40.776000000000003"/>
    <n v="3"/>
    <n v="0.2"/>
    <n v="0.50970000000000004"/>
  </r>
  <r>
    <n v="3075"/>
    <x v="1536"/>
    <x v="1"/>
    <x v="451"/>
    <s v="Jun"/>
    <d v="2012-12-01T00:00:00"/>
    <s v="Standard Class"/>
    <s v="SP-20620"/>
    <s v="Stefania Perrino"/>
    <x v="1"/>
    <s v="United States"/>
    <s v="Colorado Springs"/>
    <x v="19"/>
    <n v="80906"/>
    <x v="1"/>
    <s v="OFF-PA-10004041"/>
    <x v="1"/>
    <x v="11"/>
    <s v="It's Hot Message Books with Stickers, 2 3/4&quot; x 5&quot;"/>
    <n v="29.6"/>
    <n v="5"/>
    <n v="0.2"/>
    <n v="9.25"/>
  </r>
  <r>
    <n v="3076"/>
    <x v="1536"/>
    <x v="1"/>
    <x v="451"/>
    <s v="Jun"/>
    <d v="2012-12-01T00:00:00"/>
    <s v="Standard Class"/>
    <s v="SP-20620"/>
    <s v="Stefania Perrino"/>
    <x v="1"/>
    <s v="United States"/>
    <s v="Colorado Springs"/>
    <x v="19"/>
    <n v="80906"/>
    <x v="1"/>
    <s v="OFF-BI-10002764"/>
    <x v="1"/>
    <x v="7"/>
    <s v="Recycled Pressboard Report Cover with Reinforced Top Hinge"/>
    <n v="1.9379999999999999"/>
    <n v="2"/>
    <n v="0.7"/>
    <n v="-1.3566"/>
  </r>
  <r>
    <n v="3077"/>
    <x v="1537"/>
    <x v="3"/>
    <x v="163"/>
    <s v="Oct"/>
    <s v="9-15-2014"/>
    <s v="Standard Class"/>
    <s v="MC-17605"/>
    <s v="Matt Connell"/>
    <x v="1"/>
    <s v="United States"/>
    <s v="Los Angeles"/>
    <x v="2"/>
    <n v="90032"/>
    <x v="1"/>
    <s v="TEC-AC-10001114"/>
    <x v="2"/>
    <x v="9"/>
    <s v="Microsoft Wireless Mobile Mouse 4000"/>
    <n v="159.96"/>
    <n v="4"/>
    <n v="0"/>
    <n v="51.187199999999997"/>
  </r>
  <r>
    <n v="3078"/>
    <x v="1538"/>
    <x v="1"/>
    <x v="368"/>
    <s v="May"/>
    <d v="2012-10-01T00:00:00"/>
    <s v="Standard Class"/>
    <s v="BG-11695"/>
    <s v="Brooke Gillingham"/>
    <x v="1"/>
    <s v="United States"/>
    <s v="New York City"/>
    <x v="9"/>
    <n v="10009"/>
    <x v="3"/>
    <s v="OFF-AR-10001615"/>
    <x v="1"/>
    <x v="5"/>
    <s v="Newell 34"/>
    <n v="59.52"/>
    <n v="3"/>
    <n v="0"/>
    <n v="15.475199999999999"/>
  </r>
  <r>
    <n v="3079"/>
    <x v="1538"/>
    <x v="1"/>
    <x v="368"/>
    <s v="May"/>
    <d v="2012-10-01T00:00:00"/>
    <s v="Standard Class"/>
    <s v="BG-11695"/>
    <s v="Brooke Gillingham"/>
    <x v="1"/>
    <s v="United States"/>
    <s v="New York City"/>
    <x v="9"/>
    <n v="10009"/>
    <x v="3"/>
    <s v="OFF-EN-10000461"/>
    <x v="1"/>
    <x v="12"/>
    <s v="#10- 4 1/8&quot; x 9 1/2&quot; Recycled Envelopes"/>
    <n v="17.48"/>
    <n v="2"/>
    <n v="0"/>
    <n v="8.2156000000000002"/>
  </r>
  <r>
    <n v="3080"/>
    <x v="1538"/>
    <x v="1"/>
    <x v="368"/>
    <s v="May"/>
    <d v="2012-10-01T00:00:00"/>
    <s v="Standard Class"/>
    <s v="BG-11695"/>
    <s v="Brooke Gillingham"/>
    <x v="1"/>
    <s v="United States"/>
    <s v="New York City"/>
    <x v="9"/>
    <n v="10009"/>
    <x v="3"/>
    <s v="OFF-BI-10004506"/>
    <x v="1"/>
    <x v="7"/>
    <s v="Wilson Jones data.warehouse D-Ring Binders with DublLock"/>
    <n v="13.167999999999999"/>
    <n v="2"/>
    <n v="0.2"/>
    <n v="4.6087999999999996"/>
  </r>
  <r>
    <n v="3081"/>
    <x v="1539"/>
    <x v="1"/>
    <x v="85"/>
    <s v="Oct"/>
    <s v="9-14-2012"/>
    <s v="Standard Class"/>
    <s v="AR-10345"/>
    <s v="Alex Russell"/>
    <x v="1"/>
    <s v="United States"/>
    <s v="Austin"/>
    <x v="6"/>
    <n v="78745"/>
    <x v="2"/>
    <s v="FUR-CH-10003981"/>
    <x v="0"/>
    <x v="1"/>
    <s v="Global Commerce Series Low-Back Swivel/Tilt Chairs"/>
    <n v="179.886"/>
    <n v="1"/>
    <n v="0.3"/>
    <n v="-2.5697999999999999"/>
  </r>
  <r>
    <n v="3082"/>
    <x v="1540"/>
    <x v="3"/>
    <x v="175"/>
    <s v="Mar"/>
    <d v="2014-09-06T00:00:00"/>
    <s v="Standard Class"/>
    <s v="JD-15790"/>
    <s v="John Dryer"/>
    <x v="0"/>
    <s v="United States"/>
    <s v="Houston"/>
    <x v="6"/>
    <n v="77070"/>
    <x v="2"/>
    <s v="OFF-PA-10000743"/>
    <x v="1"/>
    <x v="11"/>
    <s v="Xerox 1977"/>
    <n v="10.688000000000001"/>
    <n v="2"/>
    <n v="0.2"/>
    <n v="3.7408000000000001"/>
  </r>
  <r>
    <n v="3083"/>
    <x v="1541"/>
    <x v="2"/>
    <x v="294"/>
    <s v="Jun"/>
    <d v="2011-11-12T00:00:00"/>
    <s v="Standard Class"/>
    <s v="BG-11035"/>
    <s v="Barry Gonzalez"/>
    <x v="0"/>
    <s v="United States"/>
    <s v="Memphis"/>
    <x v="15"/>
    <n v="38109"/>
    <x v="0"/>
    <s v="OFF-PA-10003641"/>
    <x v="1"/>
    <x v="11"/>
    <s v="Xerox 1909"/>
    <n v="42.207999999999998"/>
    <n v="2"/>
    <n v="0.2"/>
    <n v="13.717599999999999"/>
  </r>
  <r>
    <n v="3084"/>
    <x v="1542"/>
    <x v="3"/>
    <x v="281"/>
    <s v="Apr"/>
    <d v="2014-07-12T00:00:00"/>
    <s v="First Class"/>
    <s v="CC-12550"/>
    <s v="Clay Cheatham"/>
    <x v="0"/>
    <s v="United States"/>
    <s v="Plano"/>
    <x v="6"/>
    <n v="75023"/>
    <x v="2"/>
    <s v="OFF-PA-10003729"/>
    <x v="1"/>
    <x v="11"/>
    <s v="Xerox 1998"/>
    <n v="10.368"/>
    <n v="2"/>
    <n v="0.2"/>
    <n v="3.6288"/>
  </r>
  <r>
    <n v="3085"/>
    <x v="1543"/>
    <x v="1"/>
    <x v="112"/>
    <s v="Mar"/>
    <d v="2012-07-02T00:00:00"/>
    <s v="Standard Class"/>
    <s v="FO-14305"/>
    <s v="Frank Olsen"/>
    <x v="0"/>
    <s v="United States"/>
    <s v="Columbus"/>
    <x v="22"/>
    <n v="31907"/>
    <x v="0"/>
    <s v="OFF-EN-10003286"/>
    <x v="1"/>
    <x v="12"/>
    <s v="Staples"/>
    <n v="74.52"/>
    <n v="9"/>
    <n v="0"/>
    <n v="35.0244"/>
  </r>
  <r>
    <n v="3086"/>
    <x v="1544"/>
    <x v="0"/>
    <x v="442"/>
    <s v="Feb"/>
    <d v="2013-02-08T00:00:00"/>
    <s v="Same Day"/>
    <s v="TS-21205"/>
    <s v="Thomas Seio"/>
    <x v="1"/>
    <s v="United States"/>
    <s v="Riverside"/>
    <x v="2"/>
    <n v="92503"/>
    <x v="1"/>
    <s v="TEC-PH-10002885"/>
    <x v="2"/>
    <x v="6"/>
    <s v="Apple iPhone 5"/>
    <n v="1039.7280000000001"/>
    <n v="2"/>
    <n v="0.2"/>
    <n v="90.976200000000006"/>
  </r>
  <r>
    <n v="3087"/>
    <x v="1544"/>
    <x v="0"/>
    <x v="442"/>
    <s v="Feb"/>
    <d v="2013-02-08T00:00:00"/>
    <s v="Same Day"/>
    <s v="TS-21205"/>
    <s v="Thomas Seio"/>
    <x v="1"/>
    <s v="United States"/>
    <s v="Riverside"/>
    <x v="2"/>
    <n v="92503"/>
    <x v="1"/>
    <s v="OFF-AP-10002892"/>
    <x v="1"/>
    <x v="8"/>
    <s v="Belkin F5C206VTEL 6 Outlet Surge"/>
    <n v="45.96"/>
    <n v="2"/>
    <n v="0"/>
    <n v="13.788"/>
  </r>
  <r>
    <n v="3088"/>
    <x v="1545"/>
    <x v="1"/>
    <x v="360"/>
    <s v="Aug"/>
    <d v="2012-12-03T00:00:00"/>
    <s v="Standard Class"/>
    <s v="FO-14305"/>
    <s v="Frank Olsen"/>
    <x v="0"/>
    <s v="United States"/>
    <s v="Chicago"/>
    <x v="7"/>
    <n v="60623"/>
    <x v="2"/>
    <s v="OFF-BI-10002706"/>
    <x v="1"/>
    <x v="7"/>
    <s v="Avery Premier Heavy-Duty Binder with Round Locking Rings"/>
    <n v="8.5679999999999996"/>
    <n v="3"/>
    <n v="0.8"/>
    <n v="-14.5656"/>
  </r>
  <r>
    <n v="3089"/>
    <x v="1546"/>
    <x v="0"/>
    <x v="90"/>
    <s v="May"/>
    <d v="2013-07-11T00:00:00"/>
    <s v="Second Class"/>
    <s v="ER-13855"/>
    <s v="Elpida Rittenbach"/>
    <x v="1"/>
    <s v="United States"/>
    <s v="Charlotte"/>
    <x v="12"/>
    <n v="28205"/>
    <x v="0"/>
    <s v="OFF-ST-10003442"/>
    <x v="1"/>
    <x v="3"/>
    <s v="Eldon Portable Mobile Manager"/>
    <n v="45.247999999999998"/>
    <n v="2"/>
    <n v="0.2"/>
    <n v="3.9592000000000001"/>
  </r>
  <r>
    <n v="3090"/>
    <x v="1546"/>
    <x v="0"/>
    <x v="90"/>
    <s v="May"/>
    <d v="2013-07-11T00:00:00"/>
    <s v="Second Class"/>
    <s v="ER-13855"/>
    <s v="Elpida Rittenbach"/>
    <x v="1"/>
    <s v="United States"/>
    <s v="Charlotte"/>
    <x v="12"/>
    <n v="28205"/>
    <x v="0"/>
    <s v="FUR-TA-10002533"/>
    <x v="0"/>
    <x v="2"/>
    <s v="BPI Conference Tables"/>
    <n v="876.3"/>
    <n v="10"/>
    <n v="0.4"/>
    <n v="-292.10000000000002"/>
  </r>
  <r>
    <n v="3091"/>
    <x v="1546"/>
    <x v="0"/>
    <x v="90"/>
    <s v="May"/>
    <d v="2013-07-11T00:00:00"/>
    <s v="Second Class"/>
    <s v="ER-13855"/>
    <s v="Elpida Rittenbach"/>
    <x v="1"/>
    <s v="United States"/>
    <s v="Charlotte"/>
    <x v="12"/>
    <n v="28205"/>
    <x v="0"/>
    <s v="OFF-SU-10003505"/>
    <x v="1"/>
    <x v="16"/>
    <s v="Premier Electric Letter Opener"/>
    <n v="185.376"/>
    <n v="2"/>
    <n v="0.2"/>
    <n v="-34.758000000000003"/>
  </r>
  <r>
    <n v="3092"/>
    <x v="1547"/>
    <x v="1"/>
    <x v="110"/>
    <s v="Dec"/>
    <s v="12-15-2012"/>
    <s v="Second Class"/>
    <s v="JD-15895"/>
    <s v="Jonathan Doherty"/>
    <x v="1"/>
    <s v="United States"/>
    <s v="Las Vegas"/>
    <x v="23"/>
    <n v="89115"/>
    <x v="1"/>
    <s v="OFF-PA-10002036"/>
    <x v="1"/>
    <x v="11"/>
    <s v="Xerox 1930"/>
    <n v="32.4"/>
    <n v="5"/>
    <n v="0"/>
    <n v="15.875999999999999"/>
  </r>
  <r>
    <n v="3093"/>
    <x v="1547"/>
    <x v="1"/>
    <x v="110"/>
    <s v="Dec"/>
    <s v="12-15-2012"/>
    <s v="Second Class"/>
    <s v="JD-15895"/>
    <s v="Jonathan Doherty"/>
    <x v="1"/>
    <s v="United States"/>
    <s v="Las Vegas"/>
    <x v="23"/>
    <n v="89115"/>
    <x v="1"/>
    <s v="OFF-PA-10002377"/>
    <x v="1"/>
    <x v="11"/>
    <s v="Xerox 1916"/>
    <n v="97.88"/>
    <n v="2"/>
    <n v="0"/>
    <n v="48.94"/>
  </r>
  <r>
    <n v="3094"/>
    <x v="1548"/>
    <x v="1"/>
    <x v="378"/>
    <s v="Dec"/>
    <s v="7-18-2012"/>
    <s v="Standard Class"/>
    <s v="FM-14380"/>
    <s v="Fred McMath"/>
    <x v="0"/>
    <s v="United States"/>
    <s v="Amarillo"/>
    <x v="6"/>
    <n v="79109"/>
    <x v="2"/>
    <s v="TEC-PH-10000526"/>
    <x v="2"/>
    <x v="6"/>
    <s v="Vtech CS6719"/>
    <n v="307.16800000000001"/>
    <n v="4"/>
    <n v="0.2"/>
    <n v="30.716799999999999"/>
  </r>
  <r>
    <n v="3095"/>
    <x v="1549"/>
    <x v="1"/>
    <x v="262"/>
    <s v="Feb"/>
    <d v="2012-06-10T00:00:00"/>
    <s v="Standard Class"/>
    <s v="MP-17965"/>
    <s v="Michael Paige"/>
    <x v="1"/>
    <s v="United States"/>
    <s v="Middletown"/>
    <x v="31"/>
    <n v="6457"/>
    <x v="3"/>
    <s v="OFF-BI-10001078"/>
    <x v="1"/>
    <x v="7"/>
    <s v="Acco PRESSTEX Data Binder with Storage Hooks, Dark Blue, 14 7/8&quot; X 11&quot;"/>
    <n v="26.9"/>
    <n v="5"/>
    <n v="0"/>
    <n v="13.180999999999999"/>
  </r>
  <r>
    <n v="3096"/>
    <x v="1550"/>
    <x v="3"/>
    <x v="272"/>
    <s v="Feb"/>
    <d v="2014-07-06T00:00:00"/>
    <s v="Standard Class"/>
    <s v="BW-11065"/>
    <s v="Barry Weirich"/>
    <x v="0"/>
    <s v="United States"/>
    <s v="Philadelphia"/>
    <x v="17"/>
    <n v="19120"/>
    <x v="3"/>
    <s v="OFF-ST-10002756"/>
    <x v="1"/>
    <x v="3"/>
    <s v="Tennsco Stur-D-Stor Boltless Shelving, 5 Shelves, 24&quot; Deep, Sand"/>
    <n v="324.74400000000003"/>
    <n v="3"/>
    <n v="0.2"/>
    <n v="-77.1267"/>
  </r>
  <r>
    <n v="3097"/>
    <x v="1551"/>
    <x v="0"/>
    <x v="438"/>
    <s v="Aug"/>
    <s v="1-13-2013"/>
    <s v="Standard Class"/>
    <s v="VS-21820"/>
    <s v="Vivek Sundaresam"/>
    <x v="0"/>
    <s v="United States"/>
    <s v="Raleigh"/>
    <x v="12"/>
    <n v="27604"/>
    <x v="0"/>
    <s v="OFF-BI-10004236"/>
    <x v="1"/>
    <x v="7"/>
    <s v="XtraLife ClearVue Slant-D Ring Binder, White, 3&quot;"/>
    <n v="30.827999999999999"/>
    <n v="7"/>
    <n v="0.7"/>
    <n v="-24.662400000000002"/>
  </r>
  <r>
    <n v="3098"/>
    <x v="1551"/>
    <x v="0"/>
    <x v="438"/>
    <s v="Aug"/>
    <s v="1-13-2013"/>
    <s v="Standard Class"/>
    <s v="VS-21820"/>
    <s v="Vivek Sundaresam"/>
    <x v="0"/>
    <s v="United States"/>
    <s v="Raleigh"/>
    <x v="12"/>
    <n v="27604"/>
    <x v="0"/>
    <s v="OFF-AR-10001955"/>
    <x v="1"/>
    <x v="5"/>
    <s v="Newell 319"/>
    <n v="47.616"/>
    <n v="3"/>
    <n v="0.2"/>
    <n v="5.952"/>
  </r>
  <r>
    <n v="3099"/>
    <x v="1551"/>
    <x v="0"/>
    <x v="438"/>
    <s v="Aug"/>
    <s v="1-13-2013"/>
    <s v="Standard Class"/>
    <s v="VS-21820"/>
    <s v="Vivek Sundaresam"/>
    <x v="0"/>
    <s v="United States"/>
    <s v="Raleigh"/>
    <x v="12"/>
    <n v="27604"/>
    <x v="0"/>
    <s v="TEC-PH-10004080"/>
    <x v="2"/>
    <x v="6"/>
    <s v="Avaya 5410 Digital phone"/>
    <n v="108.78400000000001"/>
    <n v="2"/>
    <n v="0.2"/>
    <n v="10.878399999999999"/>
  </r>
  <r>
    <n v="3100"/>
    <x v="1552"/>
    <x v="3"/>
    <x v="45"/>
    <s v="Sep"/>
    <d v="2014-11-06T00:00:00"/>
    <s v="First Class"/>
    <s v="MG-17680"/>
    <s v="Maureen Gastineau"/>
    <x v="2"/>
    <s v="United States"/>
    <s v="Los Angeles"/>
    <x v="2"/>
    <n v="90049"/>
    <x v="1"/>
    <s v="FUR-BO-10004834"/>
    <x v="0"/>
    <x v="0"/>
    <s v="Riverside Palais Royal Lawyers Bookcase, Royale Cherry Finish"/>
    <n v="1497.6659999999999"/>
    <n v="2"/>
    <n v="0.15"/>
    <n v="140.95679999999999"/>
  </r>
  <r>
    <n v="3101"/>
    <x v="1552"/>
    <x v="3"/>
    <x v="45"/>
    <s v="Sep"/>
    <d v="2014-11-06T00:00:00"/>
    <s v="First Class"/>
    <s v="MG-17680"/>
    <s v="Maureen Gastineau"/>
    <x v="2"/>
    <s v="United States"/>
    <s v="Los Angeles"/>
    <x v="2"/>
    <n v="90049"/>
    <x v="1"/>
    <s v="TEC-PH-10000307"/>
    <x v="2"/>
    <x v="6"/>
    <s v="Shocksock Galaxy S4 Armband"/>
    <n v="17.52"/>
    <n v="2"/>
    <n v="0.2"/>
    <n v="-3.504"/>
  </r>
  <r>
    <n v="3102"/>
    <x v="1553"/>
    <x v="3"/>
    <x v="64"/>
    <s v="Sep"/>
    <d v="2014-11-12T00:00:00"/>
    <s v="Second Class"/>
    <s v="CW-11905"/>
    <s v="Carl Weiss"/>
    <x v="2"/>
    <s v="United States"/>
    <s v="Cranston"/>
    <x v="39"/>
    <n v="2920"/>
    <x v="3"/>
    <s v="OFF-ST-10000036"/>
    <x v="1"/>
    <x v="3"/>
    <s v="Recycled Data-Pak for Archival Bound Computer Printouts, 12-1/2 x 12-1/2 x 16"/>
    <n v="592.74"/>
    <n v="6"/>
    <n v="0"/>
    <n v="160.03980000000001"/>
  </r>
  <r>
    <n v="3103"/>
    <x v="1554"/>
    <x v="1"/>
    <x v="112"/>
    <s v="Mar"/>
    <d v="2012-07-02T00:00:00"/>
    <s v="Standard Class"/>
    <s v="PW-19030"/>
    <s v="Pauline Webber"/>
    <x v="1"/>
    <s v="United States"/>
    <s v="Rome"/>
    <x v="9"/>
    <n v="13440"/>
    <x v="3"/>
    <s v="FUR-CH-10004218"/>
    <x v="0"/>
    <x v="1"/>
    <s v="Global Fabric Manager's Chair, Dark Gray"/>
    <n v="90.882000000000005"/>
    <n v="1"/>
    <n v="0.1"/>
    <n v="15.147"/>
  </r>
  <r>
    <n v="3104"/>
    <x v="1555"/>
    <x v="3"/>
    <x v="428"/>
    <s v="Jan"/>
    <d v="2014-06-11T00:00:00"/>
    <s v="Standard Class"/>
    <s v="CY-12745"/>
    <s v="Craig Yedwab"/>
    <x v="1"/>
    <s v="United States"/>
    <s v="Chicago"/>
    <x v="7"/>
    <n v="60610"/>
    <x v="2"/>
    <s v="TEC-PH-10004042"/>
    <x v="2"/>
    <x v="6"/>
    <s v="ClearOne Communications CHAT 70 OC Speaker Phone"/>
    <n v="508.76799999999997"/>
    <n v="4"/>
    <n v="0.2"/>
    <n v="38.157600000000002"/>
  </r>
  <r>
    <n v="3105"/>
    <x v="1555"/>
    <x v="3"/>
    <x v="428"/>
    <s v="Jan"/>
    <d v="2014-06-11T00:00:00"/>
    <s v="Standard Class"/>
    <s v="CY-12745"/>
    <s v="Craig Yedwab"/>
    <x v="1"/>
    <s v="United States"/>
    <s v="Chicago"/>
    <x v="7"/>
    <n v="60610"/>
    <x v="2"/>
    <s v="OFF-EN-10001137"/>
    <x v="1"/>
    <x v="12"/>
    <s v="#10 Gummed Flap White Envelopes, 100/Box"/>
    <n v="9.9120000000000008"/>
    <n v="3"/>
    <n v="0.2"/>
    <n v="3.2214"/>
  </r>
  <r>
    <n v="3106"/>
    <x v="1556"/>
    <x v="0"/>
    <x v="73"/>
    <s v="Oct"/>
    <s v="5-14-2013"/>
    <s v="Standard Class"/>
    <s v="MB-18085"/>
    <s v="Mick Brown"/>
    <x v="0"/>
    <s v="United States"/>
    <s v="Houston"/>
    <x v="6"/>
    <n v="77036"/>
    <x v="2"/>
    <s v="TEC-PH-10001552"/>
    <x v="2"/>
    <x v="6"/>
    <s v="I Need's 3d Hello Kitty Hybrid Silicone Case Cover for HTC One X 4g with 3d Hello Kitty Stylus Pen Green/pink"/>
    <n v="19.135999999999999"/>
    <n v="2"/>
    <n v="0.2"/>
    <n v="1.9136"/>
  </r>
  <r>
    <n v="3107"/>
    <x v="1557"/>
    <x v="0"/>
    <x v="170"/>
    <s v="Mar"/>
    <d v="2013-07-05T00:00:00"/>
    <s v="Standard Class"/>
    <s v="AS-10090"/>
    <s v="Adam Shillingsburg"/>
    <x v="0"/>
    <s v="United States"/>
    <s v="Irving"/>
    <x v="6"/>
    <n v="75061"/>
    <x v="2"/>
    <s v="OFF-ST-10000321"/>
    <x v="1"/>
    <x v="3"/>
    <s v="Akro Stacking Bins"/>
    <n v="18.936"/>
    <n v="3"/>
    <n v="0.2"/>
    <n v="-3.7871999999999999"/>
  </r>
  <r>
    <n v="3108"/>
    <x v="1557"/>
    <x v="0"/>
    <x v="170"/>
    <s v="Mar"/>
    <d v="2013-07-05T00:00:00"/>
    <s v="Standard Class"/>
    <s v="AS-10090"/>
    <s v="Adam Shillingsburg"/>
    <x v="0"/>
    <s v="United States"/>
    <s v="Irving"/>
    <x v="6"/>
    <n v="75061"/>
    <x v="2"/>
    <s v="OFF-ST-10002957"/>
    <x v="1"/>
    <x v="3"/>
    <s v="Sterilite Show Offs Storage Containers"/>
    <n v="12.672000000000001"/>
    <n v="3"/>
    <n v="0.2"/>
    <n v="-3.1680000000000001"/>
  </r>
  <r>
    <n v="3109"/>
    <x v="1557"/>
    <x v="0"/>
    <x v="170"/>
    <s v="Mar"/>
    <d v="2013-07-05T00:00:00"/>
    <s v="Standard Class"/>
    <s v="AS-10090"/>
    <s v="Adam Shillingsburg"/>
    <x v="0"/>
    <s v="United States"/>
    <s v="Irving"/>
    <x v="6"/>
    <n v="75061"/>
    <x v="2"/>
    <s v="OFF-LA-10000973"/>
    <x v="1"/>
    <x v="14"/>
    <s v="Avery 502"/>
    <n v="5.04"/>
    <n v="2"/>
    <n v="0.2"/>
    <n v="1.764"/>
  </r>
  <r>
    <n v="3110"/>
    <x v="1558"/>
    <x v="2"/>
    <x v="125"/>
    <s v="Sep"/>
    <s v="12-15-2011"/>
    <s v="Standard Class"/>
    <s v="TS-21205"/>
    <s v="Thomas Seio"/>
    <x v="1"/>
    <s v="United States"/>
    <s v="Chicago"/>
    <x v="7"/>
    <n v="60653"/>
    <x v="2"/>
    <s v="OFF-PA-10000143"/>
    <x v="1"/>
    <x v="11"/>
    <s v="Astroparche Fine Business Paper"/>
    <n v="8.4480000000000004"/>
    <n v="2"/>
    <n v="0.2"/>
    <n v="2.9567999999999999"/>
  </r>
  <r>
    <n v="3111"/>
    <x v="1558"/>
    <x v="2"/>
    <x v="125"/>
    <s v="Sep"/>
    <s v="12-15-2011"/>
    <s v="Standard Class"/>
    <s v="TS-21205"/>
    <s v="Thomas Seio"/>
    <x v="1"/>
    <s v="United States"/>
    <s v="Chicago"/>
    <x v="7"/>
    <n v="60653"/>
    <x v="2"/>
    <s v="OFF-AP-10003287"/>
    <x v="1"/>
    <x v="8"/>
    <s v="Tripp Lite TLP810NET Broadband Surge for Modem/Fax"/>
    <n v="20.388000000000002"/>
    <n v="2"/>
    <n v="0.8"/>
    <n v="-53.008800000000001"/>
  </r>
  <r>
    <n v="3112"/>
    <x v="1559"/>
    <x v="3"/>
    <x v="84"/>
    <s v="Aug"/>
    <s v="12-13-2014"/>
    <s v="Standard Class"/>
    <s v="BH-11710"/>
    <s v="Brosina Hoffman"/>
    <x v="0"/>
    <s v="United States"/>
    <s v="Hattiesburg"/>
    <x v="25"/>
    <n v="39401"/>
    <x v="0"/>
    <s v="OFF-AP-10004540"/>
    <x v="1"/>
    <x v="8"/>
    <s v="Eureka The Boss Lite 10-Amp Upright Vacuum, Blue"/>
    <n v="320.64"/>
    <n v="4"/>
    <n v="0"/>
    <n v="89.779200000000003"/>
  </r>
  <r>
    <n v="3113"/>
    <x v="1559"/>
    <x v="3"/>
    <x v="84"/>
    <s v="Aug"/>
    <s v="12-13-2014"/>
    <s v="Standard Class"/>
    <s v="BH-11710"/>
    <s v="Brosina Hoffman"/>
    <x v="0"/>
    <s v="United States"/>
    <s v="Hattiesburg"/>
    <x v="25"/>
    <n v="39401"/>
    <x v="0"/>
    <s v="TEC-AC-10001266"/>
    <x v="2"/>
    <x v="9"/>
    <s v="Memorex Micro Travel Drive 8 GB"/>
    <n v="52"/>
    <n v="4"/>
    <n v="0"/>
    <n v="23.4"/>
  </r>
  <r>
    <n v="3114"/>
    <x v="1560"/>
    <x v="3"/>
    <x v="236"/>
    <s v="Mar"/>
    <d v="2014-07-03T00:00:00"/>
    <s v="Standard Class"/>
    <s v="JA-15970"/>
    <s v="Joseph Airdo"/>
    <x v="0"/>
    <s v="United States"/>
    <s v="Cuyahoga Falls"/>
    <x v="16"/>
    <n v="44221"/>
    <x v="3"/>
    <s v="OFF-BI-10002353"/>
    <x v="1"/>
    <x v="7"/>
    <s v="GBC VeloBind Cover Sets"/>
    <n v="18.527999999999999"/>
    <n v="4"/>
    <n v="0.7"/>
    <n v="-12.352"/>
  </r>
  <r>
    <n v="3115"/>
    <x v="1561"/>
    <x v="1"/>
    <x v="33"/>
    <s v="Dec"/>
    <s v="10-17-2012"/>
    <s v="Standard Class"/>
    <s v="KA-16525"/>
    <s v="Kelly Andreada"/>
    <x v="0"/>
    <s v="United States"/>
    <s v="Seattle"/>
    <x v="3"/>
    <n v="98103"/>
    <x v="1"/>
    <s v="TEC-AC-10003038"/>
    <x v="2"/>
    <x v="9"/>
    <s v="Kingston Digital DataTraveler 16GB USB 2.0"/>
    <n v="17.899999999999999"/>
    <n v="2"/>
    <n v="0"/>
    <n v="3.4009999999999998"/>
  </r>
  <r>
    <n v="3116"/>
    <x v="1561"/>
    <x v="1"/>
    <x v="33"/>
    <s v="Dec"/>
    <s v="10-17-2012"/>
    <s v="Standard Class"/>
    <s v="KA-16525"/>
    <s v="Kelly Andreada"/>
    <x v="0"/>
    <s v="United States"/>
    <s v="Seattle"/>
    <x v="3"/>
    <n v="98103"/>
    <x v="1"/>
    <s v="OFF-ST-10000934"/>
    <x v="1"/>
    <x v="3"/>
    <s v="Contico 72&quot;H Heavy-Duty Storage System"/>
    <n v="81.96"/>
    <n v="2"/>
    <n v="0"/>
    <n v="0"/>
  </r>
  <r>
    <n v="3117"/>
    <x v="1562"/>
    <x v="3"/>
    <x v="171"/>
    <s v="Apr"/>
    <d v="2014-10-07T00:00:00"/>
    <s v="Standard Class"/>
    <s v="MO-17950"/>
    <s v="Michael Oakman"/>
    <x v="0"/>
    <s v="United States"/>
    <s v="Jacksonville"/>
    <x v="12"/>
    <n v="28540"/>
    <x v="0"/>
    <s v="TEC-AC-10002167"/>
    <x v="2"/>
    <x v="9"/>
    <s v="Imation 8gb Micro Traveldrive Usb 2.0 Flash Drive"/>
    <n v="24"/>
    <n v="2"/>
    <n v="0.2"/>
    <n v="-2.7"/>
  </r>
  <r>
    <n v="3118"/>
    <x v="1563"/>
    <x v="0"/>
    <x v="127"/>
    <s v="Apr"/>
    <d v="2013-08-10T00:00:00"/>
    <s v="Standard Class"/>
    <s v="DB-12910"/>
    <s v="Daniel Byrd"/>
    <x v="2"/>
    <s v="United States"/>
    <s v="Lake Forest"/>
    <x v="2"/>
    <n v="92630"/>
    <x v="1"/>
    <s v="OFF-LA-10002271"/>
    <x v="1"/>
    <x v="14"/>
    <s v="Smead Alpha-Z Color-Coded Second Alphabetical Labels and Starter Set"/>
    <n v="6.16"/>
    <n v="2"/>
    <n v="0"/>
    <n v="2.9567999999999999"/>
  </r>
  <r>
    <n v="3119"/>
    <x v="1563"/>
    <x v="0"/>
    <x v="127"/>
    <s v="Apr"/>
    <d v="2013-08-10T00:00:00"/>
    <s v="Standard Class"/>
    <s v="DB-12910"/>
    <s v="Daniel Byrd"/>
    <x v="2"/>
    <s v="United States"/>
    <s v="Lake Forest"/>
    <x v="2"/>
    <n v="92630"/>
    <x v="1"/>
    <s v="FUR-CH-10004063"/>
    <x v="0"/>
    <x v="1"/>
    <s v="Global Deluxe High-Back Manager's Chair"/>
    <n v="915.13599999999997"/>
    <n v="4"/>
    <n v="0.2"/>
    <n v="102.9528"/>
  </r>
  <r>
    <n v="3120"/>
    <x v="1563"/>
    <x v="0"/>
    <x v="127"/>
    <s v="Apr"/>
    <d v="2013-08-10T00:00:00"/>
    <s v="Standard Class"/>
    <s v="DB-12910"/>
    <s v="Daniel Byrd"/>
    <x v="2"/>
    <s v="United States"/>
    <s v="Lake Forest"/>
    <x v="2"/>
    <n v="92630"/>
    <x v="1"/>
    <s v="OFF-PA-10004610"/>
    <x v="1"/>
    <x v="11"/>
    <s v="Xerox 1900"/>
    <n v="8.56"/>
    <n v="2"/>
    <n v="0"/>
    <n v="3.8519999999999999"/>
  </r>
  <r>
    <n v="3121"/>
    <x v="1563"/>
    <x v="0"/>
    <x v="127"/>
    <s v="Apr"/>
    <d v="2013-08-10T00:00:00"/>
    <s v="Standard Class"/>
    <s v="DB-12910"/>
    <s v="Daniel Byrd"/>
    <x v="2"/>
    <s v="United States"/>
    <s v="Lake Forest"/>
    <x v="2"/>
    <n v="92630"/>
    <x v="1"/>
    <s v="OFF-PA-10001878"/>
    <x v="1"/>
    <x v="11"/>
    <s v="Xerox 1891"/>
    <n v="97.82"/>
    <n v="2"/>
    <n v="0"/>
    <n v="45.9754"/>
  </r>
  <r>
    <n v="3122"/>
    <x v="1564"/>
    <x v="3"/>
    <x v="163"/>
    <s v="Oct"/>
    <s v="9-16-2014"/>
    <s v="Standard Class"/>
    <s v="DK-12835"/>
    <s v="Damala Kotsonis"/>
    <x v="1"/>
    <s v="United States"/>
    <s v="Portland"/>
    <x v="13"/>
    <n v="97206"/>
    <x v="1"/>
    <s v="OFF-PA-10002036"/>
    <x v="1"/>
    <x v="11"/>
    <s v="Xerox 1930"/>
    <n v="31.103999999999999"/>
    <n v="6"/>
    <n v="0.2"/>
    <n v="11.2752"/>
  </r>
  <r>
    <n v="3123"/>
    <x v="1564"/>
    <x v="3"/>
    <x v="163"/>
    <s v="Oct"/>
    <s v="9-16-2014"/>
    <s v="Standard Class"/>
    <s v="DK-12835"/>
    <s v="Damala Kotsonis"/>
    <x v="1"/>
    <s v="United States"/>
    <s v="Portland"/>
    <x v="13"/>
    <n v="97206"/>
    <x v="1"/>
    <s v="OFF-AP-10003278"/>
    <x v="1"/>
    <x v="8"/>
    <s v="Belkin 7-Outlet SurgeMaster Home Series"/>
    <n v="11.176"/>
    <n v="1"/>
    <n v="0.2"/>
    <n v="0.83819999999999995"/>
  </r>
  <r>
    <n v="3124"/>
    <x v="1565"/>
    <x v="1"/>
    <x v="343"/>
    <s v="Dec"/>
    <s v="3-18-2012"/>
    <s v="Standard Class"/>
    <s v="EB-14170"/>
    <s v="Evan Bailliet"/>
    <x v="0"/>
    <s v="United States"/>
    <s v="Charlotte"/>
    <x v="12"/>
    <n v="28205"/>
    <x v="0"/>
    <s v="OFF-LA-10001641"/>
    <x v="1"/>
    <x v="14"/>
    <s v="Avery 518"/>
    <n v="5.04"/>
    <n v="2"/>
    <n v="0.2"/>
    <n v="1.764"/>
  </r>
  <r>
    <n v="3125"/>
    <x v="1566"/>
    <x v="3"/>
    <x v="281"/>
    <s v="Apr"/>
    <d v="2014-07-12T00:00:00"/>
    <s v="Second Class"/>
    <s v="LC-16870"/>
    <s v="Lena Cacioppo"/>
    <x v="0"/>
    <s v="United States"/>
    <s v="Thornton"/>
    <x v="19"/>
    <n v="80229"/>
    <x v="1"/>
    <s v="OFF-AR-10003856"/>
    <x v="1"/>
    <x v="5"/>
    <s v="Newell 344"/>
    <n v="13.343999999999999"/>
    <n v="6"/>
    <n v="0.2"/>
    <n v="1.0007999999999999"/>
  </r>
  <r>
    <n v="3126"/>
    <x v="1566"/>
    <x v="3"/>
    <x v="281"/>
    <s v="Apr"/>
    <d v="2014-07-12T00:00:00"/>
    <s v="Second Class"/>
    <s v="LC-16870"/>
    <s v="Lena Cacioppo"/>
    <x v="0"/>
    <s v="United States"/>
    <s v="Thornton"/>
    <x v="19"/>
    <n v="80229"/>
    <x v="1"/>
    <s v="TEC-AC-10002006"/>
    <x v="2"/>
    <x v="9"/>
    <s v="Memorex Micro Travel Drive 16 GB"/>
    <n v="76.751999999999995"/>
    <n v="6"/>
    <n v="0.2"/>
    <n v="10.5534"/>
  </r>
  <r>
    <n v="3127"/>
    <x v="1566"/>
    <x v="3"/>
    <x v="281"/>
    <s v="Apr"/>
    <d v="2014-07-12T00:00:00"/>
    <s v="Second Class"/>
    <s v="LC-16870"/>
    <s v="Lena Cacioppo"/>
    <x v="0"/>
    <s v="United States"/>
    <s v="Thornton"/>
    <x v="19"/>
    <n v="80229"/>
    <x v="1"/>
    <s v="TEC-AC-10002006"/>
    <x v="2"/>
    <x v="9"/>
    <s v="Memorex Micro Travel Drive 16 GB"/>
    <n v="102.336"/>
    <n v="8"/>
    <n v="0.2"/>
    <n v="14.071199999999999"/>
  </r>
  <r>
    <n v="3128"/>
    <x v="1566"/>
    <x v="3"/>
    <x v="281"/>
    <s v="Apr"/>
    <d v="2014-07-12T00:00:00"/>
    <s v="Second Class"/>
    <s v="LC-16870"/>
    <s v="Lena Cacioppo"/>
    <x v="0"/>
    <s v="United States"/>
    <s v="Thornton"/>
    <x v="19"/>
    <n v="80229"/>
    <x v="1"/>
    <s v="OFF-PA-10002246"/>
    <x v="1"/>
    <x v="11"/>
    <s v="Wirebound Four 2-3/4 x 5 Forms per Page, 400 Sets per Book"/>
    <n v="10.32"/>
    <n v="2"/>
    <n v="0.2"/>
    <n v="3.7410000000000001"/>
  </r>
  <r>
    <n v="3129"/>
    <x v="1566"/>
    <x v="3"/>
    <x v="281"/>
    <s v="Apr"/>
    <d v="2014-07-12T00:00:00"/>
    <s v="Second Class"/>
    <s v="LC-16870"/>
    <s v="Lena Cacioppo"/>
    <x v="0"/>
    <s v="United States"/>
    <s v="Thornton"/>
    <x v="19"/>
    <n v="80229"/>
    <x v="1"/>
    <s v="OFF-SU-10004782"/>
    <x v="1"/>
    <x v="16"/>
    <s v="Elite 5&quot; Scissors"/>
    <n v="47.32"/>
    <n v="7"/>
    <n v="0.2"/>
    <n v="5.915"/>
  </r>
  <r>
    <n v="3130"/>
    <x v="1566"/>
    <x v="3"/>
    <x v="281"/>
    <s v="Apr"/>
    <d v="2014-07-12T00:00:00"/>
    <s v="Second Class"/>
    <s v="LC-16870"/>
    <s v="Lena Cacioppo"/>
    <x v="0"/>
    <s v="United States"/>
    <s v="Thornton"/>
    <x v="19"/>
    <n v="80229"/>
    <x v="1"/>
    <s v="FUR-FU-10004351"/>
    <x v="0"/>
    <x v="4"/>
    <s v="Staples"/>
    <n v="23.376000000000001"/>
    <n v="3"/>
    <n v="0.2"/>
    <n v="7.0128000000000004"/>
  </r>
  <r>
    <n v="3131"/>
    <x v="1566"/>
    <x v="3"/>
    <x v="281"/>
    <s v="Apr"/>
    <d v="2014-07-12T00:00:00"/>
    <s v="Second Class"/>
    <s v="LC-16870"/>
    <s v="Lena Cacioppo"/>
    <x v="0"/>
    <s v="United States"/>
    <s v="Thornton"/>
    <x v="19"/>
    <n v="80229"/>
    <x v="1"/>
    <s v="FUR-FU-10004270"/>
    <x v="0"/>
    <x v="4"/>
    <s v="Eldon Image Series Desk Accessories, Burgundy"/>
    <n v="16.72"/>
    <n v="5"/>
    <n v="0.2"/>
    <n v="3.3439999999999999"/>
  </r>
  <r>
    <n v="3132"/>
    <x v="1566"/>
    <x v="3"/>
    <x v="281"/>
    <s v="Apr"/>
    <d v="2014-07-12T00:00:00"/>
    <s v="Second Class"/>
    <s v="LC-16870"/>
    <s v="Lena Cacioppo"/>
    <x v="0"/>
    <s v="United States"/>
    <s v="Thornton"/>
    <x v="19"/>
    <n v="80229"/>
    <x v="1"/>
    <s v="FUR-FU-10004053"/>
    <x v="0"/>
    <x v="4"/>
    <s v="DAX Two-Tone Silver Metal Document Frame"/>
    <n v="16.192"/>
    <n v="1"/>
    <n v="0.2"/>
    <n v="4.6551999999999998"/>
  </r>
  <r>
    <n v="3133"/>
    <x v="1567"/>
    <x v="1"/>
    <x v="74"/>
    <s v="Jul"/>
    <s v="11-13-2012"/>
    <s v="Standard Class"/>
    <s v="DO-13645"/>
    <s v="Doug O'Connell"/>
    <x v="0"/>
    <s v="United States"/>
    <s v="Houston"/>
    <x v="6"/>
    <n v="77036"/>
    <x v="2"/>
    <s v="OFF-PA-10001357"/>
    <x v="1"/>
    <x v="11"/>
    <s v="Xerox 1886"/>
    <n v="76.64"/>
    <n v="2"/>
    <n v="0.2"/>
    <n v="26.824000000000002"/>
  </r>
  <r>
    <n v="3134"/>
    <x v="1568"/>
    <x v="0"/>
    <x v="104"/>
    <s v="Apr"/>
    <d v="2013-08-12T00:00:00"/>
    <s v="Standard Class"/>
    <s v="RD-19720"/>
    <s v="Roger Demir"/>
    <x v="0"/>
    <s v="United States"/>
    <s v="Morgan Hill"/>
    <x v="2"/>
    <n v="95037"/>
    <x v="1"/>
    <s v="FUR-TA-10004147"/>
    <x v="0"/>
    <x v="2"/>
    <s v="Hon 4060 Series Tables"/>
    <n v="268.70400000000001"/>
    <n v="3"/>
    <n v="0.2"/>
    <n v="6.7176"/>
  </r>
  <r>
    <n v="3135"/>
    <x v="1568"/>
    <x v="0"/>
    <x v="104"/>
    <s v="Apr"/>
    <d v="2013-08-12T00:00:00"/>
    <s v="Standard Class"/>
    <s v="RD-19720"/>
    <s v="Roger Demir"/>
    <x v="0"/>
    <s v="United States"/>
    <s v="Morgan Hill"/>
    <x v="2"/>
    <n v="95037"/>
    <x v="1"/>
    <s v="OFF-AR-10001662"/>
    <x v="1"/>
    <x v="5"/>
    <s v="Rogers Handheld Barrel Pencil Sharpener"/>
    <n v="21.92"/>
    <n v="8"/>
    <n v="0"/>
    <n v="5.9184000000000001"/>
  </r>
  <r>
    <n v="3136"/>
    <x v="1568"/>
    <x v="0"/>
    <x v="104"/>
    <s v="Apr"/>
    <d v="2013-08-12T00:00:00"/>
    <s v="Standard Class"/>
    <s v="RD-19720"/>
    <s v="Roger Demir"/>
    <x v="0"/>
    <s v="United States"/>
    <s v="Morgan Hill"/>
    <x v="2"/>
    <n v="95037"/>
    <x v="1"/>
    <s v="OFF-ST-10001558"/>
    <x v="1"/>
    <x v="3"/>
    <s v="Acco Perma 4000 Stacking Storage Drawers"/>
    <n v="48.72"/>
    <n v="3"/>
    <n v="0"/>
    <n v="7.3079999999999998"/>
  </r>
  <r>
    <n v="3137"/>
    <x v="1568"/>
    <x v="0"/>
    <x v="104"/>
    <s v="Apr"/>
    <d v="2013-08-12T00:00:00"/>
    <s v="Standard Class"/>
    <s v="RD-19720"/>
    <s v="Roger Demir"/>
    <x v="0"/>
    <s v="United States"/>
    <s v="Morgan Hill"/>
    <x v="2"/>
    <n v="95037"/>
    <x v="1"/>
    <s v="FUR-BO-10001337"/>
    <x v="0"/>
    <x v="0"/>
    <s v="O'Sullivan Living Dimensions 2-Shelf Bookcases"/>
    <n v="205.666"/>
    <n v="2"/>
    <n v="0.15"/>
    <n v="-12.098000000000001"/>
  </r>
  <r>
    <n v="3138"/>
    <x v="1569"/>
    <x v="3"/>
    <x v="198"/>
    <s v="May"/>
    <d v="2014-09-09T00:00:00"/>
    <s v="Second Class"/>
    <s v="JK-16120"/>
    <s v="Julie Kriz"/>
    <x v="2"/>
    <s v="United States"/>
    <s v="Garland"/>
    <x v="6"/>
    <n v="75043"/>
    <x v="2"/>
    <s v="OFF-AR-10000380"/>
    <x v="1"/>
    <x v="5"/>
    <s v="Hunt PowerHouse Electric Pencil Sharpener, Blue"/>
    <n v="30.384"/>
    <n v="1"/>
    <n v="0.2"/>
    <n v="3.798"/>
  </r>
  <r>
    <n v="3139"/>
    <x v="1570"/>
    <x v="1"/>
    <x v="167"/>
    <s v="Apr"/>
    <d v="2012-08-07T00:00:00"/>
    <s v="Second Class"/>
    <s v="JP-16135"/>
    <s v="Julie Prescott"/>
    <x v="2"/>
    <s v="United States"/>
    <s v="San Diego"/>
    <x v="2"/>
    <n v="92024"/>
    <x v="1"/>
    <s v="OFF-BI-10002706"/>
    <x v="1"/>
    <x v="7"/>
    <s v="Avery Premier Heavy-Duty Binder with Round Locking Rings"/>
    <n v="22.847999999999999"/>
    <n v="2"/>
    <n v="0.2"/>
    <n v="7.4256000000000002"/>
  </r>
  <r>
    <n v="3140"/>
    <x v="1571"/>
    <x v="2"/>
    <x v="28"/>
    <s v="Jan"/>
    <d v="2011-05-03T00:00:00"/>
    <s v="Standard Class"/>
    <s v="SC-20380"/>
    <s v="Shahid Collister"/>
    <x v="0"/>
    <s v="United States"/>
    <s v="El Paso"/>
    <x v="6"/>
    <n v="79907"/>
    <x v="2"/>
    <s v="OFF-FA-10004395"/>
    <x v="1"/>
    <x v="10"/>
    <s v="Plymouth Boxed Rubber Bands by Plymouth"/>
    <n v="18.84"/>
    <n v="5"/>
    <n v="0.2"/>
    <n v="-3.5325000000000002"/>
  </r>
  <r>
    <n v="3141"/>
    <x v="1571"/>
    <x v="2"/>
    <x v="28"/>
    <s v="Jan"/>
    <d v="2011-05-03T00:00:00"/>
    <s v="Standard Class"/>
    <s v="SC-20380"/>
    <s v="Shahid Collister"/>
    <x v="0"/>
    <s v="United States"/>
    <s v="El Paso"/>
    <x v="6"/>
    <n v="79907"/>
    <x v="2"/>
    <s v="FUR-CH-10001270"/>
    <x v="0"/>
    <x v="1"/>
    <s v="Harbour Creations Steel Folding Chair"/>
    <n v="362.25"/>
    <n v="6"/>
    <n v="0.3"/>
    <n v="0"/>
  </r>
  <r>
    <n v="3142"/>
    <x v="1571"/>
    <x v="2"/>
    <x v="28"/>
    <s v="Jan"/>
    <d v="2011-05-03T00:00:00"/>
    <s v="Standard Class"/>
    <s v="SC-20380"/>
    <s v="Shahid Collister"/>
    <x v="0"/>
    <s v="United States"/>
    <s v="El Paso"/>
    <x v="6"/>
    <n v="79907"/>
    <x v="2"/>
    <s v="FUR-FU-10001095"/>
    <x v="0"/>
    <x v="4"/>
    <s v="DAX Black Cherry Wood-Tone Poster Frame"/>
    <n v="63.552"/>
    <n v="6"/>
    <n v="0.6"/>
    <n v="-34.953600000000002"/>
  </r>
  <r>
    <n v="3143"/>
    <x v="1571"/>
    <x v="2"/>
    <x v="28"/>
    <s v="Jan"/>
    <d v="2011-05-03T00:00:00"/>
    <s v="Standard Class"/>
    <s v="SC-20380"/>
    <s v="Shahid Collister"/>
    <x v="0"/>
    <s v="United States"/>
    <s v="El Paso"/>
    <x v="6"/>
    <n v="79907"/>
    <x v="2"/>
    <s v="OFF-ST-10001469"/>
    <x v="1"/>
    <x v="3"/>
    <s v="Fellowes Bankers Box Recycled Super Stor/Drawer"/>
    <n v="129.55199999999999"/>
    <n v="3"/>
    <n v="0.2"/>
    <n v="-22.671600000000002"/>
  </r>
  <r>
    <n v="3144"/>
    <x v="1572"/>
    <x v="2"/>
    <x v="184"/>
    <s v="Jan"/>
    <d v="2011-06-04T00:00:00"/>
    <s v="Standard Class"/>
    <s v="KH-16330"/>
    <s v="Katharine Harms"/>
    <x v="1"/>
    <s v="United States"/>
    <s v="Revere"/>
    <x v="21"/>
    <n v="2151"/>
    <x v="3"/>
    <s v="OFF-ST-10000636"/>
    <x v="1"/>
    <x v="3"/>
    <s v="Rogers Profile Extra Capacity Storage Tub"/>
    <n v="66.959999999999994"/>
    <n v="4"/>
    <n v="0"/>
    <n v="2.6783999999999999"/>
  </r>
  <r>
    <n v="3145"/>
    <x v="1572"/>
    <x v="2"/>
    <x v="184"/>
    <s v="Jan"/>
    <d v="2011-06-04T00:00:00"/>
    <s v="Standard Class"/>
    <s v="KH-16330"/>
    <s v="Katharine Harms"/>
    <x v="1"/>
    <s v="United States"/>
    <s v="Revere"/>
    <x v="21"/>
    <n v="2151"/>
    <x v="3"/>
    <s v="OFF-BI-10000145"/>
    <x v="1"/>
    <x v="7"/>
    <s v="Zipper Ring Binder Pockets"/>
    <n v="6.24"/>
    <n v="2"/>
    <n v="0"/>
    <n v="3.0575999999999999"/>
  </r>
  <r>
    <n v="3146"/>
    <x v="1573"/>
    <x v="3"/>
    <x v="136"/>
    <s v="Jun"/>
    <d v="2014-11-10T00:00:00"/>
    <s v="Standard Class"/>
    <s v="GG-14650"/>
    <s v="Greg Guthrie"/>
    <x v="1"/>
    <s v="United States"/>
    <s v="Chico"/>
    <x v="2"/>
    <n v="95928"/>
    <x v="1"/>
    <s v="FUR-CH-10001190"/>
    <x v="0"/>
    <x v="1"/>
    <s v="Global Deluxe High-Back Office Chair in Storm"/>
    <n v="435.16800000000001"/>
    <n v="4"/>
    <n v="0.2"/>
    <n v="-59.835599999999999"/>
  </r>
  <r>
    <n v="3147"/>
    <x v="1573"/>
    <x v="3"/>
    <x v="136"/>
    <s v="Jun"/>
    <d v="2014-11-10T00:00:00"/>
    <s v="Standard Class"/>
    <s v="GG-14650"/>
    <s v="Greg Guthrie"/>
    <x v="1"/>
    <s v="United States"/>
    <s v="Chico"/>
    <x v="2"/>
    <n v="95928"/>
    <x v="1"/>
    <s v="OFF-FA-10002780"/>
    <x v="1"/>
    <x v="10"/>
    <s v="Staples"/>
    <n v="14.9"/>
    <n v="5"/>
    <n v="0"/>
    <n v="6.8540000000000001"/>
  </r>
  <r>
    <n v="3148"/>
    <x v="1573"/>
    <x v="3"/>
    <x v="136"/>
    <s v="Jun"/>
    <d v="2014-11-10T00:00:00"/>
    <s v="Standard Class"/>
    <s v="GG-14650"/>
    <s v="Greg Guthrie"/>
    <x v="1"/>
    <s v="United States"/>
    <s v="Chico"/>
    <x v="2"/>
    <n v="95928"/>
    <x v="1"/>
    <s v="OFF-AP-10004052"/>
    <x v="1"/>
    <x v="8"/>
    <s v="Hoover Replacement Belts For Soft Guard &amp; Commercial Ltweight Upright Vacs, 2/Pk"/>
    <n v="15.8"/>
    <n v="4"/>
    <n v="0"/>
    <n v="4.1079999999999997"/>
  </r>
  <r>
    <n v="3149"/>
    <x v="1573"/>
    <x v="3"/>
    <x v="136"/>
    <s v="Jun"/>
    <d v="2014-11-10T00:00:00"/>
    <s v="Standard Class"/>
    <s v="GG-14650"/>
    <s v="Greg Guthrie"/>
    <x v="1"/>
    <s v="United States"/>
    <s v="Chico"/>
    <x v="2"/>
    <n v="95928"/>
    <x v="1"/>
    <s v="FUR-FU-10004666"/>
    <x v="0"/>
    <x v="4"/>
    <s v="DAX Clear Channel Poster Frame"/>
    <n v="72.900000000000006"/>
    <n v="5"/>
    <n v="0"/>
    <n v="26.972999999999999"/>
  </r>
  <r>
    <n v="3150"/>
    <x v="1573"/>
    <x v="3"/>
    <x v="136"/>
    <s v="Jun"/>
    <d v="2014-11-10T00:00:00"/>
    <s v="Standard Class"/>
    <s v="GG-14650"/>
    <s v="Greg Guthrie"/>
    <x v="1"/>
    <s v="United States"/>
    <s v="Chico"/>
    <x v="2"/>
    <n v="95928"/>
    <x v="1"/>
    <s v="FUR-TA-10004086"/>
    <x v="0"/>
    <x v="2"/>
    <s v="KI Adjustable-Height Table"/>
    <n v="206.352"/>
    <n v="3"/>
    <n v="0.2"/>
    <n v="5.1588000000000003"/>
  </r>
  <r>
    <n v="3151"/>
    <x v="1573"/>
    <x v="3"/>
    <x v="136"/>
    <s v="Jun"/>
    <d v="2014-11-10T00:00:00"/>
    <s v="Standard Class"/>
    <s v="GG-14650"/>
    <s v="Greg Guthrie"/>
    <x v="1"/>
    <s v="United States"/>
    <s v="Chico"/>
    <x v="2"/>
    <n v="95928"/>
    <x v="1"/>
    <s v="TEC-PH-10000702"/>
    <x v="2"/>
    <x v="6"/>
    <s v="Square Credit Card Reader, 4 1/2&quot; x 4 1/2&quot; x 1&quot;, White"/>
    <n v="7.992"/>
    <n v="1"/>
    <n v="0.2"/>
    <n v="2.6972999999999998"/>
  </r>
  <r>
    <n v="3152"/>
    <x v="1574"/>
    <x v="0"/>
    <x v="446"/>
    <s v="Nov"/>
    <s v="10-13-2013"/>
    <s v="First Class"/>
    <s v="CC-12610"/>
    <s v="Corey Catlett"/>
    <x v="1"/>
    <s v="United States"/>
    <s v="Denver"/>
    <x v="19"/>
    <n v="80219"/>
    <x v="1"/>
    <s v="FUR-BO-10001567"/>
    <x v="0"/>
    <x v="0"/>
    <s v="Bush Westfield Collection Bookcases, Dark Cherry Finish, Fully Assembled"/>
    <n v="90.882000000000005"/>
    <n v="3"/>
    <n v="0.7"/>
    <n v="-190.85220000000001"/>
  </r>
  <r>
    <n v="3153"/>
    <x v="1574"/>
    <x v="0"/>
    <x v="446"/>
    <s v="Nov"/>
    <s v="10-13-2013"/>
    <s v="First Class"/>
    <s v="CC-12610"/>
    <s v="Corey Catlett"/>
    <x v="1"/>
    <s v="United States"/>
    <s v="Denver"/>
    <x v="19"/>
    <n v="80219"/>
    <x v="1"/>
    <s v="TEC-PH-10002583"/>
    <x v="2"/>
    <x v="6"/>
    <s v="iOttie HLCRIO102 Car Mount"/>
    <n v="15.992000000000001"/>
    <n v="1"/>
    <n v="0.2"/>
    <n v="-2.9984999999999999"/>
  </r>
  <r>
    <n v="3154"/>
    <x v="1574"/>
    <x v="0"/>
    <x v="446"/>
    <s v="Nov"/>
    <s v="10-13-2013"/>
    <s v="First Class"/>
    <s v="CC-12610"/>
    <s v="Corey Catlett"/>
    <x v="1"/>
    <s v="United States"/>
    <s v="Denver"/>
    <x v="19"/>
    <n v="80219"/>
    <x v="1"/>
    <s v="FUR-CH-10004853"/>
    <x v="0"/>
    <x v="1"/>
    <s v="Global Manager's Adjustable Task Chair, Storm"/>
    <n v="120.78400000000001"/>
    <n v="1"/>
    <n v="0.2"/>
    <n v="13.588200000000001"/>
  </r>
  <r>
    <n v="3155"/>
    <x v="1575"/>
    <x v="2"/>
    <x v="452"/>
    <s v="Apr"/>
    <d v="2011-08-01T00:00:00"/>
    <s v="Standard Class"/>
    <s v="DP-13000"/>
    <s v="Darren Powers"/>
    <x v="0"/>
    <s v="United States"/>
    <s v="Houston"/>
    <x v="6"/>
    <n v="77095"/>
    <x v="2"/>
    <s v="OFF-PA-10000174"/>
    <x v="1"/>
    <x v="11"/>
    <s v="Message Book, Wirebound, Four 5 1/2&quot; X 4&quot; Forms/Pg., 200 Dupl. Sets/Book"/>
    <n v="16.448"/>
    <n v="2"/>
    <n v="0.2"/>
    <n v="5.5511999999999997"/>
  </r>
  <r>
    <n v="3156"/>
    <x v="1576"/>
    <x v="2"/>
    <x v="416"/>
    <s v="Oct"/>
    <s v="9-13-2011"/>
    <s v="First Class"/>
    <s v="SF-20065"/>
    <s v="Sandra Flanagan"/>
    <x v="0"/>
    <s v="United States"/>
    <s v="Clifton"/>
    <x v="18"/>
    <n v="7011"/>
    <x v="3"/>
    <s v="OFF-AP-10004532"/>
    <x v="1"/>
    <x v="8"/>
    <s v="Kensington 6 Outlet Guardian Standard Surge Protector"/>
    <n v="81.92"/>
    <n v="4"/>
    <n v="0"/>
    <n v="22.118400000000001"/>
  </r>
  <r>
    <n v="3157"/>
    <x v="1576"/>
    <x v="2"/>
    <x v="416"/>
    <s v="Oct"/>
    <s v="9-13-2011"/>
    <s v="First Class"/>
    <s v="SF-20065"/>
    <s v="Sandra Flanagan"/>
    <x v="0"/>
    <s v="United States"/>
    <s v="Clifton"/>
    <x v="18"/>
    <n v="7011"/>
    <x v="3"/>
    <s v="FUR-FU-10001986"/>
    <x v="0"/>
    <x v="4"/>
    <s v="Dana Fluorescent Magnifying Lamp, White, 36&quot;"/>
    <n v="254.9"/>
    <n v="5"/>
    <n v="0"/>
    <n v="76.47"/>
  </r>
  <r>
    <n v="3158"/>
    <x v="1577"/>
    <x v="3"/>
    <x v="52"/>
    <s v="Apr"/>
    <d v="2014-06-11T00:00:00"/>
    <s v="First Class"/>
    <s v="CR-12580"/>
    <s v="Clay Rozendal"/>
    <x v="2"/>
    <s v="United States"/>
    <s v="San Diego"/>
    <x v="2"/>
    <n v="92037"/>
    <x v="1"/>
    <s v="TEC-AC-10004469"/>
    <x v="2"/>
    <x v="9"/>
    <s v="Microsoft Sculpt Comfort Mouse"/>
    <n v="199.75"/>
    <n v="5"/>
    <n v="0"/>
    <n v="87.89"/>
  </r>
  <r>
    <n v="3159"/>
    <x v="1577"/>
    <x v="3"/>
    <x v="52"/>
    <s v="Apr"/>
    <d v="2014-06-11T00:00:00"/>
    <s v="First Class"/>
    <s v="CR-12580"/>
    <s v="Clay Rozendal"/>
    <x v="2"/>
    <s v="United States"/>
    <s v="San Diego"/>
    <x v="2"/>
    <n v="92037"/>
    <x v="1"/>
    <s v="FUR-TA-10001095"/>
    <x v="0"/>
    <x v="2"/>
    <s v="Chromcraft Round Conference Tables"/>
    <n v="1673.184"/>
    <n v="12"/>
    <n v="0.2"/>
    <n v="20.9148"/>
  </r>
  <r>
    <n v="3160"/>
    <x v="1578"/>
    <x v="2"/>
    <x v="161"/>
    <s v="Apr"/>
    <d v="2011-07-05T00:00:00"/>
    <s v="First Class"/>
    <s v="BS-11365"/>
    <s v="Bill Shonely"/>
    <x v="1"/>
    <s v="United States"/>
    <s v="Seattle"/>
    <x v="3"/>
    <n v="98105"/>
    <x v="1"/>
    <s v="FUR-FU-10001852"/>
    <x v="0"/>
    <x v="4"/>
    <s v="Eldon Regeneration Recycled Desk Accessories, Smoke"/>
    <n v="12.18"/>
    <n v="7"/>
    <n v="0"/>
    <n v="3.8976000000000002"/>
  </r>
  <r>
    <n v="3161"/>
    <x v="1578"/>
    <x v="2"/>
    <x v="161"/>
    <s v="Apr"/>
    <d v="2011-07-05T00:00:00"/>
    <s v="First Class"/>
    <s v="BS-11365"/>
    <s v="Bill Shonely"/>
    <x v="1"/>
    <s v="United States"/>
    <s v="Seattle"/>
    <x v="3"/>
    <n v="98105"/>
    <x v="1"/>
    <s v="OFF-AP-10000696"/>
    <x v="1"/>
    <x v="8"/>
    <s v="Holmes Odor Grabber"/>
    <n v="57.68"/>
    <n v="4"/>
    <n v="0"/>
    <n v="19.034400000000002"/>
  </r>
  <r>
    <n v="3162"/>
    <x v="1579"/>
    <x v="1"/>
    <x v="252"/>
    <s v="Aug"/>
    <d v="2012-12-11T00:00:00"/>
    <s v="Standard Class"/>
    <s v="RD-19585"/>
    <s v="Rob Dowd"/>
    <x v="0"/>
    <s v="United States"/>
    <s v="Dubuque"/>
    <x v="14"/>
    <n v="52001"/>
    <x v="2"/>
    <s v="TEC-PH-10003885"/>
    <x v="2"/>
    <x v="6"/>
    <s v="Cisco SPA508G"/>
    <n v="263.95999999999998"/>
    <n v="4"/>
    <n v="0"/>
    <n v="76.548400000000001"/>
  </r>
  <r>
    <n v="3163"/>
    <x v="1580"/>
    <x v="1"/>
    <x v="110"/>
    <s v="Dec"/>
    <s v="12-15-2012"/>
    <s v="First Class"/>
    <s v="KD-16270"/>
    <s v="Karen Daniels"/>
    <x v="0"/>
    <s v="United States"/>
    <s v="Los Angeles"/>
    <x v="2"/>
    <n v="90032"/>
    <x v="1"/>
    <s v="TEC-AC-10002926"/>
    <x v="2"/>
    <x v="9"/>
    <s v="Logitech Wireless Marathon Mouse M705"/>
    <n v="299.94"/>
    <n v="6"/>
    <n v="0"/>
    <n v="128.9742"/>
  </r>
  <r>
    <n v="3164"/>
    <x v="1580"/>
    <x v="1"/>
    <x v="110"/>
    <s v="Dec"/>
    <s v="12-15-2012"/>
    <s v="First Class"/>
    <s v="KD-16270"/>
    <s v="Karen Daniels"/>
    <x v="0"/>
    <s v="United States"/>
    <s v="Los Angeles"/>
    <x v="2"/>
    <n v="90032"/>
    <x v="1"/>
    <s v="OFF-SU-10001225"/>
    <x v="1"/>
    <x v="16"/>
    <s v="Staples"/>
    <n v="25.76"/>
    <n v="7"/>
    <n v="0"/>
    <n v="0.51519999999999999"/>
  </r>
  <r>
    <n v="3165"/>
    <x v="1581"/>
    <x v="2"/>
    <x v="239"/>
    <s v="Jan"/>
    <d v="2011-03-12T00:00:00"/>
    <s v="First Class"/>
    <s v="AA-10645"/>
    <s v="Anna Andreadi"/>
    <x v="0"/>
    <s v="United States"/>
    <s v="Lowell"/>
    <x v="21"/>
    <n v="1852"/>
    <x v="3"/>
    <s v="TEC-PH-10004434"/>
    <x v="2"/>
    <x v="6"/>
    <s v="Cisco IP Phone 7961G VoIP phone - Dark gray"/>
    <n v="271.89999999999998"/>
    <n v="2"/>
    <n v="0"/>
    <n v="78.850999999999999"/>
  </r>
  <r>
    <n v="3166"/>
    <x v="1581"/>
    <x v="2"/>
    <x v="239"/>
    <s v="Jan"/>
    <d v="2011-03-12T00:00:00"/>
    <s v="First Class"/>
    <s v="AA-10645"/>
    <s v="Anna Andreadi"/>
    <x v="0"/>
    <s v="United States"/>
    <s v="Lowell"/>
    <x v="21"/>
    <n v="1852"/>
    <x v="3"/>
    <s v="FUR-FU-10003878"/>
    <x v="0"/>
    <x v="4"/>
    <s v="Linden 10&quot; Round Wall Clock, Black"/>
    <n v="45.84"/>
    <n v="3"/>
    <n v="0"/>
    <n v="15.585599999999999"/>
  </r>
  <r>
    <n v="3167"/>
    <x v="1581"/>
    <x v="2"/>
    <x v="239"/>
    <s v="Jan"/>
    <d v="2011-03-12T00:00:00"/>
    <s v="First Class"/>
    <s v="AA-10645"/>
    <s v="Anna Andreadi"/>
    <x v="0"/>
    <s v="United States"/>
    <s v="Lowell"/>
    <x v="21"/>
    <n v="1852"/>
    <x v="3"/>
    <s v="FUR-FU-10002268"/>
    <x v="0"/>
    <x v="4"/>
    <s v="Ultra Door Push Plate"/>
    <n v="9.82"/>
    <n v="2"/>
    <n v="0"/>
    <n v="3.2406000000000001"/>
  </r>
  <r>
    <n v="3168"/>
    <x v="1582"/>
    <x v="0"/>
    <x v="335"/>
    <s v="Aug"/>
    <d v="2013-12-10T00:00:00"/>
    <s v="Standard Class"/>
    <s v="MC-18100"/>
    <s v="Mick Crebagga"/>
    <x v="0"/>
    <s v="United States"/>
    <s v="Marysville"/>
    <x v="3"/>
    <n v="98270"/>
    <x v="1"/>
    <s v="OFF-FA-10001883"/>
    <x v="1"/>
    <x v="10"/>
    <s v="Alliance Super-Size Bands, Assorted Sizes"/>
    <n v="93.36"/>
    <n v="12"/>
    <n v="0"/>
    <n v="0.93359999999999999"/>
  </r>
  <r>
    <n v="3169"/>
    <x v="1583"/>
    <x v="2"/>
    <x v="128"/>
    <s v="Sep"/>
    <d v="2011-11-09T00:00:00"/>
    <s v="First Class"/>
    <s v="NF-18595"/>
    <s v="Nicole Fjeld"/>
    <x v="2"/>
    <s v="United States"/>
    <s v="Lancaster"/>
    <x v="16"/>
    <n v="43130"/>
    <x v="3"/>
    <s v="FUR-FU-10002501"/>
    <x v="0"/>
    <x v="4"/>
    <s v="Nu-Dell Executive Frame"/>
    <n v="60.671999999999997"/>
    <n v="6"/>
    <n v="0.2"/>
    <n v="12.892799999999999"/>
  </r>
  <r>
    <n v="3170"/>
    <x v="1583"/>
    <x v="2"/>
    <x v="128"/>
    <s v="Sep"/>
    <d v="2011-11-09T00:00:00"/>
    <s v="First Class"/>
    <s v="NF-18595"/>
    <s v="Nicole Fjeld"/>
    <x v="2"/>
    <s v="United States"/>
    <s v="Lancaster"/>
    <x v="16"/>
    <n v="43130"/>
    <x v="3"/>
    <s v="OFF-AR-10000634"/>
    <x v="1"/>
    <x v="5"/>
    <s v="Newell 320"/>
    <n v="30.815999999999999"/>
    <n v="9"/>
    <n v="0.2"/>
    <n v="2.6964000000000001"/>
  </r>
  <r>
    <n v="3171"/>
    <x v="1584"/>
    <x v="3"/>
    <x v="306"/>
    <s v="Mar"/>
    <d v="2014-06-11T00:00:00"/>
    <s v="First Class"/>
    <s v="NP-18670"/>
    <s v="Nora Paige"/>
    <x v="0"/>
    <s v="United States"/>
    <s v="Saint Louis"/>
    <x v="36"/>
    <n v="63116"/>
    <x v="2"/>
    <s v="OFF-AP-10001962"/>
    <x v="1"/>
    <x v="8"/>
    <s v="Black &amp; Decker Filter for Double Action Dustbuster Cordless Vac BLDV7210"/>
    <n v="83.9"/>
    <n v="10"/>
    <n v="0"/>
    <n v="20.975000000000001"/>
  </r>
  <r>
    <n v="3172"/>
    <x v="1584"/>
    <x v="3"/>
    <x v="306"/>
    <s v="Mar"/>
    <d v="2014-06-11T00:00:00"/>
    <s v="First Class"/>
    <s v="NP-18670"/>
    <s v="Nora Paige"/>
    <x v="0"/>
    <s v="United States"/>
    <s v="Saint Louis"/>
    <x v="36"/>
    <n v="63116"/>
    <x v="2"/>
    <s v="OFF-PA-10001838"/>
    <x v="1"/>
    <x v="11"/>
    <s v="Adams Telephone Message Book W/Dividers/Space For Phone Numbers, 5 1/4&quot;X8 1/2&quot;, 300/Messages"/>
    <n v="11.76"/>
    <n v="2"/>
    <n v="0"/>
    <n v="5.7624000000000004"/>
  </r>
  <r>
    <n v="3173"/>
    <x v="1585"/>
    <x v="1"/>
    <x v="330"/>
    <s v="Nov"/>
    <s v="9-15-2012"/>
    <s v="Second Class"/>
    <s v="DM-13525"/>
    <s v="Don Miller"/>
    <x v="1"/>
    <s v="United States"/>
    <s v="New York City"/>
    <x v="9"/>
    <n v="10035"/>
    <x v="3"/>
    <s v="FUR-FU-10000277"/>
    <x v="0"/>
    <x v="4"/>
    <s v="Deflect-o DuraMat Antistatic Studded Beveled Mat for Medium Pile Carpeting"/>
    <n v="210.68"/>
    <n v="2"/>
    <n v="0"/>
    <n v="50.563200000000002"/>
  </r>
  <r>
    <n v="3174"/>
    <x v="1585"/>
    <x v="1"/>
    <x v="330"/>
    <s v="Nov"/>
    <s v="9-15-2012"/>
    <s v="Second Class"/>
    <s v="DM-13525"/>
    <s v="Don Miller"/>
    <x v="1"/>
    <s v="United States"/>
    <s v="New York City"/>
    <x v="9"/>
    <n v="10035"/>
    <x v="3"/>
    <s v="OFF-ST-10003641"/>
    <x v="1"/>
    <x v="3"/>
    <s v="Space Solutions Industrial Galvanized Steel Shelving."/>
    <n v="78.8"/>
    <n v="1"/>
    <n v="0"/>
    <n v="1.5760000000000001"/>
  </r>
  <r>
    <n v="3175"/>
    <x v="1585"/>
    <x v="1"/>
    <x v="330"/>
    <s v="Nov"/>
    <s v="9-15-2012"/>
    <s v="Second Class"/>
    <s v="DM-13525"/>
    <s v="Don Miller"/>
    <x v="1"/>
    <s v="United States"/>
    <s v="New York City"/>
    <x v="9"/>
    <n v="10035"/>
    <x v="3"/>
    <s v="TEC-AC-10001998"/>
    <x v="2"/>
    <x v="9"/>
    <s v="Logitech LS21 Speaker System - PC Multimedia - 2.1-CH - Wired"/>
    <n v="19.989999999999998"/>
    <n v="1"/>
    <n v="0"/>
    <n v="6.7965999999999998"/>
  </r>
  <r>
    <n v="3176"/>
    <x v="1585"/>
    <x v="1"/>
    <x v="330"/>
    <s v="Nov"/>
    <s v="9-15-2012"/>
    <s v="Second Class"/>
    <s v="DM-13525"/>
    <s v="Don Miller"/>
    <x v="1"/>
    <s v="United States"/>
    <s v="New York City"/>
    <x v="9"/>
    <n v="10035"/>
    <x v="3"/>
    <s v="OFF-ST-10001932"/>
    <x v="1"/>
    <x v="3"/>
    <s v="Fellowes Staxonsteel Drawer Files"/>
    <n v="772.68"/>
    <n v="4"/>
    <n v="0"/>
    <n v="108.1752"/>
  </r>
  <r>
    <n v="3177"/>
    <x v="1586"/>
    <x v="0"/>
    <x v="265"/>
    <s v="Jul"/>
    <d v="2013-11-01T00:00:00"/>
    <s v="Standard Class"/>
    <s v="NM-18520"/>
    <s v="Neoma Murray"/>
    <x v="0"/>
    <s v="United States"/>
    <s v="Amarillo"/>
    <x v="6"/>
    <n v="79109"/>
    <x v="2"/>
    <s v="FUR-FU-10004270"/>
    <x v="0"/>
    <x v="4"/>
    <s v="Executive Impressions 13&quot; Clairmont Wall Clock"/>
    <n v="23.076000000000001"/>
    <n v="3"/>
    <n v="0.6"/>
    <n v="-10.9611"/>
  </r>
  <r>
    <n v="3178"/>
    <x v="1586"/>
    <x v="0"/>
    <x v="265"/>
    <s v="Jul"/>
    <d v="2013-11-01T00:00:00"/>
    <s v="Standard Class"/>
    <s v="NM-18520"/>
    <s v="Neoma Murray"/>
    <x v="0"/>
    <s v="United States"/>
    <s v="Amarillo"/>
    <x v="6"/>
    <n v="79109"/>
    <x v="2"/>
    <s v="OFF-PA-10004621"/>
    <x v="1"/>
    <x v="11"/>
    <s v="Xerox 212"/>
    <n v="25.92"/>
    <n v="5"/>
    <n v="0.2"/>
    <n v="9.0719999999999992"/>
  </r>
  <r>
    <n v="3179"/>
    <x v="1587"/>
    <x v="3"/>
    <x v="310"/>
    <s v="Nov"/>
    <s v="7-15-2014"/>
    <s v="Standard Class"/>
    <s v="BF-11275"/>
    <s v="Beth Fritzler"/>
    <x v="1"/>
    <s v="United States"/>
    <s v="Columbus"/>
    <x v="22"/>
    <n v="31907"/>
    <x v="0"/>
    <s v="OFF-AP-10003278"/>
    <x v="1"/>
    <x v="8"/>
    <s v="Belkin 7-Outlet SurgeMaster Home Series"/>
    <n v="41.91"/>
    <n v="3"/>
    <n v="0"/>
    <n v="10.896599999999999"/>
  </r>
  <r>
    <n v="3180"/>
    <x v="1588"/>
    <x v="3"/>
    <x v="62"/>
    <s v="Jan"/>
    <d v="2014-03-07T00:00:00"/>
    <s v="Second Class"/>
    <s v="JC-15775"/>
    <s v="John Castell"/>
    <x v="0"/>
    <s v="United States"/>
    <s v="Los Angeles"/>
    <x v="2"/>
    <n v="90032"/>
    <x v="1"/>
    <s v="FUR-BO-10003966"/>
    <x v="0"/>
    <x v="0"/>
    <s v="Sauder Facets Collection Library, Sky Alder Finish"/>
    <n v="435.99900000000002"/>
    <n v="3"/>
    <n v="0.15"/>
    <n v="5.1294000000000004"/>
  </r>
  <r>
    <n v="3181"/>
    <x v="1589"/>
    <x v="3"/>
    <x v="315"/>
    <s v="Dec"/>
    <s v="3-16-2014"/>
    <s v="Standard Class"/>
    <s v="PV-18985"/>
    <s v="Paul Van Hugh"/>
    <x v="2"/>
    <s v="United States"/>
    <s v="Cambridge"/>
    <x v="21"/>
    <n v="2138"/>
    <x v="3"/>
    <s v="TEC-AC-10001772"/>
    <x v="2"/>
    <x v="9"/>
    <s v="Memorex Mini Travel Drive 16 GB USB 2.0 Flash Drive"/>
    <n v="63.88"/>
    <n v="4"/>
    <n v="0"/>
    <n v="24.9132"/>
  </r>
  <r>
    <n v="3182"/>
    <x v="1589"/>
    <x v="3"/>
    <x v="315"/>
    <s v="Dec"/>
    <s v="3-16-2014"/>
    <s v="Standard Class"/>
    <s v="PV-18985"/>
    <s v="Paul Van Hugh"/>
    <x v="2"/>
    <s v="United States"/>
    <s v="Cambridge"/>
    <x v="21"/>
    <n v="2138"/>
    <x v="3"/>
    <s v="FUR-FU-10001379"/>
    <x v="0"/>
    <x v="4"/>
    <s v="Executive Impressions 16-1/2&quot; Circular Wall Clock"/>
    <n v="26.72"/>
    <n v="1"/>
    <n v="0"/>
    <n v="11.7568"/>
  </r>
  <r>
    <n v="3183"/>
    <x v="1590"/>
    <x v="3"/>
    <x v="52"/>
    <s v="Apr"/>
    <d v="2014-07-11T00:00:00"/>
    <s v="Second Class"/>
    <s v="JM-16195"/>
    <s v="Justin MacKendrick"/>
    <x v="0"/>
    <s v="United States"/>
    <s v="Wilmington"/>
    <x v="12"/>
    <n v="28403"/>
    <x v="0"/>
    <s v="OFF-PA-10003673"/>
    <x v="1"/>
    <x v="11"/>
    <s v="Strathmore Photo Mount Cards"/>
    <n v="16.271999999999998"/>
    <n v="3"/>
    <n v="0.2"/>
    <n v="5.2884000000000002"/>
  </r>
  <r>
    <n v="3184"/>
    <x v="1591"/>
    <x v="0"/>
    <x v="340"/>
    <s v="Apr"/>
    <d v="2013-08-07T00:00:00"/>
    <s v="Standard Class"/>
    <s v="DK-13225"/>
    <s v="Dean Katz"/>
    <x v="1"/>
    <s v="United States"/>
    <s v="New York City"/>
    <x v="9"/>
    <n v="10035"/>
    <x v="3"/>
    <s v="OFF-AP-10000938"/>
    <x v="1"/>
    <x v="8"/>
    <s v="Avanti 1.7 Cu. Ft. Refrigerator"/>
    <n v="706.86"/>
    <n v="7"/>
    <n v="0"/>
    <n v="197.92080000000001"/>
  </r>
  <r>
    <n v="3185"/>
    <x v="1592"/>
    <x v="0"/>
    <x v="30"/>
    <s v="Aug"/>
    <d v="2013-10-11T00:00:00"/>
    <s v="First Class"/>
    <s v="LW-17215"/>
    <s v="Luke Weiss"/>
    <x v="0"/>
    <s v="United States"/>
    <s v="Rochester"/>
    <x v="9"/>
    <n v="14609"/>
    <x v="3"/>
    <s v="TEC-PH-10000586"/>
    <x v="2"/>
    <x v="6"/>
    <s v="AT&amp;T SB67148 SynJ"/>
    <n v="263.95999999999998"/>
    <n v="4"/>
    <n v="0"/>
    <n v="71.269199999999998"/>
  </r>
  <r>
    <n v="3186"/>
    <x v="1592"/>
    <x v="0"/>
    <x v="30"/>
    <s v="Aug"/>
    <d v="2013-10-11T00:00:00"/>
    <s v="First Class"/>
    <s v="LW-17215"/>
    <s v="Luke Weiss"/>
    <x v="0"/>
    <s v="United States"/>
    <s v="Rochester"/>
    <x v="9"/>
    <n v="14609"/>
    <x v="3"/>
    <s v="TEC-PH-10003811"/>
    <x v="2"/>
    <x v="6"/>
    <s v="Jabra Supreme Plus Driver Edition Headset"/>
    <n v="359.97"/>
    <n v="3"/>
    <n v="0"/>
    <n v="100.7916"/>
  </r>
  <r>
    <n v="3187"/>
    <x v="1592"/>
    <x v="0"/>
    <x v="30"/>
    <s v="Aug"/>
    <d v="2013-10-11T00:00:00"/>
    <s v="First Class"/>
    <s v="LW-17215"/>
    <s v="Luke Weiss"/>
    <x v="0"/>
    <s v="United States"/>
    <s v="Rochester"/>
    <x v="9"/>
    <n v="14609"/>
    <x v="3"/>
    <s v="OFF-PA-10004983"/>
    <x v="1"/>
    <x v="11"/>
    <s v="Xerox 23"/>
    <n v="12.96"/>
    <n v="2"/>
    <n v="0"/>
    <n v="6.2207999999999997"/>
  </r>
  <r>
    <n v="3188"/>
    <x v="1592"/>
    <x v="0"/>
    <x v="30"/>
    <s v="Aug"/>
    <d v="2013-10-11T00:00:00"/>
    <s v="First Class"/>
    <s v="LW-17215"/>
    <s v="Luke Weiss"/>
    <x v="0"/>
    <s v="United States"/>
    <s v="Rochester"/>
    <x v="9"/>
    <n v="14609"/>
    <x v="3"/>
    <s v="OFF-ST-10003479"/>
    <x v="1"/>
    <x v="3"/>
    <s v="Eldon Base for stackable storage shelf, platinum"/>
    <n v="116.82"/>
    <n v="3"/>
    <n v="0"/>
    <n v="5.8410000000000002"/>
  </r>
  <r>
    <n v="3189"/>
    <x v="1592"/>
    <x v="0"/>
    <x v="30"/>
    <s v="Aug"/>
    <d v="2013-10-11T00:00:00"/>
    <s v="First Class"/>
    <s v="LW-17215"/>
    <s v="Luke Weiss"/>
    <x v="0"/>
    <s v="United States"/>
    <s v="Rochester"/>
    <x v="9"/>
    <n v="14609"/>
    <x v="3"/>
    <s v="OFF-BI-10004318"/>
    <x v="1"/>
    <x v="7"/>
    <s v="Ibico EB-19 Dual Function Manual Binding System"/>
    <n v="276.78399999999999"/>
    <n v="2"/>
    <n v="0.2"/>
    <n v="89.954800000000006"/>
  </r>
  <r>
    <n v="3190"/>
    <x v="1593"/>
    <x v="3"/>
    <x v="115"/>
    <s v="Feb"/>
    <d v="2014-06-01T00:00:00"/>
    <s v="Standard Class"/>
    <s v="JM-15250"/>
    <s v="Janet Martin"/>
    <x v="0"/>
    <s v="United States"/>
    <s v="Huntsville"/>
    <x v="6"/>
    <n v="77340"/>
    <x v="2"/>
    <s v="OFF-ST-10002743"/>
    <x v="1"/>
    <x v="3"/>
    <s v="SAFCO Boltless Steel Shelving"/>
    <n v="454.56"/>
    <n v="5"/>
    <n v="0.2"/>
    <n v="-107.958"/>
  </r>
  <r>
    <n v="3191"/>
    <x v="1593"/>
    <x v="3"/>
    <x v="115"/>
    <s v="Feb"/>
    <d v="2014-06-01T00:00:00"/>
    <s v="Standard Class"/>
    <s v="JM-15250"/>
    <s v="Janet Martin"/>
    <x v="0"/>
    <s v="United States"/>
    <s v="Huntsville"/>
    <x v="6"/>
    <n v="77340"/>
    <x v="2"/>
    <s v="FUR-FU-10002116"/>
    <x v="0"/>
    <x v="4"/>
    <s v="Tenex Carpeted, Granite-Look or Clear Contemporary Contour Shape Chair Mats"/>
    <n v="141.41999999999999"/>
    <n v="5"/>
    <n v="0.6"/>
    <n v="-187.38149999999999"/>
  </r>
  <r>
    <n v="3192"/>
    <x v="1593"/>
    <x v="3"/>
    <x v="115"/>
    <s v="Feb"/>
    <d v="2014-06-01T00:00:00"/>
    <s v="Standard Class"/>
    <s v="JM-15250"/>
    <s v="Janet Martin"/>
    <x v="0"/>
    <s v="United States"/>
    <s v="Huntsville"/>
    <x v="6"/>
    <n v="77340"/>
    <x v="2"/>
    <s v="FUR-CH-10003199"/>
    <x v="0"/>
    <x v="1"/>
    <s v="Office Star - Contemporary Task Swivel Chair"/>
    <n v="310.74400000000003"/>
    <n v="4"/>
    <n v="0.3"/>
    <n v="-26.635200000000001"/>
  </r>
  <r>
    <n v="3193"/>
    <x v="1593"/>
    <x v="3"/>
    <x v="115"/>
    <s v="Feb"/>
    <d v="2014-06-01T00:00:00"/>
    <s v="Standard Class"/>
    <s v="JM-15250"/>
    <s v="Janet Martin"/>
    <x v="0"/>
    <s v="United States"/>
    <s v="Huntsville"/>
    <x v="6"/>
    <n v="77340"/>
    <x v="2"/>
    <s v="OFF-AR-10003158"/>
    <x v="1"/>
    <x v="5"/>
    <s v="Fluorescent Highlighters by Dixon"/>
    <n v="12.736000000000001"/>
    <n v="4"/>
    <n v="0.2"/>
    <n v="2.2288000000000001"/>
  </r>
  <r>
    <n v="3194"/>
    <x v="1593"/>
    <x v="3"/>
    <x v="115"/>
    <s v="Feb"/>
    <d v="2014-06-01T00:00:00"/>
    <s v="Standard Class"/>
    <s v="JM-15250"/>
    <s v="Janet Martin"/>
    <x v="0"/>
    <s v="United States"/>
    <s v="Huntsville"/>
    <x v="6"/>
    <n v="77340"/>
    <x v="2"/>
    <s v="OFF-BI-10000301"/>
    <x v="1"/>
    <x v="7"/>
    <s v="GBC Instant Report Kit"/>
    <n v="6.47"/>
    <n v="5"/>
    <n v="0.8"/>
    <n v="-9.7050000000000001"/>
  </r>
  <r>
    <n v="3195"/>
    <x v="1593"/>
    <x v="3"/>
    <x v="115"/>
    <s v="Feb"/>
    <d v="2014-06-01T00:00:00"/>
    <s v="Standard Class"/>
    <s v="JM-15250"/>
    <s v="Janet Martin"/>
    <x v="0"/>
    <s v="United States"/>
    <s v="Huntsville"/>
    <x v="6"/>
    <n v="77340"/>
    <x v="2"/>
    <s v="OFF-BI-10000343"/>
    <x v="1"/>
    <x v="7"/>
    <s v="Pressboard Covers with Storage Hooks, 9 1/2&quot; x 11&quot;, Light Blue"/>
    <n v="13.747999999999999"/>
    <n v="14"/>
    <n v="0.8"/>
    <n v="-22.684200000000001"/>
  </r>
  <r>
    <n v="3196"/>
    <x v="1593"/>
    <x v="3"/>
    <x v="115"/>
    <s v="Feb"/>
    <d v="2014-06-01T00:00:00"/>
    <s v="Standard Class"/>
    <s v="JM-15250"/>
    <s v="Janet Martin"/>
    <x v="0"/>
    <s v="United States"/>
    <s v="Huntsville"/>
    <x v="6"/>
    <n v="77340"/>
    <x v="2"/>
    <s v="OFF-AP-10004708"/>
    <x v="1"/>
    <x v="8"/>
    <s v="Fellowes Superior 10 Outlet Split Surge Protector"/>
    <n v="15.224"/>
    <n v="2"/>
    <n v="0.8"/>
    <n v="-38.821199999999997"/>
  </r>
  <r>
    <n v="3197"/>
    <x v="1594"/>
    <x v="1"/>
    <x v="323"/>
    <s v="Oct"/>
    <s v="7-14-2012"/>
    <s v="Standard Class"/>
    <s v="MV-18190"/>
    <s v="Mike Vittorini"/>
    <x v="0"/>
    <s v="United States"/>
    <s v="San Bernardino"/>
    <x v="2"/>
    <n v="92404"/>
    <x v="1"/>
    <s v="OFF-BI-10003719"/>
    <x v="1"/>
    <x v="7"/>
    <s v="Large Capacity Hanging Post Binders"/>
    <n v="39.92"/>
    <n v="2"/>
    <n v="0.2"/>
    <n v="12.974"/>
  </r>
  <r>
    <n v="3198"/>
    <x v="1595"/>
    <x v="1"/>
    <x v="375"/>
    <s v="Jul"/>
    <d v="2012-09-08T00:00:00"/>
    <s v="First Class"/>
    <s v="NS-18640"/>
    <s v="Noel Staavos"/>
    <x v="1"/>
    <s v="United States"/>
    <s v="Baltimore"/>
    <x v="29"/>
    <n v="21215"/>
    <x v="3"/>
    <s v="OFF-AP-10001492"/>
    <x v="1"/>
    <x v="8"/>
    <s v="Acco Six-Outlet Power Strip, 4' Cord Length"/>
    <n v="77.58"/>
    <n v="9"/>
    <n v="0"/>
    <n v="20.1708"/>
  </r>
  <r>
    <n v="3199"/>
    <x v="1596"/>
    <x v="2"/>
    <x v="400"/>
    <s v="Jul"/>
    <s v="12-13-2011"/>
    <s v="Standard Class"/>
    <s v="AS-10630"/>
    <s v="Ann Steele"/>
    <x v="2"/>
    <s v="United States"/>
    <s v="Seattle"/>
    <x v="3"/>
    <n v="98103"/>
    <x v="1"/>
    <s v="OFF-ST-10000532"/>
    <x v="1"/>
    <x v="3"/>
    <s v="Advantus Rolling Drawer Organizers"/>
    <n v="269.36"/>
    <n v="7"/>
    <n v="0"/>
    <n v="70.033600000000007"/>
  </r>
  <r>
    <n v="3200"/>
    <x v="1597"/>
    <x v="1"/>
    <x v="341"/>
    <s v="Oct"/>
    <s v="12-14-2012"/>
    <s v="Standard Class"/>
    <s v="MT-17815"/>
    <s v="Meg Tillman"/>
    <x v="0"/>
    <s v="United States"/>
    <s v="San Francisco"/>
    <x v="2"/>
    <n v="94110"/>
    <x v="1"/>
    <s v="OFF-LA-10001613"/>
    <x v="1"/>
    <x v="14"/>
    <s v="Avery File Folder Labels"/>
    <n v="5.76"/>
    <n v="2"/>
    <n v="0"/>
    <n v="2.8224"/>
  </r>
  <r>
    <n v="3201"/>
    <x v="1598"/>
    <x v="3"/>
    <x v="453"/>
    <s v="Sep"/>
    <s v="11-14-2014"/>
    <s v="Second Class"/>
    <s v="SR-20425"/>
    <s v="Sharelle Roach"/>
    <x v="2"/>
    <s v="United States"/>
    <s v="New York City"/>
    <x v="9"/>
    <n v="10035"/>
    <x v="3"/>
    <s v="OFF-AR-10002818"/>
    <x v="1"/>
    <x v="5"/>
    <s v="Panasonic KP-310 Heavy-Duty Electric Pencil Sharpener"/>
    <n v="109.9"/>
    <n v="5"/>
    <n v="0"/>
    <n v="32.97"/>
  </r>
  <r>
    <n v="3202"/>
    <x v="1599"/>
    <x v="0"/>
    <x v="249"/>
    <s v="Nov"/>
    <s v="3-14-2013"/>
    <s v="First Class"/>
    <s v="RH-19510"/>
    <s v="Rick Huthwaite"/>
    <x v="2"/>
    <s v="United States"/>
    <s v="Los Angeles"/>
    <x v="2"/>
    <n v="90045"/>
    <x v="1"/>
    <s v="TEC-AC-10003038"/>
    <x v="2"/>
    <x v="9"/>
    <s v="Kingston Digital DataTraveler 16GB USB 2.0"/>
    <n v="26.85"/>
    <n v="3"/>
    <n v="0"/>
    <n v="5.1014999999999997"/>
  </r>
  <r>
    <n v="3203"/>
    <x v="1599"/>
    <x v="0"/>
    <x v="249"/>
    <s v="Nov"/>
    <s v="3-14-2013"/>
    <s v="First Class"/>
    <s v="RH-19510"/>
    <s v="Rick Huthwaite"/>
    <x v="2"/>
    <s v="United States"/>
    <s v="Los Angeles"/>
    <x v="2"/>
    <n v="90045"/>
    <x v="1"/>
    <s v="TEC-MA-10000984"/>
    <x v="2"/>
    <x v="13"/>
    <s v="Okidata MB760 Printer"/>
    <n v="3357.6"/>
    <n v="3"/>
    <n v="0.2"/>
    <n v="377.73"/>
  </r>
  <r>
    <n v="3204"/>
    <x v="1600"/>
    <x v="3"/>
    <x v="64"/>
    <s v="Sep"/>
    <s v="12-16-2014"/>
    <s v="Standard Class"/>
    <s v="EG-13900"/>
    <s v="Emily Grady"/>
    <x v="0"/>
    <s v="United States"/>
    <s v="Philadelphia"/>
    <x v="17"/>
    <n v="19140"/>
    <x v="3"/>
    <s v="FUR-CH-10003396"/>
    <x v="0"/>
    <x v="1"/>
    <s v="Global Deluxe Steno Chair"/>
    <n v="215.54400000000001"/>
    <n v="4"/>
    <n v="0.3"/>
    <n v="-58.504800000000003"/>
  </r>
  <r>
    <n v="3205"/>
    <x v="1601"/>
    <x v="0"/>
    <x v="19"/>
    <s v="Feb"/>
    <d v="2013-04-12T00:00:00"/>
    <s v="Second Class"/>
    <s v="JM-15865"/>
    <s v="John Murray"/>
    <x v="0"/>
    <s v="United States"/>
    <s v="San Angelo"/>
    <x v="6"/>
    <n v="76903"/>
    <x v="2"/>
    <s v="FUR-CH-10002647"/>
    <x v="0"/>
    <x v="1"/>
    <s v="Situations Contoured Folding Chairs, 4/Set"/>
    <n v="248.43"/>
    <n v="5"/>
    <n v="0.3"/>
    <n v="-17.745000000000001"/>
  </r>
  <r>
    <n v="3206"/>
    <x v="1601"/>
    <x v="0"/>
    <x v="19"/>
    <s v="Feb"/>
    <d v="2013-04-12T00:00:00"/>
    <s v="Second Class"/>
    <s v="JM-15865"/>
    <s v="John Murray"/>
    <x v="0"/>
    <s v="United States"/>
    <s v="San Angelo"/>
    <x v="6"/>
    <n v="76903"/>
    <x v="2"/>
    <s v="OFF-AP-10004859"/>
    <x v="1"/>
    <x v="8"/>
    <s v="Acco 6 Outlet Guardian Premium Surge Suppressor"/>
    <n v="11.648"/>
    <n v="4"/>
    <n v="0.8"/>
    <n v="-30.8672"/>
  </r>
  <r>
    <n v="3207"/>
    <x v="1601"/>
    <x v="0"/>
    <x v="19"/>
    <s v="Feb"/>
    <d v="2013-04-12T00:00:00"/>
    <s v="Second Class"/>
    <s v="JM-15865"/>
    <s v="John Murray"/>
    <x v="0"/>
    <s v="United States"/>
    <s v="San Angelo"/>
    <x v="6"/>
    <n v="76903"/>
    <x v="2"/>
    <s v="FUR-CH-10004477"/>
    <x v="0"/>
    <x v="1"/>
    <s v="Global Push Button Manager's Chair, Indigo"/>
    <n v="85.245999999999995"/>
    <n v="2"/>
    <n v="0.3"/>
    <n v="-1.2178"/>
  </r>
  <r>
    <n v="3208"/>
    <x v="1602"/>
    <x v="3"/>
    <x v="251"/>
    <s v="Apr"/>
    <d v="2014-08-10T00:00:00"/>
    <s v="Second Class"/>
    <s v="LW-16825"/>
    <s v="Laurel Workman"/>
    <x v="1"/>
    <s v="United States"/>
    <s v="Pasadena"/>
    <x v="6"/>
    <n v="77506"/>
    <x v="2"/>
    <s v="OFF-AR-10004817"/>
    <x v="1"/>
    <x v="5"/>
    <s v="Colorific Watercolor Pencils"/>
    <n v="20.64"/>
    <n v="5"/>
    <n v="0.2"/>
    <n v="2.3220000000000001"/>
  </r>
  <r>
    <n v="3209"/>
    <x v="1603"/>
    <x v="3"/>
    <x v="62"/>
    <s v="Jan"/>
    <d v="2014-06-07T00:00:00"/>
    <s v="Standard Class"/>
    <s v="TT-21220"/>
    <s v="Thomas Thornton"/>
    <x v="0"/>
    <s v="United States"/>
    <s v="Los Angeles"/>
    <x v="2"/>
    <n v="90045"/>
    <x v="1"/>
    <s v="OFF-PA-10000675"/>
    <x v="1"/>
    <x v="11"/>
    <s v="Xerox 1919"/>
    <n v="204.95"/>
    <n v="5"/>
    <n v="0"/>
    <n v="100.4255"/>
  </r>
  <r>
    <n v="3210"/>
    <x v="1604"/>
    <x v="0"/>
    <x v="237"/>
    <s v="Dec"/>
    <s v="11-17-2013"/>
    <s v="Standard Class"/>
    <s v="LP-17080"/>
    <s v="Liz Pelletier"/>
    <x v="0"/>
    <s v="United States"/>
    <s v="San Francisco"/>
    <x v="2"/>
    <n v="94110"/>
    <x v="1"/>
    <s v="FUR-FU-10001934"/>
    <x v="0"/>
    <x v="4"/>
    <s v="Magnifier Swing Arm Lamp"/>
    <n v="41.96"/>
    <n v="2"/>
    <n v="0"/>
    <n v="10.909599999999999"/>
  </r>
  <r>
    <n v="3211"/>
    <x v="1604"/>
    <x v="0"/>
    <x v="237"/>
    <s v="Dec"/>
    <s v="11-17-2013"/>
    <s v="Standard Class"/>
    <s v="LP-17080"/>
    <s v="Liz Pelletier"/>
    <x v="0"/>
    <s v="United States"/>
    <s v="San Francisco"/>
    <x v="2"/>
    <n v="94110"/>
    <x v="1"/>
    <s v="FUR-CH-10004997"/>
    <x v="0"/>
    <x v="1"/>
    <s v="Hon Every-Day Series Multi-Task Chairs"/>
    <n v="451.15199999999999"/>
    <n v="3"/>
    <n v="0.2"/>
    <n v="0"/>
  </r>
  <r>
    <n v="3212"/>
    <x v="1604"/>
    <x v="0"/>
    <x v="237"/>
    <s v="Dec"/>
    <s v="11-17-2013"/>
    <s v="Standard Class"/>
    <s v="LP-17080"/>
    <s v="Liz Pelletier"/>
    <x v="0"/>
    <s v="United States"/>
    <s v="San Francisco"/>
    <x v="2"/>
    <n v="94110"/>
    <x v="1"/>
    <s v="OFF-BI-10001890"/>
    <x v="1"/>
    <x v="7"/>
    <s v="Avery Poly Binder Pockets"/>
    <n v="31.504000000000001"/>
    <n v="11"/>
    <n v="0.2"/>
    <n v="11.026400000000001"/>
  </r>
  <r>
    <n v="3213"/>
    <x v="1605"/>
    <x v="2"/>
    <x v="125"/>
    <s v="Sep"/>
    <s v="12-15-2011"/>
    <s v="Standard Class"/>
    <s v="FP-14320"/>
    <s v="Frank Preis"/>
    <x v="0"/>
    <s v="United States"/>
    <s v="Philadelphia"/>
    <x v="17"/>
    <n v="19134"/>
    <x v="3"/>
    <s v="OFF-EN-10002500"/>
    <x v="1"/>
    <x v="12"/>
    <s v="Globe Weis Peel &amp; Seel First Class Envelopes"/>
    <n v="30.672000000000001"/>
    <n v="3"/>
    <n v="0.2"/>
    <n v="9.5850000000000009"/>
  </r>
  <r>
    <n v="3214"/>
    <x v="1605"/>
    <x v="2"/>
    <x v="125"/>
    <s v="Sep"/>
    <s v="12-15-2011"/>
    <s v="Standard Class"/>
    <s v="FP-14320"/>
    <s v="Frank Preis"/>
    <x v="0"/>
    <s v="United States"/>
    <s v="Philadelphia"/>
    <x v="17"/>
    <n v="19134"/>
    <x v="3"/>
    <s v="TEC-CO-10001766"/>
    <x v="2"/>
    <x v="15"/>
    <s v="Canon PC940 Copier"/>
    <n v="1079.9760000000001"/>
    <n v="4"/>
    <n v="0.4"/>
    <n v="125.99720000000001"/>
  </r>
  <r>
    <n v="3215"/>
    <x v="1606"/>
    <x v="3"/>
    <x v="75"/>
    <s v="Aug"/>
    <s v="9-13-2014"/>
    <s v="Standard Class"/>
    <s v="JA-15970"/>
    <s v="Joseph Airdo"/>
    <x v="0"/>
    <s v="United States"/>
    <s v="Modesto"/>
    <x v="2"/>
    <n v="95351"/>
    <x v="1"/>
    <s v="FUR-CH-10004860"/>
    <x v="0"/>
    <x v="1"/>
    <s v="Global Low Back Tilter Chair"/>
    <n v="161.56800000000001"/>
    <n v="2"/>
    <n v="0.2"/>
    <n v="-28.2744"/>
  </r>
  <r>
    <n v="3216"/>
    <x v="1607"/>
    <x v="1"/>
    <x v="208"/>
    <s v="Jun"/>
    <s v="2-13-2012"/>
    <s v="Standard Class"/>
    <s v="TS-21655"/>
    <s v="Trudy Schmidt"/>
    <x v="0"/>
    <s v="United States"/>
    <s v="Houston"/>
    <x v="6"/>
    <n v="77070"/>
    <x v="2"/>
    <s v="OFF-BI-10002049"/>
    <x v="1"/>
    <x v="7"/>
    <s v="UniKeep View Case Binders"/>
    <n v="2.9340000000000002"/>
    <n v="3"/>
    <n v="0.8"/>
    <n v="-4.9878"/>
  </r>
  <r>
    <n v="3217"/>
    <x v="1607"/>
    <x v="1"/>
    <x v="208"/>
    <s v="Jun"/>
    <s v="2-13-2012"/>
    <s v="Standard Class"/>
    <s v="TS-21655"/>
    <s v="Trudy Schmidt"/>
    <x v="0"/>
    <s v="United States"/>
    <s v="Houston"/>
    <x v="6"/>
    <n v="77070"/>
    <x v="2"/>
    <s v="TEC-AC-10003499"/>
    <x v="2"/>
    <x v="9"/>
    <s v="Memorex Mini Travel Drive 8 GB USB 2.0 Flash Drive"/>
    <n v="18.527999999999999"/>
    <n v="2"/>
    <n v="0.2"/>
    <n v="4.4004000000000003"/>
  </r>
  <r>
    <n v="3218"/>
    <x v="1607"/>
    <x v="1"/>
    <x v="208"/>
    <s v="Jun"/>
    <s v="2-13-2012"/>
    <s v="Standard Class"/>
    <s v="TS-21655"/>
    <s v="Trudy Schmidt"/>
    <x v="0"/>
    <s v="United States"/>
    <s v="Houston"/>
    <x v="6"/>
    <n v="77070"/>
    <x v="2"/>
    <s v="OFF-ST-10003470"/>
    <x v="1"/>
    <x v="3"/>
    <s v="Tennsco Snap-Together Open Shelving Units, Starter Sets and Add-On Units"/>
    <n v="670.75199999999995"/>
    <n v="3"/>
    <n v="0.2"/>
    <n v="-125.76600000000001"/>
  </r>
  <r>
    <n v="3219"/>
    <x v="1608"/>
    <x v="1"/>
    <x v="405"/>
    <s v="Aug"/>
    <s v="10-13-2012"/>
    <s v="Standard Class"/>
    <s v="GH-14485"/>
    <s v="Gene Hale"/>
    <x v="1"/>
    <s v="United States"/>
    <s v="Dallas"/>
    <x v="6"/>
    <n v="75081"/>
    <x v="2"/>
    <s v="FUR-FU-10003708"/>
    <x v="0"/>
    <x v="4"/>
    <s v="Tenex Traditional Chairmats for Medium Pile Carpet, Standard Lip, 36&quot; x 48&quot;"/>
    <n v="72.78"/>
    <n v="3"/>
    <n v="0.6"/>
    <n v="-70.960499999999996"/>
  </r>
  <r>
    <n v="3220"/>
    <x v="1609"/>
    <x v="2"/>
    <x v="70"/>
    <s v="Sep"/>
    <s v="11-13-2011"/>
    <s v="Standard Class"/>
    <s v="BF-11215"/>
    <s v="Benjamin Farhat"/>
    <x v="2"/>
    <s v="United States"/>
    <s v="New York City"/>
    <x v="9"/>
    <n v="10035"/>
    <x v="3"/>
    <s v="FUR-FU-10004091"/>
    <x v="0"/>
    <x v="4"/>
    <s v="Eldon 200 Class Desk Accessories, Black"/>
    <n v="56.52"/>
    <n v="9"/>
    <n v="0"/>
    <n v="21.477599999999999"/>
  </r>
  <r>
    <n v="3221"/>
    <x v="1610"/>
    <x v="0"/>
    <x v="186"/>
    <s v="May"/>
    <d v="2013-10-02T00:00:00"/>
    <s v="Standard Class"/>
    <s v="AZ-10750"/>
    <s v="Annie Zypern"/>
    <x v="0"/>
    <s v="United States"/>
    <s v="San Diego"/>
    <x v="2"/>
    <n v="92037"/>
    <x v="1"/>
    <s v="OFF-LA-10003223"/>
    <x v="1"/>
    <x v="14"/>
    <s v="Avery 508"/>
    <n v="14.73"/>
    <n v="3"/>
    <n v="0"/>
    <n v="7.2176999999999998"/>
  </r>
  <r>
    <n v="3222"/>
    <x v="1610"/>
    <x v="0"/>
    <x v="186"/>
    <s v="May"/>
    <d v="2013-10-02T00:00:00"/>
    <s v="Standard Class"/>
    <s v="AZ-10750"/>
    <s v="Annie Zypern"/>
    <x v="0"/>
    <s v="United States"/>
    <s v="San Diego"/>
    <x v="2"/>
    <n v="92037"/>
    <x v="1"/>
    <s v="OFF-ST-10004340"/>
    <x v="1"/>
    <x v="3"/>
    <s v="Fellowes Mobile File Cart, Black"/>
    <n v="186.54"/>
    <n v="3"/>
    <n v="0"/>
    <n v="50.3658"/>
  </r>
  <r>
    <n v="3223"/>
    <x v="1610"/>
    <x v="0"/>
    <x v="186"/>
    <s v="May"/>
    <d v="2013-10-02T00:00:00"/>
    <s v="Standard Class"/>
    <s v="AZ-10750"/>
    <s v="Annie Zypern"/>
    <x v="0"/>
    <s v="United States"/>
    <s v="San Diego"/>
    <x v="2"/>
    <n v="92037"/>
    <x v="1"/>
    <s v="FUR-TA-10001095"/>
    <x v="0"/>
    <x v="2"/>
    <s v="Chromcraft Round Conference Tables"/>
    <n v="557.72799999999995"/>
    <n v="4"/>
    <n v="0.2"/>
    <n v="6.9715999999999996"/>
  </r>
  <r>
    <n v="3224"/>
    <x v="1610"/>
    <x v="0"/>
    <x v="186"/>
    <s v="May"/>
    <d v="2013-10-02T00:00:00"/>
    <s v="Standard Class"/>
    <s v="AZ-10750"/>
    <s v="Annie Zypern"/>
    <x v="0"/>
    <s v="United States"/>
    <s v="San Diego"/>
    <x v="2"/>
    <n v="92037"/>
    <x v="1"/>
    <s v="TEC-PH-10001448"/>
    <x v="2"/>
    <x v="6"/>
    <s v="Anker Astro 15000mAh USB Portable Charger"/>
    <n v="159.96799999999999"/>
    <n v="4"/>
    <n v="0.2"/>
    <n v="-31.993600000000001"/>
  </r>
  <r>
    <n v="3225"/>
    <x v="1611"/>
    <x v="3"/>
    <x v="91"/>
    <s v="Oct"/>
    <s v="6-15-2014"/>
    <s v="Standard Class"/>
    <s v="AG-10675"/>
    <s v="Anna Gayman"/>
    <x v="0"/>
    <s v="United States"/>
    <s v="Salem"/>
    <x v="11"/>
    <n v="24153"/>
    <x v="0"/>
    <s v="OFF-PA-10000249"/>
    <x v="1"/>
    <x v="11"/>
    <s v="Staples"/>
    <n v="49.12"/>
    <n v="4"/>
    <n v="0"/>
    <n v="23.086400000000001"/>
  </r>
  <r>
    <n v="3226"/>
    <x v="1612"/>
    <x v="0"/>
    <x v="371"/>
    <s v="May"/>
    <d v="2013-10-10T00:00:00"/>
    <s v="Standard Class"/>
    <s v="MS-17830"/>
    <s v="Melanie Seite"/>
    <x v="0"/>
    <s v="United States"/>
    <s v="Baltimore"/>
    <x v="29"/>
    <n v="21215"/>
    <x v="3"/>
    <s v="FUR-TA-10002622"/>
    <x v="0"/>
    <x v="2"/>
    <s v="Bush Andora Conference Table, Maple/Graphite Gray Finish"/>
    <n v="239.37200000000001"/>
    <n v="2"/>
    <n v="0.3"/>
    <n v="-23.937200000000001"/>
  </r>
  <r>
    <n v="3227"/>
    <x v="1613"/>
    <x v="0"/>
    <x v="454"/>
    <s v="Oct"/>
    <s v="3-14-2013"/>
    <s v="Standard Class"/>
    <s v="RB-19465"/>
    <s v="Rick Bensley"/>
    <x v="2"/>
    <s v="United States"/>
    <s v="Milford"/>
    <x v="31"/>
    <n v="6460"/>
    <x v="3"/>
    <s v="TEC-AC-10004469"/>
    <x v="2"/>
    <x v="9"/>
    <s v="Microsoft Sculpt Comfort Mouse"/>
    <n v="199.75"/>
    <n v="5"/>
    <n v="0"/>
    <n v="87.89"/>
  </r>
  <r>
    <n v="3228"/>
    <x v="1614"/>
    <x v="1"/>
    <x v="48"/>
    <s v="Feb"/>
    <d v="2012-06-11T00:00:00"/>
    <s v="Standard Class"/>
    <s v="LT-17110"/>
    <s v="Liz Thompson"/>
    <x v="0"/>
    <s v="United States"/>
    <s v="San Diego"/>
    <x v="2"/>
    <n v="92105"/>
    <x v="1"/>
    <s v="FUR-FU-10004909"/>
    <x v="0"/>
    <x v="4"/>
    <s v="Contemporary Wood/Metal Frame"/>
    <n v="96.96"/>
    <n v="6"/>
    <n v="0"/>
    <n v="33.936"/>
  </r>
  <r>
    <n v="3229"/>
    <x v="1614"/>
    <x v="1"/>
    <x v="48"/>
    <s v="Feb"/>
    <d v="2012-06-11T00:00:00"/>
    <s v="Standard Class"/>
    <s v="LT-17110"/>
    <s v="Liz Thompson"/>
    <x v="0"/>
    <s v="United States"/>
    <s v="San Diego"/>
    <x v="2"/>
    <n v="92105"/>
    <x v="1"/>
    <s v="OFF-BI-10001524"/>
    <x v="1"/>
    <x v="7"/>
    <s v="GBC Premium Transparent Covers with Diagonal Lined Pattern"/>
    <n v="117.488"/>
    <n v="7"/>
    <n v="0.2"/>
    <n v="41.120800000000003"/>
  </r>
  <r>
    <n v="3230"/>
    <x v="1614"/>
    <x v="1"/>
    <x v="48"/>
    <s v="Feb"/>
    <d v="2012-06-11T00:00:00"/>
    <s v="Standard Class"/>
    <s v="LT-17110"/>
    <s v="Liz Thompson"/>
    <x v="0"/>
    <s v="United States"/>
    <s v="San Diego"/>
    <x v="2"/>
    <n v="92105"/>
    <x v="1"/>
    <s v="OFF-BI-10003355"/>
    <x v="1"/>
    <x v="7"/>
    <s v="Cardinal Holdit Business Card Pockets"/>
    <n v="11.952"/>
    <n v="3"/>
    <n v="0.2"/>
    <n v="4.1832000000000003"/>
  </r>
  <r>
    <n v="3231"/>
    <x v="1614"/>
    <x v="1"/>
    <x v="48"/>
    <s v="Feb"/>
    <d v="2012-06-11T00:00:00"/>
    <s v="Standard Class"/>
    <s v="LT-17110"/>
    <s v="Liz Thompson"/>
    <x v="0"/>
    <s v="United States"/>
    <s v="San Diego"/>
    <x v="2"/>
    <n v="92105"/>
    <x v="1"/>
    <s v="FUR-BO-10004357"/>
    <x v="0"/>
    <x v="0"/>
    <s v="O'Sullivan Living Dimensions 3-Shelf Bookcases"/>
    <n v="512.49900000000002"/>
    <n v="3"/>
    <n v="0.15"/>
    <n v="-30.146999999999998"/>
  </r>
  <r>
    <n v="3232"/>
    <x v="1615"/>
    <x v="0"/>
    <x v="382"/>
    <s v="Jan"/>
    <d v="2013-06-08T00:00:00"/>
    <s v="Standard Class"/>
    <s v="AH-10690"/>
    <s v="Anna Häberlin"/>
    <x v="1"/>
    <s v="United States"/>
    <s v="San Francisco"/>
    <x v="2"/>
    <n v="94122"/>
    <x v="1"/>
    <s v="FUR-TA-10002774"/>
    <x v="0"/>
    <x v="2"/>
    <s v="Laminate Occasional Tables"/>
    <n v="863.12800000000004"/>
    <n v="7"/>
    <n v="0.2"/>
    <n v="-32.3673"/>
  </r>
  <r>
    <n v="3233"/>
    <x v="1616"/>
    <x v="3"/>
    <x v="16"/>
    <s v="Jul"/>
    <s v="11-14-2014"/>
    <s v="Standard Class"/>
    <s v="AB-10060"/>
    <s v="Adam Bellavance"/>
    <x v="2"/>
    <s v="United States"/>
    <s v="Seattle"/>
    <x v="3"/>
    <n v="98105"/>
    <x v="1"/>
    <s v="FUR-TA-10004575"/>
    <x v="0"/>
    <x v="2"/>
    <s v="Hon 5100 Series Wood Tables"/>
    <n v="2036.86"/>
    <n v="7"/>
    <n v="0"/>
    <n v="366.63479999999998"/>
  </r>
  <r>
    <n v="3234"/>
    <x v="1616"/>
    <x v="3"/>
    <x v="16"/>
    <s v="Jul"/>
    <s v="11-14-2014"/>
    <s v="Standard Class"/>
    <s v="AB-10060"/>
    <s v="Adam Bellavance"/>
    <x v="2"/>
    <s v="United States"/>
    <s v="Seattle"/>
    <x v="3"/>
    <n v="98105"/>
    <x v="1"/>
    <s v="FUR-CH-10003312"/>
    <x v="0"/>
    <x v="1"/>
    <s v="Hon 2090 “Pillow Soft” Series Mid Back Swivel/Tilt Chairs"/>
    <n v="449.56799999999998"/>
    <n v="2"/>
    <n v="0.2"/>
    <n v="-73.0548"/>
  </r>
  <r>
    <n v="3235"/>
    <x v="1616"/>
    <x v="3"/>
    <x v="16"/>
    <s v="Jul"/>
    <s v="11-14-2014"/>
    <s v="Standard Class"/>
    <s v="AB-10060"/>
    <s v="Adam Bellavance"/>
    <x v="2"/>
    <s v="United States"/>
    <s v="Seattle"/>
    <x v="3"/>
    <n v="98105"/>
    <x v="1"/>
    <s v="TEC-AC-10001465"/>
    <x v="2"/>
    <x v="9"/>
    <s v="SanDisk Cruzer 64 GB USB Flash Drive"/>
    <n v="108.96"/>
    <n v="3"/>
    <n v="0"/>
    <n v="32.688000000000002"/>
  </r>
  <r>
    <n v="3236"/>
    <x v="1617"/>
    <x v="2"/>
    <x v="332"/>
    <s v="Sep"/>
    <s v="7-13-2011"/>
    <s v="Standard Class"/>
    <s v="GH-14410"/>
    <s v="Gary Hansen"/>
    <x v="2"/>
    <s v="United States"/>
    <s v="Los Angeles"/>
    <x v="2"/>
    <n v="90049"/>
    <x v="1"/>
    <s v="OFF-LA-10004559"/>
    <x v="1"/>
    <x v="14"/>
    <s v="Avery 49"/>
    <n v="2.88"/>
    <n v="1"/>
    <n v="0"/>
    <n v="1.4112"/>
  </r>
  <r>
    <n v="3237"/>
    <x v="1617"/>
    <x v="2"/>
    <x v="332"/>
    <s v="Sep"/>
    <s v="7-13-2011"/>
    <s v="Standard Class"/>
    <s v="GH-14410"/>
    <s v="Gary Hansen"/>
    <x v="2"/>
    <s v="United States"/>
    <s v="Los Angeles"/>
    <x v="2"/>
    <n v="90049"/>
    <x v="1"/>
    <s v="OFF-BI-10003291"/>
    <x v="1"/>
    <x v="7"/>
    <s v="Wilson Jones Leather-Like Binders with DublLock Round Rings"/>
    <n v="41.904000000000003"/>
    <n v="6"/>
    <n v="0.2"/>
    <n v="14.1426"/>
  </r>
  <r>
    <n v="3238"/>
    <x v="1617"/>
    <x v="2"/>
    <x v="332"/>
    <s v="Sep"/>
    <s v="7-13-2011"/>
    <s v="Standard Class"/>
    <s v="GH-14410"/>
    <s v="Gary Hansen"/>
    <x v="2"/>
    <s v="United States"/>
    <s v="Los Angeles"/>
    <x v="2"/>
    <n v="90049"/>
    <x v="1"/>
    <s v="OFF-ST-10001505"/>
    <x v="1"/>
    <x v="3"/>
    <s v="Perma STOR-ALL Hanging File Box, 13 1/8&quot;W x 12 1/4&quot;D x 10 1/2&quot;H"/>
    <n v="23.92"/>
    <n v="4"/>
    <n v="0"/>
    <n v="4.0663999999999998"/>
  </r>
  <r>
    <n v="3239"/>
    <x v="1618"/>
    <x v="0"/>
    <x v="188"/>
    <s v="Mar"/>
    <d v="2013-09-09T00:00:00"/>
    <s v="Standard Class"/>
    <s v="TG-21310"/>
    <s v="Toby Gnade"/>
    <x v="0"/>
    <s v="United States"/>
    <s v="Des Moines"/>
    <x v="3"/>
    <n v="98198"/>
    <x v="1"/>
    <s v="TEC-CO-10002095"/>
    <x v="2"/>
    <x v="15"/>
    <s v="Hewlett Packard 610 Color Digital Copier / Printer"/>
    <n v="999.98"/>
    <n v="2"/>
    <n v="0"/>
    <n v="449.99099999999999"/>
  </r>
  <r>
    <n v="3240"/>
    <x v="1619"/>
    <x v="1"/>
    <x v="380"/>
    <s v="Feb"/>
    <d v="2012-06-08T00:00:00"/>
    <s v="Standard Class"/>
    <s v="DK-12985"/>
    <s v="Darren Koutras"/>
    <x v="0"/>
    <s v="United States"/>
    <s v="Springfield"/>
    <x v="13"/>
    <n v="97477"/>
    <x v="1"/>
    <s v="FUR-TA-10003469"/>
    <x v="0"/>
    <x v="2"/>
    <s v="Balt Split Level Computer Training Table"/>
    <n v="277.5"/>
    <n v="4"/>
    <n v="0.5"/>
    <n v="-188.7"/>
  </r>
  <r>
    <n v="3241"/>
    <x v="1620"/>
    <x v="0"/>
    <x v="43"/>
    <s v="Nov"/>
    <s v="12-17-2013"/>
    <s v="Standard Class"/>
    <s v="BW-11110"/>
    <s v="Bart Watters"/>
    <x v="1"/>
    <s v="United States"/>
    <s v="New York City"/>
    <x v="9"/>
    <n v="10024"/>
    <x v="3"/>
    <s v="OFF-PA-10000659"/>
    <x v="1"/>
    <x v="11"/>
    <s v="Adams Phone Message Book, Professional, 400 Message Capacity, 5 3/6” x 11”"/>
    <n v="62.82"/>
    <n v="9"/>
    <n v="0"/>
    <n v="29.525400000000001"/>
  </r>
  <r>
    <n v="3242"/>
    <x v="1621"/>
    <x v="1"/>
    <x v="262"/>
    <s v="Feb"/>
    <d v="2012-05-10T00:00:00"/>
    <s v="Second Class"/>
    <s v="SG-20470"/>
    <s v="Sheri Gordon"/>
    <x v="0"/>
    <s v="United States"/>
    <s v="Rockville"/>
    <x v="29"/>
    <n v="20852"/>
    <x v="3"/>
    <s v="OFF-PA-10001870"/>
    <x v="1"/>
    <x v="11"/>
    <s v="Xerox 202"/>
    <n v="19.440000000000001"/>
    <n v="3"/>
    <n v="0"/>
    <n v="9.3312000000000008"/>
  </r>
  <r>
    <n v="3243"/>
    <x v="1621"/>
    <x v="1"/>
    <x v="262"/>
    <s v="Feb"/>
    <d v="2012-05-10T00:00:00"/>
    <s v="Second Class"/>
    <s v="SG-20470"/>
    <s v="Sheri Gordon"/>
    <x v="0"/>
    <s v="United States"/>
    <s v="Rockville"/>
    <x v="29"/>
    <n v="20852"/>
    <x v="3"/>
    <s v="OFF-BI-10000320"/>
    <x v="1"/>
    <x v="7"/>
    <s v="GBC Plastic Binding Combs"/>
    <n v="7.38"/>
    <n v="1"/>
    <n v="0"/>
    <n v="3.6162000000000001"/>
  </r>
  <r>
    <n v="3244"/>
    <x v="1622"/>
    <x v="1"/>
    <x v="153"/>
    <s v="Jun"/>
    <d v="2012-11-12T00:00:00"/>
    <s v="Second Class"/>
    <s v="DB-13120"/>
    <s v="David Bremer"/>
    <x v="1"/>
    <s v="United States"/>
    <s v="Santa Barbara"/>
    <x v="2"/>
    <n v="93101"/>
    <x v="1"/>
    <s v="OFF-PA-10004519"/>
    <x v="1"/>
    <x v="11"/>
    <s v="Spiral Phone Message Books with Labels by Adams"/>
    <n v="8.9600000000000009"/>
    <n v="2"/>
    <n v="0"/>
    <n v="4.3903999999999996"/>
  </r>
  <r>
    <n v="3245"/>
    <x v="1623"/>
    <x v="3"/>
    <x v="211"/>
    <s v="Jun"/>
    <d v="2014-10-09T00:00:00"/>
    <s v="Standard Class"/>
    <s v="LP-17095"/>
    <s v="Liz Preis"/>
    <x v="0"/>
    <s v="United States"/>
    <s v="Knoxville"/>
    <x v="15"/>
    <n v="37918"/>
    <x v="0"/>
    <s v="TEC-AC-10004568"/>
    <x v="2"/>
    <x v="9"/>
    <s v="Maxell LTO Ultrium - 800 GB"/>
    <n v="89.567999999999998"/>
    <n v="4"/>
    <n v="0.2"/>
    <n v="-1.1195999999999999"/>
  </r>
  <r>
    <n v="3246"/>
    <x v="1623"/>
    <x v="3"/>
    <x v="211"/>
    <s v="Jun"/>
    <d v="2014-10-09T00:00:00"/>
    <s v="Standard Class"/>
    <s v="LP-17095"/>
    <s v="Liz Preis"/>
    <x v="0"/>
    <s v="United States"/>
    <s v="Knoxville"/>
    <x v="15"/>
    <n v="37918"/>
    <x v="0"/>
    <s v="OFF-AR-10001897"/>
    <x v="1"/>
    <x v="5"/>
    <s v="Model L Table or Wall-Mount Pencil Sharpener"/>
    <n v="71.959999999999994"/>
    <n v="5"/>
    <n v="0.2"/>
    <n v="7.1959999999999997"/>
  </r>
  <r>
    <n v="3247"/>
    <x v="1623"/>
    <x v="3"/>
    <x v="211"/>
    <s v="Jun"/>
    <d v="2014-10-09T00:00:00"/>
    <s v="Standard Class"/>
    <s v="LP-17095"/>
    <s v="Liz Preis"/>
    <x v="0"/>
    <s v="United States"/>
    <s v="Knoxville"/>
    <x v="15"/>
    <n v="37918"/>
    <x v="0"/>
    <s v="OFF-PA-10001800"/>
    <x v="1"/>
    <x v="11"/>
    <s v="Xerox 220"/>
    <n v="15.552"/>
    <n v="3"/>
    <n v="0.2"/>
    <n v="5.4432"/>
  </r>
  <r>
    <n v="3248"/>
    <x v="1624"/>
    <x v="1"/>
    <x v="252"/>
    <s v="Aug"/>
    <d v="2012-08-11T00:00:00"/>
    <s v="Same Day"/>
    <s v="KD-16495"/>
    <s v="Keith Dawkins"/>
    <x v="1"/>
    <s v="United States"/>
    <s v="New York City"/>
    <x v="9"/>
    <n v="10024"/>
    <x v="3"/>
    <s v="OFF-ST-10000885"/>
    <x v="1"/>
    <x v="3"/>
    <s v="Fellowes Desktop Hanging File Manager"/>
    <n v="67.150000000000006"/>
    <n v="5"/>
    <n v="0"/>
    <n v="16.787500000000001"/>
  </r>
  <r>
    <n v="3249"/>
    <x v="1624"/>
    <x v="1"/>
    <x v="252"/>
    <s v="Aug"/>
    <d v="2012-08-11T00:00:00"/>
    <s v="Same Day"/>
    <s v="KD-16495"/>
    <s v="Keith Dawkins"/>
    <x v="1"/>
    <s v="United States"/>
    <s v="New York City"/>
    <x v="9"/>
    <n v="10024"/>
    <x v="3"/>
    <s v="TEC-PH-10004165"/>
    <x v="2"/>
    <x v="6"/>
    <s v="Mitel MiVoice 5330e IP Phone"/>
    <n v="549.98"/>
    <n v="2"/>
    <n v="0"/>
    <n v="142.9948"/>
  </r>
  <r>
    <n v="3250"/>
    <x v="1624"/>
    <x v="1"/>
    <x v="252"/>
    <s v="Aug"/>
    <d v="2012-08-11T00:00:00"/>
    <s v="Same Day"/>
    <s v="KD-16495"/>
    <s v="Keith Dawkins"/>
    <x v="1"/>
    <s v="United States"/>
    <s v="New York City"/>
    <x v="9"/>
    <n v="10024"/>
    <x v="3"/>
    <s v="FUR-FU-10002240"/>
    <x v="0"/>
    <x v="4"/>
    <s v="Nu-Dell EZ-Mount Plastic Wall Frames"/>
    <n v="11.82"/>
    <n v="3"/>
    <n v="0"/>
    <n v="4.7279999999999998"/>
  </r>
  <r>
    <n v="3251"/>
    <x v="1624"/>
    <x v="1"/>
    <x v="252"/>
    <s v="Aug"/>
    <d v="2012-08-11T00:00:00"/>
    <s v="Same Day"/>
    <s v="KD-16495"/>
    <s v="Keith Dawkins"/>
    <x v="1"/>
    <s v="United States"/>
    <s v="New York City"/>
    <x v="9"/>
    <n v="10024"/>
    <x v="3"/>
    <s v="TEC-MA-10000045"/>
    <x v="2"/>
    <x v="13"/>
    <s v="Zebra ZM400 Thermal Label Printer"/>
    <n v="4643.8"/>
    <n v="4"/>
    <n v="0"/>
    <n v="2229.0239999999999"/>
  </r>
  <r>
    <n v="3252"/>
    <x v="1624"/>
    <x v="1"/>
    <x v="252"/>
    <s v="Aug"/>
    <d v="2012-08-11T00:00:00"/>
    <s v="Same Day"/>
    <s v="KD-16495"/>
    <s v="Keith Dawkins"/>
    <x v="1"/>
    <s v="United States"/>
    <s v="New York City"/>
    <x v="9"/>
    <n v="10024"/>
    <x v="3"/>
    <s v="FUR-CH-10003746"/>
    <x v="0"/>
    <x v="1"/>
    <s v="Hon 4070 Series Pagoda Round Back Stacking Chairs"/>
    <n v="577.76400000000001"/>
    <n v="2"/>
    <n v="0.1"/>
    <n v="115.5528"/>
  </r>
  <r>
    <n v="3253"/>
    <x v="1625"/>
    <x v="3"/>
    <x v="75"/>
    <s v="Aug"/>
    <s v="9-13-2014"/>
    <s v="Standard Class"/>
    <s v="DM-12955"/>
    <s v="Dario Medina"/>
    <x v="1"/>
    <s v="United States"/>
    <s v="Nashville"/>
    <x v="15"/>
    <n v="37211"/>
    <x v="0"/>
    <s v="OFF-AP-10001271"/>
    <x v="1"/>
    <x v="8"/>
    <s v="Eureka The Boss Cordless Rechargeable Stick Vac"/>
    <n v="81.567999999999998"/>
    <n v="2"/>
    <n v="0.2"/>
    <n v="7.1372"/>
  </r>
  <r>
    <n v="3254"/>
    <x v="1626"/>
    <x v="0"/>
    <x v="30"/>
    <s v="Aug"/>
    <s v="11-13-2013"/>
    <s v="Standard Class"/>
    <s v="MC-17845"/>
    <s v="Michael Chen"/>
    <x v="0"/>
    <s v="United States"/>
    <s v="Dallas"/>
    <x v="6"/>
    <n v="75220"/>
    <x v="2"/>
    <s v="FUR-FU-10002030"/>
    <x v="0"/>
    <x v="4"/>
    <s v="Executive Impressions 14&quot; Contract Wall Clock with Quartz Movement"/>
    <n v="44.46"/>
    <n v="5"/>
    <n v="0.6"/>
    <n v="-17.783999999999999"/>
  </r>
  <r>
    <n v="3255"/>
    <x v="1626"/>
    <x v="0"/>
    <x v="30"/>
    <s v="Aug"/>
    <s v="11-13-2013"/>
    <s v="Standard Class"/>
    <s v="MC-17845"/>
    <s v="Michael Chen"/>
    <x v="0"/>
    <s v="United States"/>
    <s v="Dallas"/>
    <x v="6"/>
    <n v="75220"/>
    <x v="2"/>
    <s v="OFF-ST-10001272"/>
    <x v="1"/>
    <x v="3"/>
    <s v="Mini 13-1/2 Capacity Data Binder Rack, Pearl"/>
    <n v="314.08800000000002"/>
    <n v="3"/>
    <n v="0.2"/>
    <n v="19.630500000000001"/>
  </r>
  <r>
    <n v="3256"/>
    <x v="1627"/>
    <x v="2"/>
    <x v="179"/>
    <s v="Mar"/>
    <d v="2011-07-10T00:00:00"/>
    <s v="Standard Class"/>
    <s v="RD-19930"/>
    <s v="Russell D'Ascenzo"/>
    <x v="0"/>
    <s v="United States"/>
    <s v="Dallas"/>
    <x v="6"/>
    <n v="75217"/>
    <x v="2"/>
    <s v="OFF-FA-10002676"/>
    <x v="1"/>
    <x v="10"/>
    <s v="Colored Push Pins"/>
    <n v="4.3440000000000003"/>
    <n v="3"/>
    <n v="0.2"/>
    <n v="0.86880000000000002"/>
  </r>
  <r>
    <n v="3257"/>
    <x v="1627"/>
    <x v="2"/>
    <x v="179"/>
    <s v="Mar"/>
    <d v="2011-07-10T00:00:00"/>
    <s v="Standard Class"/>
    <s v="RD-19930"/>
    <s v="Russell D'Ascenzo"/>
    <x v="0"/>
    <s v="United States"/>
    <s v="Dallas"/>
    <x v="6"/>
    <n v="75217"/>
    <x v="2"/>
    <s v="FUR-FU-10000758"/>
    <x v="0"/>
    <x v="4"/>
    <s v="DAX Natural Wood-Tone Poster Frame"/>
    <n v="31.776"/>
    <n v="3"/>
    <n v="0.6"/>
    <n v="-19.0656"/>
  </r>
  <r>
    <n v="3258"/>
    <x v="1627"/>
    <x v="2"/>
    <x v="179"/>
    <s v="Mar"/>
    <d v="2011-07-10T00:00:00"/>
    <s v="Standard Class"/>
    <s v="RD-19930"/>
    <s v="Russell D'Ascenzo"/>
    <x v="0"/>
    <s v="United States"/>
    <s v="Dallas"/>
    <x v="6"/>
    <n v="75217"/>
    <x v="2"/>
    <s v="OFF-LA-10002271"/>
    <x v="1"/>
    <x v="14"/>
    <s v="Smead Alpha-Z Color-Coded Second Alphabetical Labels and Starter Set"/>
    <n v="4.9279999999999999"/>
    <n v="2"/>
    <n v="0.2"/>
    <n v="1.7248000000000001"/>
  </r>
  <r>
    <n v="3259"/>
    <x v="1627"/>
    <x v="2"/>
    <x v="179"/>
    <s v="Mar"/>
    <d v="2011-07-10T00:00:00"/>
    <s v="Standard Class"/>
    <s v="RD-19930"/>
    <s v="Russell D'Ascenzo"/>
    <x v="0"/>
    <s v="United States"/>
    <s v="Dallas"/>
    <x v="6"/>
    <n v="75217"/>
    <x v="2"/>
    <s v="OFF-BI-10002609"/>
    <x v="1"/>
    <x v="7"/>
    <s v="Avery Hidden Tab Dividers for Binding Systems"/>
    <n v="1.788"/>
    <n v="3"/>
    <n v="0.8"/>
    <n v="-3.0396000000000001"/>
  </r>
  <r>
    <n v="3260"/>
    <x v="1627"/>
    <x v="2"/>
    <x v="179"/>
    <s v="Mar"/>
    <d v="2011-07-10T00:00:00"/>
    <s v="Standard Class"/>
    <s v="RD-19930"/>
    <s v="Russell D'Ascenzo"/>
    <x v="0"/>
    <s v="United States"/>
    <s v="Dallas"/>
    <x v="6"/>
    <n v="75217"/>
    <x v="2"/>
    <s v="OFF-FA-10000254"/>
    <x v="1"/>
    <x v="10"/>
    <s v="Sterling Rubber Bands by Alliance"/>
    <n v="15.071999999999999"/>
    <n v="4"/>
    <n v="0.2"/>
    <n v="-3.7679999999999998"/>
  </r>
  <r>
    <n v="3261"/>
    <x v="1628"/>
    <x v="3"/>
    <x v="287"/>
    <s v="Feb"/>
    <d v="2014-05-11T00:00:00"/>
    <s v="Second Class"/>
    <s v="SF-20065"/>
    <s v="Sandra Flanagan"/>
    <x v="0"/>
    <s v="United States"/>
    <s v="Everett"/>
    <x v="21"/>
    <n v="2149"/>
    <x v="3"/>
    <s v="OFF-PA-10004243"/>
    <x v="1"/>
    <x v="11"/>
    <s v="Xerox 1939"/>
    <n v="189.7"/>
    <n v="10"/>
    <n v="0"/>
    <n v="91.055999999999997"/>
  </r>
  <r>
    <n v="3262"/>
    <x v="1628"/>
    <x v="3"/>
    <x v="287"/>
    <s v="Feb"/>
    <d v="2014-05-11T00:00:00"/>
    <s v="Second Class"/>
    <s v="SF-20065"/>
    <s v="Sandra Flanagan"/>
    <x v="0"/>
    <s v="United States"/>
    <s v="Everett"/>
    <x v="21"/>
    <n v="2149"/>
    <x v="3"/>
    <s v="OFF-PA-10001033"/>
    <x v="1"/>
    <x v="11"/>
    <s v="Xerox 1893"/>
    <n v="40.99"/>
    <n v="1"/>
    <n v="0"/>
    <n v="20.085100000000001"/>
  </r>
  <r>
    <n v="3263"/>
    <x v="1629"/>
    <x v="0"/>
    <x v="370"/>
    <s v="May"/>
    <d v="2013-09-04T00:00:00"/>
    <s v="Second Class"/>
    <s v="BC-11125"/>
    <s v="Becky Castell"/>
    <x v="2"/>
    <s v="United States"/>
    <s v="Troy"/>
    <x v="9"/>
    <n v="12180"/>
    <x v="3"/>
    <s v="FUR-FU-10000723"/>
    <x v="0"/>
    <x v="4"/>
    <s v="Deflect-o EconoMat Studded, No Bevel Mat for Low Pile Carpeting"/>
    <n v="82.64"/>
    <n v="2"/>
    <n v="0"/>
    <n v="7.4375999999999998"/>
  </r>
  <r>
    <n v="3264"/>
    <x v="1629"/>
    <x v="0"/>
    <x v="370"/>
    <s v="May"/>
    <d v="2013-09-04T00:00:00"/>
    <s v="Second Class"/>
    <s v="BC-11125"/>
    <s v="Becky Castell"/>
    <x v="2"/>
    <s v="United States"/>
    <s v="Troy"/>
    <x v="9"/>
    <n v="12180"/>
    <x v="3"/>
    <s v="OFF-ST-10003455"/>
    <x v="1"/>
    <x v="3"/>
    <s v="Tenex File Box, Personal Filing Tote with Lid, Black"/>
    <n v="31.02"/>
    <n v="2"/>
    <n v="0"/>
    <n v="8.0652000000000008"/>
  </r>
  <r>
    <n v="3265"/>
    <x v="1629"/>
    <x v="0"/>
    <x v="370"/>
    <s v="May"/>
    <d v="2013-09-04T00:00:00"/>
    <s v="Second Class"/>
    <s v="BC-11125"/>
    <s v="Becky Castell"/>
    <x v="2"/>
    <s v="United States"/>
    <s v="Troy"/>
    <x v="9"/>
    <n v="12180"/>
    <x v="3"/>
    <s v="TEC-AC-10001109"/>
    <x v="2"/>
    <x v="9"/>
    <s v="Logitech Trackman Marble Mouse"/>
    <n v="89.97"/>
    <n v="3"/>
    <n v="0"/>
    <n v="37.787399999999998"/>
  </r>
  <r>
    <n v="3266"/>
    <x v="1630"/>
    <x v="0"/>
    <x v="455"/>
    <s v="Jan"/>
    <d v="2013-03-07T00:00:00"/>
    <s v="Second Class"/>
    <s v="PF-19165"/>
    <s v="Philip Fox"/>
    <x v="0"/>
    <s v="United States"/>
    <s v="Sandy Springs"/>
    <x v="22"/>
    <n v="30328"/>
    <x v="0"/>
    <s v="OFF-AR-10004344"/>
    <x v="1"/>
    <x v="5"/>
    <s v="Bulldog Vacuum Base Pencil Sharpener"/>
    <n v="35.97"/>
    <n v="3"/>
    <n v="0"/>
    <n v="9.7119"/>
  </r>
  <r>
    <n v="3267"/>
    <x v="1630"/>
    <x v="0"/>
    <x v="455"/>
    <s v="Jan"/>
    <d v="2013-03-07T00:00:00"/>
    <s v="Second Class"/>
    <s v="PF-19165"/>
    <s v="Philip Fox"/>
    <x v="0"/>
    <s v="United States"/>
    <s v="Sandy Springs"/>
    <x v="22"/>
    <n v="30328"/>
    <x v="0"/>
    <s v="FUR-BO-10004695"/>
    <x v="0"/>
    <x v="0"/>
    <s v="O'Sullivan 2-Door Barrister Bookcase in Odessa Pine"/>
    <n v="1266.8599999999999"/>
    <n v="7"/>
    <n v="0"/>
    <n v="291.37779999999998"/>
  </r>
  <r>
    <n v="3268"/>
    <x v="1631"/>
    <x v="3"/>
    <x v="355"/>
    <s v="Feb"/>
    <d v="2014-07-05T00:00:00"/>
    <s v="Standard Class"/>
    <s v="CJ-12010"/>
    <s v="Caroline Jumper"/>
    <x v="0"/>
    <s v="United States"/>
    <s v="Jacksonville"/>
    <x v="1"/>
    <n v="32216"/>
    <x v="0"/>
    <s v="OFF-SU-10001212"/>
    <x v="1"/>
    <x v="16"/>
    <s v="Kleencut Forged Office Shears by Acme United Corporation"/>
    <n v="3.3279999999999998"/>
    <n v="2"/>
    <n v="0.2"/>
    <n v="0.41599999999999998"/>
  </r>
  <r>
    <n v="3269"/>
    <x v="1631"/>
    <x v="3"/>
    <x v="355"/>
    <s v="Feb"/>
    <d v="2014-07-05T00:00:00"/>
    <s v="Standard Class"/>
    <s v="CJ-12010"/>
    <s v="Caroline Jumper"/>
    <x v="0"/>
    <s v="United States"/>
    <s v="Jacksonville"/>
    <x v="1"/>
    <n v="32216"/>
    <x v="0"/>
    <s v="FUR-TA-10001889"/>
    <x v="0"/>
    <x v="2"/>
    <s v="Bush Advantage Collection Racetrack Conference Table"/>
    <n v="933.26199999999994"/>
    <n v="4"/>
    <n v="0.45"/>
    <n v="-458.14679999999998"/>
  </r>
  <r>
    <n v="3270"/>
    <x v="1631"/>
    <x v="3"/>
    <x v="355"/>
    <s v="Feb"/>
    <d v="2014-07-05T00:00:00"/>
    <s v="Standard Class"/>
    <s v="CJ-12010"/>
    <s v="Caroline Jumper"/>
    <x v="0"/>
    <s v="United States"/>
    <s v="Jacksonville"/>
    <x v="1"/>
    <n v="32216"/>
    <x v="0"/>
    <s v="FUR-CH-10002024"/>
    <x v="0"/>
    <x v="1"/>
    <s v="HON 5400 Series Task Chairs for Big and Tall"/>
    <n v="2803.92"/>
    <n v="5"/>
    <n v="0.2"/>
    <n v="0"/>
  </r>
  <r>
    <n v="3271"/>
    <x v="1632"/>
    <x v="2"/>
    <x v="160"/>
    <s v="Jan"/>
    <d v="2011-05-09T00:00:00"/>
    <s v="Standard Class"/>
    <s v="LH-16900"/>
    <s v="Lena Hernandez"/>
    <x v="0"/>
    <s v="United States"/>
    <s v="New York City"/>
    <x v="9"/>
    <n v="10009"/>
    <x v="3"/>
    <s v="OFF-BI-10004716"/>
    <x v="1"/>
    <x v="7"/>
    <s v="Wilson Jones Hanging Recycled Pressboard Data Binders"/>
    <n v="23.744"/>
    <n v="2"/>
    <n v="0.2"/>
    <n v="8.3103999999999996"/>
  </r>
  <r>
    <n v="3272"/>
    <x v="1632"/>
    <x v="2"/>
    <x v="160"/>
    <s v="Jan"/>
    <d v="2011-05-09T00:00:00"/>
    <s v="Standard Class"/>
    <s v="LH-16900"/>
    <s v="Lena Hernandez"/>
    <x v="0"/>
    <s v="United States"/>
    <s v="New York City"/>
    <x v="9"/>
    <n v="10009"/>
    <x v="3"/>
    <s v="TEC-AC-10002842"/>
    <x v="2"/>
    <x v="9"/>
    <s v="WD My Passport Ultra 2TB Portable External Hard Drive"/>
    <n v="357"/>
    <n v="3"/>
    <n v="0"/>
    <n v="57.12"/>
  </r>
  <r>
    <n v="3273"/>
    <x v="1633"/>
    <x v="2"/>
    <x v="437"/>
    <s v="Dec"/>
    <s v="8-16-2011"/>
    <s v="Standard Class"/>
    <s v="BW-11200"/>
    <s v="Ben Wallace"/>
    <x v="0"/>
    <s v="United States"/>
    <s v="San Francisco"/>
    <x v="2"/>
    <n v="94122"/>
    <x v="1"/>
    <s v="TEC-PH-10003691"/>
    <x v="2"/>
    <x v="6"/>
    <s v="BlackBerry Q10"/>
    <n v="806.33600000000001"/>
    <n v="8"/>
    <n v="0.2"/>
    <n v="50.396000000000001"/>
  </r>
  <r>
    <n v="3274"/>
    <x v="1633"/>
    <x v="2"/>
    <x v="437"/>
    <s v="Dec"/>
    <s v="8-16-2011"/>
    <s v="Standard Class"/>
    <s v="BW-11200"/>
    <s v="Ben Wallace"/>
    <x v="0"/>
    <s v="United States"/>
    <s v="San Francisco"/>
    <x v="2"/>
    <n v="94122"/>
    <x v="1"/>
    <s v="FUR-FU-10002878"/>
    <x v="0"/>
    <x v="4"/>
    <s v="Seth Thomas 14&quot; Day/Date Wall Clock"/>
    <n v="85.44"/>
    <n v="3"/>
    <n v="0"/>
    <n v="31.6128"/>
  </r>
  <r>
    <n v="3275"/>
    <x v="1634"/>
    <x v="1"/>
    <x v="456"/>
    <s v="Oct"/>
    <d v="2012-10-05T00:00:00"/>
    <s v="Same Day"/>
    <s v="DP-13390"/>
    <s v="Dennis Pardue"/>
    <x v="2"/>
    <s v="United States"/>
    <s v="Aurora"/>
    <x v="7"/>
    <n v="60505"/>
    <x v="2"/>
    <s v="OFF-AP-10002439"/>
    <x v="1"/>
    <x v="8"/>
    <s v="Tripp Lite Isotel 8 Ultra 8 Outlet Metal Surge"/>
    <n v="70.97"/>
    <n v="5"/>
    <n v="0.8"/>
    <n v="-191.619"/>
  </r>
  <r>
    <n v="3276"/>
    <x v="1634"/>
    <x v="1"/>
    <x v="456"/>
    <s v="Oct"/>
    <d v="2012-10-05T00:00:00"/>
    <s v="Same Day"/>
    <s v="DP-13390"/>
    <s v="Dennis Pardue"/>
    <x v="2"/>
    <s v="United States"/>
    <s v="Aurora"/>
    <x v="7"/>
    <n v="60505"/>
    <x v="2"/>
    <s v="OFF-AR-10004602"/>
    <x v="1"/>
    <x v="5"/>
    <s v="Boston KS Multi-Size Manual Pencil Sharpener"/>
    <n v="36.783999999999999"/>
    <n v="2"/>
    <n v="0.2"/>
    <n v="3.6783999999999999"/>
  </r>
  <r>
    <n v="3277"/>
    <x v="1635"/>
    <x v="0"/>
    <x v="432"/>
    <s v="Nov"/>
    <s v="5-14-2013"/>
    <s v="Second Class"/>
    <s v="CS-12400"/>
    <s v="Christopher Schild"/>
    <x v="2"/>
    <s v="United States"/>
    <s v="Philadelphia"/>
    <x v="17"/>
    <n v="19134"/>
    <x v="3"/>
    <s v="TEC-PH-10001795"/>
    <x v="2"/>
    <x v="6"/>
    <s v="ClearOne CHATAttach 160 - speaker phone"/>
    <n v="743.98800000000006"/>
    <n v="2"/>
    <n v="0.4"/>
    <n v="-123.998"/>
  </r>
  <r>
    <n v="3278"/>
    <x v="1636"/>
    <x v="1"/>
    <x v="250"/>
    <s v="May"/>
    <d v="2012-09-03T00:00:00"/>
    <s v="Second Class"/>
    <s v="MS-17365"/>
    <s v="Maribeth Schnelling"/>
    <x v="0"/>
    <s v="United States"/>
    <s v="Chicago"/>
    <x v="7"/>
    <n v="60653"/>
    <x v="2"/>
    <s v="OFF-BI-10002854"/>
    <x v="1"/>
    <x v="7"/>
    <s v="Performers Binder/Pad Holder, Black"/>
    <n v="11.212"/>
    <n v="2"/>
    <n v="0.8"/>
    <n v="-16.818000000000001"/>
  </r>
  <r>
    <n v="3279"/>
    <x v="1636"/>
    <x v="1"/>
    <x v="250"/>
    <s v="May"/>
    <d v="2012-09-03T00:00:00"/>
    <s v="Second Class"/>
    <s v="MS-17365"/>
    <s v="Maribeth Schnelling"/>
    <x v="0"/>
    <s v="United States"/>
    <s v="Chicago"/>
    <x v="7"/>
    <n v="60653"/>
    <x v="2"/>
    <s v="FUR-FU-10000023"/>
    <x v="0"/>
    <x v="4"/>
    <s v="Eldon Wave Desk Accessories"/>
    <n v="4.7119999999999997"/>
    <n v="2"/>
    <n v="0.6"/>
    <n v="-1.8848"/>
  </r>
  <r>
    <n v="3280"/>
    <x v="1636"/>
    <x v="1"/>
    <x v="250"/>
    <s v="May"/>
    <d v="2012-09-03T00:00:00"/>
    <s v="Second Class"/>
    <s v="MS-17365"/>
    <s v="Maribeth Schnelling"/>
    <x v="0"/>
    <s v="United States"/>
    <s v="Chicago"/>
    <x v="7"/>
    <n v="60653"/>
    <x v="2"/>
    <s v="OFF-AP-10000828"/>
    <x v="1"/>
    <x v="8"/>
    <s v="Avanti 4.4 Cu. Ft. Refrigerator"/>
    <n v="180.98"/>
    <n v="5"/>
    <n v="0.8"/>
    <n v="-470.548"/>
  </r>
  <r>
    <n v="3281"/>
    <x v="1636"/>
    <x v="1"/>
    <x v="250"/>
    <s v="May"/>
    <d v="2012-09-03T00:00:00"/>
    <s v="Second Class"/>
    <s v="MS-17365"/>
    <s v="Maribeth Schnelling"/>
    <x v="0"/>
    <s v="United States"/>
    <s v="Chicago"/>
    <x v="7"/>
    <n v="60653"/>
    <x v="2"/>
    <s v="OFF-ST-10000777"/>
    <x v="1"/>
    <x v="3"/>
    <s v="Companion Letter/Legal File, Black"/>
    <n v="60.415999999999997"/>
    <n v="2"/>
    <n v="0.2"/>
    <n v="6.0415999999999999"/>
  </r>
  <r>
    <n v="3282"/>
    <x v="1637"/>
    <x v="3"/>
    <x v="62"/>
    <s v="Jan"/>
    <d v="2014-05-07T00:00:00"/>
    <s v="Standard Class"/>
    <s v="ND-18460"/>
    <s v="Neil Ducich"/>
    <x v="1"/>
    <s v="United States"/>
    <s v="Mount Vernon"/>
    <x v="9"/>
    <n v="10550"/>
    <x v="3"/>
    <s v="OFF-ST-10002615"/>
    <x v="1"/>
    <x v="3"/>
    <s v="Dual Level, Single-Width Filing Carts"/>
    <n v="1085.42"/>
    <n v="7"/>
    <n v="0"/>
    <n v="282.20920000000001"/>
  </r>
  <r>
    <n v="3283"/>
    <x v="1638"/>
    <x v="3"/>
    <x v="457"/>
    <s v="Oct"/>
    <d v="2014-11-05T00:00:00"/>
    <s v="First Class"/>
    <s v="MC-17605"/>
    <s v="Matt Connell"/>
    <x v="1"/>
    <s v="United States"/>
    <s v="Jacksonville"/>
    <x v="12"/>
    <n v="28540"/>
    <x v="0"/>
    <s v="OFF-EN-10002504"/>
    <x v="1"/>
    <x v="12"/>
    <s v="Tyvek Top-Opening Peel &amp; Seel Envelopes, Plain White"/>
    <n v="65.231999999999999"/>
    <n v="3"/>
    <n v="0.2"/>
    <n v="22.015799999999999"/>
  </r>
  <r>
    <n v="3284"/>
    <x v="1638"/>
    <x v="3"/>
    <x v="457"/>
    <s v="Oct"/>
    <d v="2014-11-05T00:00:00"/>
    <s v="First Class"/>
    <s v="MC-17605"/>
    <s v="Matt Connell"/>
    <x v="1"/>
    <s v="United States"/>
    <s v="Jacksonville"/>
    <x v="12"/>
    <n v="28540"/>
    <x v="0"/>
    <s v="FUR-CH-10001270"/>
    <x v="0"/>
    <x v="1"/>
    <s v="Harbour Creations Steel Folding Chair"/>
    <n v="207"/>
    <n v="3"/>
    <n v="0.2"/>
    <n v="25.875"/>
  </r>
  <r>
    <n v="3285"/>
    <x v="1639"/>
    <x v="2"/>
    <x v="437"/>
    <s v="Dec"/>
    <s v="8-16-2011"/>
    <s v="Standard Class"/>
    <s v="DH-13675"/>
    <s v="Duane Huffman"/>
    <x v="2"/>
    <s v="United States"/>
    <s v="Miami"/>
    <x v="1"/>
    <n v="33180"/>
    <x v="0"/>
    <s v="OFF-PA-10000295"/>
    <x v="1"/>
    <x v="11"/>
    <s v="Xerox 229"/>
    <n v="31.103999999999999"/>
    <n v="6"/>
    <n v="0.2"/>
    <n v="10.8864"/>
  </r>
  <r>
    <n v="3286"/>
    <x v="1639"/>
    <x v="2"/>
    <x v="437"/>
    <s v="Dec"/>
    <s v="8-16-2011"/>
    <s v="Standard Class"/>
    <s v="DH-13675"/>
    <s v="Duane Huffman"/>
    <x v="2"/>
    <s v="United States"/>
    <s v="Miami"/>
    <x v="1"/>
    <n v="33180"/>
    <x v="0"/>
    <s v="OFF-AR-10004344"/>
    <x v="1"/>
    <x v="5"/>
    <s v="Bulldog Vacuum Base Pencil Sharpener"/>
    <n v="47.96"/>
    <n v="5"/>
    <n v="0.2"/>
    <n v="4.1965000000000003"/>
  </r>
  <r>
    <n v="3287"/>
    <x v="1639"/>
    <x v="2"/>
    <x v="437"/>
    <s v="Dec"/>
    <s v="8-16-2011"/>
    <s v="Standard Class"/>
    <s v="DH-13675"/>
    <s v="Duane Huffman"/>
    <x v="2"/>
    <s v="United States"/>
    <s v="Miami"/>
    <x v="1"/>
    <n v="33180"/>
    <x v="0"/>
    <s v="TEC-AC-10002473"/>
    <x v="2"/>
    <x v="9"/>
    <s v="Maxell 4.7GB DVD-R"/>
    <n v="158.928"/>
    <n v="7"/>
    <n v="0.2"/>
    <n v="41.718600000000002"/>
  </r>
  <r>
    <n v="3288"/>
    <x v="1639"/>
    <x v="2"/>
    <x v="437"/>
    <s v="Dec"/>
    <s v="8-16-2011"/>
    <s v="Standard Class"/>
    <s v="DH-13675"/>
    <s v="Duane Huffman"/>
    <x v="2"/>
    <s v="United States"/>
    <s v="Miami"/>
    <x v="1"/>
    <n v="33180"/>
    <x v="0"/>
    <s v="OFF-AP-10002403"/>
    <x v="1"/>
    <x v="8"/>
    <s v="Acco Smartsocket Color-Coded Six-Outlet AC Adapter Model Surge Protectors"/>
    <n v="211.24799999999999"/>
    <n v="6"/>
    <n v="0.2"/>
    <n v="15.8436"/>
  </r>
  <r>
    <n v="3289"/>
    <x v="1639"/>
    <x v="2"/>
    <x v="437"/>
    <s v="Dec"/>
    <s v="8-16-2011"/>
    <s v="Standard Class"/>
    <s v="DH-13675"/>
    <s v="Duane Huffman"/>
    <x v="2"/>
    <s v="United States"/>
    <s v="Miami"/>
    <x v="1"/>
    <n v="33180"/>
    <x v="0"/>
    <s v="OFF-SU-10000432"/>
    <x v="1"/>
    <x v="16"/>
    <s v="Acco Side-Punched Conventional Columnar Pads"/>
    <n v="5.5519999999999996"/>
    <n v="2"/>
    <n v="0.2"/>
    <n v="-1.0409999999999999"/>
  </r>
  <r>
    <n v="3290"/>
    <x v="1639"/>
    <x v="2"/>
    <x v="437"/>
    <s v="Dec"/>
    <s v="8-16-2011"/>
    <s v="Standard Class"/>
    <s v="DH-13675"/>
    <s v="Duane Huffman"/>
    <x v="2"/>
    <s v="United States"/>
    <s v="Miami"/>
    <x v="1"/>
    <n v="33180"/>
    <x v="0"/>
    <s v="OFF-LA-10000443"/>
    <x v="1"/>
    <x v="14"/>
    <s v="Avery 501"/>
    <n v="2.952"/>
    <n v="1"/>
    <n v="0.2"/>
    <n v="0.99629999999999996"/>
  </r>
  <r>
    <n v="3291"/>
    <x v="1640"/>
    <x v="1"/>
    <x v="222"/>
    <s v="Nov"/>
    <s v="12-15-2012"/>
    <s v="Standard Class"/>
    <s v="LC-16885"/>
    <s v="Lena Creighton"/>
    <x v="0"/>
    <s v="United States"/>
    <s v="Troy"/>
    <x v="16"/>
    <n v="45373"/>
    <x v="3"/>
    <s v="OFF-BI-10003166"/>
    <x v="1"/>
    <x v="7"/>
    <s v="GBC Plasticlear Binding Covers"/>
    <n v="10.332000000000001"/>
    <n v="3"/>
    <n v="0.7"/>
    <n v="-7.5768000000000004"/>
  </r>
  <r>
    <n v="3292"/>
    <x v="1641"/>
    <x v="3"/>
    <x v="52"/>
    <s v="Apr"/>
    <d v="2014-08-11T00:00:00"/>
    <s v="Standard Class"/>
    <s v="JO-15145"/>
    <s v="Jack O'Briant"/>
    <x v="1"/>
    <s v="United States"/>
    <s v="Seattle"/>
    <x v="3"/>
    <n v="98103"/>
    <x v="1"/>
    <s v="OFF-BI-10002393"/>
    <x v="1"/>
    <x v="7"/>
    <s v="Binder Posts"/>
    <n v="18.367999999999999"/>
    <n v="4"/>
    <n v="0.2"/>
    <n v="5.9695999999999998"/>
  </r>
  <r>
    <n v="3293"/>
    <x v="1642"/>
    <x v="1"/>
    <x v="289"/>
    <s v="May"/>
    <d v="2012-11-07T00:00:00"/>
    <s v="Standard Class"/>
    <s v="RS-19765"/>
    <s v="Roland Schwarz"/>
    <x v="1"/>
    <s v="United States"/>
    <s v="Charlotte"/>
    <x v="12"/>
    <n v="28205"/>
    <x v="0"/>
    <s v="FUR-FU-10003829"/>
    <x v="0"/>
    <x v="4"/>
    <s v="Stackable Trays"/>
    <n v="4.9279999999999999"/>
    <n v="2"/>
    <n v="0.2"/>
    <n v="0.73919999999999997"/>
  </r>
  <r>
    <n v="3294"/>
    <x v="1642"/>
    <x v="1"/>
    <x v="289"/>
    <s v="May"/>
    <d v="2012-11-07T00:00:00"/>
    <s v="Standard Class"/>
    <s v="RS-19765"/>
    <s v="Roland Schwarz"/>
    <x v="1"/>
    <s v="United States"/>
    <s v="Charlotte"/>
    <x v="12"/>
    <n v="28205"/>
    <x v="0"/>
    <s v="OFF-LA-10003223"/>
    <x v="1"/>
    <x v="14"/>
    <s v="Avery 508"/>
    <n v="11.784000000000001"/>
    <n v="3"/>
    <n v="0.2"/>
    <n v="4.2717000000000001"/>
  </r>
  <r>
    <n v="3295"/>
    <x v="1643"/>
    <x v="2"/>
    <x v="204"/>
    <s v="Nov"/>
    <s v="3-15-2011"/>
    <s v="Standard Class"/>
    <s v="RB-19435"/>
    <s v="Richard Bierner"/>
    <x v="0"/>
    <s v="United States"/>
    <s v="Roseville"/>
    <x v="2"/>
    <n v="95661"/>
    <x v="1"/>
    <s v="OFF-AR-10001770"/>
    <x v="1"/>
    <x v="5"/>
    <s v="Economy #2 Pencils"/>
    <n v="7.98"/>
    <n v="3"/>
    <n v="0"/>
    <n v="2.0748000000000002"/>
  </r>
  <r>
    <n v="3296"/>
    <x v="1644"/>
    <x v="3"/>
    <x v="52"/>
    <s v="Apr"/>
    <d v="2014-10-11T00:00:00"/>
    <s v="Standard Class"/>
    <s v="BG-11740"/>
    <s v="Bruce Geld"/>
    <x v="0"/>
    <s v="United States"/>
    <s v="Bakersfield"/>
    <x v="2"/>
    <n v="93309"/>
    <x v="1"/>
    <s v="FUR-TA-10001086"/>
    <x v="0"/>
    <x v="2"/>
    <s v="SAFCO PlanMaster Boards, 60w x 37-1/2d, White Melamine"/>
    <n v="486.36799999999999"/>
    <n v="4"/>
    <n v="0.2"/>
    <n v="36.477600000000002"/>
  </r>
  <r>
    <n v="3297"/>
    <x v="1645"/>
    <x v="0"/>
    <x v="458"/>
    <s v="Dec"/>
    <s v="8-17-2013"/>
    <s v="Standard Class"/>
    <s v="MT-18070"/>
    <s v="Michelle Tran"/>
    <x v="2"/>
    <s v="United States"/>
    <s v="Tulsa"/>
    <x v="34"/>
    <n v="74133"/>
    <x v="2"/>
    <s v="OFF-PA-10001870"/>
    <x v="1"/>
    <x v="11"/>
    <s v="Xerox 202"/>
    <n v="32.4"/>
    <n v="5"/>
    <n v="0"/>
    <n v="15.552"/>
  </r>
  <r>
    <n v="3298"/>
    <x v="1645"/>
    <x v="0"/>
    <x v="458"/>
    <s v="Dec"/>
    <s v="8-17-2013"/>
    <s v="Standard Class"/>
    <s v="MT-18070"/>
    <s v="Michelle Tran"/>
    <x v="2"/>
    <s v="United States"/>
    <s v="Tulsa"/>
    <x v="34"/>
    <n v="74133"/>
    <x v="2"/>
    <s v="OFF-BI-10003305"/>
    <x v="1"/>
    <x v="7"/>
    <s v="Avery Hanging File Binders"/>
    <n v="41.86"/>
    <n v="7"/>
    <n v="0"/>
    <n v="19.255600000000001"/>
  </r>
  <r>
    <n v="3299"/>
    <x v="1645"/>
    <x v="0"/>
    <x v="458"/>
    <s v="Dec"/>
    <s v="8-17-2013"/>
    <s v="Standard Class"/>
    <s v="MT-18070"/>
    <s v="Michelle Tran"/>
    <x v="2"/>
    <s v="United States"/>
    <s v="Tulsa"/>
    <x v="34"/>
    <n v="74133"/>
    <x v="2"/>
    <s v="OFF-BI-10003007"/>
    <x v="1"/>
    <x v="7"/>
    <s v="Premium Transparent Presentation Covers, No Pattern/Clear, 8 1/2&quot; x 11&quot;"/>
    <n v="77.56"/>
    <n v="2"/>
    <n v="0"/>
    <n v="35.677599999999998"/>
  </r>
  <r>
    <n v="3300"/>
    <x v="1646"/>
    <x v="2"/>
    <x v="28"/>
    <s v="Jan"/>
    <d v="2011-07-03T00:00:00"/>
    <s v="Standard Class"/>
    <s v="GW-14605"/>
    <s v="Giulietta Weimer"/>
    <x v="0"/>
    <s v="United States"/>
    <s v="Houston"/>
    <x v="6"/>
    <n v="77036"/>
    <x v="2"/>
    <s v="OFF-ST-10003692"/>
    <x v="1"/>
    <x v="3"/>
    <s v="Recycled Steel Personal File for Hanging File Folders"/>
    <n v="137.352"/>
    <n v="3"/>
    <n v="0.2"/>
    <n v="8.5845000000000002"/>
  </r>
  <r>
    <n v="3301"/>
    <x v="1646"/>
    <x v="2"/>
    <x v="28"/>
    <s v="Jan"/>
    <d v="2011-07-03T00:00:00"/>
    <s v="Standard Class"/>
    <s v="GW-14605"/>
    <s v="Giulietta Weimer"/>
    <x v="0"/>
    <s v="United States"/>
    <s v="Houston"/>
    <x v="6"/>
    <n v="77036"/>
    <x v="2"/>
    <s v="FUR-TA-10001866"/>
    <x v="0"/>
    <x v="2"/>
    <s v="Bevis Round Conference Room Tables and Bases"/>
    <n v="376.50900000000001"/>
    <n v="3"/>
    <n v="0.3"/>
    <n v="-43.029600000000002"/>
  </r>
  <r>
    <n v="3302"/>
    <x v="1647"/>
    <x v="2"/>
    <x v="54"/>
    <s v="Dec"/>
    <s v="7-16-2011"/>
    <s v="Standard Class"/>
    <s v="PV-18985"/>
    <s v="Paul Van Hugh"/>
    <x v="2"/>
    <s v="United States"/>
    <s v="League City"/>
    <x v="6"/>
    <n v="77573"/>
    <x v="2"/>
    <s v="FUR-CH-10002126"/>
    <x v="0"/>
    <x v="1"/>
    <s v="Hon Deluxe Fabric Upholstered Stacking Chairs"/>
    <n v="512.35799999999995"/>
    <n v="3"/>
    <n v="0.3"/>
    <n v="-14.6388"/>
  </r>
  <r>
    <n v="3303"/>
    <x v="1647"/>
    <x v="2"/>
    <x v="54"/>
    <s v="Dec"/>
    <s v="7-16-2011"/>
    <s v="Standard Class"/>
    <s v="PV-18985"/>
    <s v="Paul Van Hugh"/>
    <x v="2"/>
    <s v="United States"/>
    <s v="League City"/>
    <x v="6"/>
    <n v="77573"/>
    <x v="2"/>
    <s v="OFF-FA-10001561"/>
    <x v="1"/>
    <x v="10"/>
    <s v="Stockwell Push Pins"/>
    <n v="3.488"/>
    <n v="2"/>
    <n v="0.2"/>
    <n v="0.56679999999999997"/>
  </r>
  <r>
    <n v="3304"/>
    <x v="1647"/>
    <x v="2"/>
    <x v="54"/>
    <s v="Dec"/>
    <s v="7-16-2011"/>
    <s v="Standard Class"/>
    <s v="PV-18985"/>
    <s v="Paul Van Hugh"/>
    <x v="2"/>
    <s v="United States"/>
    <s v="League City"/>
    <x v="6"/>
    <n v="77573"/>
    <x v="2"/>
    <s v="OFF-AR-10003158"/>
    <x v="1"/>
    <x v="5"/>
    <s v="Fluorescent Highlighters by Dixon"/>
    <n v="22.288"/>
    <n v="7"/>
    <n v="0.2"/>
    <n v="3.9003999999999999"/>
  </r>
  <r>
    <n v="3305"/>
    <x v="1647"/>
    <x v="2"/>
    <x v="54"/>
    <s v="Dec"/>
    <s v="7-16-2011"/>
    <s v="Standard Class"/>
    <s v="PV-18985"/>
    <s v="Paul Van Hugh"/>
    <x v="2"/>
    <s v="United States"/>
    <s v="League City"/>
    <x v="6"/>
    <n v="77573"/>
    <x v="2"/>
    <s v="OFF-PA-10001804"/>
    <x v="1"/>
    <x v="11"/>
    <s v="Xerox 195"/>
    <n v="16.032"/>
    <n v="3"/>
    <n v="0.2"/>
    <n v="5.6112000000000002"/>
  </r>
  <r>
    <n v="3306"/>
    <x v="1648"/>
    <x v="3"/>
    <x v="260"/>
    <s v="Dec"/>
    <s v="4-17-2014"/>
    <s v="Standard Class"/>
    <s v="HM-14980"/>
    <s v="Henry MacAllister"/>
    <x v="0"/>
    <s v="United States"/>
    <s v="Burlington"/>
    <x v="12"/>
    <n v="27217"/>
    <x v="0"/>
    <s v="OFF-AR-10000422"/>
    <x v="1"/>
    <x v="5"/>
    <s v="Pencil and Crayon Sharpener"/>
    <n v="1.752"/>
    <n v="1"/>
    <n v="0.2"/>
    <n v="0.15329999999999999"/>
  </r>
  <r>
    <n v="3307"/>
    <x v="1648"/>
    <x v="3"/>
    <x v="260"/>
    <s v="Dec"/>
    <s v="4-17-2014"/>
    <s v="Standard Class"/>
    <s v="HM-14980"/>
    <s v="Henry MacAllister"/>
    <x v="0"/>
    <s v="United States"/>
    <s v="Burlington"/>
    <x v="12"/>
    <n v="27217"/>
    <x v="0"/>
    <s v="OFF-AR-10000127"/>
    <x v="1"/>
    <x v="5"/>
    <s v="Newell 321"/>
    <n v="20.992000000000001"/>
    <n v="8"/>
    <n v="0.2"/>
    <n v="2.3616000000000001"/>
  </r>
  <r>
    <n v="3308"/>
    <x v="1649"/>
    <x v="1"/>
    <x v="344"/>
    <s v="May"/>
    <d v="2012-06-12T00:00:00"/>
    <s v="First Class"/>
    <s v="SF-20065"/>
    <s v="Sandra Flanagan"/>
    <x v="0"/>
    <s v="United States"/>
    <s v="Dallas"/>
    <x v="6"/>
    <n v="75220"/>
    <x v="2"/>
    <s v="OFF-AR-10003582"/>
    <x v="1"/>
    <x v="5"/>
    <s v="Boston Electric Pencil Sharpener, Model 1818, Charcoal Black"/>
    <n v="45.04"/>
    <n v="2"/>
    <n v="0.2"/>
    <n v="4.5039999999999996"/>
  </r>
  <r>
    <n v="3309"/>
    <x v="1650"/>
    <x v="3"/>
    <x v="226"/>
    <s v="Sep"/>
    <d v="2014-10-09T00:00:00"/>
    <s v="First Class"/>
    <s v="FC-14245"/>
    <s v="Frank Carlisle"/>
    <x v="2"/>
    <s v="United States"/>
    <s v="Hialeah"/>
    <x v="1"/>
    <n v="33012"/>
    <x v="0"/>
    <s v="OFF-ST-10001321"/>
    <x v="1"/>
    <x v="3"/>
    <s v="Decoflex Hanging Personal Folder File, Blue"/>
    <n v="61.68"/>
    <n v="5"/>
    <n v="0.2"/>
    <n v="5.3970000000000002"/>
  </r>
  <r>
    <n v="3310"/>
    <x v="1650"/>
    <x v="3"/>
    <x v="226"/>
    <s v="Sep"/>
    <d v="2014-10-09T00:00:00"/>
    <s v="First Class"/>
    <s v="FC-14245"/>
    <s v="Frank Carlisle"/>
    <x v="2"/>
    <s v="United States"/>
    <s v="Hialeah"/>
    <x v="1"/>
    <n v="33012"/>
    <x v="0"/>
    <s v="TEC-PH-10001750"/>
    <x v="2"/>
    <x v="6"/>
    <s v="Samsung Rugby III"/>
    <n v="158.376"/>
    <n v="3"/>
    <n v="0.2"/>
    <n v="13.857900000000001"/>
  </r>
  <r>
    <n v="3311"/>
    <x v="1651"/>
    <x v="3"/>
    <x v="317"/>
    <s v="Jul"/>
    <d v="2014-12-10T00:00:00"/>
    <s v="Standard Class"/>
    <s v="XP-21865"/>
    <s v="Xylona Preis"/>
    <x v="0"/>
    <s v="United States"/>
    <s v="Belleville"/>
    <x v="18"/>
    <n v="7109"/>
    <x v="3"/>
    <s v="OFF-PA-10001357"/>
    <x v="1"/>
    <x v="11"/>
    <s v="Xerox 1886"/>
    <n v="143.69999999999999"/>
    <n v="3"/>
    <n v="0"/>
    <n v="68.975999999999999"/>
  </r>
  <r>
    <n v="3312"/>
    <x v="1651"/>
    <x v="3"/>
    <x v="317"/>
    <s v="Jul"/>
    <d v="2014-12-10T00:00:00"/>
    <s v="Standard Class"/>
    <s v="XP-21865"/>
    <s v="Xylona Preis"/>
    <x v="0"/>
    <s v="United States"/>
    <s v="Belleville"/>
    <x v="18"/>
    <n v="7109"/>
    <x v="3"/>
    <s v="OFF-PA-10004888"/>
    <x v="1"/>
    <x v="11"/>
    <s v="Xerox 217"/>
    <n v="6.48"/>
    <n v="1"/>
    <n v="0"/>
    <n v="3.1103999999999998"/>
  </r>
  <r>
    <n v="3313"/>
    <x v="1652"/>
    <x v="3"/>
    <x v="264"/>
    <s v="Aug"/>
    <d v="2014-12-11T00:00:00"/>
    <s v="Standard Class"/>
    <s v="FP-14320"/>
    <s v="Frank Preis"/>
    <x v="0"/>
    <s v="United States"/>
    <s v="New York City"/>
    <x v="9"/>
    <n v="10024"/>
    <x v="3"/>
    <s v="TEC-AC-10002370"/>
    <x v="2"/>
    <x v="9"/>
    <s v="Maxell CD-R Discs"/>
    <n v="7.88"/>
    <n v="4"/>
    <n v="0"/>
    <n v="2.5215999999999998"/>
  </r>
  <r>
    <n v="3314"/>
    <x v="1653"/>
    <x v="0"/>
    <x v="454"/>
    <s v="Oct"/>
    <s v="3-13-2013"/>
    <s v="First Class"/>
    <s v="PS-18760"/>
    <s v="Pamela Stobb"/>
    <x v="0"/>
    <s v="United States"/>
    <s v="Andover"/>
    <x v="21"/>
    <n v="1810"/>
    <x v="3"/>
    <s v="OFF-ST-10004634"/>
    <x v="1"/>
    <x v="3"/>
    <s v="Personal Folder Holder, Ebony"/>
    <n v="11.21"/>
    <n v="1"/>
    <n v="0"/>
    <n v="3.363"/>
  </r>
  <r>
    <n v="3315"/>
    <x v="1653"/>
    <x v="0"/>
    <x v="454"/>
    <s v="Oct"/>
    <s v="3-13-2013"/>
    <s v="First Class"/>
    <s v="PS-18760"/>
    <s v="Pamela Stobb"/>
    <x v="0"/>
    <s v="United States"/>
    <s v="Andover"/>
    <x v="21"/>
    <n v="1810"/>
    <x v="3"/>
    <s v="FUR-CH-10002647"/>
    <x v="0"/>
    <x v="1"/>
    <s v="Situations Contoured Folding Chairs, 4/Set"/>
    <n v="354.9"/>
    <n v="5"/>
    <n v="0"/>
    <n v="88.724999999999994"/>
  </r>
  <r>
    <n v="3316"/>
    <x v="1653"/>
    <x v="0"/>
    <x v="454"/>
    <s v="Oct"/>
    <s v="3-13-2013"/>
    <s v="First Class"/>
    <s v="PS-18760"/>
    <s v="Pamela Stobb"/>
    <x v="0"/>
    <s v="United States"/>
    <s v="Andover"/>
    <x v="21"/>
    <n v="1810"/>
    <x v="3"/>
    <s v="OFF-PA-10001801"/>
    <x v="1"/>
    <x v="11"/>
    <s v="Xerox 193"/>
    <n v="17.940000000000001"/>
    <n v="3"/>
    <n v="0"/>
    <n v="8.7905999999999995"/>
  </r>
  <r>
    <n v="3317"/>
    <x v="1653"/>
    <x v="0"/>
    <x v="454"/>
    <s v="Oct"/>
    <s v="3-13-2013"/>
    <s v="First Class"/>
    <s v="PS-18760"/>
    <s v="Pamela Stobb"/>
    <x v="0"/>
    <s v="United States"/>
    <s v="Andover"/>
    <x v="21"/>
    <n v="1810"/>
    <x v="3"/>
    <s v="OFF-BI-10004632"/>
    <x v="1"/>
    <x v="7"/>
    <s v="GBC Binding covers"/>
    <n v="51.8"/>
    <n v="4"/>
    <n v="0"/>
    <n v="23.31"/>
  </r>
  <r>
    <n v="3318"/>
    <x v="1654"/>
    <x v="0"/>
    <x v="159"/>
    <s v="Mar"/>
    <d v="2013-09-07T00:00:00"/>
    <s v="Standard Class"/>
    <s v="KH-16360"/>
    <s v="Katherine Hughes"/>
    <x v="0"/>
    <s v="United States"/>
    <s v="Arlington"/>
    <x v="11"/>
    <n v="22204"/>
    <x v="0"/>
    <s v="OFF-AR-10003986"/>
    <x v="1"/>
    <x v="5"/>
    <s v="Avery Hi-Liter Pen Style Six-Color Fluorescent Set"/>
    <n v="7.7"/>
    <n v="2"/>
    <n v="0"/>
    <n v="3.157"/>
  </r>
  <r>
    <n v="3319"/>
    <x v="1655"/>
    <x v="3"/>
    <x v="214"/>
    <s v="Dec"/>
    <s v="6-15-2014"/>
    <s v="First Class"/>
    <s v="ZD-21925"/>
    <s v="Zuschuss Donatelli"/>
    <x v="0"/>
    <s v="United States"/>
    <s v="Los Angeles"/>
    <x v="2"/>
    <n v="90036"/>
    <x v="1"/>
    <s v="OFF-AP-10004532"/>
    <x v="1"/>
    <x v="8"/>
    <s v="Kensington 6 Outlet Guardian Standard Surge Protector"/>
    <n v="61.44"/>
    <n v="3"/>
    <n v="0"/>
    <n v="16.588799999999999"/>
  </r>
  <r>
    <n v="3320"/>
    <x v="1656"/>
    <x v="3"/>
    <x v="342"/>
    <s v="Apr"/>
    <d v="2014-09-05T00:00:00"/>
    <s v="Standard Class"/>
    <s v="BO-11350"/>
    <s v="Bill Overfelt"/>
    <x v="1"/>
    <s v="United States"/>
    <s v="Philadelphia"/>
    <x v="17"/>
    <n v="19134"/>
    <x v="3"/>
    <s v="FUR-FU-10004245"/>
    <x v="0"/>
    <x v="4"/>
    <s v="Career Cubicle Clock, 8 1/4&quot;, Black"/>
    <n v="32.448"/>
    <n v="2"/>
    <n v="0.2"/>
    <n v="7.3007999999999997"/>
  </r>
  <r>
    <n v="3321"/>
    <x v="1656"/>
    <x v="3"/>
    <x v="342"/>
    <s v="Apr"/>
    <d v="2014-09-05T00:00:00"/>
    <s v="Standard Class"/>
    <s v="BO-11350"/>
    <s v="Bill Overfelt"/>
    <x v="1"/>
    <s v="United States"/>
    <s v="Philadelphia"/>
    <x v="17"/>
    <n v="19134"/>
    <x v="3"/>
    <s v="OFF-BI-10003684"/>
    <x v="1"/>
    <x v="7"/>
    <s v="Wilson Jones Legal Size Ring Binders"/>
    <n v="26.388000000000002"/>
    <n v="4"/>
    <n v="0.7"/>
    <n v="-17.591999999999999"/>
  </r>
  <r>
    <n v="3322"/>
    <x v="1656"/>
    <x v="3"/>
    <x v="342"/>
    <s v="Apr"/>
    <d v="2014-09-05T00:00:00"/>
    <s v="Standard Class"/>
    <s v="BO-11350"/>
    <s v="Bill Overfelt"/>
    <x v="1"/>
    <s v="United States"/>
    <s v="Philadelphia"/>
    <x v="17"/>
    <n v="19134"/>
    <x v="3"/>
    <s v="FUR-TA-10003748"/>
    <x v="0"/>
    <x v="2"/>
    <s v="Bevis 36 x 72 Conference Tables"/>
    <n v="373.47"/>
    <n v="5"/>
    <n v="0.4"/>
    <n v="-112.041"/>
  </r>
  <r>
    <n v="3323"/>
    <x v="1656"/>
    <x v="3"/>
    <x v="342"/>
    <s v="Apr"/>
    <d v="2014-09-05T00:00:00"/>
    <s v="Standard Class"/>
    <s v="BO-11350"/>
    <s v="Bill Overfelt"/>
    <x v="1"/>
    <s v="United States"/>
    <s v="Philadelphia"/>
    <x v="17"/>
    <n v="19134"/>
    <x v="3"/>
    <s v="OFF-BI-10002133"/>
    <x v="1"/>
    <x v="7"/>
    <s v="Wilson Jones Elliptical Ring 3 1/2&quot; Capacity Binders, 800 sheets"/>
    <n v="64.2"/>
    <n v="5"/>
    <n v="0.7"/>
    <n v="-44.94"/>
  </r>
  <r>
    <n v="3324"/>
    <x v="1656"/>
    <x v="3"/>
    <x v="342"/>
    <s v="Apr"/>
    <d v="2014-09-05T00:00:00"/>
    <s v="Standard Class"/>
    <s v="BO-11350"/>
    <s v="Bill Overfelt"/>
    <x v="1"/>
    <s v="United States"/>
    <s v="Philadelphia"/>
    <x v="17"/>
    <n v="19134"/>
    <x v="3"/>
    <s v="OFF-FA-10002280"/>
    <x v="1"/>
    <x v="10"/>
    <s v="Advantus Plastic Paper Clips"/>
    <n v="8"/>
    <n v="2"/>
    <n v="0.2"/>
    <n v="2.8"/>
  </r>
  <r>
    <n v="3325"/>
    <x v="1657"/>
    <x v="2"/>
    <x v="348"/>
    <s v="Nov"/>
    <s v="4-18-2011"/>
    <s v="Standard Class"/>
    <s v="MM-18055"/>
    <s v="Michelle Moray"/>
    <x v="0"/>
    <s v="United States"/>
    <s v="Great Falls"/>
    <x v="44"/>
    <n v="59405"/>
    <x v="1"/>
    <s v="OFF-ST-10000876"/>
    <x v="1"/>
    <x v="3"/>
    <s v="Eldon Simplefile Box Office"/>
    <n v="87.08"/>
    <n v="7"/>
    <n v="0"/>
    <n v="24.382400000000001"/>
  </r>
  <r>
    <n v="3326"/>
    <x v="1657"/>
    <x v="2"/>
    <x v="348"/>
    <s v="Nov"/>
    <s v="4-18-2011"/>
    <s v="Standard Class"/>
    <s v="MM-18055"/>
    <s v="Michelle Moray"/>
    <x v="0"/>
    <s v="United States"/>
    <s v="Great Falls"/>
    <x v="44"/>
    <n v="59405"/>
    <x v="1"/>
    <s v="TEC-PH-10000586"/>
    <x v="2"/>
    <x v="6"/>
    <s v="AT&amp;T SB67148 SynJ"/>
    <n v="105.584"/>
    <n v="2"/>
    <n v="0.2"/>
    <n v="9.2385999999999999"/>
  </r>
  <r>
    <n v="3327"/>
    <x v="1657"/>
    <x v="2"/>
    <x v="348"/>
    <s v="Nov"/>
    <s v="4-18-2011"/>
    <s v="Standard Class"/>
    <s v="MM-18055"/>
    <s v="Michelle Moray"/>
    <x v="0"/>
    <s v="United States"/>
    <s v="Great Falls"/>
    <x v="44"/>
    <n v="59405"/>
    <x v="1"/>
    <s v="TEC-AC-10003399"/>
    <x v="2"/>
    <x v="9"/>
    <s v="Memorex Mini Travel Drive 64 GB USB 2.0 Flash Drive"/>
    <n v="217.44"/>
    <n v="6"/>
    <n v="0"/>
    <n v="91.324799999999996"/>
  </r>
  <r>
    <n v="3328"/>
    <x v="1658"/>
    <x v="3"/>
    <x v="178"/>
    <s v="Mar"/>
    <d v="2014-05-01T00:00:00"/>
    <s v="Second Class"/>
    <s v="TS-21655"/>
    <s v="Trudy Schmidt"/>
    <x v="0"/>
    <s v="United States"/>
    <s v="El Paso"/>
    <x v="6"/>
    <n v="79907"/>
    <x v="2"/>
    <s v="OFF-AR-10001955"/>
    <x v="1"/>
    <x v="5"/>
    <s v="Newell 319"/>
    <n v="31.744"/>
    <n v="2"/>
    <n v="0.2"/>
    <n v="3.968"/>
  </r>
  <r>
    <n v="3329"/>
    <x v="1658"/>
    <x v="3"/>
    <x v="178"/>
    <s v="Mar"/>
    <d v="2014-05-01T00:00:00"/>
    <s v="Second Class"/>
    <s v="TS-21655"/>
    <s v="Trudy Schmidt"/>
    <x v="0"/>
    <s v="United States"/>
    <s v="El Paso"/>
    <x v="6"/>
    <n v="79907"/>
    <x v="2"/>
    <s v="OFF-AP-10000027"/>
    <x v="1"/>
    <x v="8"/>
    <s v="Hoover Commercial SteamVac"/>
    <n v="5.4320000000000004"/>
    <n v="2"/>
    <n v="0.8"/>
    <n v="-13.58"/>
  </r>
  <r>
    <n v="3330"/>
    <x v="1658"/>
    <x v="3"/>
    <x v="178"/>
    <s v="Mar"/>
    <d v="2014-05-01T00:00:00"/>
    <s v="Second Class"/>
    <s v="TS-21655"/>
    <s v="Trudy Schmidt"/>
    <x v="0"/>
    <s v="United States"/>
    <s v="El Paso"/>
    <x v="6"/>
    <n v="79907"/>
    <x v="2"/>
    <s v="FUR-TA-10002958"/>
    <x v="0"/>
    <x v="2"/>
    <s v="Bevis Oval Conference Table, Walnut"/>
    <n v="913.43"/>
    <n v="5"/>
    <n v="0.3"/>
    <n v="-169.637"/>
  </r>
  <r>
    <n v="3331"/>
    <x v="1658"/>
    <x v="3"/>
    <x v="178"/>
    <s v="Mar"/>
    <d v="2014-05-01T00:00:00"/>
    <s v="Second Class"/>
    <s v="TS-21655"/>
    <s v="Trudy Schmidt"/>
    <x v="0"/>
    <s v="United States"/>
    <s v="El Paso"/>
    <x v="6"/>
    <n v="79907"/>
    <x v="2"/>
    <s v="OFF-ST-10002615"/>
    <x v="1"/>
    <x v="3"/>
    <s v="Dual Level, Single-Width Filing Carts"/>
    <n v="372.14400000000001"/>
    <n v="3"/>
    <n v="0.2"/>
    <n v="27.910799999999998"/>
  </r>
  <r>
    <n v="3332"/>
    <x v="1659"/>
    <x v="2"/>
    <x v="223"/>
    <s v="Jul"/>
    <d v="2011-12-09T00:00:00"/>
    <s v="Second Class"/>
    <s v="LR-17035"/>
    <s v="Lisa Ryan"/>
    <x v="1"/>
    <s v="United States"/>
    <s v="Santa Clara"/>
    <x v="2"/>
    <n v="95051"/>
    <x v="1"/>
    <s v="OFF-SU-10004290"/>
    <x v="1"/>
    <x v="16"/>
    <s v="Acme Design Line 8&quot; Stainless Steel Bent Scissors w/Champagne Handles, 3-1/8&quot; Cut"/>
    <n v="27.36"/>
    <n v="4"/>
    <n v="0"/>
    <n v="7.3872"/>
  </r>
  <r>
    <n v="3333"/>
    <x v="1659"/>
    <x v="2"/>
    <x v="223"/>
    <s v="Jul"/>
    <d v="2011-12-09T00:00:00"/>
    <s v="Second Class"/>
    <s v="LR-17035"/>
    <s v="Lisa Ryan"/>
    <x v="1"/>
    <s v="United States"/>
    <s v="Santa Clara"/>
    <x v="2"/>
    <n v="95051"/>
    <x v="1"/>
    <s v="OFF-PA-10000174"/>
    <x v="1"/>
    <x v="11"/>
    <s v="Message Book, Wirebound, Four 5 1/2&quot; X 4&quot; Forms/Pg., 200 Dupl. Sets/Book"/>
    <n v="20.56"/>
    <n v="2"/>
    <n v="0"/>
    <n v="9.6631999999999998"/>
  </r>
  <r>
    <n v="3334"/>
    <x v="1659"/>
    <x v="2"/>
    <x v="223"/>
    <s v="Jul"/>
    <d v="2011-12-09T00:00:00"/>
    <s v="Second Class"/>
    <s v="LR-17035"/>
    <s v="Lisa Ryan"/>
    <x v="1"/>
    <s v="United States"/>
    <s v="Santa Clara"/>
    <x v="2"/>
    <n v="95051"/>
    <x v="1"/>
    <s v="OFF-BI-10004308"/>
    <x v="1"/>
    <x v="7"/>
    <s v="Avery Legal 4-Ring Binder"/>
    <n v="83.92"/>
    <n v="5"/>
    <n v="0.2"/>
    <n v="31.47"/>
  </r>
  <r>
    <n v="3335"/>
    <x v="1660"/>
    <x v="0"/>
    <x v="278"/>
    <s v="Dec"/>
    <s v="6-17-2013"/>
    <s v="Standard Class"/>
    <s v="SV-20365"/>
    <s v="Seth Vernon"/>
    <x v="0"/>
    <s v="United States"/>
    <s v="Los Angeles"/>
    <x v="2"/>
    <n v="90049"/>
    <x v="1"/>
    <s v="FUR-TA-10003473"/>
    <x v="0"/>
    <x v="2"/>
    <s v="Bretford Rectangular Conference Table Tops"/>
    <n v="902.71199999999999"/>
    <n v="3"/>
    <n v="0.2"/>
    <n v="33.851700000000001"/>
  </r>
  <r>
    <n v="3336"/>
    <x v="1661"/>
    <x v="0"/>
    <x v="126"/>
    <s v="Nov"/>
    <s v="11-14-2013"/>
    <s v="First Class"/>
    <s v="RO-19780"/>
    <s v="Rose O'Brian"/>
    <x v="0"/>
    <s v="United States"/>
    <s v="San Francisco"/>
    <x v="2"/>
    <n v="94110"/>
    <x v="1"/>
    <s v="OFF-ST-10000352"/>
    <x v="1"/>
    <x v="3"/>
    <s v="Acco Perma 2700 Stacking Storage Drawers"/>
    <n v="29.74"/>
    <n v="1"/>
    <n v="0"/>
    <n v="4.4610000000000003"/>
  </r>
  <r>
    <n v="3337"/>
    <x v="1662"/>
    <x v="1"/>
    <x v="368"/>
    <s v="May"/>
    <d v="2012-10-01T00:00:00"/>
    <s v="Standard Class"/>
    <s v="JL-15175"/>
    <s v="James Lanier"/>
    <x v="2"/>
    <s v="United States"/>
    <s v="San Francisco"/>
    <x v="2"/>
    <n v="94110"/>
    <x v="1"/>
    <s v="OFF-AP-10004859"/>
    <x v="1"/>
    <x v="8"/>
    <s v="Acco 6 Outlet Guardian Premium Surge Suppressor"/>
    <n v="87.36"/>
    <n v="6"/>
    <n v="0"/>
    <n v="23.587199999999999"/>
  </r>
  <r>
    <n v="3338"/>
    <x v="1662"/>
    <x v="1"/>
    <x v="368"/>
    <s v="May"/>
    <d v="2012-10-01T00:00:00"/>
    <s v="Standard Class"/>
    <s v="JL-15175"/>
    <s v="James Lanier"/>
    <x v="2"/>
    <s v="United States"/>
    <s v="San Francisco"/>
    <x v="2"/>
    <n v="94110"/>
    <x v="1"/>
    <s v="OFF-BI-10001294"/>
    <x v="1"/>
    <x v="7"/>
    <s v="Fellowes Binding Cases"/>
    <n v="56.16"/>
    <n v="6"/>
    <n v="0.2"/>
    <n v="17.55"/>
  </r>
  <r>
    <n v="3339"/>
    <x v="1663"/>
    <x v="1"/>
    <x v="291"/>
    <s v="Dec"/>
    <s v="11-18-2012"/>
    <s v="Standard Class"/>
    <s v="MF-18250"/>
    <s v="Monica Federle"/>
    <x v="1"/>
    <s v="United States"/>
    <s v="Houston"/>
    <x v="6"/>
    <n v="77095"/>
    <x v="2"/>
    <s v="OFF-ST-10002344"/>
    <x v="1"/>
    <x v="3"/>
    <s v="Carina 42&quot;Hx23 3/4&quot;W Media Storage Unit"/>
    <n v="64.784000000000006"/>
    <n v="1"/>
    <n v="0.2"/>
    <n v="-14.5764"/>
  </r>
  <r>
    <n v="3340"/>
    <x v="1663"/>
    <x v="1"/>
    <x v="291"/>
    <s v="Dec"/>
    <s v="11-18-2012"/>
    <s v="Standard Class"/>
    <s v="MF-18250"/>
    <s v="Monica Federle"/>
    <x v="1"/>
    <s v="United States"/>
    <s v="Houston"/>
    <x v="6"/>
    <n v="77095"/>
    <x v="2"/>
    <s v="OFF-PA-10003349"/>
    <x v="1"/>
    <x v="11"/>
    <s v="Xerox 1957"/>
    <n v="15.552"/>
    <n v="3"/>
    <n v="0.2"/>
    <n v="5.6375999999999999"/>
  </r>
  <r>
    <n v="3341"/>
    <x v="1663"/>
    <x v="1"/>
    <x v="291"/>
    <s v="Dec"/>
    <s v="11-18-2012"/>
    <s v="Standard Class"/>
    <s v="MF-18250"/>
    <s v="Monica Federle"/>
    <x v="1"/>
    <s v="United States"/>
    <s v="Houston"/>
    <x v="6"/>
    <n v="77095"/>
    <x v="2"/>
    <s v="OFF-EN-10003055"/>
    <x v="1"/>
    <x v="12"/>
    <s v="Blue String-Tie &amp; Button Interoffice Envelopes, 10 x 13"/>
    <n v="223.88800000000001"/>
    <n v="7"/>
    <n v="0.2"/>
    <n v="69.965000000000003"/>
  </r>
  <r>
    <n v="3342"/>
    <x v="1664"/>
    <x v="2"/>
    <x v="128"/>
    <s v="Sep"/>
    <s v="9-14-2011"/>
    <s v="Second Class"/>
    <s v="CC-12220"/>
    <s v="Chris Cortes"/>
    <x v="0"/>
    <s v="United States"/>
    <s v="Chicago"/>
    <x v="7"/>
    <n v="60653"/>
    <x v="2"/>
    <s v="OFF-PA-10001622"/>
    <x v="1"/>
    <x v="11"/>
    <s v="Ampad Poly Cover Wirebound Steno Book, 6&quot; x 9&quot; Assorted Colors, Gregg Ruled"/>
    <n v="10.896000000000001"/>
    <n v="3"/>
    <n v="0.2"/>
    <n v="3.4049999999999998"/>
  </r>
  <r>
    <n v="3343"/>
    <x v="1665"/>
    <x v="0"/>
    <x v="244"/>
    <s v="Aug"/>
    <s v="2-15-2013"/>
    <s v="Standard Class"/>
    <s v="MH-17440"/>
    <s v="Mark Haberlin"/>
    <x v="1"/>
    <s v="United States"/>
    <s v="Houston"/>
    <x v="6"/>
    <n v="77036"/>
    <x v="2"/>
    <s v="FUR-CH-10001270"/>
    <x v="0"/>
    <x v="1"/>
    <s v="Harbour Creations Steel Folding Chair"/>
    <n v="241.5"/>
    <n v="4"/>
    <n v="0.3"/>
    <n v="0"/>
  </r>
  <r>
    <n v="3344"/>
    <x v="1666"/>
    <x v="3"/>
    <x v="198"/>
    <s v="May"/>
    <d v="2014-09-09T00:00:00"/>
    <s v="Standard Class"/>
    <s v="CV-12805"/>
    <s v="Cynthia Voltz"/>
    <x v="1"/>
    <s v="United States"/>
    <s v="Oakland"/>
    <x v="2"/>
    <n v="94601"/>
    <x v="1"/>
    <s v="OFF-BI-10001757"/>
    <x v="1"/>
    <x v="7"/>
    <s v="Pressboard Hanging Data Binders for Unburst Sheets"/>
    <n v="11.808"/>
    <n v="3"/>
    <n v="0.2"/>
    <n v="4.1327999999999996"/>
  </r>
  <r>
    <n v="3345"/>
    <x v="1667"/>
    <x v="2"/>
    <x v="111"/>
    <s v="Jan"/>
    <d v="2011-05-11T00:00:00"/>
    <s v="Standard Class"/>
    <s v="DG-13300"/>
    <s v="Deirdre Greer"/>
    <x v="1"/>
    <s v="United States"/>
    <s v="Orange"/>
    <x v="18"/>
    <n v="7050"/>
    <x v="3"/>
    <s v="OFF-AP-10004708"/>
    <x v="1"/>
    <x v="8"/>
    <s v="Fellowes Superior 10 Outlet Split Surge Protector"/>
    <n v="76.12"/>
    <n v="2"/>
    <n v="0"/>
    <n v="22.0748"/>
  </r>
  <r>
    <n v="3346"/>
    <x v="1668"/>
    <x v="3"/>
    <x v="292"/>
    <s v="May"/>
    <d v="2014-07-12T00:00:00"/>
    <s v="First Class"/>
    <s v="CS-12250"/>
    <s v="Chris Selesnick"/>
    <x v="1"/>
    <s v="United States"/>
    <s v="Los Angeles"/>
    <x v="2"/>
    <n v="90032"/>
    <x v="1"/>
    <s v="OFF-PA-10001838"/>
    <x v="1"/>
    <x v="11"/>
    <s v="Adams Telephone Message Book W/Dividers/Space For Phone Numbers, 5 1/4&quot;X8 1/2&quot;, 300/Messages"/>
    <n v="11.76"/>
    <n v="2"/>
    <n v="0"/>
    <n v="5.7624000000000004"/>
  </r>
  <r>
    <n v="3347"/>
    <x v="1669"/>
    <x v="0"/>
    <x v="19"/>
    <s v="Feb"/>
    <d v="2013-07-12T00:00:00"/>
    <s v="Second Class"/>
    <s v="EJ-14155"/>
    <s v="Eva Jacobs"/>
    <x v="0"/>
    <s v="United States"/>
    <s v="Franklin"/>
    <x v="21"/>
    <n v="2038"/>
    <x v="3"/>
    <s v="TEC-PH-10000193"/>
    <x v="2"/>
    <x v="6"/>
    <s v="Jensen SMPS-640 - speaker phone"/>
    <n v="137.94"/>
    <n v="3"/>
    <n v="0"/>
    <n v="35.864400000000003"/>
  </r>
  <r>
    <n v="3348"/>
    <x v="1669"/>
    <x v="0"/>
    <x v="19"/>
    <s v="Feb"/>
    <d v="2013-07-12T00:00:00"/>
    <s v="Second Class"/>
    <s v="EJ-14155"/>
    <s v="Eva Jacobs"/>
    <x v="0"/>
    <s v="United States"/>
    <s v="Franklin"/>
    <x v="21"/>
    <n v="2038"/>
    <x v="3"/>
    <s v="FUR-FU-10002045"/>
    <x v="0"/>
    <x v="4"/>
    <s v="Executive Impressions 14&quot;"/>
    <n v="111.15"/>
    <n v="5"/>
    <n v="0"/>
    <n v="48.905999999999999"/>
  </r>
  <r>
    <n v="3349"/>
    <x v="1669"/>
    <x v="0"/>
    <x v="19"/>
    <s v="Feb"/>
    <d v="2013-07-12T00:00:00"/>
    <s v="Second Class"/>
    <s v="EJ-14155"/>
    <s v="Eva Jacobs"/>
    <x v="0"/>
    <s v="United States"/>
    <s v="Franklin"/>
    <x v="21"/>
    <n v="2038"/>
    <x v="3"/>
    <s v="OFF-AP-10002945"/>
    <x v="1"/>
    <x v="8"/>
    <s v="Honeywell Enviracaire Portable HEPA Air Cleaner for 17' x 22' Room"/>
    <n v="901.95"/>
    <n v="3"/>
    <n v="0"/>
    <n v="297.64350000000002"/>
  </r>
  <r>
    <n v="3350"/>
    <x v="1669"/>
    <x v="0"/>
    <x v="19"/>
    <s v="Feb"/>
    <d v="2013-07-12T00:00:00"/>
    <s v="Second Class"/>
    <s v="EJ-14155"/>
    <s v="Eva Jacobs"/>
    <x v="0"/>
    <s v="United States"/>
    <s v="Franklin"/>
    <x v="21"/>
    <n v="2038"/>
    <x v="3"/>
    <s v="FUR-TA-10001095"/>
    <x v="0"/>
    <x v="2"/>
    <s v="Chromcraft Round Conference Tables"/>
    <n v="366.00900000000001"/>
    <n v="3"/>
    <n v="0.3"/>
    <n v="-47.058300000000003"/>
  </r>
  <r>
    <n v="3351"/>
    <x v="1670"/>
    <x v="2"/>
    <x v="390"/>
    <s v="Mar"/>
    <d v="2011-04-09T00:00:00"/>
    <s v="First Class"/>
    <s v="MR-17545"/>
    <s v="Mathew Reese"/>
    <x v="2"/>
    <s v="United States"/>
    <s v="Houston"/>
    <x v="6"/>
    <n v="77095"/>
    <x v="2"/>
    <s v="OFF-BI-10004099"/>
    <x v="1"/>
    <x v="7"/>
    <s v="GBC VeloBinder Strips"/>
    <n v="7.68"/>
    <n v="5"/>
    <n v="0.8"/>
    <n v="-11.52"/>
  </r>
  <r>
    <n v="3352"/>
    <x v="1671"/>
    <x v="3"/>
    <x v="306"/>
    <s v="Mar"/>
    <d v="2014-08-11T00:00:00"/>
    <s v="Second Class"/>
    <s v="SR-20425"/>
    <s v="Sharelle Roach"/>
    <x v="2"/>
    <s v="United States"/>
    <s v="Springfield"/>
    <x v="16"/>
    <n v="45503"/>
    <x v="3"/>
    <s v="FUR-CH-10001973"/>
    <x v="0"/>
    <x v="1"/>
    <s v="Office Star Flex Back Scooter Chair with White Frame"/>
    <n v="155.37200000000001"/>
    <n v="2"/>
    <n v="0.3"/>
    <n v="-35.513599999999997"/>
  </r>
  <r>
    <n v="3353"/>
    <x v="1672"/>
    <x v="1"/>
    <x v="344"/>
    <s v="May"/>
    <d v="2012-09-12T00:00:00"/>
    <s v="Second Class"/>
    <s v="BD-11635"/>
    <s v="Brian Derr"/>
    <x v="0"/>
    <s v="United States"/>
    <s v="New York City"/>
    <x v="9"/>
    <n v="10009"/>
    <x v="3"/>
    <s v="OFF-BI-10002026"/>
    <x v="1"/>
    <x v="7"/>
    <s v="Avery Arch Ring Binders"/>
    <n v="232.4"/>
    <n v="5"/>
    <n v="0.2"/>
    <n v="78.435000000000002"/>
  </r>
  <r>
    <n v="3354"/>
    <x v="1672"/>
    <x v="1"/>
    <x v="344"/>
    <s v="May"/>
    <d v="2012-09-12T00:00:00"/>
    <s v="Second Class"/>
    <s v="BD-11635"/>
    <s v="Brian Derr"/>
    <x v="0"/>
    <s v="United States"/>
    <s v="New York City"/>
    <x v="9"/>
    <n v="10009"/>
    <x v="3"/>
    <s v="FUR-CH-10003535"/>
    <x v="0"/>
    <x v="1"/>
    <s v="Global Armless Task Chair, Royal Blue"/>
    <n v="164.64599999999999"/>
    <n v="3"/>
    <n v="0.1"/>
    <n v="12.8058"/>
  </r>
  <r>
    <n v="3355"/>
    <x v="1672"/>
    <x v="1"/>
    <x v="344"/>
    <s v="May"/>
    <d v="2012-09-12T00:00:00"/>
    <s v="Second Class"/>
    <s v="BD-11635"/>
    <s v="Brian Derr"/>
    <x v="0"/>
    <s v="United States"/>
    <s v="New York City"/>
    <x v="9"/>
    <n v="10009"/>
    <x v="3"/>
    <s v="OFF-PA-10004156"/>
    <x v="1"/>
    <x v="11"/>
    <s v="Xerox 188"/>
    <n v="22.68"/>
    <n v="2"/>
    <n v="0"/>
    <n v="11.113200000000001"/>
  </r>
  <r>
    <n v="3356"/>
    <x v="1673"/>
    <x v="0"/>
    <x v="328"/>
    <s v="Jan"/>
    <d v="2013-07-02T00:00:00"/>
    <s v="Standard Class"/>
    <s v="SM-20950"/>
    <s v="Suzanne McNair"/>
    <x v="1"/>
    <s v="United States"/>
    <s v="Los Angeles"/>
    <x v="2"/>
    <n v="90036"/>
    <x v="1"/>
    <s v="OFF-PA-10002254"/>
    <x v="1"/>
    <x v="11"/>
    <s v="Xerox 1883"/>
    <n v="105.52"/>
    <n v="4"/>
    <n v="0"/>
    <n v="48.539200000000001"/>
  </r>
  <r>
    <n v="3357"/>
    <x v="1674"/>
    <x v="3"/>
    <x v="55"/>
    <s v="Sep"/>
    <s v="7-13-2014"/>
    <s v="Standard Class"/>
    <s v="HE-14800"/>
    <s v="Harold Engle"/>
    <x v="1"/>
    <s v="United States"/>
    <s v="Newark"/>
    <x v="26"/>
    <n v="19711"/>
    <x v="3"/>
    <s v="FUR-FU-10003247"/>
    <x v="0"/>
    <x v="4"/>
    <s v="36X48 HARDFLOOR CHAIRMAT"/>
    <n v="83.92"/>
    <n v="4"/>
    <n v="0"/>
    <n v="5.8743999999999996"/>
  </r>
  <r>
    <n v="3358"/>
    <x v="1674"/>
    <x v="3"/>
    <x v="55"/>
    <s v="Sep"/>
    <s v="7-13-2014"/>
    <s v="Standard Class"/>
    <s v="HE-14800"/>
    <s v="Harold Engle"/>
    <x v="1"/>
    <s v="United States"/>
    <s v="Newark"/>
    <x v="26"/>
    <n v="19711"/>
    <x v="3"/>
    <s v="TEC-AC-10002473"/>
    <x v="2"/>
    <x v="9"/>
    <s v="Maxell 4.7GB DVD-R"/>
    <n v="141.9"/>
    <n v="5"/>
    <n v="0"/>
    <n v="58.179000000000002"/>
  </r>
  <r>
    <n v="3359"/>
    <x v="1674"/>
    <x v="3"/>
    <x v="55"/>
    <s v="Sep"/>
    <s v="7-13-2014"/>
    <s v="Standard Class"/>
    <s v="HE-14800"/>
    <s v="Harold Engle"/>
    <x v="1"/>
    <s v="United States"/>
    <s v="Newark"/>
    <x v="26"/>
    <n v="19711"/>
    <x v="3"/>
    <s v="FUR-FU-10001057"/>
    <x v="0"/>
    <x v="4"/>
    <s v="Tensor Track Tree Floor Lamp"/>
    <n v="39.979999999999997"/>
    <n v="2"/>
    <n v="0"/>
    <n v="9.1953999999999994"/>
  </r>
  <r>
    <n v="3360"/>
    <x v="1674"/>
    <x v="3"/>
    <x v="55"/>
    <s v="Sep"/>
    <s v="7-13-2014"/>
    <s v="Standard Class"/>
    <s v="HE-14800"/>
    <s v="Harold Engle"/>
    <x v="1"/>
    <s v="United States"/>
    <s v="Newark"/>
    <x v="26"/>
    <n v="19711"/>
    <x v="3"/>
    <s v="OFF-AR-10001419"/>
    <x v="1"/>
    <x v="5"/>
    <s v="Newell 325"/>
    <n v="28.91"/>
    <n v="7"/>
    <n v="0"/>
    <n v="8.673"/>
  </r>
  <r>
    <n v="3361"/>
    <x v="1674"/>
    <x v="3"/>
    <x v="55"/>
    <s v="Sep"/>
    <s v="7-13-2014"/>
    <s v="Standard Class"/>
    <s v="HE-14800"/>
    <s v="Harold Engle"/>
    <x v="1"/>
    <s v="United States"/>
    <s v="Newark"/>
    <x v="26"/>
    <n v="19711"/>
    <x v="3"/>
    <s v="OFF-AR-10004010"/>
    <x v="1"/>
    <x v="5"/>
    <s v="Hunt Boston Vacuum Mount KS Pencil Sharpener"/>
    <n v="174.95"/>
    <n v="5"/>
    <n v="0"/>
    <n v="45.487000000000002"/>
  </r>
  <r>
    <n v="3362"/>
    <x v="1675"/>
    <x v="1"/>
    <x v="222"/>
    <s v="Nov"/>
    <s v="12-17-2012"/>
    <s v="Standard Class"/>
    <s v="JK-15640"/>
    <s v="Jim Kriz"/>
    <x v="2"/>
    <s v="United States"/>
    <s v="San Bernardino"/>
    <x v="2"/>
    <n v="92404"/>
    <x v="1"/>
    <s v="OFF-BI-10004230"/>
    <x v="1"/>
    <x v="7"/>
    <s v="GBC Recycled Grain Textured Covers"/>
    <n v="110.52800000000001"/>
    <n v="4"/>
    <n v="0.2"/>
    <n v="38.684800000000003"/>
  </r>
  <r>
    <n v="3363"/>
    <x v="1676"/>
    <x v="0"/>
    <x v="73"/>
    <s v="Oct"/>
    <s v="5-13-2013"/>
    <s v="Second Class"/>
    <s v="TH-21100"/>
    <s v="Thea Hendricks"/>
    <x v="0"/>
    <s v="United States"/>
    <s v="Salem"/>
    <x v="11"/>
    <n v="24153"/>
    <x v="0"/>
    <s v="OFF-AR-10003514"/>
    <x v="1"/>
    <x v="5"/>
    <s v="4009 Highlighters by Sanford"/>
    <n v="27.86"/>
    <n v="7"/>
    <n v="0"/>
    <n v="9.1937999999999995"/>
  </r>
  <r>
    <n v="3364"/>
    <x v="1677"/>
    <x v="3"/>
    <x v="168"/>
    <s v="Nov"/>
    <s v="3-15-2014"/>
    <s v="Standard Class"/>
    <s v="MD-17350"/>
    <s v="Maribeth Dona"/>
    <x v="0"/>
    <s v="United States"/>
    <s v="Dallas"/>
    <x v="6"/>
    <n v="75217"/>
    <x v="2"/>
    <s v="FUR-TA-10002228"/>
    <x v="0"/>
    <x v="2"/>
    <s v="Bevis Traditional Conference Table Top, Plinth Base"/>
    <n v="933.40800000000002"/>
    <n v="4"/>
    <n v="0.3"/>
    <n v="-173.34719999999999"/>
  </r>
  <r>
    <n v="3365"/>
    <x v="1678"/>
    <x v="3"/>
    <x v="459"/>
    <s v="Jul"/>
    <s v="4-13-2014"/>
    <s v="Standard Class"/>
    <s v="ML-17755"/>
    <s v="Max Ludwig"/>
    <x v="2"/>
    <s v="United States"/>
    <s v="Marion"/>
    <x v="14"/>
    <n v="52302"/>
    <x v="2"/>
    <s v="OFF-PA-10000474"/>
    <x v="1"/>
    <x v="11"/>
    <s v="Staples"/>
    <n v="106.32"/>
    <n v="3"/>
    <n v="0"/>
    <n v="49.970399999999998"/>
  </r>
  <r>
    <n v="3366"/>
    <x v="1679"/>
    <x v="3"/>
    <x v="457"/>
    <s v="Oct"/>
    <d v="2014-12-05T00:00:00"/>
    <s v="First Class"/>
    <s v="LB-16795"/>
    <s v="Laurel Beltran"/>
    <x v="2"/>
    <s v="United States"/>
    <s v="Seattle"/>
    <x v="3"/>
    <n v="98105"/>
    <x v="1"/>
    <s v="OFF-BI-10004330"/>
    <x v="1"/>
    <x v="7"/>
    <s v="GBC Velobind Prepunched Cover Sets, Regency Series"/>
    <n v="147.91999999999999"/>
    <n v="5"/>
    <n v="0.2"/>
    <n v="46.225000000000001"/>
  </r>
  <r>
    <n v="3367"/>
    <x v="1679"/>
    <x v="3"/>
    <x v="457"/>
    <s v="Oct"/>
    <d v="2014-12-05T00:00:00"/>
    <s v="First Class"/>
    <s v="LB-16795"/>
    <s v="Laurel Beltran"/>
    <x v="2"/>
    <s v="United States"/>
    <s v="Seattle"/>
    <x v="3"/>
    <n v="98105"/>
    <x v="1"/>
    <s v="OFF-ST-10000604"/>
    <x v="1"/>
    <x v="3"/>
    <s v="Home/Office Personal File Carts"/>
    <n v="104.28"/>
    <n v="3"/>
    <n v="0"/>
    <n v="26.07"/>
  </r>
  <r>
    <n v="3368"/>
    <x v="1679"/>
    <x v="3"/>
    <x v="457"/>
    <s v="Oct"/>
    <d v="2014-12-05T00:00:00"/>
    <s v="First Class"/>
    <s v="LB-16795"/>
    <s v="Laurel Beltran"/>
    <x v="2"/>
    <s v="United States"/>
    <s v="Seattle"/>
    <x v="3"/>
    <n v="98105"/>
    <x v="1"/>
    <s v="FUR-TA-10004154"/>
    <x v="0"/>
    <x v="2"/>
    <s v="Riverside Furniture Oval Coffee Table, Oval End Table, End Table with Drawer"/>
    <n v="286.85000000000002"/>
    <n v="1"/>
    <n v="0"/>
    <n v="63.106999999999999"/>
  </r>
  <r>
    <n v="3369"/>
    <x v="1679"/>
    <x v="3"/>
    <x v="457"/>
    <s v="Oct"/>
    <d v="2014-12-05T00:00:00"/>
    <s v="First Class"/>
    <s v="LB-16795"/>
    <s v="Laurel Beltran"/>
    <x v="2"/>
    <s v="United States"/>
    <s v="Seattle"/>
    <x v="3"/>
    <n v="98105"/>
    <x v="1"/>
    <s v="OFF-ST-10000636"/>
    <x v="1"/>
    <x v="3"/>
    <s v="Rogers Profile Extra Capacity Storage Tub"/>
    <n v="66.959999999999994"/>
    <n v="4"/>
    <n v="0"/>
    <n v="2.6783999999999999"/>
  </r>
  <r>
    <n v="3370"/>
    <x v="1679"/>
    <x v="3"/>
    <x v="457"/>
    <s v="Oct"/>
    <d v="2014-12-05T00:00:00"/>
    <s v="First Class"/>
    <s v="LB-16795"/>
    <s v="Laurel Beltran"/>
    <x v="2"/>
    <s v="United States"/>
    <s v="Seattle"/>
    <x v="3"/>
    <n v="98105"/>
    <x v="1"/>
    <s v="TEC-AC-10004171"/>
    <x v="2"/>
    <x v="9"/>
    <s v="Razer Kraken 7.1 Surround Sound Over Ear USB Gaming Headset"/>
    <n v="199.98"/>
    <n v="2"/>
    <n v="0"/>
    <n v="87.991200000000006"/>
  </r>
  <r>
    <n v="3371"/>
    <x v="1680"/>
    <x v="1"/>
    <x v="262"/>
    <s v="Feb"/>
    <d v="2012-07-10T00:00:00"/>
    <s v="Standard Class"/>
    <s v="RP-19390"/>
    <s v="Resi Pölking"/>
    <x v="0"/>
    <s v="United States"/>
    <s v="Thornton"/>
    <x v="19"/>
    <n v="80229"/>
    <x v="1"/>
    <s v="OFF-SU-10004290"/>
    <x v="1"/>
    <x v="16"/>
    <s v="Acme Design Line 8&quot; Stainless Steel Bent Scissors w/Champagne Handles, 3-1/8&quot; Cut"/>
    <n v="10.944000000000001"/>
    <n v="2"/>
    <n v="0.2"/>
    <n v="0.95760000000000001"/>
  </r>
  <r>
    <n v="3372"/>
    <x v="1681"/>
    <x v="3"/>
    <x v="453"/>
    <s v="Sep"/>
    <s v="11-14-2014"/>
    <s v="Standard Class"/>
    <s v="KN-16450"/>
    <s v="Kean Nguyen"/>
    <x v="1"/>
    <s v="United States"/>
    <s v="Baltimore"/>
    <x v="29"/>
    <n v="21215"/>
    <x v="3"/>
    <s v="FUR-FU-10003535"/>
    <x v="0"/>
    <x v="4"/>
    <s v="Howard Miller Distant Time Traveler Alarm Clock"/>
    <n v="274.2"/>
    <n v="10"/>
    <n v="0"/>
    <n v="112.422"/>
  </r>
  <r>
    <n v="3373"/>
    <x v="1682"/>
    <x v="1"/>
    <x v="341"/>
    <s v="Oct"/>
    <s v="12-16-2012"/>
    <s v="Standard Class"/>
    <s v="RA-19945"/>
    <s v="Ryan Akin"/>
    <x v="0"/>
    <s v="United States"/>
    <s v="Cleveland"/>
    <x v="16"/>
    <n v="44105"/>
    <x v="3"/>
    <s v="TEC-AC-10002550"/>
    <x v="2"/>
    <x v="9"/>
    <s v="Maxell 4.7GB DVD-RW 3/Pack"/>
    <n v="25.488"/>
    <n v="2"/>
    <n v="0.2"/>
    <n v="4.4603999999999999"/>
  </r>
  <r>
    <n v="3374"/>
    <x v="1683"/>
    <x v="0"/>
    <x v="6"/>
    <s v="Sep"/>
    <s v="12-13-2013"/>
    <s v="Second Class"/>
    <s v="JB-16045"/>
    <s v="Julia Barnett"/>
    <x v="2"/>
    <s v="United States"/>
    <s v="Columbus"/>
    <x v="16"/>
    <n v="43229"/>
    <x v="3"/>
    <s v="OFF-PA-10002615"/>
    <x v="1"/>
    <x v="11"/>
    <s v="Ampad Gold Fibre Wirebound Steno Books, 6&quot; x 9&quot;, Gregg Ruled"/>
    <n v="10.584"/>
    <n v="3"/>
    <n v="0.2"/>
    <n v="3.4398"/>
  </r>
  <r>
    <n v="3375"/>
    <x v="1684"/>
    <x v="3"/>
    <x v="257"/>
    <s v="Jul"/>
    <d v="2014-11-05T00:00:00"/>
    <s v="Standard Class"/>
    <s v="DB-13615"/>
    <s v="Doug Bickford"/>
    <x v="0"/>
    <s v="United States"/>
    <s v="Tucson"/>
    <x v="10"/>
    <n v="85705"/>
    <x v="1"/>
    <s v="OFF-PA-10002254"/>
    <x v="1"/>
    <x v="11"/>
    <s v="Xerox 1883"/>
    <n v="84.415999999999997"/>
    <n v="4"/>
    <n v="0.2"/>
    <n v="27.435199999999998"/>
  </r>
  <r>
    <n v="3376"/>
    <x v="1685"/>
    <x v="0"/>
    <x v="460"/>
    <s v="Jul"/>
    <d v="2013-11-03T00:00:00"/>
    <s v="Standard Class"/>
    <s v="JB-16045"/>
    <s v="Julia Barnett"/>
    <x v="2"/>
    <s v="United States"/>
    <s v="Philadelphia"/>
    <x v="17"/>
    <n v="19120"/>
    <x v="3"/>
    <s v="TEC-PH-10004586"/>
    <x v="2"/>
    <x v="6"/>
    <s v="Wilson SignalBoost 841262 DB PRO Amplifier Kit"/>
    <n v="431.94"/>
    <n v="2"/>
    <n v="0.4"/>
    <n v="-71.989999999999995"/>
  </r>
  <r>
    <n v="3377"/>
    <x v="1685"/>
    <x v="0"/>
    <x v="460"/>
    <s v="Jul"/>
    <d v="2013-11-03T00:00:00"/>
    <s v="Standard Class"/>
    <s v="JB-16045"/>
    <s v="Julia Barnett"/>
    <x v="2"/>
    <s v="United States"/>
    <s v="Philadelphia"/>
    <x v="17"/>
    <n v="19120"/>
    <x v="3"/>
    <s v="OFF-BI-10002982"/>
    <x v="1"/>
    <x v="7"/>
    <s v="Avery Self-Adhesive Photo Pockets for Polaroid Photos"/>
    <n v="2.0430000000000001"/>
    <n v="1"/>
    <n v="0.7"/>
    <n v="-1.4982"/>
  </r>
  <r>
    <n v="3378"/>
    <x v="1685"/>
    <x v="0"/>
    <x v="460"/>
    <s v="Jul"/>
    <d v="2013-11-03T00:00:00"/>
    <s v="Standard Class"/>
    <s v="JB-16045"/>
    <s v="Julia Barnett"/>
    <x v="2"/>
    <s v="United States"/>
    <s v="Philadelphia"/>
    <x v="17"/>
    <n v="19120"/>
    <x v="3"/>
    <s v="TEC-PH-10002538"/>
    <x v="2"/>
    <x v="6"/>
    <s v="Grandstream GXP1160 VoIP phone"/>
    <n v="68.238"/>
    <n v="3"/>
    <n v="0.4"/>
    <n v="-12.510300000000001"/>
  </r>
  <r>
    <n v="3379"/>
    <x v="1686"/>
    <x v="1"/>
    <x v="14"/>
    <s v="Mar"/>
    <d v="2012-07-09T00:00:00"/>
    <s v="Second Class"/>
    <s v="JH-15820"/>
    <s v="John Huston"/>
    <x v="0"/>
    <s v="United States"/>
    <s v="Holland"/>
    <x v="20"/>
    <n v="49423"/>
    <x v="2"/>
    <s v="OFF-LA-10001982"/>
    <x v="1"/>
    <x v="14"/>
    <s v="Smead Alpha-Z Color-Coded Name Labels First Letter Starter Set"/>
    <n v="7.5"/>
    <n v="2"/>
    <n v="0"/>
    <n v="3.6"/>
  </r>
  <r>
    <n v="3380"/>
    <x v="1687"/>
    <x v="1"/>
    <x v="456"/>
    <s v="Oct"/>
    <s v="5-15-2012"/>
    <s v="Standard Class"/>
    <s v="AB-10165"/>
    <s v="Alan Barnes"/>
    <x v="0"/>
    <s v="United States"/>
    <s v="Louisville"/>
    <x v="19"/>
    <n v="80027"/>
    <x v="1"/>
    <s v="TEC-AC-10002718"/>
    <x v="2"/>
    <x v="9"/>
    <s v="Belkin Standard 104 key USB Keyboard"/>
    <n v="46.688000000000002"/>
    <n v="4"/>
    <n v="0.2"/>
    <n v="-2.9180000000000001"/>
  </r>
  <r>
    <n v="3381"/>
    <x v="1688"/>
    <x v="1"/>
    <x v="96"/>
    <s v="Sep"/>
    <s v="4-14-2012"/>
    <s v="Standard Class"/>
    <s v="MC-18100"/>
    <s v="Mick Crebagga"/>
    <x v="0"/>
    <s v="United States"/>
    <s v="New York City"/>
    <x v="9"/>
    <n v="10024"/>
    <x v="3"/>
    <s v="OFF-ST-10001505"/>
    <x v="1"/>
    <x v="3"/>
    <s v="Perma STOR-ALL Hanging File Box, 13 1/8&quot;W x 12 1/4&quot;D x 10 1/2&quot;H"/>
    <n v="17.940000000000001"/>
    <n v="3"/>
    <n v="0"/>
    <n v="3.0497999999999998"/>
  </r>
  <r>
    <n v="3382"/>
    <x v="1689"/>
    <x v="1"/>
    <x v="96"/>
    <s v="Sep"/>
    <s v="4-14-2012"/>
    <s v="Standard Class"/>
    <s v="IG-15085"/>
    <s v="Ivan Gibson"/>
    <x v="0"/>
    <s v="United States"/>
    <s v="Norwich"/>
    <x v="31"/>
    <n v="6360"/>
    <x v="3"/>
    <s v="OFF-AP-10000179"/>
    <x v="1"/>
    <x v="8"/>
    <s v="Honeywell Enviracaire Portable HEPA Air Cleaner for up to 10 x 16 Room"/>
    <n v="370.14"/>
    <n v="3"/>
    <n v="0"/>
    <n v="144.3546"/>
  </r>
  <r>
    <n v="3383"/>
    <x v="1690"/>
    <x v="0"/>
    <x v="237"/>
    <s v="Dec"/>
    <s v="11-18-2013"/>
    <s v="Standard Class"/>
    <s v="AS-10285"/>
    <s v="Alejandro Savely"/>
    <x v="1"/>
    <s v="United States"/>
    <s v="Noblesville"/>
    <x v="24"/>
    <n v="46060"/>
    <x v="2"/>
    <s v="FUR-TA-10001950"/>
    <x v="0"/>
    <x v="2"/>
    <s v="Balt Solid Wood Round Tables"/>
    <n v="2678.94"/>
    <n v="6"/>
    <n v="0"/>
    <n v="241.1046"/>
  </r>
  <r>
    <n v="3384"/>
    <x v="1691"/>
    <x v="3"/>
    <x v="135"/>
    <s v="Oct"/>
    <s v="4-15-2014"/>
    <s v="Standard Class"/>
    <s v="NC-18625"/>
    <s v="Noah Childs"/>
    <x v="1"/>
    <s v="United States"/>
    <s v="York"/>
    <x v="17"/>
    <n v="17403"/>
    <x v="3"/>
    <s v="OFF-BI-10004492"/>
    <x v="1"/>
    <x v="7"/>
    <s v="Tuf-Vin Binders"/>
    <n v="37.896000000000001"/>
    <n v="4"/>
    <n v="0.7"/>
    <n v="-29.053599999999999"/>
  </r>
  <r>
    <n v="3385"/>
    <x v="1691"/>
    <x v="3"/>
    <x v="135"/>
    <s v="Oct"/>
    <s v="4-15-2014"/>
    <s v="Standard Class"/>
    <s v="NC-18625"/>
    <s v="Noah Childs"/>
    <x v="1"/>
    <s v="United States"/>
    <s v="York"/>
    <x v="17"/>
    <n v="17403"/>
    <x v="3"/>
    <s v="OFF-PA-10001033"/>
    <x v="1"/>
    <x v="11"/>
    <s v="Xerox 1893"/>
    <n v="65.584000000000003"/>
    <n v="2"/>
    <n v="0.2"/>
    <n v="23.7742"/>
  </r>
  <r>
    <n v="3386"/>
    <x v="1692"/>
    <x v="3"/>
    <x v="201"/>
    <s v="Dec"/>
    <s v="2-16-2014"/>
    <s v="Standard Class"/>
    <s v="DJ-13510"/>
    <s v="Don Jones"/>
    <x v="1"/>
    <s v="United States"/>
    <s v="New York City"/>
    <x v="9"/>
    <n v="10024"/>
    <x v="3"/>
    <s v="OFF-LA-10001297"/>
    <x v="1"/>
    <x v="14"/>
    <s v="Avery 473"/>
    <n v="20.7"/>
    <n v="2"/>
    <n v="0"/>
    <n v="9.9359999999999999"/>
  </r>
  <r>
    <n v="3387"/>
    <x v="1693"/>
    <x v="0"/>
    <x v="407"/>
    <s v="Feb"/>
    <d v="2013-04-02T00:00:00"/>
    <s v="Second Class"/>
    <s v="SE-20110"/>
    <s v="Sanjit Engle"/>
    <x v="0"/>
    <s v="United States"/>
    <s v="Arlington"/>
    <x v="11"/>
    <n v="22204"/>
    <x v="0"/>
    <s v="TEC-MA-10001127"/>
    <x v="2"/>
    <x v="13"/>
    <s v="HP Designjet T520 Inkjet Large Format Printer - 24&quot; Color"/>
    <n v="8749.9500000000007"/>
    <n v="5"/>
    <n v="0"/>
    <n v="2799.9839999999999"/>
  </r>
  <r>
    <n v="3388"/>
    <x v="1693"/>
    <x v="0"/>
    <x v="407"/>
    <s v="Feb"/>
    <d v="2013-04-02T00:00:00"/>
    <s v="Second Class"/>
    <s v="SE-20110"/>
    <s v="Sanjit Engle"/>
    <x v="0"/>
    <s v="United States"/>
    <s v="Arlington"/>
    <x v="11"/>
    <n v="22204"/>
    <x v="0"/>
    <s v="OFF-BI-10002557"/>
    <x v="1"/>
    <x v="7"/>
    <s v="Presstex Flexible Ring Binders"/>
    <n v="36.4"/>
    <n v="8"/>
    <n v="0"/>
    <n v="18.2"/>
  </r>
  <r>
    <n v="3389"/>
    <x v="1693"/>
    <x v="0"/>
    <x v="407"/>
    <s v="Feb"/>
    <d v="2013-04-02T00:00:00"/>
    <s v="Second Class"/>
    <s v="SE-20110"/>
    <s v="Sanjit Engle"/>
    <x v="0"/>
    <s v="United States"/>
    <s v="Arlington"/>
    <x v="11"/>
    <n v="22204"/>
    <x v="0"/>
    <s v="FUR-FU-10001731"/>
    <x v="0"/>
    <x v="4"/>
    <s v="Acrylic Self-Standing Desk Frames"/>
    <n v="18.690000000000001"/>
    <n v="7"/>
    <n v="0"/>
    <n v="7.1021999999999998"/>
  </r>
  <r>
    <n v="3390"/>
    <x v="1694"/>
    <x v="3"/>
    <x v="169"/>
    <s v="Aug"/>
    <d v="2014-12-07T00:00:00"/>
    <s v="Standard Class"/>
    <s v="AT-10735"/>
    <s v="Annie Thurman"/>
    <x v="0"/>
    <s v="United States"/>
    <s v="Los Angeles"/>
    <x v="2"/>
    <n v="90049"/>
    <x v="1"/>
    <s v="OFF-FA-10001135"/>
    <x v="1"/>
    <x v="10"/>
    <s v="Brites Rubber Bands, 1 1/2 oz. Box"/>
    <n v="5.94"/>
    <n v="3"/>
    <n v="0"/>
    <n v="0.1188"/>
  </r>
  <r>
    <n v="3391"/>
    <x v="1695"/>
    <x v="0"/>
    <x v="195"/>
    <s v="Mar"/>
    <d v="2013-09-12T00:00:00"/>
    <s v="Standard Class"/>
    <s v="AS-10225"/>
    <s v="Alan Schoenberger"/>
    <x v="1"/>
    <s v="United States"/>
    <s v="Longmont"/>
    <x v="19"/>
    <n v="80501"/>
    <x v="1"/>
    <s v="TEC-AC-10002942"/>
    <x v="2"/>
    <x v="9"/>
    <s v="WD My Passport Ultra 1TB Portable External Hard Drive"/>
    <n v="165.6"/>
    <n v="3"/>
    <n v="0.2"/>
    <n v="-6.21"/>
  </r>
  <r>
    <n v="3392"/>
    <x v="1696"/>
    <x v="2"/>
    <x v="461"/>
    <s v="May"/>
    <d v="2011-08-03T00:00:00"/>
    <s v="Second Class"/>
    <s v="AB-10150"/>
    <s v="Aimee Bixby"/>
    <x v="0"/>
    <s v="United States"/>
    <s v="Yonkers"/>
    <x v="9"/>
    <n v="10701"/>
    <x v="3"/>
    <s v="OFF-AR-10000588"/>
    <x v="1"/>
    <x v="5"/>
    <s v="Newell 345"/>
    <n v="59.52"/>
    <n v="3"/>
    <n v="0"/>
    <n v="15.475199999999999"/>
  </r>
  <r>
    <n v="3393"/>
    <x v="1696"/>
    <x v="2"/>
    <x v="461"/>
    <s v="May"/>
    <d v="2011-08-03T00:00:00"/>
    <s v="Second Class"/>
    <s v="AB-10150"/>
    <s v="Aimee Bixby"/>
    <x v="0"/>
    <s v="United States"/>
    <s v="Yonkers"/>
    <x v="9"/>
    <n v="10701"/>
    <x v="3"/>
    <s v="TEC-AC-10002001"/>
    <x v="2"/>
    <x v="9"/>
    <s v="Logitech Wireless Gaming Headset G930"/>
    <n v="479.97"/>
    <n v="3"/>
    <n v="0"/>
    <n v="177.5889"/>
  </r>
  <r>
    <n v="3394"/>
    <x v="1696"/>
    <x v="2"/>
    <x v="461"/>
    <s v="May"/>
    <d v="2011-08-03T00:00:00"/>
    <s v="Second Class"/>
    <s v="AB-10150"/>
    <s v="Aimee Bixby"/>
    <x v="0"/>
    <s v="United States"/>
    <s v="Yonkers"/>
    <x v="9"/>
    <n v="10701"/>
    <x v="3"/>
    <s v="OFF-SU-10000381"/>
    <x v="1"/>
    <x v="16"/>
    <s v="Acme Forged Steel Scissors with Black Enamel Handles"/>
    <n v="18.62"/>
    <n v="2"/>
    <n v="0"/>
    <n v="5.3997999999999999"/>
  </r>
  <r>
    <n v="3395"/>
    <x v="1696"/>
    <x v="2"/>
    <x v="461"/>
    <s v="May"/>
    <d v="2011-08-03T00:00:00"/>
    <s v="Second Class"/>
    <s v="AB-10150"/>
    <s v="Aimee Bixby"/>
    <x v="0"/>
    <s v="United States"/>
    <s v="Yonkers"/>
    <x v="9"/>
    <n v="10701"/>
    <x v="3"/>
    <s v="OFF-BI-10001617"/>
    <x v="1"/>
    <x v="7"/>
    <s v="GBC Wire Binding Combs"/>
    <n v="49.631999999999998"/>
    <n v="6"/>
    <n v="0.2"/>
    <n v="16.750800000000002"/>
  </r>
  <r>
    <n v="3396"/>
    <x v="1696"/>
    <x v="2"/>
    <x v="461"/>
    <s v="May"/>
    <d v="2011-08-03T00:00:00"/>
    <s v="Second Class"/>
    <s v="AB-10150"/>
    <s v="Aimee Bixby"/>
    <x v="0"/>
    <s v="United States"/>
    <s v="Yonkers"/>
    <x v="9"/>
    <n v="10701"/>
    <x v="3"/>
    <s v="OFF-PA-10001878"/>
    <x v="1"/>
    <x v="11"/>
    <s v="Xerox 1891"/>
    <n v="97.82"/>
    <n v="2"/>
    <n v="0"/>
    <n v="45.9754"/>
  </r>
  <r>
    <n v="3397"/>
    <x v="1697"/>
    <x v="0"/>
    <x v="170"/>
    <s v="Mar"/>
    <d v="2013-07-05T00:00:00"/>
    <s v="Standard Class"/>
    <s v="NR-18550"/>
    <s v="Nick Radford"/>
    <x v="0"/>
    <s v="United States"/>
    <s v="Amarillo"/>
    <x v="6"/>
    <n v="79109"/>
    <x v="2"/>
    <s v="FUR-CH-10003298"/>
    <x v="0"/>
    <x v="1"/>
    <s v="Office Star - Contemporary Task Swivel chair with Loop Arms, Charcoal"/>
    <n v="366.74400000000003"/>
    <n v="4"/>
    <n v="0.3"/>
    <n v="-110.0232"/>
  </r>
  <r>
    <n v="3398"/>
    <x v="1698"/>
    <x v="0"/>
    <x v="147"/>
    <s v="Sep"/>
    <s v="3-13-2013"/>
    <s v="Standard Class"/>
    <s v="SJ-20125"/>
    <s v="Sanjit Jacobs"/>
    <x v="2"/>
    <s v="United States"/>
    <s v="Dallas"/>
    <x v="6"/>
    <n v="75217"/>
    <x v="2"/>
    <s v="OFF-BI-10001757"/>
    <x v="1"/>
    <x v="7"/>
    <s v="Pressboard Hanging Data Binders for Unburst Sheets"/>
    <n v="8.8559999999999999"/>
    <n v="9"/>
    <n v="0.8"/>
    <n v="-14.169600000000001"/>
  </r>
  <r>
    <n v="3399"/>
    <x v="1698"/>
    <x v="0"/>
    <x v="147"/>
    <s v="Sep"/>
    <s v="3-13-2013"/>
    <s v="Standard Class"/>
    <s v="SJ-20125"/>
    <s v="Sanjit Jacobs"/>
    <x v="2"/>
    <s v="United States"/>
    <s v="Dallas"/>
    <x v="6"/>
    <n v="75217"/>
    <x v="2"/>
    <s v="TEC-AC-10004633"/>
    <x v="2"/>
    <x v="9"/>
    <s v="Verbatim 25 GB 6x Blu-ray Single Layer Recordable Disc, 3/Pack"/>
    <n v="27.96"/>
    <n v="5"/>
    <n v="0.2"/>
    <n v="8.3879999999999999"/>
  </r>
  <r>
    <n v="3400"/>
    <x v="1698"/>
    <x v="0"/>
    <x v="147"/>
    <s v="Sep"/>
    <s v="3-13-2013"/>
    <s v="Standard Class"/>
    <s v="SJ-20125"/>
    <s v="Sanjit Jacobs"/>
    <x v="2"/>
    <s v="United States"/>
    <s v="Dallas"/>
    <x v="6"/>
    <n v="75217"/>
    <x v="2"/>
    <s v="OFF-EN-10001453"/>
    <x v="1"/>
    <x v="12"/>
    <s v="Tyvek Interoffice Envelopes, 9 1/2&quot; x 12 1/2&quot;, 100/Box"/>
    <n v="146.352"/>
    <n v="3"/>
    <n v="0.2"/>
    <n v="49.393799999999999"/>
  </r>
  <r>
    <n v="3401"/>
    <x v="1699"/>
    <x v="1"/>
    <x v="222"/>
    <s v="Nov"/>
    <s v="12-14-2012"/>
    <s v="First Class"/>
    <s v="CA-12775"/>
    <s v="Cynthia Arntzen"/>
    <x v="0"/>
    <s v="United States"/>
    <s v="Detroit"/>
    <x v="20"/>
    <n v="48205"/>
    <x v="2"/>
    <s v="TEC-AC-10004761"/>
    <x v="2"/>
    <x v="9"/>
    <s v="Maxell 4.7GB DVD+RW 3/Pack"/>
    <n v="175.23"/>
    <n v="11"/>
    <n v="0"/>
    <n v="61.330500000000001"/>
  </r>
  <r>
    <n v="3402"/>
    <x v="1699"/>
    <x v="1"/>
    <x v="222"/>
    <s v="Nov"/>
    <s v="12-14-2012"/>
    <s v="First Class"/>
    <s v="CA-12775"/>
    <s v="Cynthia Arntzen"/>
    <x v="0"/>
    <s v="United States"/>
    <s v="Detroit"/>
    <x v="20"/>
    <n v="48205"/>
    <x v="2"/>
    <s v="TEC-PH-10003691"/>
    <x v="2"/>
    <x v="6"/>
    <s v="BlackBerry Q10"/>
    <n v="125.99"/>
    <n v="1"/>
    <n v="0"/>
    <n v="31.497499999999999"/>
  </r>
  <r>
    <n v="3403"/>
    <x v="1699"/>
    <x v="1"/>
    <x v="222"/>
    <s v="Nov"/>
    <s v="12-14-2012"/>
    <s v="First Class"/>
    <s v="CA-12775"/>
    <s v="Cynthia Arntzen"/>
    <x v="0"/>
    <s v="United States"/>
    <s v="Detroit"/>
    <x v="20"/>
    <n v="48205"/>
    <x v="2"/>
    <s v="OFF-BI-10004965"/>
    <x v="1"/>
    <x v="7"/>
    <s v="Ibico Covers for Plastic or Wire Binding Elements"/>
    <n v="23"/>
    <n v="2"/>
    <n v="0"/>
    <n v="10.35"/>
  </r>
  <r>
    <n v="3404"/>
    <x v="1700"/>
    <x v="0"/>
    <x v="407"/>
    <s v="Feb"/>
    <d v="2013-08-02T00:00:00"/>
    <s v="Standard Class"/>
    <s v="NS-18640"/>
    <s v="Noel Staavos"/>
    <x v="1"/>
    <s v="United States"/>
    <s v="Houston"/>
    <x v="6"/>
    <n v="77041"/>
    <x v="2"/>
    <s v="FUR-FU-10003601"/>
    <x v="0"/>
    <x v="4"/>
    <s v="Deflect-o RollaMat Studded, Beveled Mat for Medium Pile Carpeting"/>
    <n v="73.784000000000006"/>
    <n v="2"/>
    <n v="0.6"/>
    <n v="-77.473200000000006"/>
  </r>
  <r>
    <n v="3405"/>
    <x v="1701"/>
    <x v="3"/>
    <x v="357"/>
    <s v="Jun"/>
    <d v="2014-10-06T00:00:00"/>
    <s v="Standard Class"/>
    <s v="NS-18640"/>
    <s v="Noel Staavos"/>
    <x v="1"/>
    <s v="United States"/>
    <s v="Orlando"/>
    <x v="1"/>
    <n v="32839"/>
    <x v="0"/>
    <s v="OFF-PA-10002787"/>
    <x v="1"/>
    <x v="11"/>
    <s v="Xerox 227"/>
    <n v="20.736000000000001"/>
    <n v="4"/>
    <n v="0.2"/>
    <n v="7.2576000000000001"/>
  </r>
  <r>
    <n v="3406"/>
    <x v="1702"/>
    <x v="0"/>
    <x v="107"/>
    <s v="Aug"/>
    <d v="2013-12-04T00:00:00"/>
    <s v="Standard Class"/>
    <s v="SF-20200"/>
    <s v="Sarah Foster"/>
    <x v="0"/>
    <s v="United States"/>
    <s v="New York City"/>
    <x v="9"/>
    <n v="10009"/>
    <x v="3"/>
    <s v="OFF-AR-10002833"/>
    <x v="1"/>
    <x v="5"/>
    <s v="Newell 322"/>
    <n v="3.64"/>
    <n v="2"/>
    <n v="0"/>
    <n v="0.98280000000000001"/>
  </r>
  <r>
    <n v="3407"/>
    <x v="1703"/>
    <x v="3"/>
    <x v="152"/>
    <s v="May"/>
    <d v="2014-08-06T00:00:00"/>
    <s v="Second Class"/>
    <s v="EM-14065"/>
    <s v="Erin Mull"/>
    <x v="0"/>
    <s v="United States"/>
    <s v="Frisco"/>
    <x v="6"/>
    <n v="75034"/>
    <x v="2"/>
    <s v="FUR-FU-10002501"/>
    <x v="0"/>
    <x v="4"/>
    <s v="Nu-Dell Executive Frame"/>
    <n v="30.335999999999999"/>
    <n v="6"/>
    <n v="0.6"/>
    <n v="-17.443200000000001"/>
  </r>
  <r>
    <n v="3408"/>
    <x v="1704"/>
    <x v="3"/>
    <x v="292"/>
    <s v="May"/>
    <d v="2014-11-12T00:00:00"/>
    <s v="Standard Class"/>
    <s v="DO-13645"/>
    <s v="Doug O'Connell"/>
    <x v="0"/>
    <s v="United States"/>
    <s v="Paterson"/>
    <x v="18"/>
    <n v="7501"/>
    <x v="3"/>
    <s v="FUR-FU-10002506"/>
    <x v="0"/>
    <x v="4"/>
    <s v="Tensor &quot;Hersey Kiss&quot; Styled Floor Lamp"/>
    <n v="12.99"/>
    <n v="1"/>
    <n v="0"/>
    <n v="1.5588"/>
  </r>
  <r>
    <n v="3409"/>
    <x v="1704"/>
    <x v="3"/>
    <x v="292"/>
    <s v="May"/>
    <d v="2014-11-12T00:00:00"/>
    <s v="Standard Class"/>
    <s v="DO-13645"/>
    <s v="Doug O'Connell"/>
    <x v="0"/>
    <s v="United States"/>
    <s v="Paterson"/>
    <x v="18"/>
    <n v="7501"/>
    <x v="3"/>
    <s v="FUR-CH-10003817"/>
    <x v="0"/>
    <x v="1"/>
    <s v="Global Value Steno Chair, Gray"/>
    <n v="182.22"/>
    <n v="3"/>
    <n v="0"/>
    <n v="45.555"/>
  </r>
  <r>
    <n v="3410"/>
    <x v="1704"/>
    <x v="3"/>
    <x v="292"/>
    <s v="May"/>
    <d v="2014-11-12T00:00:00"/>
    <s v="Standard Class"/>
    <s v="DO-13645"/>
    <s v="Doug O'Connell"/>
    <x v="0"/>
    <s v="United States"/>
    <s v="Paterson"/>
    <x v="18"/>
    <n v="7501"/>
    <x v="3"/>
    <s v="FUR-CH-10004860"/>
    <x v="0"/>
    <x v="1"/>
    <s v="Global Low Back Tilter Chair"/>
    <n v="302.94"/>
    <n v="3"/>
    <n v="0"/>
    <n v="18.176400000000001"/>
  </r>
  <r>
    <n v="3411"/>
    <x v="1705"/>
    <x v="0"/>
    <x v="145"/>
    <s v="Nov"/>
    <s v="1-15-2013"/>
    <s v="Standard Class"/>
    <s v="MP-17470"/>
    <s v="Mark Packer"/>
    <x v="2"/>
    <s v="United States"/>
    <s v="Columbus"/>
    <x v="16"/>
    <n v="43229"/>
    <x v="3"/>
    <s v="FUR-FU-10002268"/>
    <x v="0"/>
    <x v="4"/>
    <s v="Ultra Door Push Plate"/>
    <n v="54.991999999999997"/>
    <n v="14"/>
    <n v="0.2"/>
    <n v="8.9361999999999995"/>
  </r>
  <r>
    <n v="3412"/>
    <x v="1706"/>
    <x v="0"/>
    <x v="68"/>
    <s v="Feb"/>
    <d v="2013-08-04T00:00:00"/>
    <s v="Standard Class"/>
    <s v="MY-18295"/>
    <s v="Muhammed Yedwab"/>
    <x v="1"/>
    <s v="United States"/>
    <s v="Milwaukee"/>
    <x v="4"/>
    <n v="53209"/>
    <x v="2"/>
    <s v="TEC-PH-10000148"/>
    <x v="2"/>
    <x v="6"/>
    <s v="Cyber Acoustics AC-202b Speech Recognition Stereo Headset"/>
    <n v="12.99"/>
    <n v="1"/>
    <n v="0"/>
    <n v="0.25979999999999998"/>
  </r>
  <r>
    <n v="3413"/>
    <x v="1707"/>
    <x v="3"/>
    <x v="182"/>
    <s v="Nov"/>
    <s v="11-18-2014"/>
    <s v="Standard Class"/>
    <s v="ME-17320"/>
    <s v="Maria Etezadi"/>
    <x v="2"/>
    <s v="United States"/>
    <s v="Los Angeles"/>
    <x v="2"/>
    <n v="90008"/>
    <x v="1"/>
    <s v="FUR-CH-10001714"/>
    <x v="0"/>
    <x v="1"/>
    <s v="Global Leather &amp; Oak Executive Chair, Burgundy"/>
    <n v="241.42400000000001"/>
    <n v="2"/>
    <n v="0.2"/>
    <n v="-36.2136"/>
  </r>
  <r>
    <n v="3414"/>
    <x v="1708"/>
    <x v="0"/>
    <x v="337"/>
    <s v="Jan"/>
    <d v="2013-07-12T00:00:00"/>
    <s v="Standard Class"/>
    <s v="BS-11755"/>
    <s v="Bruce Stewart"/>
    <x v="0"/>
    <s v="United States"/>
    <s v="Detroit"/>
    <x v="20"/>
    <n v="48227"/>
    <x v="2"/>
    <s v="OFF-PA-10000380"/>
    <x v="1"/>
    <x v="11"/>
    <s v="REDIFORM Incoming/Outgoing Call Register, 11&quot; X 8 1/2&quot;, 100 Messages"/>
    <n v="33.36"/>
    <n v="4"/>
    <n v="0"/>
    <n v="16.68"/>
  </r>
  <r>
    <n v="3415"/>
    <x v="1708"/>
    <x v="0"/>
    <x v="337"/>
    <s v="Jan"/>
    <d v="2013-07-12T00:00:00"/>
    <s v="Standard Class"/>
    <s v="BS-11755"/>
    <s v="Bruce Stewart"/>
    <x v="0"/>
    <s v="United States"/>
    <s v="Detroit"/>
    <x v="20"/>
    <n v="48227"/>
    <x v="2"/>
    <s v="OFF-PA-10002713"/>
    <x v="1"/>
    <x v="11"/>
    <s v="Adams Phone Message Book, 200 Message Capacity, 8 1/16” x 11”"/>
    <n v="13.76"/>
    <n v="2"/>
    <n v="0"/>
    <n v="6.3296000000000001"/>
  </r>
  <r>
    <n v="3416"/>
    <x v="1708"/>
    <x v="0"/>
    <x v="337"/>
    <s v="Jan"/>
    <d v="2013-07-12T00:00:00"/>
    <s v="Standard Class"/>
    <s v="BS-11755"/>
    <s v="Bruce Stewart"/>
    <x v="0"/>
    <s v="United States"/>
    <s v="Detroit"/>
    <x v="20"/>
    <n v="48227"/>
    <x v="2"/>
    <s v="OFF-ST-10001370"/>
    <x v="1"/>
    <x v="3"/>
    <s v="Sensible Storage WireTech Storage Systems"/>
    <n v="496.86"/>
    <n v="7"/>
    <n v="0"/>
    <n v="24.843"/>
  </r>
  <r>
    <n v="3417"/>
    <x v="1708"/>
    <x v="0"/>
    <x v="337"/>
    <s v="Jan"/>
    <d v="2013-07-12T00:00:00"/>
    <s v="Standard Class"/>
    <s v="BS-11755"/>
    <s v="Bruce Stewart"/>
    <x v="0"/>
    <s v="United States"/>
    <s v="Detroit"/>
    <x v="20"/>
    <n v="48227"/>
    <x v="2"/>
    <s v="FUR-CH-10000513"/>
    <x v="0"/>
    <x v="1"/>
    <s v="High-Back Leather Manager's Chair"/>
    <n v="389.97"/>
    <n v="3"/>
    <n v="0"/>
    <n v="35.097299999999997"/>
  </r>
  <r>
    <n v="3418"/>
    <x v="1709"/>
    <x v="1"/>
    <x v="277"/>
    <s v="Jul"/>
    <d v="2012-11-06T00:00:00"/>
    <s v="Standard Class"/>
    <s v="HD-14785"/>
    <s v="Harold Dahlen"/>
    <x v="2"/>
    <s v="United States"/>
    <s v="Philadelphia"/>
    <x v="17"/>
    <n v="19143"/>
    <x v="3"/>
    <s v="OFF-BI-10003707"/>
    <x v="1"/>
    <x v="7"/>
    <s v="Aluminum Screw Posts"/>
    <n v="18.312000000000001"/>
    <n v="4"/>
    <n v="0.7"/>
    <n v="-12.208"/>
  </r>
  <r>
    <n v="3419"/>
    <x v="1709"/>
    <x v="1"/>
    <x v="277"/>
    <s v="Jul"/>
    <d v="2012-11-06T00:00:00"/>
    <s v="Standard Class"/>
    <s v="HD-14785"/>
    <s v="Harold Dahlen"/>
    <x v="2"/>
    <s v="United States"/>
    <s v="Philadelphia"/>
    <x v="17"/>
    <n v="19143"/>
    <x v="3"/>
    <s v="OFF-PA-10000552"/>
    <x v="1"/>
    <x v="11"/>
    <s v="Xerox 200"/>
    <n v="25.92"/>
    <n v="5"/>
    <n v="0.2"/>
    <n v="9.0719999999999992"/>
  </r>
  <r>
    <n v="3420"/>
    <x v="1709"/>
    <x v="1"/>
    <x v="277"/>
    <s v="Jul"/>
    <d v="2012-11-06T00:00:00"/>
    <s v="Standard Class"/>
    <s v="HD-14785"/>
    <s v="Harold Dahlen"/>
    <x v="2"/>
    <s v="United States"/>
    <s v="Philadelphia"/>
    <x v="17"/>
    <n v="19143"/>
    <x v="3"/>
    <s v="OFF-AR-10003183"/>
    <x v="1"/>
    <x v="5"/>
    <s v="Avery Fluorescent Highlighter Four-Color Set"/>
    <n v="8.016"/>
    <n v="3"/>
    <n v="0.2"/>
    <n v="1.002"/>
  </r>
  <r>
    <n v="3421"/>
    <x v="1710"/>
    <x v="3"/>
    <x v="254"/>
    <s v="Oct"/>
    <s v="3-14-2014"/>
    <s v="Standard Class"/>
    <s v="KB-16315"/>
    <s v="Karl Braun"/>
    <x v="0"/>
    <s v="United States"/>
    <s v="Los Angeles"/>
    <x v="2"/>
    <n v="90008"/>
    <x v="1"/>
    <s v="TEC-CO-10000971"/>
    <x v="2"/>
    <x v="15"/>
    <s v="Hewlett Packard 310 Color Digital Copier"/>
    <n v="479.98399999999998"/>
    <n v="2"/>
    <n v="0.2"/>
    <n v="59.997999999999998"/>
  </r>
  <r>
    <n v="3422"/>
    <x v="1710"/>
    <x v="3"/>
    <x v="254"/>
    <s v="Oct"/>
    <s v="3-14-2014"/>
    <s v="Standard Class"/>
    <s v="KB-16315"/>
    <s v="Karl Braun"/>
    <x v="0"/>
    <s v="United States"/>
    <s v="Los Angeles"/>
    <x v="2"/>
    <n v="90008"/>
    <x v="1"/>
    <s v="OFF-BI-10003910"/>
    <x v="1"/>
    <x v="7"/>
    <s v="DXL Angle-View Binders with Locking Rings by Samsill"/>
    <n v="30.84"/>
    <n v="5"/>
    <n v="0.2"/>
    <n v="9.6374999999999993"/>
  </r>
  <r>
    <n v="3423"/>
    <x v="1711"/>
    <x v="2"/>
    <x v="347"/>
    <s v="Jun"/>
    <d v="2011-11-08T00:00:00"/>
    <s v="Standard Class"/>
    <s v="TB-21625"/>
    <s v="Trudy Brown"/>
    <x v="0"/>
    <s v="United States"/>
    <s v="New York City"/>
    <x v="9"/>
    <n v="10035"/>
    <x v="3"/>
    <s v="TEC-AC-10004571"/>
    <x v="2"/>
    <x v="9"/>
    <s v="Logitech G700s Rechargeable Gaming Mouse"/>
    <n v="199.98"/>
    <n v="2"/>
    <n v="0"/>
    <n v="83.991600000000005"/>
  </r>
  <r>
    <n v="3424"/>
    <x v="1712"/>
    <x v="1"/>
    <x v="344"/>
    <s v="May"/>
    <d v="2012-10-12T00:00:00"/>
    <s v="Standard Class"/>
    <s v="GB-14530"/>
    <s v="George Bell"/>
    <x v="1"/>
    <s v="United States"/>
    <s v="Los Angeles"/>
    <x v="2"/>
    <n v="90049"/>
    <x v="1"/>
    <s v="TEC-AC-10001266"/>
    <x v="2"/>
    <x v="9"/>
    <s v="Memorex Micro Travel Drive 8 GB"/>
    <n v="39"/>
    <n v="3"/>
    <n v="0"/>
    <n v="17.55"/>
  </r>
  <r>
    <n v="3425"/>
    <x v="1712"/>
    <x v="1"/>
    <x v="344"/>
    <s v="May"/>
    <d v="2012-10-12T00:00:00"/>
    <s v="Standard Class"/>
    <s v="GB-14530"/>
    <s v="George Bell"/>
    <x v="1"/>
    <s v="United States"/>
    <s v="Los Angeles"/>
    <x v="2"/>
    <n v="90049"/>
    <x v="1"/>
    <s v="OFF-LA-10000452"/>
    <x v="1"/>
    <x v="14"/>
    <s v="Avery 488"/>
    <n v="12.6"/>
    <n v="4"/>
    <n v="0"/>
    <n v="6.048"/>
  </r>
  <r>
    <n v="3426"/>
    <x v="1713"/>
    <x v="1"/>
    <x v="330"/>
    <s v="Nov"/>
    <d v="2012-12-09T00:00:00"/>
    <s v="First Class"/>
    <s v="GB-14530"/>
    <s v="George Bell"/>
    <x v="1"/>
    <s v="United States"/>
    <s v="Aurora"/>
    <x v="19"/>
    <n v="80013"/>
    <x v="1"/>
    <s v="FUR-FU-10000073"/>
    <x v="0"/>
    <x v="4"/>
    <s v="Deflect-O Glasstique Clear Desk Accessories"/>
    <n v="24.64"/>
    <n v="4"/>
    <n v="0.2"/>
    <n v="4.0039999999999996"/>
  </r>
  <r>
    <n v="3427"/>
    <x v="1714"/>
    <x v="0"/>
    <x v="5"/>
    <s v="Oct"/>
    <d v="2013-12-12T00:00:00"/>
    <s v="First Class"/>
    <s v="PM-18940"/>
    <s v="Paul MacIntyre"/>
    <x v="0"/>
    <s v="United States"/>
    <s v="Springfield"/>
    <x v="11"/>
    <n v="22153"/>
    <x v="0"/>
    <s v="FUR-TA-10002530"/>
    <x v="0"/>
    <x v="2"/>
    <s v="Iceberg OfficeWorks 42&quot; Round Tables"/>
    <n v="1056.8599999999999"/>
    <n v="7"/>
    <n v="0"/>
    <n v="158.529"/>
  </r>
  <r>
    <n v="3428"/>
    <x v="1715"/>
    <x v="0"/>
    <x v="462"/>
    <s v="Mar"/>
    <d v="2013-07-04T00:00:00"/>
    <s v="Second Class"/>
    <s v="DJ-13420"/>
    <s v="Denny Joy"/>
    <x v="1"/>
    <s v="United States"/>
    <s v="Milwaukee"/>
    <x v="4"/>
    <n v="53209"/>
    <x v="2"/>
    <s v="FUR-CH-10000847"/>
    <x v="0"/>
    <x v="1"/>
    <s v="Global Executive Mid-Back Manager's Chair"/>
    <n v="1454.9"/>
    <n v="5"/>
    <n v="0"/>
    <n v="378.274"/>
  </r>
  <r>
    <n v="3429"/>
    <x v="1716"/>
    <x v="3"/>
    <x v="197"/>
    <s v="Jan"/>
    <d v="2014-05-05T00:00:00"/>
    <s v="Standard Class"/>
    <s v="MH-18115"/>
    <s v="Mick Hernandez"/>
    <x v="2"/>
    <s v="United States"/>
    <s v="Sanford"/>
    <x v="1"/>
    <n v="32771"/>
    <x v="0"/>
    <s v="OFF-BI-10000822"/>
    <x v="1"/>
    <x v="7"/>
    <s v="Acco PRESSTEX Data Binder with Storage Hooks, Light Blue, 9 1/2&quot; X 11&quot;"/>
    <n v="4.8419999999999996"/>
    <n v="3"/>
    <n v="0.7"/>
    <n v="-3.5508000000000002"/>
  </r>
  <r>
    <n v="3430"/>
    <x v="1716"/>
    <x v="3"/>
    <x v="197"/>
    <s v="Jan"/>
    <d v="2014-05-05T00:00:00"/>
    <s v="Standard Class"/>
    <s v="MH-18115"/>
    <s v="Mick Hernandez"/>
    <x v="2"/>
    <s v="United States"/>
    <s v="Sanford"/>
    <x v="1"/>
    <n v="32771"/>
    <x v="0"/>
    <s v="FUR-FU-10000747"/>
    <x v="0"/>
    <x v="4"/>
    <s v="Tenex B1-RE Series Chair Mats for Low Pile Carpets"/>
    <n v="220.70400000000001"/>
    <n v="6"/>
    <n v="0.2"/>
    <n v="-8.2764000000000006"/>
  </r>
  <r>
    <n v="3431"/>
    <x v="1717"/>
    <x v="0"/>
    <x v="126"/>
    <s v="Nov"/>
    <s v="11-13-2013"/>
    <s v="First Class"/>
    <s v="SV-20365"/>
    <s v="Seth Vernon"/>
    <x v="0"/>
    <s v="United States"/>
    <s v="Troy"/>
    <x v="16"/>
    <n v="45373"/>
    <x v="3"/>
    <s v="OFF-PA-10002787"/>
    <x v="1"/>
    <x v="11"/>
    <s v="Xerox 227"/>
    <n v="31.103999999999999"/>
    <n v="6"/>
    <n v="0.2"/>
    <n v="10.8864"/>
  </r>
  <r>
    <n v="3432"/>
    <x v="1718"/>
    <x v="0"/>
    <x v="155"/>
    <s v="Jul"/>
    <s v="12-13-2013"/>
    <s v="Standard Class"/>
    <s v="DP-13105"/>
    <s v="Dave Poirier"/>
    <x v="1"/>
    <s v="United States"/>
    <s v="Hempstead"/>
    <x v="9"/>
    <n v="11550"/>
    <x v="3"/>
    <s v="OFF-BI-10004318"/>
    <x v="1"/>
    <x v="7"/>
    <s v="Ibico EB-19 Dual Function Manual Binding System"/>
    <n v="968.74400000000003"/>
    <n v="7"/>
    <n v="0.2"/>
    <n v="314.84179999999998"/>
  </r>
  <r>
    <n v="3433"/>
    <x v="1718"/>
    <x v="0"/>
    <x v="155"/>
    <s v="Jul"/>
    <s v="12-13-2013"/>
    <s v="Standard Class"/>
    <s v="DP-13105"/>
    <s v="Dave Poirier"/>
    <x v="1"/>
    <s v="United States"/>
    <s v="Hempstead"/>
    <x v="9"/>
    <n v="11550"/>
    <x v="3"/>
    <s v="OFF-BI-10001721"/>
    <x v="1"/>
    <x v="7"/>
    <s v="Trimflex Flexible Post Binders"/>
    <n v="222.352"/>
    <n v="13"/>
    <n v="0.2"/>
    <n v="77.8232"/>
  </r>
  <r>
    <n v="3434"/>
    <x v="1718"/>
    <x v="0"/>
    <x v="155"/>
    <s v="Jul"/>
    <s v="12-13-2013"/>
    <s v="Standard Class"/>
    <s v="DP-13105"/>
    <s v="Dave Poirier"/>
    <x v="1"/>
    <s v="United States"/>
    <s v="Hempstead"/>
    <x v="9"/>
    <n v="11550"/>
    <x v="3"/>
    <s v="TEC-CO-10004202"/>
    <x v="2"/>
    <x v="15"/>
    <s v="Brother DCP1000 Digital 3 in 1 Multifunction Machine"/>
    <n v="479.98399999999998"/>
    <n v="2"/>
    <n v="0.2"/>
    <n v="89.997"/>
  </r>
  <r>
    <n v="3435"/>
    <x v="1719"/>
    <x v="0"/>
    <x v="392"/>
    <s v="Apr"/>
    <d v="2013-04-04T00:00:00"/>
    <s v="Same Day"/>
    <s v="SR-20740"/>
    <s v="Steven Roelle"/>
    <x v="2"/>
    <s v="United States"/>
    <s v="Dallas"/>
    <x v="6"/>
    <n v="75081"/>
    <x v="2"/>
    <s v="OFF-PA-10003893"/>
    <x v="1"/>
    <x v="11"/>
    <s v="Xerox 1962"/>
    <n v="10.272"/>
    <n v="3"/>
    <n v="0.2"/>
    <n v="3.21"/>
  </r>
  <r>
    <n v="3436"/>
    <x v="1720"/>
    <x v="3"/>
    <x v="171"/>
    <s v="Apr"/>
    <d v="2014-05-07T00:00:00"/>
    <s v="First Class"/>
    <s v="TS-21505"/>
    <s v="Tony Sayre"/>
    <x v="0"/>
    <s v="United States"/>
    <s v="Concord"/>
    <x v="43"/>
    <n v="3301"/>
    <x v="3"/>
    <s v="FUR-FU-10004188"/>
    <x v="0"/>
    <x v="4"/>
    <s v="Luxo Professional Combination Clamp-On Lamps"/>
    <n v="102.3"/>
    <n v="1"/>
    <n v="0"/>
    <n v="26.597999999999999"/>
  </r>
  <r>
    <n v="3437"/>
    <x v="1721"/>
    <x v="2"/>
    <x v="205"/>
    <s v="May"/>
    <d v="2011-09-02T00:00:00"/>
    <s v="Second Class"/>
    <s v="MH-17440"/>
    <s v="Mark Haberlin"/>
    <x v="1"/>
    <s v="United States"/>
    <s v="Escondido"/>
    <x v="2"/>
    <n v="92025"/>
    <x v="1"/>
    <s v="OFF-BI-10003676"/>
    <x v="1"/>
    <x v="7"/>
    <s v="GBC Standard Recycled Report Covers, Clear Plastic Sheets"/>
    <n v="17.248000000000001"/>
    <n v="2"/>
    <n v="0.2"/>
    <n v="6.0368000000000004"/>
  </r>
  <r>
    <n v="3438"/>
    <x v="1722"/>
    <x v="3"/>
    <x v="12"/>
    <s v="Oct"/>
    <s v="12-16-2014"/>
    <s v="Standard Class"/>
    <s v="RD-19720"/>
    <s v="Roger Demir"/>
    <x v="0"/>
    <s v="United States"/>
    <s v="Philadelphia"/>
    <x v="17"/>
    <n v="19134"/>
    <x v="3"/>
    <s v="OFF-BI-10001116"/>
    <x v="1"/>
    <x v="7"/>
    <s v="Wilson Jones 1&quot; Hanging DublLock Ring Binders"/>
    <n v="11.087999999999999"/>
    <n v="7"/>
    <n v="0.7"/>
    <n v="-8.1311999999999998"/>
  </r>
  <r>
    <n v="3439"/>
    <x v="1723"/>
    <x v="3"/>
    <x v="194"/>
    <s v="Dec"/>
    <s v="7-19-2014"/>
    <s v="Standard Class"/>
    <s v="KB-16240"/>
    <s v="Karen Bern"/>
    <x v="1"/>
    <s v="United States"/>
    <s v="Los Angeles"/>
    <x v="2"/>
    <n v="90049"/>
    <x v="1"/>
    <s v="TEC-AC-10003832"/>
    <x v="2"/>
    <x v="9"/>
    <s v="Logitech P710e Mobile Speakerphone"/>
    <n v="1287.45"/>
    <n v="5"/>
    <n v="0"/>
    <n v="244.6155"/>
  </r>
  <r>
    <n v="3440"/>
    <x v="1723"/>
    <x v="3"/>
    <x v="194"/>
    <s v="Dec"/>
    <s v="7-19-2014"/>
    <s v="Standard Class"/>
    <s v="KB-16240"/>
    <s v="Karen Bern"/>
    <x v="1"/>
    <s v="United States"/>
    <s v="Los Angeles"/>
    <x v="2"/>
    <n v="90049"/>
    <x v="1"/>
    <s v="OFF-AP-10003040"/>
    <x v="1"/>
    <x v="8"/>
    <s v="Fellowes 8 Outlet Superior Workstation Surge Protector w/o Phone/Fax/Modem Protection"/>
    <n v="168.1"/>
    <n v="5"/>
    <n v="0"/>
    <n v="43.706000000000003"/>
  </r>
  <r>
    <n v="3441"/>
    <x v="1724"/>
    <x v="3"/>
    <x v="17"/>
    <s v="Oct"/>
    <s v="11-14-2014"/>
    <s v="Standard Class"/>
    <s v="PM-19135"/>
    <s v="Peter McVee"/>
    <x v="2"/>
    <s v="United States"/>
    <s v="Jacksonville"/>
    <x v="1"/>
    <n v="32216"/>
    <x v="0"/>
    <s v="TEC-AC-10002567"/>
    <x v="2"/>
    <x v="9"/>
    <s v="Logitech G602 Wireless Gaming Mouse"/>
    <n v="191.976"/>
    <n v="3"/>
    <n v="0.2"/>
    <n v="38.395200000000003"/>
  </r>
  <r>
    <n v="3442"/>
    <x v="1724"/>
    <x v="3"/>
    <x v="17"/>
    <s v="Oct"/>
    <s v="11-14-2014"/>
    <s v="Standard Class"/>
    <s v="PM-19135"/>
    <s v="Peter McVee"/>
    <x v="2"/>
    <s v="United States"/>
    <s v="Jacksonville"/>
    <x v="1"/>
    <n v="32216"/>
    <x v="0"/>
    <s v="TEC-PH-10004094"/>
    <x v="2"/>
    <x v="6"/>
    <s v="Motorola L703CM"/>
    <n v="499.16800000000001"/>
    <n v="4"/>
    <n v="0.2"/>
    <n v="31.198"/>
  </r>
  <r>
    <n v="3443"/>
    <x v="1725"/>
    <x v="2"/>
    <x v="366"/>
    <s v="May"/>
    <d v="2011-07-05T00:00:00"/>
    <s v="First Class"/>
    <s v="GD-14590"/>
    <s v="Giulietta Dortch"/>
    <x v="1"/>
    <s v="United States"/>
    <s v="Arlington"/>
    <x v="11"/>
    <n v="22204"/>
    <x v="0"/>
    <s v="OFF-BI-10004364"/>
    <x v="1"/>
    <x v="7"/>
    <s v="Storex Dura Pro Binders"/>
    <n v="11.88"/>
    <n v="2"/>
    <n v="0"/>
    <n v="5.3460000000000001"/>
  </r>
  <r>
    <n v="3444"/>
    <x v="1725"/>
    <x v="2"/>
    <x v="366"/>
    <s v="May"/>
    <d v="2011-07-05T00:00:00"/>
    <s v="First Class"/>
    <s v="GD-14590"/>
    <s v="Giulietta Dortch"/>
    <x v="1"/>
    <s v="United States"/>
    <s v="Arlington"/>
    <x v="11"/>
    <n v="22204"/>
    <x v="0"/>
    <s v="OFF-PA-10000474"/>
    <x v="1"/>
    <x v="11"/>
    <s v="Staples"/>
    <n v="35.44"/>
    <n v="1"/>
    <n v="0"/>
    <n v="16.6568"/>
  </r>
  <r>
    <n v="3445"/>
    <x v="1726"/>
    <x v="0"/>
    <x v="318"/>
    <s v="Mar"/>
    <d v="2013-08-01T00:00:00"/>
    <s v="Standard Class"/>
    <s v="CA-12310"/>
    <s v="Christine Abelman"/>
    <x v="1"/>
    <s v="United States"/>
    <s v="San Antonio"/>
    <x v="6"/>
    <n v="78207"/>
    <x v="2"/>
    <s v="TEC-AC-10002217"/>
    <x v="2"/>
    <x v="9"/>
    <s v="Imation Clip USB flash drive - 8 GB"/>
    <n v="30.08"/>
    <n v="2"/>
    <n v="0.2"/>
    <n v="-5.2640000000000002"/>
  </r>
  <r>
    <n v="3446"/>
    <x v="1726"/>
    <x v="0"/>
    <x v="318"/>
    <s v="Mar"/>
    <d v="2013-08-01T00:00:00"/>
    <s v="Standard Class"/>
    <s v="CA-12310"/>
    <s v="Christine Abelman"/>
    <x v="1"/>
    <s v="United States"/>
    <s v="San Antonio"/>
    <x v="6"/>
    <n v="78207"/>
    <x v="2"/>
    <s v="TEC-AC-10002942"/>
    <x v="2"/>
    <x v="9"/>
    <s v="WD My Passport Ultra 1TB Portable External Hard Drive"/>
    <n v="165.6"/>
    <n v="3"/>
    <n v="0.2"/>
    <n v="-6.21"/>
  </r>
  <r>
    <n v="3447"/>
    <x v="1726"/>
    <x v="0"/>
    <x v="318"/>
    <s v="Mar"/>
    <d v="2013-08-01T00:00:00"/>
    <s v="Standard Class"/>
    <s v="CA-12310"/>
    <s v="Christine Abelman"/>
    <x v="1"/>
    <s v="United States"/>
    <s v="San Antonio"/>
    <x v="6"/>
    <n v="78207"/>
    <x v="2"/>
    <s v="TEC-PH-10002890"/>
    <x v="2"/>
    <x v="6"/>
    <s v="AT&amp;T 17929 Lendline Telephone"/>
    <n v="180.96"/>
    <n v="5"/>
    <n v="0.2"/>
    <n v="13.571999999999999"/>
  </r>
  <r>
    <n v="3448"/>
    <x v="1727"/>
    <x v="2"/>
    <x v="248"/>
    <s v="Apr"/>
    <d v="2011-09-06T00:00:00"/>
    <s v="Standard Class"/>
    <s v="BT-11440"/>
    <s v="Bobby Trafton"/>
    <x v="0"/>
    <s v="United States"/>
    <s v="New York City"/>
    <x v="9"/>
    <n v="10035"/>
    <x v="3"/>
    <s v="FUR-FU-10002878"/>
    <x v="0"/>
    <x v="4"/>
    <s v="Seth Thomas 14&quot; Day/Date Wall Clock"/>
    <n v="56.96"/>
    <n v="2"/>
    <n v="0"/>
    <n v="21.075199999999999"/>
  </r>
  <r>
    <n v="3449"/>
    <x v="1727"/>
    <x v="2"/>
    <x v="248"/>
    <s v="Apr"/>
    <d v="2011-09-06T00:00:00"/>
    <s v="Standard Class"/>
    <s v="BT-11440"/>
    <s v="Bobby Trafton"/>
    <x v="0"/>
    <s v="United States"/>
    <s v="New York City"/>
    <x v="9"/>
    <n v="10035"/>
    <x v="3"/>
    <s v="OFF-AP-10001626"/>
    <x v="1"/>
    <x v="8"/>
    <s v="Commercial WindTunnel Clean Air Upright Vacuum, Replacement Belts, Filtration Bags"/>
    <n v="15.56"/>
    <n v="4"/>
    <n v="0"/>
    <n v="4.0456000000000003"/>
  </r>
  <r>
    <n v="3450"/>
    <x v="1727"/>
    <x v="2"/>
    <x v="248"/>
    <s v="Apr"/>
    <d v="2011-09-06T00:00:00"/>
    <s v="Standard Class"/>
    <s v="BT-11440"/>
    <s v="Bobby Trafton"/>
    <x v="0"/>
    <s v="United States"/>
    <s v="New York City"/>
    <x v="9"/>
    <n v="10035"/>
    <x v="3"/>
    <s v="FUR-BO-10003272"/>
    <x v="0"/>
    <x v="0"/>
    <s v="O'Sullivan Living Dimensions 5-Shelf Bookcases"/>
    <n v="353.56799999999998"/>
    <n v="2"/>
    <n v="0.2"/>
    <n v="-44.195999999999998"/>
  </r>
  <r>
    <n v="3451"/>
    <x v="1727"/>
    <x v="2"/>
    <x v="248"/>
    <s v="Apr"/>
    <d v="2011-09-06T00:00:00"/>
    <s v="Standard Class"/>
    <s v="BT-11440"/>
    <s v="Bobby Trafton"/>
    <x v="0"/>
    <s v="United States"/>
    <s v="New York City"/>
    <x v="9"/>
    <n v="10035"/>
    <x v="3"/>
    <s v="FUR-FU-10002191"/>
    <x v="0"/>
    <x v="4"/>
    <s v="G.E. Halogen Desk Lamp Bulbs"/>
    <n v="13.96"/>
    <n v="2"/>
    <n v="0"/>
    <n v="6.7008000000000001"/>
  </r>
  <r>
    <n v="3452"/>
    <x v="1728"/>
    <x v="0"/>
    <x v="463"/>
    <s v="Oct"/>
    <s v="11-15-2013"/>
    <s v="Standard Class"/>
    <s v="PF-19165"/>
    <s v="Philip Fox"/>
    <x v="0"/>
    <s v="United States"/>
    <s v="Oakland"/>
    <x v="2"/>
    <n v="94601"/>
    <x v="1"/>
    <s v="TEC-AC-10002001"/>
    <x v="2"/>
    <x v="9"/>
    <s v="Logitech Wireless Gaming Headset G930"/>
    <n v="479.97"/>
    <n v="3"/>
    <n v="0"/>
    <n v="177.5889"/>
  </r>
  <r>
    <n v="3453"/>
    <x v="1729"/>
    <x v="0"/>
    <x v="218"/>
    <s v="Nov"/>
    <s v="9-15-2013"/>
    <s v="Standard Class"/>
    <s v="BD-11770"/>
    <s v="Bryan Davis"/>
    <x v="0"/>
    <s v="United States"/>
    <s v="Edmonds"/>
    <x v="3"/>
    <n v="98026"/>
    <x v="1"/>
    <s v="OFF-LA-10003720"/>
    <x v="1"/>
    <x v="14"/>
    <s v="Avery 487"/>
    <n v="7.38"/>
    <n v="2"/>
    <n v="0"/>
    <n v="3.4685999999999999"/>
  </r>
  <r>
    <n v="3454"/>
    <x v="1729"/>
    <x v="0"/>
    <x v="218"/>
    <s v="Nov"/>
    <s v="9-15-2013"/>
    <s v="Standard Class"/>
    <s v="BD-11770"/>
    <s v="Bryan Davis"/>
    <x v="0"/>
    <s v="United States"/>
    <s v="Edmonds"/>
    <x v="3"/>
    <n v="98026"/>
    <x v="1"/>
    <s v="OFF-BI-10004364"/>
    <x v="1"/>
    <x v="7"/>
    <s v="Storex Dura Pro Binders"/>
    <n v="14.256"/>
    <n v="3"/>
    <n v="0.2"/>
    <n v="4.4550000000000001"/>
  </r>
  <r>
    <n v="3455"/>
    <x v="1729"/>
    <x v="0"/>
    <x v="218"/>
    <s v="Nov"/>
    <s v="9-15-2013"/>
    <s v="Standard Class"/>
    <s v="BD-11770"/>
    <s v="Bryan Davis"/>
    <x v="0"/>
    <s v="United States"/>
    <s v="Edmonds"/>
    <x v="3"/>
    <n v="98026"/>
    <x v="1"/>
    <s v="OFF-PA-10000100"/>
    <x v="1"/>
    <x v="11"/>
    <s v="Xerox 1945"/>
    <n v="81.98"/>
    <n v="2"/>
    <n v="0"/>
    <n v="40.170200000000001"/>
  </r>
  <r>
    <n v="3456"/>
    <x v="1729"/>
    <x v="0"/>
    <x v="218"/>
    <s v="Nov"/>
    <s v="9-15-2013"/>
    <s v="Standard Class"/>
    <s v="BD-11770"/>
    <s v="Bryan Davis"/>
    <x v="0"/>
    <s v="United States"/>
    <s v="Edmonds"/>
    <x v="3"/>
    <n v="98026"/>
    <x v="1"/>
    <s v="OFF-BI-10004826"/>
    <x v="1"/>
    <x v="7"/>
    <s v="JM Magazine Binder"/>
    <n v="39.624000000000002"/>
    <n v="3"/>
    <n v="0.2"/>
    <n v="13.868399999999999"/>
  </r>
  <r>
    <n v="3457"/>
    <x v="1730"/>
    <x v="3"/>
    <x v="173"/>
    <s v="Apr"/>
    <d v="2014-09-03T00:00:00"/>
    <s v="Standard Class"/>
    <s v="BT-11395"/>
    <s v="Bill Tyler"/>
    <x v="1"/>
    <s v="United States"/>
    <s v="Los Angeles"/>
    <x v="2"/>
    <n v="90004"/>
    <x v="1"/>
    <s v="FUR-TA-10001520"/>
    <x v="0"/>
    <x v="2"/>
    <s v="Lesro Sheffield Collection Coffee Table, End Table, Center Table, Corner Table"/>
    <n v="399.67200000000003"/>
    <n v="7"/>
    <n v="0.2"/>
    <n v="-14.9877"/>
  </r>
  <r>
    <n v="3458"/>
    <x v="1731"/>
    <x v="3"/>
    <x v="226"/>
    <s v="Sep"/>
    <s v="9-14-2014"/>
    <s v="Second Class"/>
    <s v="EM-14095"/>
    <s v="Eudokia Martin"/>
    <x v="1"/>
    <s v="United States"/>
    <s v="New York City"/>
    <x v="9"/>
    <n v="10024"/>
    <x v="3"/>
    <s v="OFF-ST-10001031"/>
    <x v="1"/>
    <x v="3"/>
    <s v="Adjustable Personal File Tote"/>
    <n v="65.12"/>
    <n v="4"/>
    <n v="0"/>
    <n v="16.9312"/>
  </r>
  <r>
    <n v="3459"/>
    <x v="1732"/>
    <x v="3"/>
    <x v="16"/>
    <s v="Jul"/>
    <d v="2014-10-11T00:00:00"/>
    <s v="Second Class"/>
    <s v="LC-17050"/>
    <s v="Liz Carlisle"/>
    <x v="0"/>
    <s v="United States"/>
    <s v="Dallas"/>
    <x v="6"/>
    <n v="75217"/>
    <x v="2"/>
    <s v="FUR-FU-10003878"/>
    <x v="0"/>
    <x v="4"/>
    <s v="Linden 10&quot; Round Wall Clock, Black"/>
    <n v="30.56"/>
    <n v="5"/>
    <n v="0.6"/>
    <n v="-19.864000000000001"/>
  </r>
  <r>
    <n v="3460"/>
    <x v="1733"/>
    <x v="1"/>
    <x v="232"/>
    <s v="Aug"/>
    <d v="2012-12-12T00:00:00"/>
    <s v="Standard Class"/>
    <s v="HG-14965"/>
    <s v="Henry Goldwyn"/>
    <x v="1"/>
    <s v="United States"/>
    <s v="Colorado Springs"/>
    <x v="19"/>
    <n v="80906"/>
    <x v="1"/>
    <s v="OFF-PA-10000533"/>
    <x v="1"/>
    <x v="11"/>
    <s v="Southworth Parchment Paper &amp; Envelopes"/>
    <n v="15.696"/>
    <n v="3"/>
    <n v="0.2"/>
    <n v="5.1012000000000004"/>
  </r>
  <r>
    <n v="3461"/>
    <x v="1734"/>
    <x v="1"/>
    <x v="27"/>
    <s v="Jul"/>
    <d v="2012-12-09T00:00:00"/>
    <s v="Standard Class"/>
    <s v="AG-10525"/>
    <s v="Andy Gerbode"/>
    <x v="1"/>
    <s v="United States"/>
    <s v="New York City"/>
    <x v="9"/>
    <n v="10011"/>
    <x v="3"/>
    <s v="OFF-ST-10003638"/>
    <x v="1"/>
    <x v="3"/>
    <s v="Mobile Personal File Cube"/>
    <n v="70.260000000000005"/>
    <n v="3"/>
    <n v="0"/>
    <n v="18.970199999999998"/>
  </r>
  <r>
    <n v="3462"/>
    <x v="1734"/>
    <x v="1"/>
    <x v="27"/>
    <s v="Jul"/>
    <d v="2012-12-09T00:00:00"/>
    <s v="Standard Class"/>
    <s v="AG-10525"/>
    <s v="Andy Gerbode"/>
    <x v="1"/>
    <s v="United States"/>
    <s v="New York City"/>
    <x v="9"/>
    <n v="10011"/>
    <x v="3"/>
    <s v="TEC-AC-10002305"/>
    <x v="2"/>
    <x v="9"/>
    <s v="KeyTronic E03601U1 - Keyboard - Beige"/>
    <n v="90"/>
    <n v="5"/>
    <n v="0"/>
    <n v="16.2"/>
  </r>
  <r>
    <n v="3463"/>
    <x v="1734"/>
    <x v="1"/>
    <x v="27"/>
    <s v="Jul"/>
    <d v="2012-12-09T00:00:00"/>
    <s v="Standard Class"/>
    <s v="AG-10525"/>
    <s v="Andy Gerbode"/>
    <x v="1"/>
    <s v="United States"/>
    <s v="New York City"/>
    <x v="9"/>
    <n v="10011"/>
    <x v="3"/>
    <s v="OFF-BI-10000605"/>
    <x v="1"/>
    <x v="7"/>
    <s v="Acco Pressboard Covers with Storage Hooks, 9 1/2&quot; x 11&quot;, Executive Red"/>
    <n v="6.0960000000000001"/>
    <n v="2"/>
    <n v="0.2"/>
    <n v="2.0573999999999999"/>
  </r>
  <r>
    <n v="3464"/>
    <x v="1734"/>
    <x v="1"/>
    <x v="27"/>
    <s v="Jul"/>
    <d v="2012-12-09T00:00:00"/>
    <s v="Standard Class"/>
    <s v="AG-10525"/>
    <s v="Andy Gerbode"/>
    <x v="1"/>
    <s v="United States"/>
    <s v="New York City"/>
    <x v="9"/>
    <n v="10011"/>
    <x v="3"/>
    <s v="FUR-TA-10003569"/>
    <x v="0"/>
    <x v="2"/>
    <s v="Bretford CR8500 Series Meeting Room Furniture"/>
    <n v="481.17599999999999"/>
    <n v="2"/>
    <n v="0.4"/>
    <n v="-120.294"/>
  </r>
  <r>
    <n v="3465"/>
    <x v="1734"/>
    <x v="1"/>
    <x v="27"/>
    <s v="Jul"/>
    <d v="2012-12-09T00:00:00"/>
    <s v="Standard Class"/>
    <s v="AG-10525"/>
    <s v="Andy Gerbode"/>
    <x v="1"/>
    <s v="United States"/>
    <s v="New York City"/>
    <x v="9"/>
    <n v="10011"/>
    <x v="3"/>
    <s v="OFF-FA-10003059"/>
    <x v="1"/>
    <x v="10"/>
    <s v="Assorted Color Push Pins"/>
    <n v="7.24"/>
    <n v="4"/>
    <n v="0"/>
    <n v="2.3892000000000002"/>
  </r>
  <r>
    <n v="3466"/>
    <x v="1735"/>
    <x v="3"/>
    <x v="231"/>
    <s v="Mar"/>
    <d v="2014-03-12T00:00:00"/>
    <s v="Same Day"/>
    <s v="SV-20935"/>
    <s v="Susan Vittorini"/>
    <x v="0"/>
    <s v="United States"/>
    <s v="Peoria"/>
    <x v="10"/>
    <n v="85345"/>
    <x v="1"/>
    <s v="OFF-BI-10001670"/>
    <x v="1"/>
    <x v="7"/>
    <s v="Vinyl Sectional Post Binders"/>
    <n v="67.86"/>
    <n v="6"/>
    <n v="0.7"/>
    <n v="-45.24"/>
  </r>
  <r>
    <n v="3467"/>
    <x v="1736"/>
    <x v="1"/>
    <x v="252"/>
    <s v="Aug"/>
    <s v="11-15-2012"/>
    <s v="Standard Class"/>
    <s v="NS-18640"/>
    <s v="Noel Staavos"/>
    <x v="1"/>
    <s v="United States"/>
    <s v="Jacksonville"/>
    <x v="12"/>
    <n v="28540"/>
    <x v="0"/>
    <s v="OFF-FA-10000624"/>
    <x v="1"/>
    <x v="10"/>
    <s v="OIC Binder Clips"/>
    <n v="31.504000000000001"/>
    <n v="11"/>
    <n v="0.2"/>
    <n v="11.814"/>
  </r>
  <r>
    <n v="3468"/>
    <x v="1736"/>
    <x v="1"/>
    <x v="252"/>
    <s v="Aug"/>
    <s v="11-15-2012"/>
    <s v="Standard Class"/>
    <s v="NS-18640"/>
    <s v="Noel Staavos"/>
    <x v="1"/>
    <s v="United States"/>
    <s v="Jacksonville"/>
    <x v="12"/>
    <n v="28540"/>
    <x v="0"/>
    <s v="OFF-LA-10002945"/>
    <x v="1"/>
    <x v="14"/>
    <s v="Permanent Self-Adhesive File Folder Labels for Typewriters, 1 1/8 x 3 1/2, White"/>
    <n v="5.04"/>
    <n v="1"/>
    <n v="0.2"/>
    <n v="1.6379999999999999"/>
  </r>
  <r>
    <n v="3469"/>
    <x v="1736"/>
    <x v="1"/>
    <x v="252"/>
    <s v="Aug"/>
    <s v="11-15-2012"/>
    <s v="Standard Class"/>
    <s v="NS-18640"/>
    <s v="Noel Staavos"/>
    <x v="1"/>
    <s v="United States"/>
    <s v="Jacksonville"/>
    <x v="12"/>
    <n v="28540"/>
    <x v="0"/>
    <s v="OFF-BI-10000315"/>
    <x v="1"/>
    <x v="7"/>
    <s v="Poly Designer Cover &amp; Back"/>
    <n v="39.878999999999998"/>
    <n v="7"/>
    <n v="0.7"/>
    <n v="-29.244599999999998"/>
  </r>
  <r>
    <n v="3470"/>
    <x v="1736"/>
    <x v="1"/>
    <x v="252"/>
    <s v="Aug"/>
    <s v="11-15-2012"/>
    <s v="Standard Class"/>
    <s v="NS-18640"/>
    <s v="Noel Staavos"/>
    <x v="1"/>
    <s v="United States"/>
    <s v="Jacksonville"/>
    <x v="12"/>
    <n v="28540"/>
    <x v="0"/>
    <s v="FUR-FU-10000023"/>
    <x v="0"/>
    <x v="4"/>
    <s v="Eldon Wave Desk Accessories"/>
    <n v="4.7119999999999997"/>
    <n v="1"/>
    <n v="0.2"/>
    <n v="1.4136"/>
  </r>
  <r>
    <n v="3471"/>
    <x v="1737"/>
    <x v="1"/>
    <x v="344"/>
    <s v="May"/>
    <d v="2012-08-12T00:00:00"/>
    <s v="First Class"/>
    <s v="RR-19525"/>
    <s v="Rick Reed"/>
    <x v="1"/>
    <s v="United States"/>
    <s v="Nashville"/>
    <x v="15"/>
    <n v="37211"/>
    <x v="0"/>
    <s v="FUR-CH-10004477"/>
    <x v="0"/>
    <x v="1"/>
    <s v="Global Push Button Manager's Chair, Indigo"/>
    <n v="97.424000000000007"/>
    <n v="2"/>
    <n v="0.2"/>
    <n v="10.9602"/>
  </r>
  <r>
    <n v="3472"/>
    <x v="1738"/>
    <x v="0"/>
    <x v="121"/>
    <s v="Apr"/>
    <d v="2013-09-09T00:00:00"/>
    <s v="Standard Class"/>
    <s v="MH-17620"/>
    <s v="Matt Hagelstein"/>
    <x v="1"/>
    <s v="United States"/>
    <s v="Cincinnati"/>
    <x v="16"/>
    <n v="45231"/>
    <x v="3"/>
    <s v="OFF-PA-10002246"/>
    <x v="1"/>
    <x v="11"/>
    <s v="Wirebound Four 2-3/4 x 5 Forms per Page, 400 Sets per Book"/>
    <n v="30.96"/>
    <n v="6"/>
    <n v="0.2"/>
    <n v="11.223000000000001"/>
  </r>
  <r>
    <n v="3473"/>
    <x v="1739"/>
    <x v="1"/>
    <x v="303"/>
    <s v="Dec"/>
    <s v="5-17-2012"/>
    <s v="Standard Class"/>
    <s v="JG-15160"/>
    <s v="James Galang"/>
    <x v="0"/>
    <s v="United States"/>
    <s v="Houston"/>
    <x v="6"/>
    <n v="77041"/>
    <x v="2"/>
    <s v="FUR-FU-10000175"/>
    <x v="0"/>
    <x v="4"/>
    <s v="DAX Wood Document Frame."/>
    <n v="21.968"/>
    <n v="4"/>
    <n v="0.6"/>
    <n v="-15.9268"/>
  </r>
  <r>
    <n v="3474"/>
    <x v="1739"/>
    <x v="1"/>
    <x v="303"/>
    <s v="Dec"/>
    <s v="5-17-2012"/>
    <s v="Standard Class"/>
    <s v="JG-15160"/>
    <s v="James Galang"/>
    <x v="0"/>
    <s v="United States"/>
    <s v="Houston"/>
    <x v="6"/>
    <n v="77041"/>
    <x v="2"/>
    <s v="TEC-PH-10001336"/>
    <x v="2"/>
    <x v="6"/>
    <s v="Digium D40 VoIP phone"/>
    <n v="619.15200000000004"/>
    <n v="6"/>
    <n v="0.2"/>
    <n v="69.654600000000002"/>
  </r>
  <r>
    <n v="3475"/>
    <x v="1739"/>
    <x v="1"/>
    <x v="303"/>
    <s v="Dec"/>
    <s v="5-17-2012"/>
    <s v="Standard Class"/>
    <s v="JG-15160"/>
    <s v="James Galang"/>
    <x v="0"/>
    <s v="United States"/>
    <s v="Houston"/>
    <x v="6"/>
    <n v="77041"/>
    <x v="2"/>
    <s v="OFF-PA-10001954"/>
    <x v="1"/>
    <x v="11"/>
    <s v="Xerox 1964"/>
    <n v="127.904"/>
    <n v="7"/>
    <n v="0.2"/>
    <n v="41.568800000000003"/>
  </r>
  <r>
    <n v="3476"/>
    <x v="1740"/>
    <x v="0"/>
    <x v="188"/>
    <s v="Mar"/>
    <d v="2013-08-09T00:00:00"/>
    <s v="Second Class"/>
    <s v="RD-19810"/>
    <s v="Ross DeVincentis"/>
    <x v="2"/>
    <s v="United States"/>
    <s v="Houston"/>
    <x v="6"/>
    <n v="77070"/>
    <x v="2"/>
    <s v="OFF-BI-10001132"/>
    <x v="1"/>
    <x v="7"/>
    <s v="Acco PRESSTEX Data Binder with Storage Hooks, Dark Blue, 9 1/2&quot; X 11&quot;"/>
    <n v="8.6080000000000005"/>
    <n v="8"/>
    <n v="0.8"/>
    <n v="-13.3424"/>
  </r>
  <r>
    <n v="3477"/>
    <x v="1740"/>
    <x v="0"/>
    <x v="188"/>
    <s v="Mar"/>
    <d v="2013-08-09T00:00:00"/>
    <s v="Second Class"/>
    <s v="RD-19810"/>
    <s v="Ross DeVincentis"/>
    <x v="2"/>
    <s v="United States"/>
    <s v="Houston"/>
    <x v="6"/>
    <n v="77070"/>
    <x v="2"/>
    <s v="TEC-AC-10001714"/>
    <x v="2"/>
    <x v="9"/>
    <s v="Logitech MX Performance Wireless Mouse"/>
    <n v="159.56"/>
    <n v="5"/>
    <n v="0.2"/>
    <n v="33.906500000000001"/>
  </r>
  <r>
    <n v="3478"/>
    <x v="1741"/>
    <x v="0"/>
    <x v="19"/>
    <s v="Feb"/>
    <d v="2013-04-12T00:00:00"/>
    <s v="Second Class"/>
    <s v="JD-15895"/>
    <s v="Jonathan Doherty"/>
    <x v="1"/>
    <s v="United States"/>
    <s v="Richmond"/>
    <x v="11"/>
    <n v="23223"/>
    <x v="0"/>
    <s v="OFF-AP-10002945"/>
    <x v="1"/>
    <x v="8"/>
    <s v="Honeywell Enviracaire Portable HEPA Air Cleaner for 17' x 22' Room"/>
    <n v="2104.5500000000002"/>
    <n v="7"/>
    <n v="0"/>
    <n v="694.50149999999996"/>
  </r>
  <r>
    <n v="3479"/>
    <x v="1741"/>
    <x v="0"/>
    <x v="19"/>
    <s v="Feb"/>
    <d v="2013-04-12T00:00:00"/>
    <s v="Second Class"/>
    <s v="JD-15895"/>
    <s v="Jonathan Doherty"/>
    <x v="1"/>
    <s v="United States"/>
    <s v="Richmond"/>
    <x v="11"/>
    <n v="23223"/>
    <x v="0"/>
    <s v="OFF-SU-10004664"/>
    <x v="1"/>
    <x v="16"/>
    <s v="Acme Softgrip Scissors"/>
    <n v="40.700000000000003"/>
    <n v="5"/>
    <n v="0"/>
    <n v="11.803000000000001"/>
  </r>
  <r>
    <n v="3480"/>
    <x v="1742"/>
    <x v="2"/>
    <x v="435"/>
    <s v="May"/>
    <d v="2011-10-11T00:00:00"/>
    <s v="Standard Class"/>
    <s v="SR-20740"/>
    <s v="Steven Roelle"/>
    <x v="2"/>
    <s v="United States"/>
    <s v="Arlington"/>
    <x v="11"/>
    <n v="22204"/>
    <x v="0"/>
    <s v="TEC-AC-10002550"/>
    <x v="2"/>
    <x v="9"/>
    <s v="Maxell 4.7GB DVD-RW 3/Pack"/>
    <n v="47.79"/>
    <n v="3"/>
    <n v="0"/>
    <n v="16.2486"/>
  </r>
  <r>
    <n v="3481"/>
    <x v="1743"/>
    <x v="1"/>
    <x v="464"/>
    <s v="Jan"/>
    <d v="2012-05-03T00:00:00"/>
    <s v="Standard Class"/>
    <s v="RP-19390"/>
    <s v="Resi Pölking"/>
    <x v="0"/>
    <s v="United States"/>
    <s v="Philadelphia"/>
    <x v="17"/>
    <n v="19120"/>
    <x v="3"/>
    <s v="OFF-AP-10002906"/>
    <x v="1"/>
    <x v="8"/>
    <s v="Hoover Replacement Belt for Commercial Guardsman Heavy-Duty Upright Vacuum"/>
    <n v="3.552"/>
    <n v="2"/>
    <n v="0.2"/>
    <n v="0.44400000000000001"/>
  </r>
  <r>
    <n v="3482"/>
    <x v="1744"/>
    <x v="2"/>
    <x v="465"/>
    <s v="Jan"/>
    <d v="2011-05-10T00:00:00"/>
    <s v="Standard Class"/>
    <s v="NF-18475"/>
    <s v="Neil Französisch"/>
    <x v="2"/>
    <s v="United States"/>
    <s v="Reno"/>
    <x v="23"/>
    <n v="89502"/>
    <x v="1"/>
    <s v="OFF-FA-10000254"/>
    <x v="1"/>
    <x v="10"/>
    <s v="Sterling Rubber Bands by Alliance"/>
    <n v="4.71"/>
    <n v="1"/>
    <n v="0"/>
    <n v="0"/>
  </r>
  <r>
    <n v="3483"/>
    <x v="1745"/>
    <x v="2"/>
    <x v="31"/>
    <s v="Aug"/>
    <s v="9-13-2011"/>
    <s v="Standard Class"/>
    <s v="PP-18955"/>
    <s v="Paul Prost"/>
    <x v="2"/>
    <s v="United States"/>
    <s v="New York City"/>
    <x v="9"/>
    <n v="10009"/>
    <x v="3"/>
    <s v="FUR-CH-10004289"/>
    <x v="0"/>
    <x v="1"/>
    <s v="Global Super Steno Chair"/>
    <n v="172.76400000000001"/>
    <n v="2"/>
    <n v="0.1"/>
    <n v="13.437200000000001"/>
  </r>
  <r>
    <n v="3484"/>
    <x v="1745"/>
    <x v="2"/>
    <x v="31"/>
    <s v="Aug"/>
    <s v="9-13-2011"/>
    <s v="Standard Class"/>
    <s v="PP-18955"/>
    <s v="Paul Prost"/>
    <x v="2"/>
    <s v="United States"/>
    <s v="New York City"/>
    <x v="9"/>
    <n v="10009"/>
    <x v="3"/>
    <s v="OFF-AR-10003469"/>
    <x v="1"/>
    <x v="5"/>
    <s v="Nontoxic Chalk"/>
    <n v="3.52"/>
    <n v="2"/>
    <n v="0"/>
    <n v="1.6896"/>
  </r>
  <r>
    <n v="3485"/>
    <x v="1746"/>
    <x v="2"/>
    <x v="82"/>
    <s v="Mar"/>
    <d v="2011-07-03T00:00:00"/>
    <s v="Standard Class"/>
    <s v="EJ-14155"/>
    <s v="Eva Jacobs"/>
    <x v="0"/>
    <s v="United States"/>
    <s v="San Diego"/>
    <x v="2"/>
    <n v="92037"/>
    <x v="1"/>
    <s v="FUR-TA-10002958"/>
    <x v="0"/>
    <x v="2"/>
    <s v="Bevis Oval Conference Table, Walnut"/>
    <n v="626.35199999999998"/>
    <n v="3"/>
    <n v="0.2"/>
    <n v="-23.488199999999999"/>
  </r>
  <r>
    <n v="3486"/>
    <x v="1747"/>
    <x v="1"/>
    <x v="59"/>
    <s v="Mar"/>
    <d v="2012-07-12T00:00:00"/>
    <s v="Standard Class"/>
    <s v="PW-19240"/>
    <s v="Pierre Wener"/>
    <x v="0"/>
    <s v="United States"/>
    <s v="San Francisco"/>
    <x v="2"/>
    <n v="94110"/>
    <x v="1"/>
    <s v="FUR-BO-10002213"/>
    <x v="0"/>
    <x v="0"/>
    <s v="Sauder Forest Hills Library, Woodland Oak Finish"/>
    <n v="359.49900000000002"/>
    <n v="3"/>
    <n v="0.15"/>
    <n v="-29.605799999999999"/>
  </r>
  <r>
    <n v="3487"/>
    <x v="1748"/>
    <x v="3"/>
    <x v="194"/>
    <s v="Dec"/>
    <s v="7-17-2014"/>
    <s v="Standard Class"/>
    <s v="TS-21430"/>
    <s v="Tom Stivers"/>
    <x v="1"/>
    <s v="United States"/>
    <s v="San Diego"/>
    <x v="2"/>
    <n v="92105"/>
    <x v="1"/>
    <s v="TEC-PH-10000004"/>
    <x v="2"/>
    <x v="6"/>
    <s v="Belkin iPhone and iPad Lightning Cable"/>
    <n v="71.951999999999998"/>
    <n v="6"/>
    <n v="0.2"/>
    <n v="5.3963999999999999"/>
  </r>
  <r>
    <n v="3488"/>
    <x v="1748"/>
    <x v="3"/>
    <x v="194"/>
    <s v="Dec"/>
    <s v="7-17-2014"/>
    <s v="Standard Class"/>
    <s v="TS-21430"/>
    <s v="Tom Stivers"/>
    <x v="1"/>
    <s v="United States"/>
    <s v="San Diego"/>
    <x v="2"/>
    <n v="92105"/>
    <x v="1"/>
    <s v="OFF-BI-10003708"/>
    <x v="1"/>
    <x v="7"/>
    <s v="Acco Four Pocket Poly Ring Binder with Label Holder, Smoke, 1&quot;"/>
    <n v="29.8"/>
    <n v="5"/>
    <n v="0.2"/>
    <n v="9.3125"/>
  </r>
  <r>
    <n v="3489"/>
    <x v="1749"/>
    <x v="2"/>
    <x v="116"/>
    <s v="Aug"/>
    <d v="2011-11-02T00:00:00"/>
    <s v="Second Class"/>
    <s v="CS-12250"/>
    <s v="Chris Selesnick"/>
    <x v="1"/>
    <s v="United States"/>
    <s v="New York City"/>
    <x v="9"/>
    <n v="10024"/>
    <x v="3"/>
    <s v="OFF-ST-10001558"/>
    <x v="1"/>
    <x v="3"/>
    <s v="Acco Perma 4000 Stacking Storage Drawers"/>
    <n v="64.959999999999994"/>
    <n v="4"/>
    <n v="0"/>
    <n v="9.7439999999999998"/>
  </r>
  <r>
    <n v="3490"/>
    <x v="1750"/>
    <x v="0"/>
    <x v="350"/>
    <s v="May"/>
    <d v="2013-10-09T00:00:00"/>
    <s v="Standard Class"/>
    <s v="RP-19855"/>
    <s v="Roy Phan"/>
    <x v="1"/>
    <s v="United States"/>
    <s v="Woodbury"/>
    <x v="8"/>
    <n v="55125"/>
    <x v="2"/>
    <s v="OFF-ST-10001490"/>
    <x v="1"/>
    <x v="3"/>
    <s v="Hot File 7-Pocket, Floor Stand"/>
    <n v="535.41"/>
    <n v="3"/>
    <n v="0"/>
    <n v="160.62299999999999"/>
  </r>
  <r>
    <n v="3491"/>
    <x v="1751"/>
    <x v="3"/>
    <x v="459"/>
    <s v="Jul"/>
    <d v="2014-11-04T00:00:00"/>
    <s v="Standard Class"/>
    <s v="CS-12175"/>
    <s v="Charles Sheldon"/>
    <x v="1"/>
    <s v="United States"/>
    <s v="Chattanooga"/>
    <x v="15"/>
    <n v="37421"/>
    <x v="0"/>
    <s v="OFF-BI-10003669"/>
    <x v="1"/>
    <x v="7"/>
    <s v="3M Organizer Strips"/>
    <n v="8.1"/>
    <n v="5"/>
    <n v="0.7"/>
    <n v="-5.94"/>
  </r>
  <r>
    <n v="3492"/>
    <x v="1752"/>
    <x v="3"/>
    <x v="64"/>
    <s v="Sep"/>
    <d v="2014-12-12T00:00:00"/>
    <s v="First Class"/>
    <s v="MJ-17740"/>
    <s v="Max Jones"/>
    <x v="0"/>
    <s v="United States"/>
    <s v="Philadelphia"/>
    <x v="17"/>
    <n v="19140"/>
    <x v="3"/>
    <s v="OFF-AR-10004441"/>
    <x v="1"/>
    <x v="5"/>
    <s v="BIC Brite Liner Highlighters"/>
    <n v="13.247999999999999"/>
    <n v="4"/>
    <n v="0.2"/>
    <n v="3.6432000000000002"/>
  </r>
  <r>
    <n v="3493"/>
    <x v="1752"/>
    <x v="3"/>
    <x v="64"/>
    <s v="Sep"/>
    <d v="2014-12-12T00:00:00"/>
    <s v="First Class"/>
    <s v="MJ-17740"/>
    <s v="Max Jones"/>
    <x v="0"/>
    <s v="United States"/>
    <s v="Philadelphia"/>
    <x v="17"/>
    <n v="19140"/>
    <x v="3"/>
    <s v="TEC-PH-10001924"/>
    <x v="2"/>
    <x v="6"/>
    <s v="iHome FM Clock Radio with Lightning Dock"/>
    <n v="83.988"/>
    <n v="2"/>
    <n v="0.4"/>
    <n v="-20.997"/>
  </r>
  <r>
    <n v="3494"/>
    <x v="1753"/>
    <x v="1"/>
    <x v="212"/>
    <s v="Sep"/>
    <d v="2012-09-11T00:00:00"/>
    <s v="Same Day"/>
    <s v="AG-10765"/>
    <s v="Anthony Garverick"/>
    <x v="2"/>
    <s v="United States"/>
    <s v="Lawrence"/>
    <x v="24"/>
    <n v="46226"/>
    <x v="2"/>
    <s v="OFF-BI-10001890"/>
    <x v="1"/>
    <x v="7"/>
    <s v="Avery Poly Binder Pockets"/>
    <n v="10.74"/>
    <n v="3"/>
    <n v="0"/>
    <n v="5.1551999999999998"/>
  </r>
  <r>
    <n v="3495"/>
    <x v="1754"/>
    <x v="1"/>
    <x v="262"/>
    <s v="Feb"/>
    <d v="2012-04-10T00:00:00"/>
    <s v="First Class"/>
    <s v="CK-12205"/>
    <s v="Chloris Kastensmidt"/>
    <x v="0"/>
    <s v="United States"/>
    <s v="Hillsboro"/>
    <x v="13"/>
    <n v="97123"/>
    <x v="1"/>
    <s v="FUR-FU-10000629"/>
    <x v="0"/>
    <x v="4"/>
    <s v="9-3/4 Diameter Round Wall Clock"/>
    <n v="11.032"/>
    <n v="1"/>
    <n v="0.2"/>
    <n v="3.0337999999999998"/>
  </r>
  <r>
    <n v="3496"/>
    <x v="1754"/>
    <x v="1"/>
    <x v="262"/>
    <s v="Feb"/>
    <d v="2012-04-10T00:00:00"/>
    <s v="First Class"/>
    <s v="CK-12205"/>
    <s v="Chloris Kastensmidt"/>
    <x v="0"/>
    <s v="United States"/>
    <s v="Hillsboro"/>
    <x v="13"/>
    <n v="97123"/>
    <x v="1"/>
    <s v="TEC-AC-10002323"/>
    <x v="2"/>
    <x v="9"/>
    <s v="SanDisk Ultra 32 GB MicroSDHC Class 10 Memory Card"/>
    <n v="53.04"/>
    <n v="3"/>
    <n v="0.2"/>
    <n v="-4.641"/>
  </r>
  <r>
    <n v="3497"/>
    <x v="1755"/>
    <x v="3"/>
    <x v="25"/>
    <s v="Mar"/>
    <d v="2014-08-02T00:00:00"/>
    <s v="Standard Class"/>
    <s v="BO-11350"/>
    <s v="Bill Overfelt"/>
    <x v="1"/>
    <s v="United States"/>
    <s v="San Diego"/>
    <x v="2"/>
    <n v="92105"/>
    <x v="1"/>
    <s v="FUR-FU-10000293"/>
    <x v="0"/>
    <x v="4"/>
    <s v="Eldon Antistatic Chair Mats for Low to Medium Pile Carpets"/>
    <n v="210.58"/>
    <n v="2"/>
    <n v="0"/>
    <n v="12.6348"/>
  </r>
  <r>
    <n v="3498"/>
    <x v="1755"/>
    <x v="3"/>
    <x v="25"/>
    <s v="Mar"/>
    <d v="2014-08-02T00:00:00"/>
    <s v="Standard Class"/>
    <s v="BO-11350"/>
    <s v="Bill Overfelt"/>
    <x v="1"/>
    <s v="United States"/>
    <s v="San Diego"/>
    <x v="2"/>
    <n v="92105"/>
    <x v="1"/>
    <s v="OFF-BI-10003638"/>
    <x v="1"/>
    <x v="7"/>
    <s v="GBC Durable Plastic Covers"/>
    <n v="30.96"/>
    <n v="2"/>
    <n v="0.2"/>
    <n v="10.061999999999999"/>
  </r>
  <r>
    <n v="3499"/>
    <x v="1755"/>
    <x v="3"/>
    <x v="25"/>
    <s v="Mar"/>
    <d v="2014-08-02T00:00:00"/>
    <s v="Standard Class"/>
    <s v="BO-11350"/>
    <s v="Bill Overfelt"/>
    <x v="1"/>
    <s v="United States"/>
    <s v="San Diego"/>
    <x v="2"/>
    <n v="92105"/>
    <x v="1"/>
    <s v="TEC-MA-10002109"/>
    <x v="2"/>
    <x v="13"/>
    <s v="HP Officejet Pro 8600 e-All-In-One Printer, Copier, Scanner, Fax"/>
    <n v="239.98400000000001"/>
    <n v="2"/>
    <n v="0.2"/>
    <n v="38.997399999999999"/>
  </r>
  <r>
    <n v="3500"/>
    <x v="1756"/>
    <x v="0"/>
    <x v="181"/>
    <s v="Jun"/>
    <d v="2013-10-05T00:00:00"/>
    <s v="Standard Class"/>
    <s v="RB-19465"/>
    <s v="Rick Bensley"/>
    <x v="2"/>
    <s v="United States"/>
    <s v="Tallahassee"/>
    <x v="1"/>
    <n v="32303"/>
    <x v="0"/>
    <s v="OFF-PA-10001001"/>
    <x v="1"/>
    <x v="11"/>
    <s v="Snap-A-Way Black Print Carbonless Speed Message, No Reply Area, Duplicate"/>
    <n v="93.248000000000005"/>
    <n v="4"/>
    <n v="0.2"/>
    <n v="31.4712"/>
  </r>
  <r>
    <n v="3501"/>
    <x v="1756"/>
    <x v="0"/>
    <x v="181"/>
    <s v="Jun"/>
    <d v="2013-10-05T00:00:00"/>
    <s v="Standard Class"/>
    <s v="RB-19465"/>
    <s v="Rick Bensley"/>
    <x v="2"/>
    <s v="United States"/>
    <s v="Tallahassee"/>
    <x v="1"/>
    <n v="32303"/>
    <x v="0"/>
    <s v="TEC-PH-10001198"/>
    <x v="2"/>
    <x v="6"/>
    <s v="Avaya 4621SW VoIP phone"/>
    <n v="177.48"/>
    <n v="3"/>
    <n v="0.2"/>
    <n v="19.9665"/>
  </r>
  <r>
    <n v="3502"/>
    <x v="1757"/>
    <x v="3"/>
    <x v="163"/>
    <s v="Oct"/>
    <d v="2014-11-09T00:00:00"/>
    <s v="First Class"/>
    <s v="JD-16015"/>
    <s v="Joy Daniels"/>
    <x v="0"/>
    <s v="United States"/>
    <s v="Toledo"/>
    <x v="16"/>
    <n v="43615"/>
    <x v="3"/>
    <s v="OFF-LA-10000443"/>
    <x v="1"/>
    <x v="14"/>
    <s v="Avery 501"/>
    <n v="17.712"/>
    <n v="6"/>
    <n v="0.2"/>
    <n v="5.9778000000000002"/>
  </r>
  <r>
    <n v="3503"/>
    <x v="1757"/>
    <x v="3"/>
    <x v="163"/>
    <s v="Oct"/>
    <d v="2014-11-09T00:00:00"/>
    <s v="First Class"/>
    <s v="JD-16015"/>
    <s v="Joy Daniels"/>
    <x v="0"/>
    <s v="United States"/>
    <s v="Toledo"/>
    <x v="16"/>
    <n v="43615"/>
    <x v="3"/>
    <s v="OFF-BI-10003669"/>
    <x v="1"/>
    <x v="7"/>
    <s v="3M Organizer Strips"/>
    <n v="4.8600000000000003"/>
    <n v="3"/>
    <n v="0.7"/>
    <n v="-3.5640000000000001"/>
  </r>
  <r>
    <n v="3504"/>
    <x v="1757"/>
    <x v="3"/>
    <x v="163"/>
    <s v="Oct"/>
    <d v="2014-11-09T00:00:00"/>
    <s v="First Class"/>
    <s v="JD-16015"/>
    <s v="Joy Daniels"/>
    <x v="0"/>
    <s v="United States"/>
    <s v="Toledo"/>
    <x v="16"/>
    <n v="43615"/>
    <x v="3"/>
    <s v="OFF-BI-10001628"/>
    <x v="1"/>
    <x v="7"/>
    <s v="Acco Data Flex Cable Posts For Top &amp; Bottom Load Binders, 6&quot; Capacity"/>
    <n v="6.258"/>
    <n v="2"/>
    <n v="0.7"/>
    <n v="-5.2149999999999999"/>
  </r>
  <r>
    <n v="3505"/>
    <x v="1758"/>
    <x v="1"/>
    <x v="133"/>
    <s v="May"/>
    <d v="2012-09-10T00:00:00"/>
    <s v="Standard Class"/>
    <s v="IL-15100"/>
    <s v="Ivan Liston"/>
    <x v="0"/>
    <s v="United States"/>
    <s v="Columbus"/>
    <x v="16"/>
    <n v="43229"/>
    <x v="3"/>
    <s v="TEC-AC-10000892"/>
    <x v="2"/>
    <x v="9"/>
    <s v="NETGEAR N750 Dual Band Wi-Fi Gigabit Router"/>
    <n v="288"/>
    <n v="4"/>
    <n v="0.2"/>
    <n v="57.6"/>
  </r>
  <r>
    <n v="3506"/>
    <x v="1759"/>
    <x v="0"/>
    <x v="3"/>
    <s v="Jun"/>
    <d v="2013-10-12T00:00:00"/>
    <s v="Second Class"/>
    <s v="MP-18175"/>
    <s v="Mike Pelletier"/>
    <x v="2"/>
    <s v="United States"/>
    <s v="Chicago"/>
    <x v="7"/>
    <n v="60623"/>
    <x v="2"/>
    <s v="OFF-AR-10001547"/>
    <x v="1"/>
    <x v="5"/>
    <s v="Newell 311"/>
    <n v="3.536"/>
    <n v="2"/>
    <n v="0.2"/>
    <n v="0.30940000000000001"/>
  </r>
  <r>
    <n v="3507"/>
    <x v="1760"/>
    <x v="0"/>
    <x v="159"/>
    <s v="Mar"/>
    <d v="2013-04-07T00:00:00"/>
    <s v="First Class"/>
    <s v="EA-14035"/>
    <s v="Erin Ashbrook"/>
    <x v="1"/>
    <s v="United States"/>
    <s v="Huntsville"/>
    <x v="6"/>
    <n v="77340"/>
    <x v="2"/>
    <s v="FUR-CH-10000665"/>
    <x v="0"/>
    <x v="1"/>
    <s v="Global Airflow Leather Mesh Back Chair, Black"/>
    <n v="528.42999999999995"/>
    <n v="5"/>
    <n v="0.3"/>
    <n v="0"/>
  </r>
  <r>
    <n v="3508"/>
    <x v="1760"/>
    <x v="0"/>
    <x v="159"/>
    <s v="Mar"/>
    <d v="2013-04-07T00:00:00"/>
    <s v="First Class"/>
    <s v="EA-14035"/>
    <s v="Erin Ashbrook"/>
    <x v="1"/>
    <s v="United States"/>
    <s v="Huntsville"/>
    <x v="6"/>
    <n v="77340"/>
    <x v="2"/>
    <s v="OFF-PA-10000520"/>
    <x v="1"/>
    <x v="11"/>
    <s v="Xerox 201"/>
    <n v="41.472000000000001"/>
    <n v="8"/>
    <n v="0.2"/>
    <n v="14.5152"/>
  </r>
  <r>
    <n v="3509"/>
    <x v="1761"/>
    <x v="1"/>
    <x v="464"/>
    <s v="Jan"/>
    <d v="2012-04-03T00:00:00"/>
    <s v="First Class"/>
    <s v="CM-12715"/>
    <s v="Craig Molinari"/>
    <x v="1"/>
    <s v="United States"/>
    <s v="Houston"/>
    <x v="6"/>
    <n v="77070"/>
    <x v="2"/>
    <s v="OFF-AR-10003696"/>
    <x v="1"/>
    <x v="5"/>
    <s v="Panasonic KP-350BK Electric Pencil Sharpener with Auto Stop"/>
    <n v="55.328000000000003"/>
    <n v="2"/>
    <n v="0.2"/>
    <n v="6.2244000000000002"/>
  </r>
  <r>
    <n v="3510"/>
    <x v="1761"/>
    <x v="1"/>
    <x v="464"/>
    <s v="Jan"/>
    <d v="2012-04-03T00:00:00"/>
    <s v="First Class"/>
    <s v="CM-12715"/>
    <s v="Craig Molinari"/>
    <x v="1"/>
    <s v="United States"/>
    <s v="Houston"/>
    <x v="6"/>
    <n v="77070"/>
    <x v="2"/>
    <s v="FUR-BO-10001811"/>
    <x v="0"/>
    <x v="0"/>
    <s v="Atlantic Metals Mobile 5-Shelf Bookcases, Custom Colors"/>
    <n v="1227.9983999999999"/>
    <n v="6"/>
    <n v="0.32"/>
    <n v="-36.117600000000003"/>
  </r>
  <r>
    <n v="3511"/>
    <x v="1762"/>
    <x v="1"/>
    <x v="268"/>
    <s v="Jun"/>
    <d v="2012-12-09T00:00:00"/>
    <s v="Standard Class"/>
    <s v="AG-10525"/>
    <s v="Andy Gerbode"/>
    <x v="1"/>
    <s v="United States"/>
    <s v="Richmond"/>
    <x v="11"/>
    <n v="23223"/>
    <x v="0"/>
    <s v="OFF-BI-10002799"/>
    <x v="1"/>
    <x v="7"/>
    <s v="SlimView Poly Binder, 3/8&quot;"/>
    <n v="46.62"/>
    <n v="9"/>
    <n v="0"/>
    <n v="21.4452"/>
  </r>
  <r>
    <n v="3512"/>
    <x v="1763"/>
    <x v="0"/>
    <x v="103"/>
    <s v="Aug"/>
    <s v="7-14-2013"/>
    <s v="Standard Class"/>
    <s v="MJ-17740"/>
    <s v="Max Jones"/>
    <x v="0"/>
    <s v="United States"/>
    <s v="Orem"/>
    <x v="27"/>
    <n v="84057"/>
    <x v="1"/>
    <s v="OFF-PA-10003441"/>
    <x v="1"/>
    <x v="11"/>
    <s v="Xerox 226"/>
    <n v="12.96"/>
    <n v="2"/>
    <n v="0"/>
    <n v="6.2207999999999997"/>
  </r>
  <r>
    <n v="3513"/>
    <x v="1763"/>
    <x v="0"/>
    <x v="103"/>
    <s v="Aug"/>
    <s v="7-14-2013"/>
    <s v="Standard Class"/>
    <s v="MJ-17740"/>
    <s v="Max Jones"/>
    <x v="0"/>
    <s v="United States"/>
    <s v="Orem"/>
    <x v="27"/>
    <n v="84057"/>
    <x v="1"/>
    <s v="OFF-AR-10004602"/>
    <x v="1"/>
    <x v="5"/>
    <s v="Boston KS Multi-Size Manual Pencil Sharpener"/>
    <n v="45.98"/>
    <n v="2"/>
    <n v="0"/>
    <n v="12.8744"/>
  </r>
  <r>
    <n v="3514"/>
    <x v="1764"/>
    <x v="0"/>
    <x v="466"/>
    <s v="Jul"/>
    <d v="2013-11-04T00:00:00"/>
    <s v="Standard Class"/>
    <s v="VM-21685"/>
    <s v="Valerie Mitchum"/>
    <x v="2"/>
    <s v="United States"/>
    <s v="Burlington"/>
    <x v="38"/>
    <n v="5408"/>
    <x v="3"/>
    <s v="TEC-PH-10002555"/>
    <x v="2"/>
    <x v="6"/>
    <s v="Nortel Meridian M5316 Digital phone"/>
    <n v="1294.75"/>
    <n v="5"/>
    <n v="0"/>
    <n v="336.63499999999999"/>
  </r>
  <r>
    <n v="3515"/>
    <x v="1765"/>
    <x v="2"/>
    <x v="467"/>
    <s v="Aug"/>
    <d v="2011-10-05T00:00:00"/>
    <s v="First Class"/>
    <s v="KT-16480"/>
    <s v="Kean Thornton"/>
    <x v="0"/>
    <s v="United States"/>
    <s v="Philadelphia"/>
    <x v="17"/>
    <n v="19134"/>
    <x v="3"/>
    <s v="TEC-CO-10001449"/>
    <x v="2"/>
    <x v="15"/>
    <s v="Hewlett Packard LaserJet 3310 Copier"/>
    <n v="1799.97"/>
    <n v="5"/>
    <n v="0.4"/>
    <n v="239.99600000000001"/>
  </r>
  <r>
    <n v="3516"/>
    <x v="1766"/>
    <x v="0"/>
    <x v="126"/>
    <s v="Nov"/>
    <s v="11-13-2013"/>
    <s v="First Class"/>
    <s v="AB-10015"/>
    <s v="Aaron Bergman"/>
    <x v="0"/>
    <s v="United States"/>
    <s v="Oklahoma City"/>
    <x v="34"/>
    <n v="73120"/>
    <x v="2"/>
    <s v="TEC-PH-10000562"/>
    <x v="2"/>
    <x v="6"/>
    <s v="Samsung Convoy 3"/>
    <n v="221.98"/>
    <n v="2"/>
    <n v="0"/>
    <n v="62.154400000000003"/>
  </r>
  <r>
    <n v="3517"/>
    <x v="1766"/>
    <x v="0"/>
    <x v="126"/>
    <s v="Nov"/>
    <s v="11-13-2013"/>
    <s v="First Class"/>
    <s v="AB-10015"/>
    <s v="Aaron Bergman"/>
    <x v="0"/>
    <s v="United States"/>
    <s v="Oklahoma City"/>
    <x v="34"/>
    <n v="73120"/>
    <x v="2"/>
    <s v="FUR-BO-10003966"/>
    <x v="0"/>
    <x v="0"/>
    <s v="Sauder Facets Collection Library, Sky Alder Finish"/>
    <n v="341.96"/>
    <n v="2"/>
    <n v="0"/>
    <n v="54.7136"/>
  </r>
  <r>
    <n v="3518"/>
    <x v="1767"/>
    <x v="0"/>
    <x v="147"/>
    <s v="Sep"/>
    <s v="3-14-2013"/>
    <s v="Standard Class"/>
    <s v="SP-20650"/>
    <s v="Stephanie Phelps"/>
    <x v="1"/>
    <s v="United States"/>
    <s v="Jackson"/>
    <x v="20"/>
    <n v="49201"/>
    <x v="2"/>
    <s v="OFF-AP-10004233"/>
    <x v="1"/>
    <x v="8"/>
    <s v="Honeywell Enviracaire Portable Air Cleaner for up to 8 x 10 Room"/>
    <n v="207.14400000000001"/>
    <n v="3"/>
    <n v="0.1"/>
    <n v="48.333599999999997"/>
  </r>
  <r>
    <n v="3519"/>
    <x v="1767"/>
    <x v="0"/>
    <x v="147"/>
    <s v="Sep"/>
    <s v="3-14-2013"/>
    <s v="Standard Class"/>
    <s v="SP-20650"/>
    <s v="Stephanie Phelps"/>
    <x v="1"/>
    <s v="United States"/>
    <s v="Jackson"/>
    <x v="20"/>
    <n v="49201"/>
    <x v="2"/>
    <s v="OFF-AR-10002766"/>
    <x v="1"/>
    <x v="5"/>
    <s v="Prang Drawing Pencil Set"/>
    <n v="13.9"/>
    <n v="5"/>
    <n v="0"/>
    <n v="3.7530000000000001"/>
  </r>
  <r>
    <n v="3520"/>
    <x v="1768"/>
    <x v="3"/>
    <x v="52"/>
    <s v="Apr"/>
    <d v="2014-08-11T00:00:00"/>
    <s v="Standard Class"/>
    <s v="DK-13090"/>
    <s v="Dave Kipp"/>
    <x v="0"/>
    <s v="United States"/>
    <s v="Orlando"/>
    <x v="1"/>
    <n v="32839"/>
    <x v="0"/>
    <s v="TEC-CO-10003236"/>
    <x v="2"/>
    <x v="15"/>
    <s v="Canon Image Class D660 Copier"/>
    <n v="959.98400000000004"/>
    <n v="2"/>
    <n v="0.2"/>
    <n v="311.9948"/>
  </r>
  <r>
    <n v="3521"/>
    <x v="1768"/>
    <x v="3"/>
    <x v="52"/>
    <s v="Apr"/>
    <d v="2014-08-11T00:00:00"/>
    <s v="Standard Class"/>
    <s v="DK-13090"/>
    <s v="Dave Kipp"/>
    <x v="0"/>
    <s v="United States"/>
    <s v="Orlando"/>
    <x v="1"/>
    <n v="32839"/>
    <x v="0"/>
    <s v="OFF-BI-10002982"/>
    <x v="1"/>
    <x v="7"/>
    <s v="Avery Self-Adhesive Photo Pockets for Polaroid Photos"/>
    <n v="4.0860000000000003"/>
    <n v="2"/>
    <n v="0.7"/>
    <n v="-2.9964"/>
  </r>
  <r>
    <n v="3522"/>
    <x v="1768"/>
    <x v="3"/>
    <x v="52"/>
    <s v="Apr"/>
    <d v="2014-08-11T00:00:00"/>
    <s v="Standard Class"/>
    <s v="DK-13090"/>
    <s v="Dave Kipp"/>
    <x v="0"/>
    <s v="United States"/>
    <s v="Orlando"/>
    <x v="1"/>
    <n v="32839"/>
    <x v="0"/>
    <s v="OFF-AR-10004010"/>
    <x v="1"/>
    <x v="5"/>
    <s v="Hunt Boston Vacuum Mount KS Pencil Sharpener"/>
    <n v="55.984000000000002"/>
    <n v="2"/>
    <n v="0.2"/>
    <n v="4.1988000000000003"/>
  </r>
  <r>
    <n v="3523"/>
    <x v="1768"/>
    <x v="3"/>
    <x v="52"/>
    <s v="Apr"/>
    <d v="2014-08-11T00:00:00"/>
    <s v="Standard Class"/>
    <s v="DK-13090"/>
    <s v="Dave Kipp"/>
    <x v="0"/>
    <s v="United States"/>
    <s v="Orlando"/>
    <x v="1"/>
    <n v="32839"/>
    <x v="0"/>
    <s v="OFF-PA-10002947"/>
    <x v="1"/>
    <x v="11"/>
    <s v="Xerox 1923"/>
    <n v="10.688000000000001"/>
    <n v="2"/>
    <n v="0.2"/>
    <n v="3.7408000000000001"/>
  </r>
  <r>
    <n v="3524"/>
    <x v="1769"/>
    <x v="2"/>
    <x v="409"/>
    <s v="Feb"/>
    <d v="2011-06-04T00:00:00"/>
    <s v="Second Class"/>
    <s v="SC-20020"/>
    <s v="Sam Craven"/>
    <x v="0"/>
    <s v="United States"/>
    <s v="Houston"/>
    <x v="6"/>
    <n v="77095"/>
    <x v="2"/>
    <s v="OFF-PA-10002986"/>
    <x v="1"/>
    <x v="11"/>
    <s v="Xerox 1898"/>
    <n v="26.72"/>
    <n v="5"/>
    <n v="0.2"/>
    <n v="9.3520000000000003"/>
  </r>
  <r>
    <n v="3525"/>
    <x v="1769"/>
    <x v="2"/>
    <x v="409"/>
    <s v="Feb"/>
    <d v="2011-06-04T00:00:00"/>
    <s v="Second Class"/>
    <s v="SC-20020"/>
    <s v="Sam Craven"/>
    <x v="0"/>
    <s v="United States"/>
    <s v="Houston"/>
    <x v="6"/>
    <n v="77095"/>
    <x v="2"/>
    <s v="OFF-PA-10001593"/>
    <x v="1"/>
    <x v="11"/>
    <s v="Xerox 1947"/>
    <n v="33.488"/>
    <n v="7"/>
    <n v="0.2"/>
    <n v="10.465"/>
  </r>
  <r>
    <n v="3526"/>
    <x v="1770"/>
    <x v="1"/>
    <x v="429"/>
    <s v="May"/>
    <d v="2012-09-06T00:00:00"/>
    <s v="Standard Class"/>
    <s v="BB-11545"/>
    <s v="Brenda Bowman"/>
    <x v="1"/>
    <s v="United States"/>
    <s v="Saint Charles"/>
    <x v="36"/>
    <n v="63301"/>
    <x v="2"/>
    <s v="OFF-PA-10000528"/>
    <x v="1"/>
    <x v="11"/>
    <s v="Xerox 1981"/>
    <n v="10.56"/>
    <n v="2"/>
    <n v="0"/>
    <n v="4.7519999999999998"/>
  </r>
  <r>
    <n v="3527"/>
    <x v="1771"/>
    <x v="2"/>
    <x v="71"/>
    <s v="Jun"/>
    <d v="2011-09-10T00:00:00"/>
    <s v="First Class"/>
    <s v="VP-21760"/>
    <s v="Victoria Pisteka"/>
    <x v="1"/>
    <s v="United States"/>
    <s v="Indianapolis"/>
    <x v="24"/>
    <n v="46203"/>
    <x v="2"/>
    <s v="OFF-ST-10001932"/>
    <x v="1"/>
    <x v="3"/>
    <s v="Fellowes Staxonsteel Drawer Files"/>
    <n v="386.34"/>
    <n v="2"/>
    <n v="0"/>
    <n v="54.087600000000002"/>
  </r>
  <r>
    <n v="3528"/>
    <x v="1772"/>
    <x v="2"/>
    <x v="120"/>
    <s v="Jun"/>
    <d v="2011-10-04T00:00:00"/>
    <s v="Second Class"/>
    <s v="FH-14275"/>
    <s v="Frank Hawley"/>
    <x v="1"/>
    <s v="United States"/>
    <s v="Los Angeles"/>
    <x v="2"/>
    <n v="90004"/>
    <x v="1"/>
    <s v="OFF-AR-10001725"/>
    <x v="1"/>
    <x v="5"/>
    <s v="Boston Home &amp; Office Model 2000 Electric Pencil Sharpeners"/>
    <n v="70.95"/>
    <n v="3"/>
    <n v="0"/>
    <n v="18.446999999999999"/>
  </r>
  <r>
    <n v="3529"/>
    <x v="1772"/>
    <x v="2"/>
    <x v="120"/>
    <s v="Jun"/>
    <d v="2011-10-04T00:00:00"/>
    <s v="Second Class"/>
    <s v="FH-14275"/>
    <s v="Frank Hawley"/>
    <x v="1"/>
    <s v="United States"/>
    <s v="Los Angeles"/>
    <x v="2"/>
    <n v="90004"/>
    <x v="1"/>
    <s v="OFF-BI-10002794"/>
    <x v="1"/>
    <x v="7"/>
    <s v="Avery Trapezoid Ring Binder, 3&quot; Capacity, Black, 1040 sheets"/>
    <n v="65.567999999999998"/>
    <n v="2"/>
    <n v="0.2"/>
    <n v="23.7684"/>
  </r>
  <r>
    <n v="3530"/>
    <x v="1772"/>
    <x v="2"/>
    <x v="120"/>
    <s v="Jun"/>
    <d v="2011-10-04T00:00:00"/>
    <s v="Second Class"/>
    <s v="FH-14275"/>
    <s v="Frank Hawley"/>
    <x v="1"/>
    <s v="United States"/>
    <s v="Los Angeles"/>
    <x v="2"/>
    <n v="90004"/>
    <x v="1"/>
    <s v="TEC-AC-10004171"/>
    <x v="2"/>
    <x v="9"/>
    <s v="Razer Kraken 7.1 Surround Sound Over Ear USB Gaming Headset"/>
    <n v="299.97000000000003"/>
    <n v="3"/>
    <n v="0"/>
    <n v="131.98679999999999"/>
  </r>
  <r>
    <n v="3531"/>
    <x v="1773"/>
    <x v="0"/>
    <x v="468"/>
    <s v="Sep"/>
    <s v="2-13-2013"/>
    <s v="Standard Class"/>
    <s v="JR-16210"/>
    <s v="Justin Ritter"/>
    <x v="1"/>
    <s v="United States"/>
    <s v="San Francisco"/>
    <x v="2"/>
    <n v="94110"/>
    <x v="1"/>
    <s v="TEC-AC-10003628"/>
    <x v="2"/>
    <x v="9"/>
    <s v="Logitech 910-002974 M325 Wireless Mouse for Web Scrolling"/>
    <n v="89.97"/>
    <n v="3"/>
    <n v="0"/>
    <n v="39.586799999999997"/>
  </r>
  <r>
    <n v="3532"/>
    <x v="1773"/>
    <x v="0"/>
    <x v="468"/>
    <s v="Sep"/>
    <s v="2-13-2013"/>
    <s v="Standard Class"/>
    <s v="JR-16210"/>
    <s v="Justin Ritter"/>
    <x v="1"/>
    <s v="United States"/>
    <s v="San Francisco"/>
    <x v="2"/>
    <n v="94110"/>
    <x v="1"/>
    <s v="TEC-AC-10004761"/>
    <x v="2"/>
    <x v="9"/>
    <s v="Maxell 4.7GB DVD+RW 3/Pack"/>
    <n v="31.86"/>
    <n v="2"/>
    <n v="0"/>
    <n v="11.151"/>
  </r>
  <r>
    <n v="3533"/>
    <x v="1774"/>
    <x v="1"/>
    <x v="282"/>
    <s v="Feb"/>
    <d v="2012-04-07T00:00:00"/>
    <s v="First Class"/>
    <s v="FA-14230"/>
    <s v="Frank Atkinson"/>
    <x v="1"/>
    <s v="United States"/>
    <s v="Raleigh"/>
    <x v="12"/>
    <n v="27604"/>
    <x v="0"/>
    <s v="TEC-PH-10003505"/>
    <x v="2"/>
    <x v="6"/>
    <s v="Geemarc AmpliPOWER60"/>
    <n v="74.239999999999995"/>
    <n v="1"/>
    <n v="0.2"/>
    <n v="8.3520000000000003"/>
  </r>
  <r>
    <n v="3534"/>
    <x v="1774"/>
    <x v="1"/>
    <x v="282"/>
    <s v="Feb"/>
    <d v="2012-04-07T00:00:00"/>
    <s v="First Class"/>
    <s v="FA-14230"/>
    <s v="Frank Atkinson"/>
    <x v="1"/>
    <s v="United States"/>
    <s v="Raleigh"/>
    <x v="12"/>
    <n v="27604"/>
    <x v="0"/>
    <s v="FUR-FU-10000076"/>
    <x v="0"/>
    <x v="4"/>
    <s v="24-Hour Round Wall Clock"/>
    <n v="159.84"/>
    <n v="10"/>
    <n v="0.2"/>
    <n v="45.954000000000001"/>
  </r>
  <r>
    <n v="3535"/>
    <x v="1774"/>
    <x v="1"/>
    <x v="282"/>
    <s v="Feb"/>
    <d v="2012-04-07T00:00:00"/>
    <s v="First Class"/>
    <s v="FA-14230"/>
    <s v="Frank Atkinson"/>
    <x v="1"/>
    <s v="United States"/>
    <s v="Raleigh"/>
    <x v="12"/>
    <n v="27604"/>
    <x v="0"/>
    <s v="OFF-BI-10004728"/>
    <x v="1"/>
    <x v="7"/>
    <s v="Wilson Jones Turn Tabs Binder Tool for Ring Binders"/>
    <n v="2.8919999999999999"/>
    <n v="2"/>
    <n v="0.7"/>
    <n v="-2.3136000000000001"/>
  </r>
  <r>
    <n v="3536"/>
    <x v="1774"/>
    <x v="1"/>
    <x v="282"/>
    <s v="Feb"/>
    <d v="2012-04-07T00:00:00"/>
    <s v="First Class"/>
    <s v="FA-14230"/>
    <s v="Frank Atkinson"/>
    <x v="1"/>
    <s v="United States"/>
    <s v="Raleigh"/>
    <x v="12"/>
    <n v="27604"/>
    <x v="0"/>
    <s v="OFF-PA-10002250"/>
    <x v="1"/>
    <x v="11"/>
    <s v="Things To Do Today Pad"/>
    <n v="9.3919999999999995"/>
    <n v="2"/>
    <n v="0.2"/>
    <n v="3.2871999999999999"/>
  </r>
  <r>
    <n v="3537"/>
    <x v="1775"/>
    <x v="2"/>
    <x v="449"/>
    <s v="Aug"/>
    <s v="10-13-2011"/>
    <s v="Second Class"/>
    <s v="DN-13690"/>
    <s v="Duane Noonan"/>
    <x v="0"/>
    <s v="United States"/>
    <s v="New York City"/>
    <x v="9"/>
    <n v="10011"/>
    <x v="3"/>
    <s v="OFF-PA-10003823"/>
    <x v="1"/>
    <x v="11"/>
    <s v="Xerox 197"/>
    <n v="123.92"/>
    <n v="4"/>
    <n v="0"/>
    <n v="55.764000000000003"/>
  </r>
  <r>
    <n v="3538"/>
    <x v="1776"/>
    <x v="1"/>
    <x v="330"/>
    <s v="Nov"/>
    <s v="9-18-2012"/>
    <s v="Standard Class"/>
    <s v="SN-20560"/>
    <s v="Skye Norling"/>
    <x v="2"/>
    <s v="United States"/>
    <s v="Paterson"/>
    <x v="18"/>
    <n v="7501"/>
    <x v="3"/>
    <s v="OFF-LA-10000414"/>
    <x v="1"/>
    <x v="14"/>
    <s v="Avery 503"/>
    <n v="31.05"/>
    <n v="3"/>
    <n v="0"/>
    <n v="14.904"/>
  </r>
  <r>
    <n v="3539"/>
    <x v="1776"/>
    <x v="1"/>
    <x v="330"/>
    <s v="Nov"/>
    <s v="9-18-2012"/>
    <s v="Standard Class"/>
    <s v="SN-20560"/>
    <s v="Skye Norling"/>
    <x v="2"/>
    <s v="United States"/>
    <s v="Paterson"/>
    <x v="18"/>
    <n v="7501"/>
    <x v="3"/>
    <s v="FUR-FU-10002107"/>
    <x v="0"/>
    <x v="4"/>
    <s v="Eldon Pizzaz Desk Accessories"/>
    <n v="8.92"/>
    <n v="4"/>
    <n v="0"/>
    <n v="3.9247999999999998"/>
  </r>
  <r>
    <n v="3540"/>
    <x v="1776"/>
    <x v="1"/>
    <x v="330"/>
    <s v="Nov"/>
    <s v="9-18-2012"/>
    <s v="Standard Class"/>
    <s v="SN-20560"/>
    <s v="Skye Norling"/>
    <x v="2"/>
    <s v="United States"/>
    <s v="Paterson"/>
    <x v="18"/>
    <n v="7501"/>
    <x v="3"/>
    <s v="OFF-BI-10004593"/>
    <x v="1"/>
    <x v="7"/>
    <s v="Ibico Laser Imprintable Binding System Covers"/>
    <n v="209.6"/>
    <n v="4"/>
    <n v="0"/>
    <n v="96.415999999999997"/>
  </r>
  <r>
    <n v="3541"/>
    <x v="1776"/>
    <x v="1"/>
    <x v="330"/>
    <s v="Nov"/>
    <s v="9-18-2012"/>
    <s v="Standard Class"/>
    <s v="SN-20560"/>
    <s v="Skye Norling"/>
    <x v="2"/>
    <s v="United States"/>
    <s v="Paterson"/>
    <x v="18"/>
    <n v="7501"/>
    <x v="3"/>
    <s v="OFF-AP-10003860"/>
    <x v="1"/>
    <x v="8"/>
    <s v="Fellowes Advanced 8 Outlet Surge Suppressor with Phone/Fax Protection"/>
    <n v="111.04"/>
    <n v="4"/>
    <n v="0"/>
    <n v="29.980799999999999"/>
  </r>
  <r>
    <n v="3542"/>
    <x v="1776"/>
    <x v="1"/>
    <x v="330"/>
    <s v="Nov"/>
    <s v="9-18-2012"/>
    <s v="Standard Class"/>
    <s v="SN-20560"/>
    <s v="Skye Norling"/>
    <x v="2"/>
    <s v="United States"/>
    <s v="Paterson"/>
    <x v="18"/>
    <n v="7501"/>
    <x v="3"/>
    <s v="OFF-PA-10000556"/>
    <x v="1"/>
    <x v="11"/>
    <s v="Xerox 208"/>
    <n v="38.880000000000003"/>
    <n v="6"/>
    <n v="0"/>
    <n v="18.662400000000002"/>
  </r>
  <r>
    <n v="3543"/>
    <x v="1777"/>
    <x v="0"/>
    <x v="90"/>
    <s v="May"/>
    <d v="2013-09-11T00:00:00"/>
    <s v="Standard Class"/>
    <s v="CC-12475"/>
    <s v="Cindy Chapman"/>
    <x v="0"/>
    <s v="United States"/>
    <s v="San Diego"/>
    <x v="2"/>
    <n v="92037"/>
    <x v="1"/>
    <s v="TEC-MA-10003176"/>
    <x v="2"/>
    <x v="13"/>
    <s v="Okidata B400 Printer"/>
    <n v="686.4"/>
    <n v="2"/>
    <n v="0.2"/>
    <n v="77.22"/>
  </r>
  <r>
    <n v="3544"/>
    <x v="1778"/>
    <x v="3"/>
    <x v="37"/>
    <s v="Feb"/>
    <d v="2014-07-12T00:00:00"/>
    <s v="Standard Class"/>
    <s v="SH-19975"/>
    <s v="Sally Hughsby"/>
    <x v="1"/>
    <s v="United States"/>
    <s v="Seattle"/>
    <x v="3"/>
    <n v="98105"/>
    <x v="1"/>
    <s v="OFF-BI-10002003"/>
    <x v="1"/>
    <x v="7"/>
    <s v="Ibico Presentation Index for Binding Systems"/>
    <n v="15.92"/>
    <n v="5"/>
    <n v="0.2"/>
    <n v="5.3730000000000002"/>
  </r>
  <r>
    <n v="3545"/>
    <x v="1778"/>
    <x v="3"/>
    <x v="37"/>
    <s v="Feb"/>
    <d v="2014-07-12T00:00:00"/>
    <s v="Standard Class"/>
    <s v="SH-19975"/>
    <s v="Sally Hughsby"/>
    <x v="1"/>
    <s v="United States"/>
    <s v="Seattle"/>
    <x v="3"/>
    <n v="98105"/>
    <x v="1"/>
    <s v="FUR-FU-10000023"/>
    <x v="0"/>
    <x v="4"/>
    <s v="Eldon Wave Desk Accessories"/>
    <n v="70.680000000000007"/>
    <n v="12"/>
    <n v="0"/>
    <n v="31.0992"/>
  </r>
  <r>
    <n v="3546"/>
    <x v="1778"/>
    <x v="3"/>
    <x v="37"/>
    <s v="Feb"/>
    <d v="2014-07-12T00:00:00"/>
    <s v="Standard Class"/>
    <s v="SH-19975"/>
    <s v="Sally Hughsby"/>
    <x v="1"/>
    <s v="United States"/>
    <s v="Seattle"/>
    <x v="3"/>
    <n v="98105"/>
    <x v="1"/>
    <s v="OFF-ST-10002756"/>
    <x v="1"/>
    <x v="3"/>
    <s v="Tennsco Stur-D-Stor Boltless Shelving, 5 Shelves, 24&quot; Deep, Sand"/>
    <n v="541.24"/>
    <n v="4"/>
    <n v="0"/>
    <n v="5.4123999999999999"/>
  </r>
  <r>
    <n v="3547"/>
    <x v="1779"/>
    <x v="2"/>
    <x v="377"/>
    <s v="Oct"/>
    <d v="2011-10-10T00:00:00"/>
    <s v="Same Day"/>
    <s v="RB-19435"/>
    <s v="Richard Bierner"/>
    <x v="0"/>
    <s v="United States"/>
    <s v="Columbus"/>
    <x v="16"/>
    <n v="43229"/>
    <x v="3"/>
    <s v="TEC-MA-10002694"/>
    <x v="2"/>
    <x v="13"/>
    <s v="Hewlett-Packard Deskjet F4180 All-in-One Color Ink-jet - Printer / copier / scanner"/>
    <n v="101.994"/>
    <n v="2"/>
    <n v="0.7"/>
    <n v="-71.395799999999994"/>
  </r>
  <r>
    <n v="3548"/>
    <x v="1779"/>
    <x v="2"/>
    <x v="377"/>
    <s v="Oct"/>
    <d v="2011-10-10T00:00:00"/>
    <s v="Same Day"/>
    <s v="RB-19435"/>
    <s v="Richard Bierner"/>
    <x v="0"/>
    <s v="United States"/>
    <s v="Columbus"/>
    <x v="16"/>
    <n v="43229"/>
    <x v="3"/>
    <s v="OFF-BI-10002429"/>
    <x v="1"/>
    <x v="7"/>
    <s v="Premier Elliptical Ring Binder, Black"/>
    <n v="18.263999999999999"/>
    <n v="2"/>
    <n v="0.7"/>
    <n v="-13.393599999999999"/>
  </r>
  <r>
    <n v="3549"/>
    <x v="1780"/>
    <x v="0"/>
    <x v="455"/>
    <s v="Jan"/>
    <d v="2013-04-07T00:00:00"/>
    <s v="Second Class"/>
    <s v="AH-10120"/>
    <s v="Adrian Hane"/>
    <x v="2"/>
    <s v="United States"/>
    <s v="Aurora"/>
    <x v="7"/>
    <n v="60505"/>
    <x v="2"/>
    <s v="TEC-AC-10003038"/>
    <x v="2"/>
    <x v="9"/>
    <s v="Kingston Digital DataTraveler 16GB USB 2.0"/>
    <n v="50.12"/>
    <n v="7"/>
    <n v="0.2"/>
    <n v="-0.62649999999999995"/>
  </r>
  <r>
    <n v="3550"/>
    <x v="1781"/>
    <x v="3"/>
    <x v="37"/>
    <s v="Feb"/>
    <d v="2014-08-12T00:00:00"/>
    <s v="Standard Class"/>
    <s v="ML-17755"/>
    <s v="Max Ludwig"/>
    <x v="2"/>
    <s v="United States"/>
    <s v="Stockton"/>
    <x v="2"/>
    <n v="95207"/>
    <x v="1"/>
    <s v="FUR-FU-10003394"/>
    <x v="0"/>
    <x v="4"/>
    <s v="Tenex &quot;The Solids&quot; Textured Chair Mats"/>
    <n v="629.64"/>
    <n v="9"/>
    <n v="0"/>
    <n v="107.03879999999999"/>
  </r>
  <r>
    <n v="3551"/>
    <x v="1782"/>
    <x v="1"/>
    <x v="193"/>
    <s v="Jan"/>
    <d v="2012-06-12T00:00:00"/>
    <s v="Standard Class"/>
    <s v="LC-16960"/>
    <s v="Lindsay Castell"/>
    <x v="2"/>
    <s v="United States"/>
    <s v="San Diego"/>
    <x v="2"/>
    <n v="92037"/>
    <x v="1"/>
    <s v="FUR-CH-10003973"/>
    <x v="0"/>
    <x v="1"/>
    <s v="GuestStacker Chair with Chrome Finish Legs"/>
    <n v="2676.672"/>
    <n v="9"/>
    <n v="0.2"/>
    <n v="267.66719999999998"/>
  </r>
  <r>
    <n v="3552"/>
    <x v="1783"/>
    <x v="2"/>
    <x v="32"/>
    <s v="May"/>
    <d v="2011-12-08T00:00:00"/>
    <s v="Standard Class"/>
    <s v="GZ-14470"/>
    <s v="Gary Zandusky"/>
    <x v="0"/>
    <s v="United States"/>
    <s v="Texas City"/>
    <x v="6"/>
    <n v="77590"/>
    <x v="2"/>
    <s v="FUR-TA-10001307"/>
    <x v="0"/>
    <x v="2"/>
    <s v="SAFCO PlanMaster Heigh-Adjustable Drafting Table Base, 43w x 30d x 30-37h, Black"/>
    <n v="489.23"/>
    <n v="2"/>
    <n v="0.3"/>
    <n v="41.933999999999997"/>
  </r>
  <r>
    <n v="3553"/>
    <x v="1784"/>
    <x v="1"/>
    <x v="375"/>
    <s v="Jul"/>
    <d v="2012-09-08T00:00:00"/>
    <s v="Second Class"/>
    <s v="EM-14095"/>
    <s v="Eudokia Martin"/>
    <x v="1"/>
    <s v="United States"/>
    <s v="Springfield"/>
    <x v="11"/>
    <n v="22153"/>
    <x v="0"/>
    <s v="TEC-PH-10003601"/>
    <x v="2"/>
    <x v="6"/>
    <s v="Ativa D5772 2-Line 5.8GHz Digital Expandable Corded/Cordless Phone System with Answering &amp; Caller ID/Call Waiting, Black/Silver"/>
    <n v="494.97"/>
    <n v="3"/>
    <n v="0"/>
    <n v="148.49100000000001"/>
  </r>
  <r>
    <n v="3554"/>
    <x v="1784"/>
    <x v="1"/>
    <x v="375"/>
    <s v="Jul"/>
    <d v="2012-09-08T00:00:00"/>
    <s v="Second Class"/>
    <s v="EM-14095"/>
    <s v="Eudokia Martin"/>
    <x v="1"/>
    <s v="United States"/>
    <s v="Springfield"/>
    <x v="11"/>
    <n v="22153"/>
    <x v="0"/>
    <s v="OFF-LA-10004545"/>
    <x v="1"/>
    <x v="14"/>
    <s v="Avery 50"/>
    <n v="25.06"/>
    <n v="2"/>
    <n v="0"/>
    <n v="11.7782"/>
  </r>
  <r>
    <n v="3555"/>
    <x v="1785"/>
    <x v="0"/>
    <x v="469"/>
    <s v="Jan"/>
    <d v="2013-05-06T00:00:00"/>
    <s v="Standard Class"/>
    <s v="BP-11290"/>
    <s v="Beth Paige"/>
    <x v="0"/>
    <s v="United States"/>
    <s v="Decatur"/>
    <x v="7"/>
    <n v="62521"/>
    <x v="2"/>
    <s v="FUR-FU-10001379"/>
    <x v="0"/>
    <x v="4"/>
    <s v="Executive Impressions 16-1/2&quot; Circular Wall Clock"/>
    <n v="32.064"/>
    <n v="3"/>
    <n v="0.6"/>
    <n v="-12.8256"/>
  </r>
  <r>
    <n v="3556"/>
    <x v="1785"/>
    <x v="0"/>
    <x v="469"/>
    <s v="Jan"/>
    <d v="2013-05-06T00:00:00"/>
    <s v="Standard Class"/>
    <s v="BP-11290"/>
    <s v="Beth Paige"/>
    <x v="0"/>
    <s v="United States"/>
    <s v="Decatur"/>
    <x v="7"/>
    <n v="62521"/>
    <x v="2"/>
    <s v="OFF-PA-10001846"/>
    <x v="1"/>
    <x v="11"/>
    <s v="Xerox 1899"/>
    <n v="18.495999999999999"/>
    <n v="4"/>
    <n v="0.2"/>
    <n v="6.7047999999999996"/>
  </r>
  <r>
    <n v="3557"/>
    <x v="1785"/>
    <x v="0"/>
    <x v="469"/>
    <s v="Jan"/>
    <d v="2013-05-06T00:00:00"/>
    <s v="Standard Class"/>
    <s v="BP-11290"/>
    <s v="Beth Paige"/>
    <x v="0"/>
    <s v="United States"/>
    <s v="Decatur"/>
    <x v="7"/>
    <n v="62521"/>
    <x v="2"/>
    <s v="FUR-CH-10000422"/>
    <x v="0"/>
    <x v="1"/>
    <s v="Global Highback Leather Tilter in Burgundy"/>
    <n v="191.07900000000001"/>
    <n v="3"/>
    <n v="0.3"/>
    <n v="-38.215800000000002"/>
  </r>
  <r>
    <n v="3558"/>
    <x v="1785"/>
    <x v="0"/>
    <x v="469"/>
    <s v="Jan"/>
    <d v="2013-05-06T00:00:00"/>
    <s v="Standard Class"/>
    <s v="BP-11290"/>
    <s v="Beth Paige"/>
    <x v="0"/>
    <s v="United States"/>
    <s v="Decatur"/>
    <x v="7"/>
    <n v="62521"/>
    <x v="2"/>
    <s v="OFF-PA-10004621"/>
    <x v="1"/>
    <x v="11"/>
    <s v="Xerox 212"/>
    <n v="10.368"/>
    <n v="2"/>
    <n v="0.2"/>
    <n v="3.6288"/>
  </r>
  <r>
    <n v="3559"/>
    <x v="1786"/>
    <x v="0"/>
    <x v="364"/>
    <s v="Feb"/>
    <d v="2013-02-07T00:00:00"/>
    <s v="Same Day"/>
    <s v="SU-20665"/>
    <s v="Stephanie Ulpright"/>
    <x v="2"/>
    <s v="United States"/>
    <s v="New York City"/>
    <x v="9"/>
    <n v="10009"/>
    <x v="3"/>
    <s v="OFF-LA-10001474"/>
    <x v="1"/>
    <x v="14"/>
    <s v="Avery 477"/>
    <n v="30.53"/>
    <n v="1"/>
    <n v="0"/>
    <n v="14.043799999999999"/>
  </r>
  <r>
    <n v="3560"/>
    <x v="1786"/>
    <x v="0"/>
    <x v="364"/>
    <s v="Feb"/>
    <d v="2013-02-07T00:00:00"/>
    <s v="Same Day"/>
    <s v="SU-20665"/>
    <s v="Stephanie Ulpright"/>
    <x v="2"/>
    <s v="United States"/>
    <s v="New York City"/>
    <x v="9"/>
    <n v="10009"/>
    <x v="3"/>
    <s v="TEC-AC-10001635"/>
    <x v="2"/>
    <x v="9"/>
    <s v="KeyTronic KT400U2 - Keyboard - Black"/>
    <n v="30.84"/>
    <n v="3"/>
    <n v="0"/>
    <n v="6.1680000000000001"/>
  </r>
  <r>
    <n v="3561"/>
    <x v="1786"/>
    <x v="0"/>
    <x v="364"/>
    <s v="Feb"/>
    <d v="2013-02-07T00:00:00"/>
    <s v="Same Day"/>
    <s v="SU-20665"/>
    <s v="Stephanie Ulpright"/>
    <x v="2"/>
    <s v="United States"/>
    <s v="New York City"/>
    <x v="9"/>
    <n v="10009"/>
    <x v="3"/>
    <s v="OFF-PA-10001950"/>
    <x v="1"/>
    <x v="11"/>
    <s v="Southworth 25% Cotton Antique Laid Paper &amp; Envelopes"/>
    <n v="75.06"/>
    <n v="9"/>
    <n v="0"/>
    <n v="33.777000000000001"/>
  </r>
  <r>
    <n v="3562"/>
    <x v="1787"/>
    <x v="3"/>
    <x v="93"/>
    <s v="May"/>
    <d v="2014-09-11T00:00:00"/>
    <s v="Standard Class"/>
    <s v="CA-12265"/>
    <s v="Christina Anderson"/>
    <x v="0"/>
    <s v="United States"/>
    <s v="Chattanooga"/>
    <x v="15"/>
    <n v="37421"/>
    <x v="0"/>
    <s v="TEC-AC-10000303"/>
    <x v="2"/>
    <x v="9"/>
    <s v="Logitech M510 Wireless Mouse"/>
    <n v="95.975999999999999"/>
    <n v="3"/>
    <n v="0.2"/>
    <n v="15.5961"/>
  </r>
  <r>
    <n v="3563"/>
    <x v="1787"/>
    <x v="3"/>
    <x v="93"/>
    <s v="May"/>
    <d v="2014-09-11T00:00:00"/>
    <s v="Standard Class"/>
    <s v="CA-12265"/>
    <s v="Christina Anderson"/>
    <x v="0"/>
    <s v="United States"/>
    <s v="Chattanooga"/>
    <x v="15"/>
    <n v="37421"/>
    <x v="0"/>
    <s v="TEC-PH-10000127"/>
    <x v="2"/>
    <x v="6"/>
    <s v="iOttie XL Car Mount"/>
    <n v="143.928"/>
    <n v="9"/>
    <n v="0.2"/>
    <n v="-32.383800000000001"/>
  </r>
  <r>
    <n v="3564"/>
    <x v="1787"/>
    <x v="3"/>
    <x v="93"/>
    <s v="May"/>
    <d v="2014-09-11T00:00:00"/>
    <s v="Standard Class"/>
    <s v="CA-12265"/>
    <s v="Christina Anderson"/>
    <x v="0"/>
    <s v="United States"/>
    <s v="Chattanooga"/>
    <x v="15"/>
    <n v="37421"/>
    <x v="0"/>
    <s v="OFF-BI-10004364"/>
    <x v="1"/>
    <x v="7"/>
    <s v="Storex Dura Pro Binders"/>
    <n v="3.5640000000000001"/>
    <n v="2"/>
    <n v="0.7"/>
    <n v="-2.97"/>
  </r>
  <r>
    <n v="3565"/>
    <x v="1787"/>
    <x v="3"/>
    <x v="93"/>
    <s v="May"/>
    <d v="2014-09-11T00:00:00"/>
    <s v="Standard Class"/>
    <s v="CA-12265"/>
    <s v="Christina Anderson"/>
    <x v="0"/>
    <s v="United States"/>
    <s v="Chattanooga"/>
    <x v="15"/>
    <n v="37421"/>
    <x v="0"/>
    <s v="OFF-LA-10002195"/>
    <x v="1"/>
    <x v="14"/>
    <s v="Avery 481"/>
    <n v="4.9279999999999999"/>
    <n v="2"/>
    <n v="0.2"/>
    <n v="1.7248000000000001"/>
  </r>
  <r>
    <n v="3566"/>
    <x v="1788"/>
    <x v="0"/>
    <x v="73"/>
    <s v="Oct"/>
    <s v="5-14-2013"/>
    <s v="Standard Class"/>
    <s v="CV-12805"/>
    <s v="Cynthia Voltz"/>
    <x v="1"/>
    <s v="United States"/>
    <s v="Austin"/>
    <x v="6"/>
    <n v="78745"/>
    <x v="2"/>
    <s v="OFF-ST-10001490"/>
    <x v="1"/>
    <x v="3"/>
    <s v="Hot File 7-Pocket, Floor Stand"/>
    <n v="856.65599999999995"/>
    <n v="6"/>
    <n v="0.2"/>
    <n v="107.08199999999999"/>
  </r>
  <r>
    <n v="3567"/>
    <x v="1788"/>
    <x v="0"/>
    <x v="73"/>
    <s v="Oct"/>
    <s v="5-14-2013"/>
    <s v="Standard Class"/>
    <s v="CV-12805"/>
    <s v="Cynthia Voltz"/>
    <x v="1"/>
    <s v="United States"/>
    <s v="Austin"/>
    <x v="6"/>
    <n v="78745"/>
    <x v="2"/>
    <s v="OFF-BI-10002852"/>
    <x v="1"/>
    <x v="7"/>
    <s v="Ibico Standard Transparent Covers"/>
    <n v="13.183999999999999"/>
    <n v="4"/>
    <n v="0.8"/>
    <n v="-20.435199999999998"/>
  </r>
  <r>
    <n v="3568"/>
    <x v="1788"/>
    <x v="0"/>
    <x v="73"/>
    <s v="Oct"/>
    <s v="5-14-2013"/>
    <s v="Standard Class"/>
    <s v="CV-12805"/>
    <s v="Cynthia Voltz"/>
    <x v="1"/>
    <s v="United States"/>
    <s v="Austin"/>
    <x v="6"/>
    <n v="78745"/>
    <x v="2"/>
    <s v="OFF-AP-10000390"/>
    <x v="1"/>
    <x v="8"/>
    <s v="Euro Pro Shark Stick Mini Vacuum"/>
    <n v="48.783999999999999"/>
    <n v="4"/>
    <n v="0.8"/>
    <n v="-131.71680000000001"/>
  </r>
  <r>
    <n v="3569"/>
    <x v="1788"/>
    <x v="0"/>
    <x v="73"/>
    <s v="Oct"/>
    <s v="5-14-2013"/>
    <s v="Standard Class"/>
    <s v="CV-12805"/>
    <s v="Cynthia Voltz"/>
    <x v="1"/>
    <s v="United States"/>
    <s v="Austin"/>
    <x v="6"/>
    <n v="78745"/>
    <x v="2"/>
    <s v="OFF-PA-10004327"/>
    <x v="1"/>
    <x v="11"/>
    <s v="Xerox 1911"/>
    <n v="76.64"/>
    <n v="2"/>
    <n v="0.2"/>
    <n v="26.824000000000002"/>
  </r>
  <r>
    <n v="3570"/>
    <x v="1788"/>
    <x v="0"/>
    <x v="73"/>
    <s v="Oct"/>
    <s v="5-14-2013"/>
    <s v="Standard Class"/>
    <s v="CV-12805"/>
    <s v="Cynthia Voltz"/>
    <x v="1"/>
    <s v="United States"/>
    <s v="Austin"/>
    <x v="6"/>
    <n v="78745"/>
    <x v="2"/>
    <s v="OFF-BI-10002353"/>
    <x v="1"/>
    <x v="7"/>
    <s v="GBC VeloBind Cover Sets"/>
    <n v="18.527999999999999"/>
    <n v="6"/>
    <n v="0.8"/>
    <n v="-27.792000000000002"/>
  </r>
  <r>
    <n v="3571"/>
    <x v="1789"/>
    <x v="2"/>
    <x v="409"/>
    <s v="Feb"/>
    <d v="2011-08-04T00:00:00"/>
    <s v="Standard Class"/>
    <s v="AH-10690"/>
    <s v="Anna Häberlin"/>
    <x v="1"/>
    <s v="United States"/>
    <s v="Virginia Beach"/>
    <x v="11"/>
    <n v="23464"/>
    <x v="0"/>
    <s v="FUR-FU-10003192"/>
    <x v="0"/>
    <x v="4"/>
    <s v="Luxo Adjustable Task Clamp Lamp"/>
    <n v="177.68"/>
    <n v="2"/>
    <n v="0"/>
    <n v="46.196800000000003"/>
  </r>
  <r>
    <n v="3572"/>
    <x v="1790"/>
    <x v="0"/>
    <x v="371"/>
    <s v="May"/>
    <d v="2013-09-10T00:00:00"/>
    <s v="Standard Class"/>
    <s v="AH-10690"/>
    <s v="Anna Häberlin"/>
    <x v="1"/>
    <s v="United States"/>
    <s v="Coral Gables"/>
    <x v="1"/>
    <n v="33134"/>
    <x v="0"/>
    <s v="TEC-PH-10003095"/>
    <x v="2"/>
    <x v="6"/>
    <s v="Samsung HM1900 Bluetooth Headset"/>
    <n v="52.68"/>
    <n v="3"/>
    <n v="0.2"/>
    <n v="19.754999999999999"/>
  </r>
  <r>
    <n v="3573"/>
    <x v="1790"/>
    <x v="0"/>
    <x v="371"/>
    <s v="May"/>
    <d v="2013-09-10T00:00:00"/>
    <s v="Standard Class"/>
    <s v="AH-10690"/>
    <s v="Anna Häberlin"/>
    <x v="1"/>
    <s v="United States"/>
    <s v="Coral Gables"/>
    <x v="1"/>
    <n v="33134"/>
    <x v="0"/>
    <s v="FUR-FU-10002885"/>
    <x v="0"/>
    <x v="4"/>
    <s v="Magna Visual Magnetic Picture Hangers"/>
    <n v="11.568"/>
    <n v="3"/>
    <n v="0.2"/>
    <n v="2.6027999999999998"/>
  </r>
  <r>
    <n v="3574"/>
    <x v="1791"/>
    <x v="3"/>
    <x v="214"/>
    <s v="Dec"/>
    <s v="6-18-2014"/>
    <s v="Standard Class"/>
    <s v="ZC-21910"/>
    <s v="Zuschuss Carroll"/>
    <x v="0"/>
    <s v="United States"/>
    <s v="Hickory"/>
    <x v="12"/>
    <n v="28601"/>
    <x v="0"/>
    <s v="OFF-BI-10001525"/>
    <x v="1"/>
    <x v="7"/>
    <s v="Acco Pressboard Covers with Storage Hooks, 14 7/8&quot; x 11&quot;, Executive Red"/>
    <n v="4.5720000000000001"/>
    <n v="4"/>
    <n v="0.7"/>
    <n v="-3.81"/>
  </r>
  <r>
    <n v="3575"/>
    <x v="1792"/>
    <x v="0"/>
    <x v="20"/>
    <s v="Apr"/>
    <d v="2013-06-11T00:00:00"/>
    <s v="First Class"/>
    <s v="NW-18400"/>
    <s v="Natalie Webber"/>
    <x v="0"/>
    <s v="United States"/>
    <s v="Portland"/>
    <x v="13"/>
    <n v="97206"/>
    <x v="1"/>
    <s v="OFF-BI-10002813"/>
    <x v="1"/>
    <x v="7"/>
    <s v="Avery Reinforcements for Hole-Punch Pages"/>
    <n v="4.1580000000000004"/>
    <n v="7"/>
    <n v="0.7"/>
    <n v="-3.4649999999999999"/>
  </r>
  <r>
    <n v="3576"/>
    <x v="1792"/>
    <x v="0"/>
    <x v="20"/>
    <s v="Apr"/>
    <d v="2013-06-11T00:00:00"/>
    <s v="First Class"/>
    <s v="NW-18400"/>
    <s v="Natalie Webber"/>
    <x v="0"/>
    <s v="United States"/>
    <s v="Portland"/>
    <x v="13"/>
    <n v="97206"/>
    <x v="1"/>
    <s v="TEC-MA-10003337"/>
    <x v="2"/>
    <x v="13"/>
    <s v="Okidata B401 Printer"/>
    <n v="179.99100000000001"/>
    <n v="3"/>
    <n v="0.7"/>
    <n v="-251.98740000000001"/>
  </r>
  <r>
    <n v="3577"/>
    <x v="1793"/>
    <x v="3"/>
    <x v="470"/>
    <s v="Nov"/>
    <s v="10-17-2014"/>
    <s v="Standard Class"/>
    <s v="SW-20245"/>
    <s v="Scot Wooten"/>
    <x v="0"/>
    <s v="United States"/>
    <s v="Aurora"/>
    <x v="7"/>
    <n v="60505"/>
    <x v="2"/>
    <s v="FUR-CH-10001545"/>
    <x v="0"/>
    <x v="1"/>
    <s v="Hon Comfortask Task/Swivel Chairs"/>
    <n v="239.358"/>
    <n v="3"/>
    <n v="0.3"/>
    <n v="-47.871600000000001"/>
  </r>
  <r>
    <n v="3578"/>
    <x v="1794"/>
    <x v="2"/>
    <x v="400"/>
    <s v="Jul"/>
    <d v="2011-08-12T00:00:00"/>
    <s v="First Class"/>
    <s v="EH-14005"/>
    <s v="Erica Hernandez"/>
    <x v="2"/>
    <s v="United States"/>
    <s v="San Francisco"/>
    <x v="2"/>
    <n v="94109"/>
    <x v="1"/>
    <s v="OFF-PA-10000062"/>
    <x v="1"/>
    <x v="11"/>
    <s v="Green Bar Computer Printout Paper"/>
    <n v="164.88"/>
    <n v="3"/>
    <n v="0"/>
    <n v="80.791200000000003"/>
  </r>
  <r>
    <n v="3579"/>
    <x v="1795"/>
    <x v="2"/>
    <x v="88"/>
    <s v="Aug"/>
    <d v="2011-10-08T00:00:00"/>
    <s v="Second Class"/>
    <s v="VG-21790"/>
    <s v="Vivek Gonzalez"/>
    <x v="0"/>
    <s v="United States"/>
    <s v="Jacksonville"/>
    <x v="1"/>
    <n v="32216"/>
    <x v="0"/>
    <s v="FUR-BO-10000468"/>
    <x v="0"/>
    <x v="0"/>
    <s v="O'Sullivan 2-Shelf Heavy-Duty Bookcases"/>
    <n v="155.45599999999999"/>
    <n v="4"/>
    <n v="0.2"/>
    <n v="-7.7728000000000002"/>
  </r>
  <r>
    <n v="3580"/>
    <x v="1796"/>
    <x v="0"/>
    <x v="280"/>
    <s v="Jun"/>
    <d v="2013-08-11T00:00:00"/>
    <s v="First Class"/>
    <s v="LW-17125"/>
    <s v="Liz Willingham"/>
    <x v="0"/>
    <s v="United States"/>
    <s v="Virginia Beach"/>
    <x v="11"/>
    <n v="23464"/>
    <x v="0"/>
    <s v="FUR-FU-10004665"/>
    <x v="0"/>
    <x v="4"/>
    <s v="3M Polarizing Task Lamp with Clamp Arm, Light Gray"/>
    <n v="273.95999999999998"/>
    <n v="2"/>
    <n v="0"/>
    <n v="71.229600000000005"/>
  </r>
  <r>
    <n v="3581"/>
    <x v="1796"/>
    <x v="0"/>
    <x v="280"/>
    <s v="Jun"/>
    <d v="2013-08-11T00:00:00"/>
    <s v="First Class"/>
    <s v="LW-17125"/>
    <s v="Liz Willingham"/>
    <x v="0"/>
    <s v="United States"/>
    <s v="Virginia Beach"/>
    <x v="11"/>
    <n v="23464"/>
    <x v="0"/>
    <s v="TEC-AC-10000057"/>
    <x v="2"/>
    <x v="9"/>
    <s v="Microsoft Natural Ergonomic Keyboard 4000"/>
    <n v="89.97"/>
    <n v="3"/>
    <n v="0"/>
    <n v="18.893699999999999"/>
  </r>
  <r>
    <n v="3582"/>
    <x v="1796"/>
    <x v="0"/>
    <x v="280"/>
    <s v="Jun"/>
    <d v="2013-08-11T00:00:00"/>
    <s v="First Class"/>
    <s v="LW-17125"/>
    <s v="Liz Willingham"/>
    <x v="0"/>
    <s v="United States"/>
    <s v="Virginia Beach"/>
    <x v="11"/>
    <n v="23464"/>
    <x v="0"/>
    <s v="FUR-FU-10003806"/>
    <x v="0"/>
    <x v="4"/>
    <s v="Tenex Chairmat w/ Average Lip, 45&quot; x 53&quot;"/>
    <n v="756.8"/>
    <n v="5"/>
    <n v="0"/>
    <n v="75.680000000000007"/>
  </r>
  <r>
    <n v="3583"/>
    <x v="1797"/>
    <x v="3"/>
    <x v="16"/>
    <s v="Jul"/>
    <s v="11-13-2014"/>
    <s v="Standard Class"/>
    <s v="CC-12370"/>
    <s v="Christopher Conant"/>
    <x v="0"/>
    <s v="United States"/>
    <s v="Houston"/>
    <x v="6"/>
    <n v="77070"/>
    <x v="2"/>
    <s v="OFF-BI-10000145"/>
    <x v="1"/>
    <x v="7"/>
    <s v="Zipper Ring Binder Pockets"/>
    <n v="1.248"/>
    <n v="2"/>
    <n v="0.8"/>
    <n v="-1.9343999999999999"/>
  </r>
  <r>
    <n v="3584"/>
    <x v="1798"/>
    <x v="0"/>
    <x v="20"/>
    <s v="Apr"/>
    <d v="2013-08-11T00:00:00"/>
    <s v="Standard Class"/>
    <s v="JP-16135"/>
    <s v="Julie Prescott"/>
    <x v="2"/>
    <s v="United States"/>
    <s v="Philadelphia"/>
    <x v="17"/>
    <n v="19120"/>
    <x v="3"/>
    <s v="TEC-AC-10000892"/>
    <x v="2"/>
    <x v="9"/>
    <s v="NETGEAR N750 Dual Band Wi-Fi Gigabit Router"/>
    <n v="72"/>
    <n v="1"/>
    <n v="0.2"/>
    <n v="14.4"/>
  </r>
  <r>
    <n v="3585"/>
    <x v="1798"/>
    <x v="0"/>
    <x v="20"/>
    <s v="Apr"/>
    <d v="2013-08-11T00:00:00"/>
    <s v="Standard Class"/>
    <s v="JP-16135"/>
    <s v="Julie Prescott"/>
    <x v="2"/>
    <s v="United States"/>
    <s v="Philadelphia"/>
    <x v="17"/>
    <n v="19120"/>
    <x v="3"/>
    <s v="FUR-CH-10004886"/>
    <x v="0"/>
    <x v="1"/>
    <s v="Bevis Steel Folding Chairs"/>
    <n v="470.15499999999997"/>
    <n v="7"/>
    <n v="0.3"/>
    <n v="-13.433"/>
  </r>
  <r>
    <n v="3586"/>
    <x v="1799"/>
    <x v="3"/>
    <x v="231"/>
    <s v="Mar"/>
    <d v="2014-08-12T00:00:00"/>
    <s v="Standard Class"/>
    <s v="ES-14080"/>
    <s v="Erin Smith"/>
    <x v="1"/>
    <s v="United States"/>
    <s v="Lakewood"/>
    <x v="16"/>
    <n v="44107"/>
    <x v="3"/>
    <s v="OFF-AR-10001662"/>
    <x v="1"/>
    <x v="5"/>
    <s v="Rogers Handheld Barrel Pencil Sharpener"/>
    <n v="19.728000000000002"/>
    <n v="9"/>
    <n v="0.2"/>
    <n v="1.7262"/>
  </r>
  <r>
    <n v="3587"/>
    <x v="1799"/>
    <x v="3"/>
    <x v="231"/>
    <s v="Mar"/>
    <d v="2014-08-12T00:00:00"/>
    <s v="Standard Class"/>
    <s v="ES-14080"/>
    <s v="Erin Smith"/>
    <x v="1"/>
    <s v="United States"/>
    <s v="Lakewood"/>
    <x v="16"/>
    <n v="44107"/>
    <x v="3"/>
    <s v="TEC-PH-10004531"/>
    <x v="2"/>
    <x v="6"/>
    <s v="AT&amp;T CL2909"/>
    <n v="151.18799999999999"/>
    <n v="2"/>
    <n v="0.4"/>
    <n v="-25.198"/>
  </r>
  <r>
    <n v="3588"/>
    <x v="1800"/>
    <x v="2"/>
    <x v="359"/>
    <s v="Mar"/>
    <d v="2011-05-11T00:00:00"/>
    <s v="Second Class"/>
    <s v="DM-13345"/>
    <s v="Denise Monton"/>
    <x v="1"/>
    <s v="United States"/>
    <s v="Orange"/>
    <x v="18"/>
    <n v="7050"/>
    <x v="3"/>
    <s v="OFF-BI-10000546"/>
    <x v="1"/>
    <x v="7"/>
    <s v="Avery Durable Binders"/>
    <n v="5.76"/>
    <n v="2"/>
    <n v="0"/>
    <n v="2.8224"/>
  </r>
  <r>
    <n v="3589"/>
    <x v="1801"/>
    <x v="2"/>
    <x v="259"/>
    <s v="Jul"/>
    <d v="2011-11-02T00:00:00"/>
    <s v="Second Class"/>
    <s v="DL-13315"/>
    <s v="Delfina Latchford"/>
    <x v="0"/>
    <s v="United States"/>
    <s v="Romeoville"/>
    <x v="7"/>
    <n v="60441"/>
    <x v="2"/>
    <s v="OFF-BI-10001196"/>
    <x v="1"/>
    <x v="7"/>
    <s v="Avery Flip-Chart Easel Binder, Black"/>
    <n v="8.952"/>
    <n v="2"/>
    <n v="0.8"/>
    <n v="-14.770799999999999"/>
  </r>
  <r>
    <n v="3590"/>
    <x v="1802"/>
    <x v="0"/>
    <x v="460"/>
    <s v="Jul"/>
    <s v="3-13-2013"/>
    <s v="Standard Class"/>
    <s v="LC-16870"/>
    <s v="Lena Cacioppo"/>
    <x v="0"/>
    <s v="United States"/>
    <s v="Chicago"/>
    <x v="7"/>
    <n v="60623"/>
    <x v="2"/>
    <s v="OFF-AP-10001626"/>
    <x v="1"/>
    <x v="8"/>
    <s v="Commercial WindTunnel Clean Air Upright Vacuum, Replacement Belts, Filtration Bags"/>
    <n v="2.3340000000000001"/>
    <n v="3"/>
    <n v="0.8"/>
    <n v="-6.3018000000000001"/>
  </r>
  <r>
    <n v="3591"/>
    <x v="1802"/>
    <x v="0"/>
    <x v="460"/>
    <s v="Jul"/>
    <s v="3-13-2013"/>
    <s v="Standard Class"/>
    <s v="LC-16870"/>
    <s v="Lena Cacioppo"/>
    <x v="0"/>
    <s v="United States"/>
    <s v="Chicago"/>
    <x v="7"/>
    <n v="60623"/>
    <x v="2"/>
    <s v="OFF-BI-10004656"/>
    <x v="1"/>
    <x v="7"/>
    <s v="Peel &amp; Stick Add-On Corner Pockets"/>
    <n v="1.728"/>
    <n v="4"/>
    <n v="0.8"/>
    <n v="-2.7648000000000001"/>
  </r>
  <r>
    <n v="3592"/>
    <x v="1802"/>
    <x v="0"/>
    <x v="460"/>
    <s v="Jul"/>
    <s v="3-13-2013"/>
    <s v="Standard Class"/>
    <s v="LC-16870"/>
    <s v="Lena Cacioppo"/>
    <x v="0"/>
    <s v="United States"/>
    <s v="Chicago"/>
    <x v="7"/>
    <n v="60623"/>
    <x v="2"/>
    <s v="FUR-FU-10003773"/>
    <x v="0"/>
    <x v="4"/>
    <s v="Eldon Cleatmat Plus Chair Mats for High Pile Carpets"/>
    <n v="159.04"/>
    <n v="5"/>
    <n v="0.6"/>
    <n v="-194.82400000000001"/>
  </r>
  <r>
    <n v="3593"/>
    <x v="1802"/>
    <x v="0"/>
    <x v="460"/>
    <s v="Jul"/>
    <s v="3-13-2013"/>
    <s v="Standard Class"/>
    <s v="LC-16870"/>
    <s v="Lena Cacioppo"/>
    <x v="0"/>
    <s v="United States"/>
    <s v="Chicago"/>
    <x v="7"/>
    <n v="60623"/>
    <x v="2"/>
    <s v="FUR-TA-10000849"/>
    <x v="0"/>
    <x v="2"/>
    <s v="Bevis Rectangular Conference Tables"/>
    <n v="145.97999999999999"/>
    <n v="2"/>
    <n v="0.5"/>
    <n v="-99.266400000000004"/>
  </r>
  <r>
    <n v="3594"/>
    <x v="1803"/>
    <x v="1"/>
    <x v="59"/>
    <s v="Mar"/>
    <d v="2012-07-12T00:00:00"/>
    <s v="Standard Class"/>
    <s v="JG-15115"/>
    <s v="Jack Garza"/>
    <x v="0"/>
    <s v="United States"/>
    <s v="Jacksonville"/>
    <x v="12"/>
    <n v="28540"/>
    <x v="0"/>
    <s v="FUR-FU-10000222"/>
    <x v="0"/>
    <x v="4"/>
    <s v="Seth Thomas 16&quot; Steel Case Clock"/>
    <n v="77.951999999999998"/>
    <n v="3"/>
    <n v="0.2"/>
    <n v="12.667199999999999"/>
  </r>
  <r>
    <n v="3595"/>
    <x v="1803"/>
    <x v="1"/>
    <x v="59"/>
    <s v="Mar"/>
    <d v="2012-07-12T00:00:00"/>
    <s v="Standard Class"/>
    <s v="JG-15115"/>
    <s v="Jack Garza"/>
    <x v="0"/>
    <s v="United States"/>
    <s v="Jacksonville"/>
    <x v="12"/>
    <n v="28540"/>
    <x v="0"/>
    <s v="OFF-BI-10001718"/>
    <x v="1"/>
    <x v="7"/>
    <s v="GBC DocuBind P50 Personal Binding Machine"/>
    <n v="95.97"/>
    <n v="5"/>
    <n v="0.7"/>
    <n v="-73.576999999999998"/>
  </r>
  <r>
    <n v="3596"/>
    <x v="1803"/>
    <x v="1"/>
    <x v="59"/>
    <s v="Mar"/>
    <d v="2012-07-12T00:00:00"/>
    <s v="Standard Class"/>
    <s v="JG-15115"/>
    <s v="Jack Garza"/>
    <x v="0"/>
    <s v="United States"/>
    <s v="Jacksonville"/>
    <x v="12"/>
    <n v="28540"/>
    <x v="0"/>
    <s v="TEC-PH-10001700"/>
    <x v="2"/>
    <x v="6"/>
    <s v="Panasonic KX-TG6844B Expandable Digital Cordless Telephone"/>
    <n v="105.584"/>
    <n v="2"/>
    <n v="0.2"/>
    <n v="9.2385999999999999"/>
  </r>
  <r>
    <n v="3597"/>
    <x v="1803"/>
    <x v="1"/>
    <x v="59"/>
    <s v="Mar"/>
    <d v="2012-07-12T00:00:00"/>
    <s v="Standard Class"/>
    <s v="JG-15115"/>
    <s v="Jack Garza"/>
    <x v="0"/>
    <s v="United States"/>
    <s v="Jacksonville"/>
    <x v="12"/>
    <n v="28540"/>
    <x v="0"/>
    <s v="OFF-AR-10004078"/>
    <x v="1"/>
    <x v="5"/>
    <s v="Newell 312"/>
    <n v="9.3439999999999994"/>
    <n v="2"/>
    <n v="0.2"/>
    <n v="1.1679999999999999"/>
  </r>
  <r>
    <n v="3598"/>
    <x v="1804"/>
    <x v="3"/>
    <x v="67"/>
    <s v="Feb"/>
    <d v="2014-07-10T00:00:00"/>
    <s v="Standard Class"/>
    <s v="TN-21040"/>
    <s v="Tanja Norvell"/>
    <x v="2"/>
    <s v="United States"/>
    <s v="San Francisco"/>
    <x v="2"/>
    <n v="94110"/>
    <x v="1"/>
    <s v="TEC-AC-10004708"/>
    <x v="2"/>
    <x v="9"/>
    <s v="Sony 32GB Class 10 Micro SDHC R40 Memory Card"/>
    <n v="104.75"/>
    <n v="5"/>
    <n v="0"/>
    <n v="21.997499999999999"/>
  </r>
  <r>
    <n v="3599"/>
    <x v="1805"/>
    <x v="3"/>
    <x v="130"/>
    <s v="Dec"/>
    <s v="11-14-2014"/>
    <s v="First Class"/>
    <s v="PG-18820"/>
    <s v="Patrick Gardner"/>
    <x v="0"/>
    <s v="United States"/>
    <s v="Dallas"/>
    <x v="6"/>
    <n v="75081"/>
    <x v="2"/>
    <s v="TEC-PH-10004531"/>
    <x v="2"/>
    <x v="6"/>
    <s v="OtterBox Commuter Series Case - iPhone 5 &amp; 5s"/>
    <n v="35.183999999999997"/>
    <n v="2"/>
    <n v="0.2"/>
    <n v="12.314399999999999"/>
  </r>
  <r>
    <n v="3600"/>
    <x v="1806"/>
    <x v="2"/>
    <x v="97"/>
    <s v="Feb"/>
    <d v="2011-09-12T00:00:00"/>
    <s v="Standard Class"/>
    <s v="EM-13825"/>
    <s v="Elizabeth Moffitt"/>
    <x v="1"/>
    <s v="United States"/>
    <s v="Sandy Springs"/>
    <x v="22"/>
    <n v="30328"/>
    <x v="0"/>
    <s v="TEC-AC-10000199"/>
    <x v="2"/>
    <x v="9"/>
    <s v="Kingston Digital DataTraveler 8GB USB 2.0"/>
    <n v="5.95"/>
    <n v="1"/>
    <n v="0"/>
    <n v="0.83299999999999996"/>
  </r>
  <r>
    <n v="3601"/>
    <x v="1806"/>
    <x v="2"/>
    <x v="97"/>
    <s v="Feb"/>
    <d v="2011-09-12T00:00:00"/>
    <s v="Standard Class"/>
    <s v="EM-13825"/>
    <s v="Elizabeth Moffitt"/>
    <x v="1"/>
    <s v="United States"/>
    <s v="Sandy Springs"/>
    <x v="22"/>
    <n v="30328"/>
    <x v="0"/>
    <s v="OFF-PA-10002195"/>
    <x v="1"/>
    <x v="11"/>
    <s v="RSVP Cards &amp; Envelopes, Blank White, 8-1/2&quot; X 11&quot;, 24 Cards/25 Envelopes/Set"/>
    <n v="15.24"/>
    <n v="3"/>
    <n v="0"/>
    <n v="7.1627999999999998"/>
  </r>
  <r>
    <n v="3602"/>
    <x v="1807"/>
    <x v="1"/>
    <x v="22"/>
    <s v="May"/>
    <d v="2012-06-04T00:00:00"/>
    <s v="Same Day"/>
    <s v="JF-15415"/>
    <s v="Jennifer Ferguson"/>
    <x v="0"/>
    <s v="United States"/>
    <s v="Spokane"/>
    <x v="3"/>
    <n v="99207"/>
    <x v="1"/>
    <s v="TEC-AC-10001767"/>
    <x v="2"/>
    <x v="9"/>
    <s v="SanDisk Ultra 64 GB MicroSDHC Class 10 Memory Card"/>
    <n v="239.94"/>
    <n v="6"/>
    <n v="0"/>
    <n v="26.3934"/>
  </r>
  <r>
    <n v="3603"/>
    <x v="1807"/>
    <x v="1"/>
    <x v="22"/>
    <s v="May"/>
    <d v="2012-06-04T00:00:00"/>
    <s v="Same Day"/>
    <s v="JF-15415"/>
    <s v="Jennifer Ferguson"/>
    <x v="0"/>
    <s v="United States"/>
    <s v="Spokane"/>
    <x v="3"/>
    <n v="99207"/>
    <x v="1"/>
    <s v="OFF-AR-10002467"/>
    <x v="1"/>
    <x v="5"/>
    <s v="Dixon Ticonderoga Pencils"/>
    <n v="23.84"/>
    <n v="8"/>
    <n v="0"/>
    <n v="6.4367999999999999"/>
  </r>
  <r>
    <n v="3604"/>
    <x v="1808"/>
    <x v="3"/>
    <x v="327"/>
    <s v="Feb"/>
    <d v="2014-02-09T00:00:00"/>
    <s v="Same Day"/>
    <s v="RW-19540"/>
    <s v="Rick Wilson"/>
    <x v="1"/>
    <s v="United States"/>
    <s v="Seattle"/>
    <x v="3"/>
    <n v="98103"/>
    <x v="1"/>
    <s v="OFF-AP-10001005"/>
    <x v="1"/>
    <x v="8"/>
    <s v="Honeywell Quietcare HEPA Air Cleaner"/>
    <n v="314.60000000000002"/>
    <n v="4"/>
    <n v="0"/>
    <n v="103.818"/>
  </r>
  <r>
    <n v="3605"/>
    <x v="1808"/>
    <x v="3"/>
    <x v="327"/>
    <s v="Feb"/>
    <d v="2014-02-09T00:00:00"/>
    <s v="Same Day"/>
    <s v="RW-19540"/>
    <s v="Rick Wilson"/>
    <x v="1"/>
    <s v="United States"/>
    <s v="Seattle"/>
    <x v="3"/>
    <n v="98103"/>
    <x v="1"/>
    <s v="FUR-TA-10002607"/>
    <x v="0"/>
    <x v="2"/>
    <s v="KI Conference Tables"/>
    <n v="283.56"/>
    <n v="4"/>
    <n v="0"/>
    <n v="45.369599999999998"/>
  </r>
  <r>
    <n v="3606"/>
    <x v="1809"/>
    <x v="2"/>
    <x v="309"/>
    <s v="Feb"/>
    <d v="2011-07-09T00:00:00"/>
    <s v="Standard Class"/>
    <s v="SC-20095"/>
    <s v="Sanjit Chand"/>
    <x v="0"/>
    <s v="United States"/>
    <s v="Fayetteville"/>
    <x v="37"/>
    <n v="72701"/>
    <x v="0"/>
    <s v="OFF-BI-10001359"/>
    <x v="1"/>
    <x v="7"/>
    <s v="GBC DocuBind TL300 Electric Binding System"/>
    <n v="1793.98"/>
    <n v="2"/>
    <n v="0"/>
    <n v="843.17060000000004"/>
  </r>
  <r>
    <n v="3607"/>
    <x v="1810"/>
    <x v="1"/>
    <x v="191"/>
    <s v="Jan"/>
    <d v="2012-05-10T00:00:00"/>
    <s v="Standard Class"/>
    <s v="EM-13960"/>
    <s v="Eric Murdock"/>
    <x v="0"/>
    <s v="United States"/>
    <s v="Quincy"/>
    <x v="7"/>
    <n v="62301"/>
    <x v="2"/>
    <s v="OFF-BI-10003196"/>
    <x v="1"/>
    <x v="7"/>
    <s v="Accohide Poly Flexible Ring Binders"/>
    <n v="2.992"/>
    <n v="4"/>
    <n v="0.8"/>
    <n v="-4.4880000000000004"/>
  </r>
  <r>
    <n v="3608"/>
    <x v="1810"/>
    <x v="1"/>
    <x v="191"/>
    <s v="Jan"/>
    <d v="2012-05-10T00:00:00"/>
    <s v="Standard Class"/>
    <s v="EM-13960"/>
    <s v="Eric Murdock"/>
    <x v="0"/>
    <s v="United States"/>
    <s v="Quincy"/>
    <x v="7"/>
    <n v="62301"/>
    <x v="2"/>
    <s v="TEC-AC-10003657"/>
    <x v="2"/>
    <x v="9"/>
    <s v="Lenovo 17-Key USB Numeric Keypad"/>
    <n v="108.768"/>
    <n v="4"/>
    <n v="0.2"/>
    <n v="2.7191999999999998"/>
  </r>
  <r>
    <n v="3609"/>
    <x v="1811"/>
    <x v="1"/>
    <x v="386"/>
    <s v="Jul"/>
    <d v="2012-10-04T00:00:00"/>
    <s v="First Class"/>
    <s v="RP-19390"/>
    <s v="Resi Pölking"/>
    <x v="0"/>
    <s v="United States"/>
    <s v="New York City"/>
    <x v="9"/>
    <n v="10035"/>
    <x v="3"/>
    <s v="OFF-PA-10002262"/>
    <x v="1"/>
    <x v="11"/>
    <s v="Xerox 192"/>
    <n v="25.92"/>
    <n v="4"/>
    <n v="0"/>
    <n v="12.441599999999999"/>
  </r>
  <r>
    <n v="3610"/>
    <x v="1811"/>
    <x v="1"/>
    <x v="386"/>
    <s v="Jul"/>
    <d v="2012-10-04T00:00:00"/>
    <s v="First Class"/>
    <s v="RP-19390"/>
    <s v="Resi Pölking"/>
    <x v="0"/>
    <s v="United States"/>
    <s v="New York City"/>
    <x v="9"/>
    <n v="10035"/>
    <x v="3"/>
    <s v="OFF-ST-10002214"/>
    <x v="1"/>
    <x v="3"/>
    <s v="X-Rack File for Hanging Folders"/>
    <n v="22.58"/>
    <n v="2"/>
    <n v="0"/>
    <n v="5.8708"/>
  </r>
  <r>
    <n v="3611"/>
    <x v="1812"/>
    <x v="0"/>
    <x v="30"/>
    <s v="Aug"/>
    <s v="11-14-2013"/>
    <s v="Standard Class"/>
    <s v="ML-17395"/>
    <s v="Marina Lichtenstein"/>
    <x v="1"/>
    <s v="United States"/>
    <s v="San Francisco"/>
    <x v="2"/>
    <n v="94122"/>
    <x v="1"/>
    <s v="TEC-AC-10003911"/>
    <x v="2"/>
    <x v="9"/>
    <s v="NETGEAR AC1750 Dual Band Gigabit Smart WiFi Router"/>
    <n v="479.97"/>
    <n v="3"/>
    <n v="0"/>
    <n v="163.18979999999999"/>
  </r>
  <r>
    <n v="3612"/>
    <x v="1813"/>
    <x v="1"/>
    <x v="308"/>
    <s v="Dec"/>
    <s v="9-17-2012"/>
    <s v="Second Class"/>
    <s v="CC-12670"/>
    <s v="Craig Carreira"/>
    <x v="0"/>
    <s v="United States"/>
    <s v="Seattle"/>
    <x v="3"/>
    <n v="98103"/>
    <x v="1"/>
    <s v="TEC-AC-10004209"/>
    <x v="2"/>
    <x v="9"/>
    <s v="Memorex Froggy Flash Drive 4 GB"/>
    <n v="21.98"/>
    <n v="2"/>
    <n v="0"/>
    <n v="8.5722000000000005"/>
  </r>
  <r>
    <n v="3613"/>
    <x v="1814"/>
    <x v="1"/>
    <x v="48"/>
    <s v="Feb"/>
    <d v="2012-04-11T00:00:00"/>
    <s v="First Class"/>
    <s v="ED-13885"/>
    <s v="Emily Ducich"/>
    <x v="2"/>
    <s v="United States"/>
    <s v="New York City"/>
    <x v="9"/>
    <n v="10011"/>
    <x v="3"/>
    <s v="FUR-CH-10002073"/>
    <x v="0"/>
    <x v="1"/>
    <s v="Hon Olson Stacker Chairs"/>
    <n v="2621.3220000000001"/>
    <n v="11"/>
    <n v="0.1"/>
    <n v="553.39020000000005"/>
  </r>
  <r>
    <n v="3614"/>
    <x v="1815"/>
    <x v="0"/>
    <x v="419"/>
    <s v="Apr"/>
    <d v="2013-10-02T00:00:00"/>
    <s v="Standard Class"/>
    <s v="MS-17365"/>
    <s v="Maribeth Schnelling"/>
    <x v="0"/>
    <s v="United States"/>
    <s v="Rockville"/>
    <x v="29"/>
    <n v="20852"/>
    <x v="3"/>
    <s v="TEC-PH-10002890"/>
    <x v="2"/>
    <x v="6"/>
    <s v="AT&amp;T 17929 Lendline Telephone"/>
    <n v="90.48"/>
    <n v="2"/>
    <n v="0"/>
    <n v="23.524799999999999"/>
  </r>
  <r>
    <n v="3615"/>
    <x v="1816"/>
    <x v="0"/>
    <x v="188"/>
    <s v="Mar"/>
    <d v="2013-06-09T00:00:00"/>
    <s v="Second Class"/>
    <s v="BM-11140"/>
    <s v="Becky Martin"/>
    <x v="0"/>
    <s v="United States"/>
    <s v="Des Moines"/>
    <x v="3"/>
    <n v="98198"/>
    <x v="1"/>
    <s v="FUR-CH-10003061"/>
    <x v="0"/>
    <x v="1"/>
    <s v="Global Leather Task Chair, Black"/>
    <n v="215.976"/>
    <n v="3"/>
    <n v="0.2"/>
    <n v="-2.6997"/>
  </r>
  <r>
    <n v="3616"/>
    <x v="1816"/>
    <x v="0"/>
    <x v="188"/>
    <s v="Mar"/>
    <d v="2013-06-09T00:00:00"/>
    <s v="Second Class"/>
    <s v="BM-11140"/>
    <s v="Becky Martin"/>
    <x v="0"/>
    <s v="United States"/>
    <s v="Des Moines"/>
    <x v="3"/>
    <n v="98198"/>
    <x v="1"/>
    <s v="OFF-EN-10003567"/>
    <x v="1"/>
    <x v="12"/>
    <s v="Inter-Office Recycled Envelopes, Brown Kraft, Button-String,10&quot; x 13&quot; , 100/Box"/>
    <n v="65.94"/>
    <n v="3"/>
    <n v="0"/>
    <n v="30.991800000000001"/>
  </r>
  <r>
    <n v="3617"/>
    <x v="1817"/>
    <x v="3"/>
    <x v="292"/>
    <s v="May"/>
    <d v="2014-06-12T00:00:00"/>
    <s v="First Class"/>
    <s v="KE-16420"/>
    <s v="Katrina Edelman"/>
    <x v="1"/>
    <s v="United States"/>
    <s v="Philadelphia"/>
    <x v="17"/>
    <n v="19134"/>
    <x v="3"/>
    <s v="FUR-FU-10001918"/>
    <x v="0"/>
    <x v="4"/>
    <s v="C-Line Cubicle Keepers Polyproplyene Holder With Velcro Backings"/>
    <n v="11.352"/>
    <n v="3"/>
    <n v="0.2"/>
    <n v="2.6960999999999999"/>
  </r>
  <r>
    <n v="3618"/>
    <x v="1818"/>
    <x v="1"/>
    <x v="313"/>
    <s v="Dec"/>
    <s v="6-16-2012"/>
    <s v="Standard Class"/>
    <s v="SZ-20035"/>
    <s v="Sam Zeldin"/>
    <x v="2"/>
    <s v="United States"/>
    <s v="Columbus"/>
    <x v="24"/>
    <n v="47201"/>
    <x v="2"/>
    <s v="OFF-ST-10002444"/>
    <x v="1"/>
    <x v="3"/>
    <s v="Recycled Eldon Regeneration Jumbo File"/>
    <n v="24.56"/>
    <n v="2"/>
    <n v="0"/>
    <n v="6.8768000000000002"/>
  </r>
  <r>
    <n v="3619"/>
    <x v="1819"/>
    <x v="0"/>
    <x v="350"/>
    <s v="May"/>
    <d v="2013-09-09T00:00:00"/>
    <s v="Standard Class"/>
    <s v="MB-18085"/>
    <s v="Mick Brown"/>
    <x v="0"/>
    <s v="United States"/>
    <s v="Springfield"/>
    <x v="36"/>
    <n v="65807"/>
    <x v="2"/>
    <s v="OFF-EN-10003286"/>
    <x v="1"/>
    <x v="12"/>
    <s v="Staples"/>
    <n v="16.559999999999999"/>
    <n v="2"/>
    <n v="0"/>
    <n v="7.7831999999999999"/>
  </r>
  <r>
    <n v="3620"/>
    <x v="1819"/>
    <x v="0"/>
    <x v="350"/>
    <s v="May"/>
    <d v="2013-09-09T00:00:00"/>
    <s v="Standard Class"/>
    <s v="MB-18085"/>
    <s v="Mick Brown"/>
    <x v="0"/>
    <s v="United States"/>
    <s v="Springfield"/>
    <x v="36"/>
    <n v="65807"/>
    <x v="2"/>
    <s v="TEC-AC-10000109"/>
    <x v="2"/>
    <x v="9"/>
    <s v="Sony Micro Vault Click 16 GB USB 2.0 Flash Drive"/>
    <n v="279.95"/>
    <n v="5"/>
    <n v="0"/>
    <n v="67.188000000000002"/>
  </r>
  <r>
    <n v="3621"/>
    <x v="1820"/>
    <x v="1"/>
    <x v="245"/>
    <s v="May"/>
    <d v="2012-08-11T00:00:00"/>
    <s v="First Class"/>
    <s v="CB-12415"/>
    <s v="Christy Brittain"/>
    <x v="0"/>
    <s v="United States"/>
    <s v="Lakewood"/>
    <x v="16"/>
    <n v="44107"/>
    <x v="3"/>
    <s v="OFF-BI-10000773"/>
    <x v="1"/>
    <x v="7"/>
    <s v="Insertable Tab Post Binder Dividers"/>
    <n v="7.218"/>
    <n v="3"/>
    <n v="0.7"/>
    <n v="-5.5338000000000003"/>
  </r>
  <r>
    <n v="3622"/>
    <x v="1820"/>
    <x v="1"/>
    <x v="245"/>
    <s v="May"/>
    <d v="2012-08-11T00:00:00"/>
    <s v="First Class"/>
    <s v="CB-12415"/>
    <s v="Christy Brittain"/>
    <x v="0"/>
    <s v="United States"/>
    <s v="Lakewood"/>
    <x v="16"/>
    <n v="44107"/>
    <x v="3"/>
    <s v="OFF-SU-10004661"/>
    <x v="1"/>
    <x v="16"/>
    <s v="Acme Titanium Bonded Scissors"/>
    <n v="27.2"/>
    <n v="4"/>
    <n v="0.2"/>
    <n v="2.04"/>
  </r>
  <r>
    <n v="3623"/>
    <x v="1821"/>
    <x v="2"/>
    <x v="359"/>
    <s v="Mar"/>
    <d v="2011-07-11T00:00:00"/>
    <s v="Standard Class"/>
    <s v="SP-20650"/>
    <s v="Stephanie Phelps"/>
    <x v="1"/>
    <s v="United States"/>
    <s v="Omaha"/>
    <x v="5"/>
    <n v="68104"/>
    <x v="2"/>
    <s v="TEC-AC-10003280"/>
    <x v="2"/>
    <x v="9"/>
    <s v="Belkin F8E887 USB Wired Ergonomic Keyboard"/>
    <n v="89.97"/>
    <n v="3"/>
    <n v="0"/>
    <n v="18.893699999999999"/>
  </r>
  <r>
    <n v="3624"/>
    <x v="1822"/>
    <x v="3"/>
    <x v="81"/>
    <s v="Dec"/>
    <s v="9-14-2014"/>
    <s v="Second Class"/>
    <s v="KH-16630"/>
    <s v="Ken Heidel"/>
    <x v="1"/>
    <s v="United States"/>
    <s v="Santa Ana"/>
    <x v="2"/>
    <n v="92704"/>
    <x v="1"/>
    <s v="TEC-PH-10002564"/>
    <x v="2"/>
    <x v="6"/>
    <s v="OtterBox Defender Series Case - Samsung Galaxy S4"/>
    <n v="143.952"/>
    <n v="6"/>
    <n v="0.2"/>
    <n v="17.994"/>
  </r>
  <r>
    <n v="3625"/>
    <x v="1822"/>
    <x v="3"/>
    <x v="81"/>
    <s v="Dec"/>
    <s v="9-14-2014"/>
    <s v="Second Class"/>
    <s v="KH-16630"/>
    <s v="Ken Heidel"/>
    <x v="1"/>
    <s v="United States"/>
    <s v="Santa Ana"/>
    <x v="2"/>
    <n v="92704"/>
    <x v="1"/>
    <s v="OFF-PA-10002262"/>
    <x v="1"/>
    <x v="11"/>
    <s v="Xerox 192"/>
    <n v="19.440000000000001"/>
    <n v="3"/>
    <n v="0"/>
    <n v="9.3312000000000008"/>
  </r>
  <r>
    <n v="3626"/>
    <x v="1823"/>
    <x v="3"/>
    <x v="306"/>
    <s v="Mar"/>
    <d v="2014-07-11T00:00:00"/>
    <s v="Standard Class"/>
    <s v="BG-11035"/>
    <s v="Barry Gonzalez"/>
    <x v="0"/>
    <s v="United States"/>
    <s v="Springfield"/>
    <x v="11"/>
    <n v="22153"/>
    <x v="0"/>
    <s v="OFF-AR-10000246"/>
    <x v="1"/>
    <x v="5"/>
    <s v="Newell 318"/>
    <n v="5.56"/>
    <n v="2"/>
    <n v="0"/>
    <n v="1.4456"/>
  </r>
  <r>
    <n v="3627"/>
    <x v="1824"/>
    <x v="1"/>
    <x v="208"/>
    <s v="Jun"/>
    <d v="2012-08-02T00:00:00"/>
    <s v="First Class"/>
    <s v="LO-17170"/>
    <s v="Lori Olson"/>
    <x v="1"/>
    <s v="United States"/>
    <s v="Suffolk"/>
    <x v="11"/>
    <n v="23434"/>
    <x v="0"/>
    <s v="OFF-ST-10002554"/>
    <x v="1"/>
    <x v="3"/>
    <s v="Tennsco Industrial Shelving"/>
    <n v="146.72999999999999"/>
    <n v="3"/>
    <n v="0"/>
    <n v="2.9346000000000001"/>
  </r>
  <r>
    <n v="3628"/>
    <x v="1824"/>
    <x v="1"/>
    <x v="208"/>
    <s v="Jun"/>
    <d v="2012-08-02T00:00:00"/>
    <s v="First Class"/>
    <s v="LO-17170"/>
    <s v="Lori Olson"/>
    <x v="1"/>
    <s v="United States"/>
    <s v="Suffolk"/>
    <x v="11"/>
    <n v="23434"/>
    <x v="0"/>
    <s v="OFF-PA-10002751"/>
    <x v="1"/>
    <x v="11"/>
    <s v="Xerox 1920"/>
    <n v="29.9"/>
    <n v="5"/>
    <n v="0"/>
    <n v="13.455"/>
  </r>
  <r>
    <n v="3629"/>
    <x v="1825"/>
    <x v="0"/>
    <x v="218"/>
    <s v="Nov"/>
    <s v="9-13-2013"/>
    <s v="Second Class"/>
    <s v="DV-13465"/>
    <s v="Dianna Vittorini"/>
    <x v="0"/>
    <s v="United States"/>
    <s v="Los Angeles"/>
    <x v="2"/>
    <n v="90049"/>
    <x v="1"/>
    <s v="OFF-BI-10004318"/>
    <x v="1"/>
    <x v="7"/>
    <s v="Ibico EB-19 Dual Function Manual Binding System"/>
    <n v="276.78399999999999"/>
    <n v="2"/>
    <n v="0.2"/>
    <n v="89.954800000000006"/>
  </r>
  <r>
    <n v="3630"/>
    <x v="1826"/>
    <x v="1"/>
    <x v="358"/>
    <s v="Jan"/>
    <d v="2012-05-06T00:00:00"/>
    <s v="Standard Class"/>
    <s v="AJ-10945"/>
    <s v="Ashley Jarboe"/>
    <x v="0"/>
    <s v="United States"/>
    <s v="Detroit"/>
    <x v="20"/>
    <n v="48227"/>
    <x v="2"/>
    <s v="TEC-PH-10001299"/>
    <x v="2"/>
    <x v="6"/>
    <s v="Polycom CX300 Desktop Phone USB VoIP phone"/>
    <n v="299.98"/>
    <n v="2"/>
    <n v="0"/>
    <n v="83.994399999999999"/>
  </r>
  <r>
    <n v="3631"/>
    <x v="1826"/>
    <x v="1"/>
    <x v="358"/>
    <s v="Jan"/>
    <d v="2012-05-06T00:00:00"/>
    <s v="Standard Class"/>
    <s v="AJ-10945"/>
    <s v="Ashley Jarboe"/>
    <x v="0"/>
    <s v="United States"/>
    <s v="Detroit"/>
    <x v="20"/>
    <n v="48227"/>
    <x v="2"/>
    <s v="OFF-BI-10004224"/>
    <x v="1"/>
    <x v="7"/>
    <s v="Catalog Binders with Expanding Posts"/>
    <n v="403.68"/>
    <n v="6"/>
    <n v="0"/>
    <n v="181.65600000000001"/>
  </r>
  <r>
    <n v="3632"/>
    <x v="1826"/>
    <x v="1"/>
    <x v="358"/>
    <s v="Jan"/>
    <d v="2012-05-06T00:00:00"/>
    <s v="Standard Class"/>
    <s v="AJ-10945"/>
    <s v="Ashley Jarboe"/>
    <x v="0"/>
    <s v="United States"/>
    <s v="Detroit"/>
    <x v="20"/>
    <n v="48227"/>
    <x v="2"/>
    <s v="TEC-PH-10001300"/>
    <x v="2"/>
    <x v="6"/>
    <s v="iKross Bluetooth Portable Keyboard + Cell Phone Stand Holder + Brush for Apple iPhone 5S 5C 5, 4S 4"/>
    <n v="41.9"/>
    <n v="2"/>
    <n v="0"/>
    <n v="11.731999999999999"/>
  </r>
  <r>
    <n v="3633"/>
    <x v="1826"/>
    <x v="1"/>
    <x v="358"/>
    <s v="Jan"/>
    <d v="2012-05-06T00:00:00"/>
    <s v="Standard Class"/>
    <s v="AJ-10945"/>
    <s v="Ashley Jarboe"/>
    <x v="0"/>
    <s v="United States"/>
    <s v="Detroit"/>
    <x v="20"/>
    <n v="48227"/>
    <x v="2"/>
    <s v="OFF-LA-10004178"/>
    <x v="1"/>
    <x v="14"/>
    <s v="Avery 491"/>
    <n v="28.91"/>
    <n v="7"/>
    <n v="0"/>
    <n v="13.2986"/>
  </r>
  <r>
    <n v="3634"/>
    <x v="1827"/>
    <x v="2"/>
    <x v="302"/>
    <s v="Dec"/>
    <s v="4-17-2011"/>
    <s v="Standard Class"/>
    <s v="SV-20785"/>
    <s v="Stewart Visinsky"/>
    <x v="0"/>
    <s v="United States"/>
    <s v="Bloomington"/>
    <x v="24"/>
    <n v="47401"/>
    <x v="2"/>
    <s v="OFF-PA-10000289"/>
    <x v="1"/>
    <x v="11"/>
    <s v="Xerox 213"/>
    <n v="32.4"/>
    <n v="5"/>
    <n v="0"/>
    <n v="15.552"/>
  </r>
  <r>
    <n v="3635"/>
    <x v="1828"/>
    <x v="1"/>
    <x v="74"/>
    <s v="Jul"/>
    <d v="2012-12-11T00:00:00"/>
    <s v="Standard Class"/>
    <s v="AB-10105"/>
    <s v="Adrian Barton"/>
    <x v="0"/>
    <s v="United States"/>
    <s v="Houston"/>
    <x v="6"/>
    <n v="77041"/>
    <x v="2"/>
    <s v="OFF-AR-10001683"/>
    <x v="1"/>
    <x v="5"/>
    <s v="Lumber Crayons"/>
    <n v="23.64"/>
    <n v="3"/>
    <n v="0.2"/>
    <n v="5.319"/>
  </r>
  <r>
    <n v="3636"/>
    <x v="1828"/>
    <x v="1"/>
    <x v="74"/>
    <s v="Jul"/>
    <d v="2012-12-11T00:00:00"/>
    <s v="Standard Class"/>
    <s v="AB-10105"/>
    <s v="Adrian Barton"/>
    <x v="0"/>
    <s v="United States"/>
    <s v="Houston"/>
    <x v="6"/>
    <n v="77041"/>
    <x v="2"/>
    <s v="OFF-ST-10001713"/>
    <x v="1"/>
    <x v="3"/>
    <s v="Gould Plastics 9-Pocket Panel Bin, 18-3/8w x 5-1/4d x 20-1/2h, Black"/>
    <n v="84.784000000000006"/>
    <n v="2"/>
    <n v="0.2"/>
    <n v="-16.956800000000001"/>
  </r>
  <r>
    <n v="3637"/>
    <x v="1828"/>
    <x v="1"/>
    <x v="74"/>
    <s v="Jul"/>
    <d v="2012-12-11T00:00:00"/>
    <s v="Standard Class"/>
    <s v="AB-10105"/>
    <s v="Adrian Barton"/>
    <x v="0"/>
    <s v="United States"/>
    <s v="Houston"/>
    <x v="6"/>
    <n v="77041"/>
    <x v="2"/>
    <s v="FUR-FU-10000193"/>
    <x v="0"/>
    <x v="4"/>
    <s v="Tenex Chairmats For Use with Hard Floors"/>
    <n v="64.959999999999994"/>
    <n v="5"/>
    <n v="0.6"/>
    <n v="-84.447999999999993"/>
  </r>
  <r>
    <n v="3638"/>
    <x v="1828"/>
    <x v="1"/>
    <x v="74"/>
    <s v="Jul"/>
    <d v="2012-12-11T00:00:00"/>
    <s v="Standard Class"/>
    <s v="AB-10105"/>
    <s v="Adrian Barton"/>
    <x v="0"/>
    <s v="United States"/>
    <s v="Houston"/>
    <x v="6"/>
    <n v="77041"/>
    <x v="2"/>
    <s v="OFF-BI-10000474"/>
    <x v="1"/>
    <x v="7"/>
    <s v="Avery Recycled Flexi-View Covers for Binding Systems"/>
    <n v="32.06"/>
    <n v="10"/>
    <n v="0.8"/>
    <n v="-51.295999999999999"/>
  </r>
  <r>
    <n v="3639"/>
    <x v="1828"/>
    <x v="1"/>
    <x v="74"/>
    <s v="Jul"/>
    <d v="2012-12-11T00:00:00"/>
    <s v="Standard Class"/>
    <s v="AB-10105"/>
    <s v="Adrian Barton"/>
    <x v="0"/>
    <s v="United States"/>
    <s v="Houston"/>
    <x v="6"/>
    <n v="77041"/>
    <x v="2"/>
    <s v="OFF-ST-10000129"/>
    <x v="1"/>
    <x v="3"/>
    <s v="Fellowes Recycled Storage Drawers"/>
    <n v="177.648"/>
    <n v="2"/>
    <n v="0.2"/>
    <n v="-28.867799999999999"/>
  </r>
  <r>
    <n v="3640"/>
    <x v="1828"/>
    <x v="1"/>
    <x v="74"/>
    <s v="Jul"/>
    <d v="2012-12-11T00:00:00"/>
    <s v="Standard Class"/>
    <s v="AB-10105"/>
    <s v="Adrian Barton"/>
    <x v="0"/>
    <s v="United States"/>
    <s v="Houston"/>
    <x v="6"/>
    <n v="77041"/>
    <x v="2"/>
    <s v="TEC-MA-10001016"/>
    <x v="2"/>
    <x v="13"/>
    <s v="Canon PC170 Desktop Personal Copier"/>
    <n v="287.91000000000003"/>
    <n v="3"/>
    <n v="0.4"/>
    <n v="33.589500000000001"/>
  </r>
  <r>
    <n v="3641"/>
    <x v="1829"/>
    <x v="0"/>
    <x v="229"/>
    <s v="Jul"/>
    <d v="2013-10-02T00:00:00"/>
    <s v="Second Class"/>
    <s v="EB-13975"/>
    <s v="Erica Bern"/>
    <x v="1"/>
    <s v="United States"/>
    <s v="Los Angeles"/>
    <x v="2"/>
    <n v="90049"/>
    <x v="1"/>
    <s v="TEC-PH-10004094"/>
    <x v="2"/>
    <x v="6"/>
    <s v="Motorola L703CM"/>
    <n v="623.96"/>
    <n v="5"/>
    <n v="0.2"/>
    <n v="38.997500000000002"/>
  </r>
  <r>
    <n v="3642"/>
    <x v="1830"/>
    <x v="0"/>
    <x v="46"/>
    <s v="Jul"/>
    <s v="6-13-2013"/>
    <s v="Standard Class"/>
    <s v="RB-19795"/>
    <s v="Ross Baird"/>
    <x v="2"/>
    <s v="United States"/>
    <s v="Los Angeles"/>
    <x v="2"/>
    <n v="90036"/>
    <x v="1"/>
    <s v="OFF-LA-10000452"/>
    <x v="1"/>
    <x v="14"/>
    <s v="Avery 488"/>
    <n v="22.05"/>
    <n v="7"/>
    <n v="0"/>
    <n v="10.584"/>
  </r>
  <r>
    <n v="3643"/>
    <x v="1830"/>
    <x v="0"/>
    <x v="46"/>
    <s v="Jul"/>
    <s v="6-13-2013"/>
    <s v="Standard Class"/>
    <s v="RB-19795"/>
    <s v="Ross Baird"/>
    <x v="2"/>
    <s v="United States"/>
    <s v="Los Angeles"/>
    <x v="2"/>
    <n v="90036"/>
    <x v="1"/>
    <s v="OFF-PA-10000210"/>
    <x v="1"/>
    <x v="11"/>
    <s v="Xerox Blank Computer Paper"/>
    <n v="99.9"/>
    <n v="5"/>
    <n v="0"/>
    <n v="46.953000000000003"/>
  </r>
  <r>
    <n v="3644"/>
    <x v="1831"/>
    <x v="3"/>
    <x v="198"/>
    <s v="May"/>
    <d v="2014-06-09T00:00:00"/>
    <s v="First Class"/>
    <s v="AS-10045"/>
    <s v="Aaron Smayling"/>
    <x v="1"/>
    <s v="United States"/>
    <s v="Redmond"/>
    <x v="13"/>
    <n v="97756"/>
    <x v="1"/>
    <s v="OFF-BI-10002931"/>
    <x v="1"/>
    <x v="7"/>
    <s v="Avery Trapezoid Extra Heavy Duty 4&quot; Binders"/>
    <n v="88.073999999999998"/>
    <n v="7"/>
    <n v="0.7"/>
    <n v="-58.716000000000001"/>
  </r>
  <r>
    <n v="3645"/>
    <x v="1832"/>
    <x v="2"/>
    <x v="225"/>
    <s v="Mar"/>
    <d v="2011-10-02T00:00:00"/>
    <s v="Standard Class"/>
    <s v="EB-13930"/>
    <s v="Eric Barreto"/>
    <x v="0"/>
    <s v="United States"/>
    <s v="Saint Petersburg"/>
    <x v="1"/>
    <n v="33710"/>
    <x v="0"/>
    <s v="OFF-BI-10000666"/>
    <x v="1"/>
    <x v="7"/>
    <s v="Surelock Post Binders"/>
    <n v="18.335999999999999"/>
    <n v="2"/>
    <n v="0.7"/>
    <n v="-12.224"/>
  </r>
  <r>
    <n v="3646"/>
    <x v="1832"/>
    <x v="2"/>
    <x v="225"/>
    <s v="Mar"/>
    <d v="2011-10-02T00:00:00"/>
    <s v="Standard Class"/>
    <s v="EB-13930"/>
    <s v="Eric Barreto"/>
    <x v="0"/>
    <s v="United States"/>
    <s v="Saint Petersburg"/>
    <x v="1"/>
    <n v="33710"/>
    <x v="0"/>
    <s v="TEC-PH-10002890"/>
    <x v="2"/>
    <x v="6"/>
    <s v="AT&amp;T 17929 Lendline Telephone"/>
    <n v="180.96"/>
    <n v="5"/>
    <n v="0.2"/>
    <n v="13.571999999999999"/>
  </r>
  <r>
    <n v="3647"/>
    <x v="1833"/>
    <x v="2"/>
    <x v="309"/>
    <s v="Feb"/>
    <d v="2011-08-09T00:00:00"/>
    <s v="Standard Class"/>
    <s v="BM-11785"/>
    <s v="Bryan Mills"/>
    <x v="0"/>
    <s v="United States"/>
    <s v="Buffalo Grove"/>
    <x v="7"/>
    <n v="60089"/>
    <x v="2"/>
    <s v="TEC-AC-10000844"/>
    <x v="2"/>
    <x v="9"/>
    <s v="Logitech Gaming G510s - Keyboard"/>
    <n v="475.94400000000002"/>
    <n v="7"/>
    <n v="0.2"/>
    <n v="95.188800000000001"/>
  </r>
  <r>
    <n v="3648"/>
    <x v="1834"/>
    <x v="3"/>
    <x v="399"/>
    <s v="Jan"/>
    <d v="2014-03-10T00:00:00"/>
    <s v="Second Class"/>
    <s v="BT-11530"/>
    <s v="Bradley Talbott"/>
    <x v="2"/>
    <s v="United States"/>
    <s v="Los Angeles"/>
    <x v="2"/>
    <n v="90049"/>
    <x v="1"/>
    <s v="TEC-AC-10002402"/>
    <x v="2"/>
    <x v="9"/>
    <s v="Razer Kraken PRO Over Ear PC and Music Headset"/>
    <n v="159.97999999999999"/>
    <n v="2"/>
    <n v="0"/>
    <n v="47.994"/>
  </r>
  <r>
    <n v="3649"/>
    <x v="1835"/>
    <x v="0"/>
    <x v="26"/>
    <s v="Jun"/>
    <d v="2013-08-09T00:00:00"/>
    <s v="First Class"/>
    <s v="FW-14395"/>
    <s v="Fred Wasserman"/>
    <x v="1"/>
    <s v="United States"/>
    <s v="New York City"/>
    <x v="9"/>
    <n v="10011"/>
    <x v="3"/>
    <s v="TEC-PH-10003988"/>
    <x v="2"/>
    <x v="6"/>
    <s v="LF Elite 3D Dazzle Designer Hard Case Cover, Lf Stylus Pen and Wiper For Apple Iphone 5c Mini Lite"/>
    <n v="43.6"/>
    <n v="4"/>
    <n v="0"/>
    <n v="12.208"/>
  </r>
  <r>
    <n v="3650"/>
    <x v="1836"/>
    <x v="2"/>
    <x v="42"/>
    <s v="Jan"/>
    <d v="2011-06-06T00:00:00"/>
    <s v="Standard Class"/>
    <s v="QJ-19255"/>
    <s v="Quincy Jones"/>
    <x v="1"/>
    <s v="United States"/>
    <s v="Detroit"/>
    <x v="20"/>
    <n v="48234"/>
    <x v="2"/>
    <s v="OFF-BI-10001765"/>
    <x v="1"/>
    <x v="7"/>
    <s v="Wilson Jones Heavy-Duty Casebound Ring Binders with Metal Hinges"/>
    <n v="138.56"/>
    <n v="4"/>
    <n v="0"/>
    <n v="66.508799999999994"/>
  </r>
  <r>
    <n v="3651"/>
    <x v="1836"/>
    <x v="2"/>
    <x v="42"/>
    <s v="Jan"/>
    <d v="2011-06-06T00:00:00"/>
    <s v="Standard Class"/>
    <s v="QJ-19255"/>
    <s v="Quincy Jones"/>
    <x v="1"/>
    <s v="United States"/>
    <s v="Detroit"/>
    <x v="20"/>
    <n v="48234"/>
    <x v="2"/>
    <s v="OFF-AP-10004859"/>
    <x v="1"/>
    <x v="8"/>
    <s v="Acco 6 Outlet Guardian Premium Surge Suppressor"/>
    <n v="65.52"/>
    <n v="5"/>
    <n v="0.1"/>
    <n v="12.375999999999999"/>
  </r>
  <r>
    <n v="3652"/>
    <x v="1837"/>
    <x v="0"/>
    <x v="442"/>
    <s v="Feb"/>
    <d v="2013-04-08T00:00:00"/>
    <s v="Second Class"/>
    <s v="KM-16660"/>
    <s v="Khloe Miller"/>
    <x v="0"/>
    <s v="United States"/>
    <s v="Philadelphia"/>
    <x v="17"/>
    <n v="19140"/>
    <x v="3"/>
    <s v="FUR-FU-10004864"/>
    <x v="0"/>
    <x v="4"/>
    <s v="Eldon 500 Class Desk Accessories"/>
    <n v="19.312000000000001"/>
    <n v="2"/>
    <n v="0.2"/>
    <n v="3.1381999999999999"/>
  </r>
  <r>
    <n v="3653"/>
    <x v="1838"/>
    <x v="2"/>
    <x v="185"/>
    <s v="Apr"/>
    <d v="2011-08-08T00:00:00"/>
    <s v="Standard Class"/>
    <s v="ML-17395"/>
    <s v="Marina Lichtenstein"/>
    <x v="1"/>
    <s v="United States"/>
    <s v="Bangor"/>
    <x v="45"/>
    <n v="4401"/>
    <x v="3"/>
    <s v="OFF-AP-10001271"/>
    <x v="1"/>
    <x v="8"/>
    <s v="Eureka The Boss Cordless Rechargeable Stick Vac"/>
    <n v="101.96"/>
    <n v="2"/>
    <n v="0"/>
    <n v="27.529199999999999"/>
  </r>
  <r>
    <n v="3654"/>
    <x v="1838"/>
    <x v="2"/>
    <x v="185"/>
    <s v="Apr"/>
    <d v="2011-08-08T00:00:00"/>
    <s v="Standard Class"/>
    <s v="ML-17395"/>
    <s v="Marina Lichtenstein"/>
    <x v="1"/>
    <s v="United States"/>
    <s v="Bangor"/>
    <x v="45"/>
    <n v="4401"/>
    <x v="3"/>
    <s v="OFF-PA-10004353"/>
    <x v="1"/>
    <x v="11"/>
    <s v="Southworth 25% Cotton Premium Laser Paper and Envelopes"/>
    <n v="259.74"/>
    <n v="13"/>
    <n v="0"/>
    <n v="124.6752"/>
  </r>
  <r>
    <n v="3655"/>
    <x v="1838"/>
    <x v="2"/>
    <x v="185"/>
    <s v="Apr"/>
    <d v="2011-08-08T00:00:00"/>
    <s v="Standard Class"/>
    <s v="ML-17395"/>
    <s v="Marina Lichtenstein"/>
    <x v="1"/>
    <s v="United States"/>
    <s v="Bangor"/>
    <x v="45"/>
    <n v="4401"/>
    <x v="3"/>
    <s v="TEC-AC-10002473"/>
    <x v="2"/>
    <x v="9"/>
    <s v="Maxell 4.7GB DVD-R"/>
    <n v="255.42"/>
    <n v="9"/>
    <n v="0"/>
    <n v="104.7222"/>
  </r>
  <r>
    <n v="3656"/>
    <x v="1839"/>
    <x v="0"/>
    <x v="338"/>
    <s v="Oct"/>
    <s v="8-15-2013"/>
    <s v="Standard Class"/>
    <s v="GH-14410"/>
    <s v="Gary Hansen"/>
    <x v="2"/>
    <s v="United States"/>
    <s v="Hendersonville"/>
    <x v="15"/>
    <n v="37075"/>
    <x v="0"/>
    <s v="OFF-BI-10003314"/>
    <x v="1"/>
    <x v="7"/>
    <s v="Tuff Stuff Recycled Round Ring Binders"/>
    <n v="4.3380000000000001"/>
    <n v="3"/>
    <n v="0.7"/>
    <n v="-3.0366"/>
  </r>
  <r>
    <n v="3657"/>
    <x v="1839"/>
    <x v="0"/>
    <x v="338"/>
    <s v="Oct"/>
    <s v="8-15-2013"/>
    <s v="Standard Class"/>
    <s v="GH-14410"/>
    <s v="Gary Hansen"/>
    <x v="2"/>
    <s v="United States"/>
    <s v="Hendersonville"/>
    <x v="15"/>
    <n v="37075"/>
    <x v="0"/>
    <s v="OFF-BI-10004465"/>
    <x v="1"/>
    <x v="7"/>
    <s v="Avery Durable Slant Ring Binders"/>
    <n v="11.88"/>
    <n v="5"/>
    <n v="0.7"/>
    <n v="-7.92"/>
  </r>
  <r>
    <n v="3658"/>
    <x v="1840"/>
    <x v="0"/>
    <x v="6"/>
    <s v="Sep"/>
    <s v="12-13-2013"/>
    <s v="Standard Class"/>
    <s v="AG-10900"/>
    <s v="Arthur Gainer"/>
    <x v="0"/>
    <s v="United States"/>
    <s v="Eau Claire"/>
    <x v="4"/>
    <n v="54703"/>
    <x v="2"/>
    <s v="FUR-BO-10003450"/>
    <x v="0"/>
    <x v="0"/>
    <s v="Bush Westfield Collection Bookcases, Dark Cherry Finish"/>
    <n v="405.86"/>
    <n v="7"/>
    <n v="0"/>
    <n v="32.468800000000002"/>
  </r>
  <r>
    <n v="3659"/>
    <x v="1840"/>
    <x v="0"/>
    <x v="6"/>
    <s v="Sep"/>
    <s v="12-13-2013"/>
    <s v="Standard Class"/>
    <s v="AG-10900"/>
    <s v="Arthur Gainer"/>
    <x v="0"/>
    <s v="United States"/>
    <s v="Eau Claire"/>
    <x v="4"/>
    <n v="54703"/>
    <x v="2"/>
    <s v="FUR-CH-10002335"/>
    <x v="0"/>
    <x v="1"/>
    <s v="Hon GuestStacker Chair"/>
    <n v="680.01"/>
    <n v="3"/>
    <n v="0"/>
    <n v="176.80260000000001"/>
  </r>
  <r>
    <n v="3660"/>
    <x v="1841"/>
    <x v="1"/>
    <x v="471"/>
    <s v="Aug"/>
    <d v="2012-12-06T00:00:00"/>
    <s v="Standard Class"/>
    <s v="MG-17695"/>
    <s v="Maureen Gnade"/>
    <x v="0"/>
    <s v="United States"/>
    <s v="Chicago"/>
    <x v="7"/>
    <n v="60610"/>
    <x v="2"/>
    <s v="TEC-AC-10003433"/>
    <x v="2"/>
    <x v="9"/>
    <s v="Maxell 4.7GB DVD+R 5/Pack"/>
    <n v="2.3759999999999999"/>
    <n v="3"/>
    <n v="0.2"/>
    <n v="0.74250000000000005"/>
  </r>
  <r>
    <n v="3661"/>
    <x v="1841"/>
    <x v="1"/>
    <x v="471"/>
    <s v="Aug"/>
    <d v="2012-12-06T00:00:00"/>
    <s v="Standard Class"/>
    <s v="MG-17695"/>
    <s v="Maureen Gnade"/>
    <x v="0"/>
    <s v="United States"/>
    <s v="Chicago"/>
    <x v="7"/>
    <n v="60610"/>
    <x v="2"/>
    <s v="OFF-AP-10003849"/>
    <x v="1"/>
    <x v="8"/>
    <s v="Hoover Shoulder Vac Commercial Portable Vacuum"/>
    <n v="143.12799999999999"/>
    <n v="2"/>
    <n v="0.8"/>
    <n v="-393.60199999999998"/>
  </r>
  <r>
    <n v="3662"/>
    <x v="1842"/>
    <x v="0"/>
    <x v="19"/>
    <s v="Feb"/>
    <d v="2013-02-12T00:00:00"/>
    <s v="Same Day"/>
    <s v="LB-16795"/>
    <s v="Laurel Beltran"/>
    <x v="2"/>
    <s v="United States"/>
    <s v="Oxnard"/>
    <x v="2"/>
    <n v="93030"/>
    <x v="1"/>
    <s v="FUR-FU-10000448"/>
    <x v="0"/>
    <x v="4"/>
    <s v="Tenex Chairmats For Use With Carpeted Floors"/>
    <n v="31.96"/>
    <n v="2"/>
    <n v="0"/>
    <n v="1.5980000000000001"/>
  </r>
  <r>
    <n v="3663"/>
    <x v="1842"/>
    <x v="0"/>
    <x v="19"/>
    <s v="Feb"/>
    <d v="2013-02-12T00:00:00"/>
    <s v="Same Day"/>
    <s v="LB-16795"/>
    <s v="Laurel Beltran"/>
    <x v="2"/>
    <s v="United States"/>
    <s v="Oxnard"/>
    <x v="2"/>
    <n v="93030"/>
    <x v="1"/>
    <s v="OFF-PA-10001357"/>
    <x v="1"/>
    <x v="11"/>
    <s v="Xerox 1886"/>
    <n v="47.9"/>
    <n v="1"/>
    <n v="0"/>
    <n v="22.992000000000001"/>
  </r>
  <r>
    <n v="3664"/>
    <x v="1842"/>
    <x v="0"/>
    <x v="19"/>
    <s v="Feb"/>
    <d v="2013-02-12T00:00:00"/>
    <s v="Same Day"/>
    <s v="LB-16795"/>
    <s v="Laurel Beltran"/>
    <x v="2"/>
    <s v="United States"/>
    <s v="Oxnard"/>
    <x v="2"/>
    <n v="93030"/>
    <x v="1"/>
    <s v="OFF-ST-10002292"/>
    <x v="1"/>
    <x v="3"/>
    <s v="Sauder Facets Collection Locker/File Cabinet, Sky Alder Finish"/>
    <n v="1112.94"/>
    <n v="3"/>
    <n v="0"/>
    <n v="222.58799999999999"/>
  </r>
  <r>
    <n v="3665"/>
    <x v="1842"/>
    <x v="0"/>
    <x v="19"/>
    <s v="Feb"/>
    <d v="2013-02-12T00:00:00"/>
    <s v="Same Day"/>
    <s v="LB-16795"/>
    <s v="Laurel Beltran"/>
    <x v="2"/>
    <s v="United States"/>
    <s v="Oxnard"/>
    <x v="2"/>
    <n v="93030"/>
    <x v="1"/>
    <s v="OFF-EN-10001219"/>
    <x v="1"/>
    <x v="12"/>
    <s v="#10- 4 1/8&quot; x 9 1/2&quot; Security-Tint Envelopes"/>
    <n v="22.92"/>
    <n v="3"/>
    <n v="0"/>
    <n v="11.2308"/>
  </r>
  <r>
    <n v="3666"/>
    <x v="1843"/>
    <x v="3"/>
    <x v="297"/>
    <s v="Aug"/>
    <d v="2014-12-08T00:00:00"/>
    <s v="Standard Class"/>
    <s v="JL-15505"/>
    <s v="Jeremy Lonsdale"/>
    <x v="0"/>
    <s v="United States"/>
    <s v="Westminster"/>
    <x v="2"/>
    <n v="92683"/>
    <x v="1"/>
    <s v="TEC-PH-10002415"/>
    <x v="2"/>
    <x v="6"/>
    <s v="Polycom VoiceStation 500 Conference phone"/>
    <n v="707.88"/>
    <n v="3"/>
    <n v="0.2"/>
    <n v="44.2425"/>
  </r>
  <r>
    <n v="3667"/>
    <x v="1843"/>
    <x v="3"/>
    <x v="297"/>
    <s v="Aug"/>
    <d v="2014-12-08T00:00:00"/>
    <s v="Standard Class"/>
    <s v="JL-15505"/>
    <s v="Jeremy Lonsdale"/>
    <x v="0"/>
    <s v="United States"/>
    <s v="Westminster"/>
    <x v="2"/>
    <n v="92683"/>
    <x v="1"/>
    <s v="OFF-BI-10003355"/>
    <x v="1"/>
    <x v="7"/>
    <s v="Cardinal Holdit Business Card Pockets"/>
    <n v="11.952"/>
    <n v="3"/>
    <n v="0.2"/>
    <n v="4.1832000000000003"/>
  </r>
  <r>
    <n v="3668"/>
    <x v="1843"/>
    <x v="3"/>
    <x v="297"/>
    <s v="Aug"/>
    <d v="2014-12-08T00:00:00"/>
    <s v="Standard Class"/>
    <s v="JL-15505"/>
    <s v="Jeremy Lonsdale"/>
    <x v="0"/>
    <s v="United States"/>
    <s v="Westminster"/>
    <x v="2"/>
    <n v="92683"/>
    <x v="1"/>
    <s v="OFF-BI-10000216"/>
    <x v="1"/>
    <x v="7"/>
    <s v="Mead 1st Gear 2&quot; Zipper Binder, Asst. Colors"/>
    <n v="31.128"/>
    <n v="3"/>
    <n v="0.2"/>
    <n v="11.673"/>
  </r>
  <r>
    <n v="3669"/>
    <x v="1843"/>
    <x v="3"/>
    <x v="297"/>
    <s v="Aug"/>
    <d v="2014-12-08T00:00:00"/>
    <s v="Standard Class"/>
    <s v="JL-15505"/>
    <s v="Jeremy Lonsdale"/>
    <x v="0"/>
    <s v="United States"/>
    <s v="Westminster"/>
    <x v="2"/>
    <n v="92683"/>
    <x v="1"/>
    <s v="TEC-AC-10004803"/>
    <x v="2"/>
    <x v="9"/>
    <s v="Sony Micro Vault Click 4 GB USB 2.0 Flash Drive"/>
    <n v="55.76"/>
    <n v="4"/>
    <n v="0"/>
    <n v="7.8064"/>
  </r>
  <r>
    <n v="3670"/>
    <x v="1843"/>
    <x v="3"/>
    <x v="297"/>
    <s v="Aug"/>
    <d v="2014-12-08T00:00:00"/>
    <s v="Standard Class"/>
    <s v="JL-15505"/>
    <s v="Jeremy Lonsdale"/>
    <x v="0"/>
    <s v="United States"/>
    <s v="Westminster"/>
    <x v="2"/>
    <n v="92683"/>
    <x v="1"/>
    <s v="OFF-PA-10001970"/>
    <x v="1"/>
    <x v="11"/>
    <s v="Xerox 1881"/>
    <n v="24.56"/>
    <n v="2"/>
    <n v="0"/>
    <n v="11.543200000000001"/>
  </r>
  <r>
    <n v="3671"/>
    <x v="1843"/>
    <x v="3"/>
    <x v="297"/>
    <s v="Aug"/>
    <d v="2014-12-08T00:00:00"/>
    <s v="Standard Class"/>
    <s v="JL-15505"/>
    <s v="Jeremy Lonsdale"/>
    <x v="0"/>
    <s v="United States"/>
    <s v="Westminster"/>
    <x v="2"/>
    <n v="92683"/>
    <x v="1"/>
    <s v="FUR-FU-10004848"/>
    <x v="0"/>
    <x v="4"/>
    <s v="Howard Miller 13-3/4&quot; Diameter Brushed Chrome Round Wall Clock"/>
    <n v="51.75"/>
    <n v="1"/>
    <n v="0"/>
    <n v="15.525"/>
  </r>
  <r>
    <n v="3672"/>
    <x v="1843"/>
    <x v="3"/>
    <x v="297"/>
    <s v="Aug"/>
    <d v="2014-12-08T00:00:00"/>
    <s v="Standard Class"/>
    <s v="JL-15505"/>
    <s v="Jeremy Lonsdale"/>
    <x v="0"/>
    <s v="United States"/>
    <s v="Westminster"/>
    <x v="2"/>
    <n v="92683"/>
    <x v="1"/>
    <s v="FUR-CH-10002317"/>
    <x v="0"/>
    <x v="1"/>
    <s v="Global Enterprise Series Seating Low-Back Swivel/Tilt Chairs"/>
    <n v="207.184"/>
    <n v="1"/>
    <n v="0.2"/>
    <n v="25.898"/>
  </r>
  <r>
    <n v="3673"/>
    <x v="1843"/>
    <x v="3"/>
    <x v="297"/>
    <s v="Aug"/>
    <d v="2014-12-08T00:00:00"/>
    <s v="Standard Class"/>
    <s v="JL-15505"/>
    <s v="Jeremy Lonsdale"/>
    <x v="0"/>
    <s v="United States"/>
    <s v="Westminster"/>
    <x v="2"/>
    <n v="92683"/>
    <x v="1"/>
    <s v="OFF-AP-10002534"/>
    <x v="1"/>
    <x v="8"/>
    <s v="3.6 Cubic Foot Counter Height Office Refrigerator"/>
    <n v="1473.1"/>
    <n v="5"/>
    <n v="0"/>
    <n v="412.46800000000002"/>
  </r>
  <r>
    <n v="3674"/>
    <x v="1844"/>
    <x v="1"/>
    <x v="48"/>
    <s v="Feb"/>
    <d v="2012-07-11T00:00:00"/>
    <s v="Standard Class"/>
    <s v="BB-10990"/>
    <s v="Barry Blumstein"/>
    <x v="1"/>
    <s v="United States"/>
    <s v="San Antonio"/>
    <x v="6"/>
    <n v="78207"/>
    <x v="2"/>
    <s v="OFF-BI-10001524"/>
    <x v="1"/>
    <x v="7"/>
    <s v="GBC Premium Transparent Covers with Diagonal Lined Pattern"/>
    <n v="29.372"/>
    <n v="7"/>
    <n v="0.8"/>
    <n v="-46.995199999999997"/>
  </r>
  <r>
    <n v="3675"/>
    <x v="1844"/>
    <x v="1"/>
    <x v="48"/>
    <s v="Feb"/>
    <d v="2012-07-11T00:00:00"/>
    <s v="Standard Class"/>
    <s v="BB-10990"/>
    <s v="Barry Blumstein"/>
    <x v="1"/>
    <s v="United States"/>
    <s v="San Antonio"/>
    <x v="6"/>
    <n v="78207"/>
    <x v="2"/>
    <s v="TEC-PH-10002200"/>
    <x v="2"/>
    <x v="6"/>
    <s v="Aastra 6757i CT Wireless VoIP phone"/>
    <n v="344.70400000000001"/>
    <n v="2"/>
    <n v="0.2"/>
    <n v="38.779200000000003"/>
  </r>
  <r>
    <n v="3676"/>
    <x v="1845"/>
    <x v="2"/>
    <x v="395"/>
    <s v="Oct"/>
    <s v="5-15-2011"/>
    <s v="Standard Class"/>
    <s v="GM-14680"/>
    <s v="Greg Matthias"/>
    <x v="0"/>
    <s v="United States"/>
    <s v="San Jose"/>
    <x v="2"/>
    <n v="95123"/>
    <x v="1"/>
    <s v="OFF-PA-10004353"/>
    <x v="1"/>
    <x v="11"/>
    <s v="Southworth 25% Cotton Premium Laser Paper and Envelopes"/>
    <n v="39.96"/>
    <n v="2"/>
    <n v="0"/>
    <n v="19.180800000000001"/>
  </r>
  <r>
    <n v="3677"/>
    <x v="1845"/>
    <x v="2"/>
    <x v="395"/>
    <s v="Oct"/>
    <s v="5-15-2011"/>
    <s v="Standard Class"/>
    <s v="GM-14680"/>
    <s v="Greg Matthias"/>
    <x v="0"/>
    <s v="United States"/>
    <s v="San Jose"/>
    <x v="2"/>
    <n v="95123"/>
    <x v="1"/>
    <s v="TEC-PH-10001817"/>
    <x v="2"/>
    <x v="6"/>
    <s v="Wilson Electronics DB Pro Signal Booster"/>
    <n v="1432"/>
    <n v="5"/>
    <n v="0.2"/>
    <n v="125.3"/>
  </r>
  <r>
    <n v="3678"/>
    <x v="1845"/>
    <x v="2"/>
    <x v="395"/>
    <s v="Oct"/>
    <s v="5-15-2011"/>
    <s v="Standard Class"/>
    <s v="GM-14680"/>
    <s v="Greg Matthias"/>
    <x v="0"/>
    <s v="United States"/>
    <s v="San Jose"/>
    <x v="2"/>
    <n v="95123"/>
    <x v="1"/>
    <s v="OFF-SU-10004737"/>
    <x v="1"/>
    <x v="16"/>
    <s v="Acme Design Stainless Steel Bent Scissors"/>
    <n v="41.04"/>
    <n v="6"/>
    <n v="0"/>
    <n v="11.0808"/>
  </r>
  <r>
    <n v="3679"/>
    <x v="1845"/>
    <x v="2"/>
    <x v="395"/>
    <s v="Oct"/>
    <s v="5-15-2011"/>
    <s v="Standard Class"/>
    <s v="GM-14680"/>
    <s v="Greg Matthias"/>
    <x v="0"/>
    <s v="United States"/>
    <s v="San Jose"/>
    <x v="2"/>
    <n v="95123"/>
    <x v="1"/>
    <s v="FUR-CH-10002320"/>
    <x v="0"/>
    <x v="1"/>
    <s v="Hon Pagoda Stacking Chairs"/>
    <n v="256.78399999999999"/>
    <n v="1"/>
    <n v="0.2"/>
    <n v="32.097999999999999"/>
  </r>
  <r>
    <n v="3680"/>
    <x v="1846"/>
    <x v="0"/>
    <x v="19"/>
    <s v="Feb"/>
    <d v="2013-06-12T00:00:00"/>
    <s v="Standard Class"/>
    <s v="FH-14365"/>
    <s v="Fred Hopkins"/>
    <x v="1"/>
    <s v="United States"/>
    <s v="Los Angeles"/>
    <x v="2"/>
    <n v="90004"/>
    <x v="1"/>
    <s v="OFF-AR-10001149"/>
    <x v="1"/>
    <x v="5"/>
    <s v="Sanford Colorific Colored Pencils, 12/Box"/>
    <n v="23.04"/>
    <n v="8"/>
    <n v="0"/>
    <n v="6.9119999999999999"/>
  </r>
  <r>
    <n v="3681"/>
    <x v="1847"/>
    <x v="3"/>
    <x v="261"/>
    <s v="Apr"/>
    <d v="2014-08-08T00:00:00"/>
    <s v="Standard Class"/>
    <s v="AB-10105"/>
    <s v="Adrian Barton"/>
    <x v="0"/>
    <s v="United States"/>
    <s v="Bloomington"/>
    <x v="7"/>
    <n v="61701"/>
    <x v="2"/>
    <s v="TEC-AC-10000682"/>
    <x v="2"/>
    <x v="9"/>
    <s v="Kensington K72356US Mouse-in-a-Box USB Desktop Mouse"/>
    <n v="39.816000000000003"/>
    <n v="3"/>
    <n v="0.2"/>
    <n v="7.4654999999999996"/>
  </r>
  <r>
    <n v="3682"/>
    <x v="1848"/>
    <x v="3"/>
    <x v="261"/>
    <s v="Apr"/>
    <d v="2014-09-08T00:00:00"/>
    <s v="Second Class"/>
    <s v="SC-20230"/>
    <s v="Scot Coram"/>
    <x v="1"/>
    <s v="United States"/>
    <s v="Seattle"/>
    <x v="3"/>
    <n v="98105"/>
    <x v="1"/>
    <s v="OFF-ST-10003996"/>
    <x v="1"/>
    <x v="3"/>
    <s v="Letter/Legal File Tote with Clear Snap-On Lid, Black Granite"/>
    <n v="16.059999999999999"/>
    <n v="1"/>
    <n v="0"/>
    <n v="4.1756000000000002"/>
  </r>
  <r>
    <n v="3683"/>
    <x v="1849"/>
    <x v="3"/>
    <x v="60"/>
    <s v="Dec"/>
    <s v="12-15-2014"/>
    <s v="Second Class"/>
    <s v="RS-19870"/>
    <s v="Roy Skaria"/>
    <x v="2"/>
    <s v="United States"/>
    <s v="Burlington"/>
    <x v="14"/>
    <n v="52601"/>
    <x v="2"/>
    <s v="OFF-EN-10003160"/>
    <x v="1"/>
    <x v="12"/>
    <s v="Pastel Pink Envelopes"/>
    <n v="7.28"/>
    <n v="1"/>
    <n v="0"/>
    <n v="3.4944000000000002"/>
  </r>
  <r>
    <n v="3684"/>
    <x v="1849"/>
    <x v="3"/>
    <x v="60"/>
    <s v="Dec"/>
    <s v="12-15-2014"/>
    <s v="Second Class"/>
    <s v="RS-19870"/>
    <s v="Roy Skaria"/>
    <x v="2"/>
    <s v="United States"/>
    <s v="Burlington"/>
    <x v="14"/>
    <n v="52601"/>
    <x v="2"/>
    <s v="OFF-BI-10002012"/>
    <x v="1"/>
    <x v="7"/>
    <s v="Wilson Jones Easy Flow II Sheet Lifters"/>
    <n v="5.4"/>
    <n v="3"/>
    <n v="0"/>
    <n v="2.5920000000000001"/>
  </r>
  <r>
    <n v="3685"/>
    <x v="1850"/>
    <x v="2"/>
    <x v="240"/>
    <s v="Aug"/>
    <s v="12-15-2011"/>
    <s v="Standard Class"/>
    <s v="DJ-13420"/>
    <s v="Denny Joy"/>
    <x v="1"/>
    <s v="United States"/>
    <s v="San Francisco"/>
    <x v="2"/>
    <n v="94110"/>
    <x v="1"/>
    <s v="FUR-FU-10000397"/>
    <x v="0"/>
    <x v="4"/>
    <s v="Luxo Economy Swing Arm Lamp"/>
    <n v="39.880000000000003"/>
    <n v="2"/>
    <n v="0"/>
    <n v="11.166399999999999"/>
  </r>
  <r>
    <n v="3686"/>
    <x v="1850"/>
    <x v="2"/>
    <x v="240"/>
    <s v="Aug"/>
    <s v="12-15-2011"/>
    <s v="Standard Class"/>
    <s v="DJ-13420"/>
    <s v="Denny Joy"/>
    <x v="1"/>
    <s v="United States"/>
    <s v="San Francisco"/>
    <x v="2"/>
    <n v="94110"/>
    <x v="1"/>
    <s v="FUR-FU-10000758"/>
    <x v="0"/>
    <x v="4"/>
    <s v="DAX Natural Wood-Tone Poster Frame"/>
    <n v="79.44"/>
    <n v="3"/>
    <n v="0"/>
    <n v="28.598400000000002"/>
  </r>
  <r>
    <n v="3687"/>
    <x v="1851"/>
    <x v="3"/>
    <x v="399"/>
    <s v="Jan"/>
    <d v="2014-03-10T00:00:00"/>
    <s v="First Class"/>
    <s v="BF-10975"/>
    <s v="Barbara Fisher"/>
    <x v="1"/>
    <s v="United States"/>
    <s v="Philadelphia"/>
    <x v="17"/>
    <n v="19120"/>
    <x v="3"/>
    <s v="OFF-LA-10004677"/>
    <x v="1"/>
    <x v="14"/>
    <s v="Self-Adhesive Address Labels for Typewriters with Dispenser Box"/>
    <n v="20.664000000000001"/>
    <n v="7"/>
    <n v="0.2"/>
    <n v="6.9741"/>
  </r>
  <r>
    <n v="3688"/>
    <x v="1852"/>
    <x v="3"/>
    <x v="93"/>
    <s v="May"/>
    <d v="2014-05-11T00:00:00"/>
    <s v="Same Day"/>
    <s v="FM-14290"/>
    <s v="Frank Merwin"/>
    <x v="2"/>
    <s v="United States"/>
    <s v="Bryan"/>
    <x v="6"/>
    <n v="77803"/>
    <x v="2"/>
    <s v="OFF-BI-10001308"/>
    <x v="1"/>
    <x v="7"/>
    <s v="GBC Standard Plastic Binding Systems' Combs"/>
    <n v="7.5359999999999996"/>
    <n v="6"/>
    <n v="0.8"/>
    <n v="-13.188000000000001"/>
  </r>
  <r>
    <n v="3689"/>
    <x v="1852"/>
    <x v="3"/>
    <x v="93"/>
    <s v="May"/>
    <d v="2014-05-11T00:00:00"/>
    <s v="Same Day"/>
    <s v="FM-14290"/>
    <s v="Frank Merwin"/>
    <x v="2"/>
    <s v="United States"/>
    <s v="Bryan"/>
    <x v="6"/>
    <n v="77803"/>
    <x v="2"/>
    <s v="OFF-BI-10003094"/>
    <x v="1"/>
    <x v="7"/>
    <s v="Self-Adhesive Ring Binder Labels"/>
    <n v="1.4079999999999999"/>
    <n v="2"/>
    <n v="0.8"/>
    <n v="-2.3231999999999999"/>
  </r>
  <r>
    <n v="3690"/>
    <x v="1852"/>
    <x v="3"/>
    <x v="93"/>
    <s v="May"/>
    <d v="2014-05-11T00:00:00"/>
    <s v="Same Day"/>
    <s v="FM-14290"/>
    <s v="Frank Merwin"/>
    <x v="2"/>
    <s v="United States"/>
    <s v="Bryan"/>
    <x v="6"/>
    <n v="77803"/>
    <x v="2"/>
    <s v="OFF-BI-10004040"/>
    <x v="1"/>
    <x v="7"/>
    <s v="Wilson Jones Impact Binders"/>
    <n v="4.1440000000000001"/>
    <n v="4"/>
    <n v="0.8"/>
    <n v="-6.4231999999999996"/>
  </r>
  <r>
    <n v="3691"/>
    <x v="1852"/>
    <x v="3"/>
    <x v="93"/>
    <s v="May"/>
    <d v="2014-05-11T00:00:00"/>
    <s v="Same Day"/>
    <s v="FM-14290"/>
    <s v="Frank Merwin"/>
    <x v="2"/>
    <s v="United States"/>
    <s v="Bryan"/>
    <x v="6"/>
    <n v="77803"/>
    <x v="2"/>
    <s v="OFF-ST-10002485"/>
    <x v="1"/>
    <x v="3"/>
    <s v="Rogers Deluxe File Chest"/>
    <n v="52.752000000000002"/>
    <n v="3"/>
    <n v="0.2"/>
    <n v="-12.528600000000001"/>
  </r>
  <r>
    <n v="3692"/>
    <x v="1853"/>
    <x v="2"/>
    <x v="359"/>
    <s v="Mar"/>
    <d v="2011-03-11T00:00:00"/>
    <s v="Same Day"/>
    <s v="TC-21535"/>
    <s v="Tracy Collins"/>
    <x v="2"/>
    <s v="United States"/>
    <s v="Los Angeles"/>
    <x v="2"/>
    <n v="90049"/>
    <x v="1"/>
    <s v="OFF-AR-10001868"/>
    <x v="1"/>
    <x v="5"/>
    <s v="Prang Dustless Chalk Sticks"/>
    <n v="6.72"/>
    <n v="4"/>
    <n v="0"/>
    <n v="3.36"/>
  </r>
  <r>
    <n v="3693"/>
    <x v="1854"/>
    <x v="0"/>
    <x v="188"/>
    <s v="Mar"/>
    <d v="2013-07-09T00:00:00"/>
    <s v="Standard Class"/>
    <s v="LR-16915"/>
    <s v="Lena Radford"/>
    <x v="0"/>
    <s v="United States"/>
    <s v="Los Angeles"/>
    <x v="2"/>
    <n v="90036"/>
    <x v="1"/>
    <s v="FUR-FU-10001889"/>
    <x v="0"/>
    <x v="4"/>
    <s v="Ultra Door Pull Handle"/>
    <n v="94.68"/>
    <n v="9"/>
    <n v="0"/>
    <n v="31.244399999999999"/>
  </r>
  <r>
    <n v="3694"/>
    <x v="1854"/>
    <x v="0"/>
    <x v="188"/>
    <s v="Mar"/>
    <d v="2013-07-09T00:00:00"/>
    <s v="Standard Class"/>
    <s v="LR-16915"/>
    <s v="Lena Radford"/>
    <x v="0"/>
    <s v="United States"/>
    <s v="Los Angeles"/>
    <x v="2"/>
    <n v="90036"/>
    <x v="1"/>
    <s v="OFF-ST-10000321"/>
    <x v="1"/>
    <x v="3"/>
    <s v="Akro Stacking Bins"/>
    <n v="23.67"/>
    <n v="3"/>
    <n v="0"/>
    <n v="0.94679999999999997"/>
  </r>
  <r>
    <n v="3695"/>
    <x v="1854"/>
    <x v="0"/>
    <x v="188"/>
    <s v="Mar"/>
    <d v="2013-07-09T00:00:00"/>
    <s v="Standard Class"/>
    <s v="LR-16915"/>
    <s v="Lena Radford"/>
    <x v="0"/>
    <s v="United States"/>
    <s v="Los Angeles"/>
    <x v="2"/>
    <n v="90036"/>
    <x v="1"/>
    <s v="TEC-PH-10001530"/>
    <x v="2"/>
    <x v="6"/>
    <s v="Cisco Unified IP Phone 7945G VoIP phone"/>
    <n v="1091.1679999999999"/>
    <n v="4"/>
    <n v="0.2"/>
    <n v="68.197999999999993"/>
  </r>
  <r>
    <n v="3696"/>
    <x v="1854"/>
    <x v="0"/>
    <x v="188"/>
    <s v="Mar"/>
    <d v="2013-07-09T00:00:00"/>
    <s v="Standard Class"/>
    <s v="LR-16915"/>
    <s v="Lena Radford"/>
    <x v="0"/>
    <s v="United States"/>
    <s v="Los Angeles"/>
    <x v="2"/>
    <n v="90036"/>
    <x v="1"/>
    <s v="OFF-AR-10004752"/>
    <x v="1"/>
    <x v="5"/>
    <s v="Blackstonian Pencils"/>
    <n v="18.690000000000001"/>
    <n v="7"/>
    <n v="0"/>
    <n v="5.2332000000000001"/>
  </r>
  <r>
    <n v="3697"/>
    <x v="1854"/>
    <x v="0"/>
    <x v="188"/>
    <s v="Mar"/>
    <d v="2013-07-09T00:00:00"/>
    <s v="Standard Class"/>
    <s v="LR-16915"/>
    <s v="Lena Radford"/>
    <x v="0"/>
    <s v="United States"/>
    <s v="Los Angeles"/>
    <x v="2"/>
    <n v="90036"/>
    <x v="1"/>
    <s v="FUR-TA-10001539"/>
    <x v="0"/>
    <x v="2"/>
    <s v="Chromcraft Rectangular Conference Tables"/>
    <n v="568.72799999999995"/>
    <n v="3"/>
    <n v="0.2"/>
    <n v="28.436399999999999"/>
  </r>
  <r>
    <n v="3698"/>
    <x v="1854"/>
    <x v="0"/>
    <x v="188"/>
    <s v="Mar"/>
    <d v="2013-07-09T00:00:00"/>
    <s v="Standard Class"/>
    <s v="LR-16915"/>
    <s v="Lena Radford"/>
    <x v="0"/>
    <s v="United States"/>
    <s v="Los Angeles"/>
    <x v="2"/>
    <n v="90036"/>
    <x v="1"/>
    <s v="OFF-BI-10001553"/>
    <x v="1"/>
    <x v="7"/>
    <s v="SpineVue Locking Slant-D Ring Binders by Cardinal"/>
    <n v="7.3120000000000003"/>
    <n v="1"/>
    <n v="0.2"/>
    <n v="2.5592000000000001"/>
  </r>
  <r>
    <n v="3699"/>
    <x v="1855"/>
    <x v="3"/>
    <x v="201"/>
    <s v="Dec"/>
    <s v="2-15-2014"/>
    <s v="First Class"/>
    <s v="MM-17260"/>
    <s v="Magdelene Morse"/>
    <x v="0"/>
    <s v="United States"/>
    <s v="Columbus"/>
    <x v="16"/>
    <n v="43229"/>
    <x v="3"/>
    <s v="FUR-FU-10003601"/>
    <x v="0"/>
    <x v="4"/>
    <s v="Deflect-o RollaMat Studded, Beveled Mat for Medium Pile Carpeting"/>
    <n v="147.56800000000001"/>
    <n v="2"/>
    <n v="0.2"/>
    <n v="-3.6892"/>
  </r>
  <r>
    <n v="3700"/>
    <x v="1856"/>
    <x v="2"/>
    <x v="332"/>
    <s v="Sep"/>
    <s v="7-14-2011"/>
    <s v="Standard Class"/>
    <s v="DS-13030"/>
    <s v="Darrin Sayre"/>
    <x v="2"/>
    <s v="United States"/>
    <s v="San Francisco"/>
    <x v="2"/>
    <n v="94122"/>
    <x v="1"/>
    <s v="OFF-BI-10002609"/>
    <x v="1"/>
    <x v="7"/>
    <s v="Avery Hidden Tab Dividers for Binding Systems"/>
    <n v="14.304"/>
    <n v="6"/>
    <n v="0.2"/>
    <n v="4.6487999999999996"/>
  </r>
  <r>
    <n v="3701"/>
    <x v="1856"/>
    <x v="2"/>
    <x v="332"/>
    <s v="Sep"/>
    <s v="7-14-2011"/>
    <s v="Standard Class"/>
    <s v="DS-13030"/>
    <s v="Darrin Sayre"/>
    <x v="2"/>
    <s v="United States"/>
    <s v="San Francisco"/>
    <x v="2"/>
    <n v="94122"/>
    <x v="1"/>
    <s v="FUR-BO-10004218"/>
    <x v="0"/>
    <x v="0"/>
    <s v="Bush Heritage Pine Collection 5-Shelf Bookcase, Albany Pine Finish, *Special Order"/>
    <n v="119.833"/>
    <n v="1"/>
    <n v="0.15"/>
    <n v="7.0490000000000004"/>
  </r>
  <r>
    <n v="3702"/>
    <x v="1856"/>
    <x v="2"/>
    <x v="332"/>
    <s v="Sep"/>
    <s v="7-14-2011"/>
    <s v="Standard Class"/>
    <s v="DS-13030"/>
    <s v="Darrin Sayre"/>
    <x v="2"/>
    <s v="United States"/>
    <s v="San Francisco"/>
    <x v="2"/>
    <n v="94122"/>
    <x v="1"/>
    <s v="OFF-AR-10003251"/>
    <x v="1"/>
    <x v="5"/>
    <s v="Prang Drawing Pencil Set"/>
    <n v="5.56"/>
    <n v="2"/>
    <n v="0"/>
    <n v="2.2240000000000002"/>
  </r>
  <r>
    <n v="3703"/>
    <x v="1856"/>
    <x v="2"/>
    <x v="332"/>
    <s v="Sep"/>
    <s v="7-14-2011"/>
    <s v="Standard Class"/>
    <s v="DS-13030"/>
    <s v="Darrin Sayre"/>
    <x v="2"/>
    <s v="United States"/>
    <s v="San Francisco"/>
    <x v="2"/>
    <n v="94122"/>
    <x v="1"/>
    <s v="OFF-PA-10002365"/>
    <x v="1"/>
    <x v="11"/>
    <s v="Xerox 1967"/>
    <n v="32.4"/>
    <n v="5"/>
    <n v="0"/>
    <n v="15.552"/>
  </r>
  <r>
    <n v="3704"/>
    <x v="1857"/>
    <x v="0"/>
    <x v="126"/>
    <s v="Nov"/>
    <s v="11-15-2013"/>
    <s v="Standard Class"/>
    <s v="SW-20275"/>
    <s v="Scott Williamson"/>
    <x v="0"/>
    <s v="United States"/>
    <s v="New York City"/>
    <x v="9"/>
    <n v="10009"/>
    <x v="3"/>
    <s v="OFF-BI-10002557"/>
    <x v="1"/>
    <x v="7"/>
    <s v="Presstex Flexible Ring Binders"/>
    <n v="3.64"/>
    <n v="1"/>
    <n v="0.2"/>
    <n v="1.365"/>
  </r>
  <r>
    <n v="3705"/>
    <x v="1857"/>
    <x v="0"/>
    <x v="126"/>
    <s v="Nov"/>
    <s v="11-15-2013"/>
    <s v="Standard Class"/>
    <s v="SW-20275"/>
    <s v="Scott Williamson"/>
    <x v="0"/>
    <s v="United States"/>
    <s v="New York City"/>
    <x v="9"/>
    <n v="10009"/>
    <x v="3"/>
    <s v="TEC-PH-10003691"/>
    <x v="2"/>
    <x v="6"/>
    <s v="BlackBerry Q10"/>
    <n v="881.93"/>
    <n v="7"/>
    <n v="0"/>
    <n v="220.48249999999999"/>
  </r>
  <r>
    <n v="3706"/>
    <x v="1858"/>
    <x v="0"/>
    <x v="195"/>
    <s v="Mar"/>
    <d v="2013-07-12T00:00:00"/>
    <s v="Standard Class"/>
    <s v="PW-19030"/>
    <s v="Pauline Webber"/>
    <x v="1"/>
    <s v="United States"/>
    <s v="Marion"/>
    <x v="14"/>
    <n v="52302"/>
    <x v="2"/>
    <s v="OFF-BI-10001107"/>
    <x v="1"/>
    <x v="7"/>
    <s v="GBC White Gloss Covers, Plain Front"/>
    <n v="115.84"/>
    <n v="8"/>
    <n v="0"/>
    <n v="54.444800000000001"/>
  </r>
  <r>
    <n v="3707"/>
    <x v="1859"/>
    <x v="3"/>
    <x v="236"/>
    <s v="Mar"/>
    <d v="2014-09-03T00:00:00"/>
    <s v="Standard Class"/>
    <s v="KD-16615"/>
    <s v="Ken Dana"/>
    <x v="1"/>
    <s v="United States"/>
    <s v="Los Angeles"/>
    <x v="2"/>
    <n v="90008"/>
    <x v="1"/>
    <s v="OFF-BI-10004224"/>
    <x v="1"/>
    <x v="7"/>
    <s v="Catalog Binders with Expanding Posts"/>
    <n v="107.648"/>
    <n v="2"/>
    <n v="0.2"/>
    <n v="33.64"/>
  </r>
  <r>
    <n v="3708"/>
    <x v="1860"/>
    <x v="2"/>
    <x v="408"/>
    <s v="Dec"/>
    <s v="2-16-2011"/>
    <s v="Second Class"/>
    <s v="GA-14725"/>
    <s v="Guy Armstrong"/>
    <x v="0"/>
    <s v="United States"/>
    <s v="Columbia"/>
    <x v="36"/>
    <n v="65203"/>
    <x v="2"/>
    <s v="FUR-CH-10001146"/>
    <x v="0"/>
    <x v="1"/>
    <s v="Global Value Mid-Back Manager's Chair, Gray"/>
    <n v="60.89"/>
    <n v="1"/>
    <n v="0"/>
    <n v="15.2225"/>
  </r>
  <r>
    <n v="3709"/>
    <x v="1860"/>
    <x v="2"/>
    <x v="408"/>
    <s v="Dec"/>
    <s v="2-16-2011"/>
    <s v="Second Class"/>
    <s v="GA-14725"/>
    <s v="Guy Armstrong"/>
    <x v="0"/>
    <s v="United States"/>
    <s v="Columbia"/>
    <x v="36"/>
    <n v="65203"/>
    <x v="2"/>
    <s v="OFF-LA-10004853"/>
    <x v="1"/>
    <x v="14"/>
    <s v="Avery 483"/>
    <n v="14.94"/>
    <n v="3"/>
    <n v="0"/>
    <n v="6.8723999999999998"/>
  </r>
  <r>
    <n v="3710"/>
    <x v="1860"/>
    <x v="2"/>
    <x v="408"/>
    <s v="Dec"/>
    <s v="2-16-2011"/>
    <s v="Second Class"/>
    <s v="GA-14725"/>
    <s v="Guy Armstrong"/>
    <x v="0"/>
    <s v="United States"/>
    <s v="Columbia"/>
    <x v="36"/>
    <n v="65203"/>
    <x v="2"/>
    <s v="OFF-BI-10004728"/>
    <x v="1"/>
    <x v="7"/>
    <s v="Wilson Jones Turn Tabs Binder Tool for Ring Binders"/>
    <n v="9.64"/>
    <n v="2"/>
    <n v="0"/>
    <n v="4.4344000000000001"/>
  </r>
  <r>
    <n v="3711"/>
    <x v="1860"/>
    <x v="2"/>
    <x v="408"/>
    <s v="Dec"/>
    <s v="2-16-2011"/>
    <s v="Second Class"/>
    <s v="GA-14725"/>
    <s v="Guy Armstrong"/>
    <x v="0"/>
    <s v="United States"/>
    <s v="Columbia"/>
    <x v="36"/>
    <n v="65203"/>
    <x v="2"/>
    <s v="FUR-FU-10002298"/>
    <x v="0"/>
    <x v="4"/>
    <s v="Rubbermaid ClusterMat Chairmats, Mat Size- 66&quot; x 60&quot;, Lip 20&quot; x 11&quot; -90 Degree Angle"/>
    <n v="332.94"/>
    <n v="3"/>
    <n v="0"/>
    <n v="53.270400000000002"/>
  </r>
  <r>
    <n v="3712"/>
    <x v="1860"/>
    <x v="2"/>
    <x v="408"/>
    <s v="Dec"/>
    <s v="2-16-2011"/>
    <s v="Second Class"/>
    <s v="GA-14725"/>
    <s v="Guy Armstrong"/>
    <x v="0"/>
    <s v="United States"/>
    <s v="Columbia"/>
    <x v="36"/>
    <n v="65203"/>
    <x v="2"/>
    <s v="OFF-BI-10004654"/>
    <x v="1"/>
    <x v="7"/>
    <s v="VariCap6 Expandable Binder"/>
    <n v="51.9"/>
    <n v="3"/>
    <n v="0"/>
    <n v="24.393000000000001"/>
  </r>
  <r>
    <n v="3713"/>
    <x v="1860"/>
    <x v="2"/>
    <x v="408"/>
    <s v="Dec"/>
    <s v="2-16-2011"/>
    <s v="Second Class"/>
    <s v="GA-14725"/>
    <s v="Guy Armstrong"/>
    <x v="0"/>
    <s v="United States"/>
    <s v="Columbia"/>
    <x v="36"/>
    <n v="65203"/>
    <x v="2"/>
    <s v="OFF-ST-10002583"/>
    <x v="1"/>
    <x v="3"/>
    <s v="Fellowes Neat Ideas Storage Cubes"/>
    <n v="64.959999999999994"/>
    <n v="2"/>
    <n v="0"/>
    <n v="2.5983999999999998"/>
  </r>
  <r>
    <n v="3714"/>
    <x v="1861"/>
    <x v="3"/>
    <x v="130"/>
    <s v="Dec"/>
    <s v="11-15-2014"/>
    <s v="Second Class"/>
    <s v="JL-15505"/>
    <s v="Jeremy Lonsdale"/>
    <x v="0"/>
    <s v="United States"/>
    <s v="Aberdeen"/>
    <x v="46"/>
    <n v="57401"/>
    <x v="2"/>
    <s v="OFF-SU-10004661"/>
    <x v="1"/>
    <x v="16"/>
    <s v="Acme Titanium Bonded Scissors"/>
    <n v="25.5"/>
    <n v="3"/>
    <n v="0"/>
    <n v="6.63"/>
  </r>
  <r>
    <n v="3715"/>
    <x v="1862"/>
    <x v="3"/>
    <x v="95"/>
    <s v="Mar"/>
    <d v="2014-03-09T00:00:00"/>
    <s v="Same Day"/>
    <s v="SU-20665"/>
    <s v="Stephanie Ulpright"/>
    <x v="2"/>
    <s v="United States"/>
    <s v="Seattle"/>
    <x v="3"/>
    <n v="98103"/>
    <x v="1"/>
    <s v="FUR-CH-10003061"/>
    <x v="0"/>
    <x v="1"/>
    <s v="Global Leather Task Chair, Black"/>
    <n v="215.976"/>
    <n v="3"/>
    <n v="0.2"/>
    <n v="-2.6997"/>
  </r>
  <r>
    <n v="3716"/>
    <x v="1863"/>
    <x v="1"/>
    <x v="124"/>
    <s v="Sep"/>
    <s v="10-13-2012"/>
    <s v="Standard Class"/>
    <s v="FM-14380"/>
    <s v="Fred McMath"/>
    <x v="0"/>
    <s v="United States"/>
    <s v="Detroit"/>
    <x v="20"/>
    <n v="48227"/>
    <x v="2"/>
    <s v="FUR-CH-10000513"/>
    <x v="0"/>
    <x v="1"/>
    <s v="High-Back Leather Manager's Chair"/>
    <n v="389.97"/>
    <n v="3"/>
    <n v="0"/>
    <n v="35.097299999999997"/>
  </r>
  <r>
    <n v="3717"/>
    <x v="1863"/>
    <x v="1"/>
    <x v="124"/>
    <s v="Sep"/>
    <s v="10-13-2012"/>
    <s v="Standard Class"/>
    <s v="FM-14380"/>
    <s v="Fred McMath"/>
    <x v="0"/>
    <s v="United States"/>
    <s v="Detroit"/>
    <x v="20"/>
    <n v="48227"/>
    <x v="2"/>
    <s v="OFF-AP-10002191"/>
    <x v="1"/>
    <x v="8"/>
    <s v="Belkin 8 Outlet SurgeMaster II Gold Surge Protector"/>
    <n v="269.91000000000003"/>
    <n v="5"/>
    <n v="0.1"/>
    <n v="53.981999999999999"/>
  </r>
  <r>
    <n v="3718"/>
    <x v="1864"/>
    <x v="2"/>
    <x v="472"/>
    <s v="Sep"/>
    <d v="2011-10-02T00:00:00"/>
    <s v="First Class"/>
    <s v="NM-18445"/>
    <s v="Nathan Mautz"/>
    <x v="2"/>
    <s v="United States"/>
    <s v="North Las Vegas"/>
    <x v="23"/>
    <n v="89031"/>
    <x v="1"/>
    <s v="FUR-FU-10002111"/>
    <x v="0"/>
    <x v="4"/>
    <s v="Master Caster Door Stop, Large Brown"/>
    <n v="14.56"/>
    <n v="2"/>
    <n v="0"/>
    <n v="5.5327999999999999"/>
  </r>
  <r>
    <n v="3719"/>
    <x v="1865"/>
    <x v="3"/>
    <x v="95"/>
    <s v="Mar"/>
    <d v="2014-07-09T00:00:00"/>
    <s v="Standard Class"/>
    <s v="AH-10210"/>
    <s v="Alan Hwang"/>
    <x v="0"/>
    <s v="United States"/>
    <s v="Henderson"/>
    <x v="0"/>
    <n v="42420"/>
    <x v="0"/>
    <s v="OFF-BI-10003650"/>
    <x v="1"/>
    <x v="7"/>
    <s v="GBC DocuBind 300 Electric Binding Machine"/>
    <n v="1577.94"/>
    <n v="3"/>
    <n v="0"/>
    <n v="757.41120000000001"/>
  </r>
  <r>
    <n v="3720"/>
    <x v="1866"/>
    <x v="2"/>
    <x v="377"/>
    <s v="Oct"/>
    <d v="2011-10-10T00:00:00"/>
    <s v="Same Day"/>
    <s v="FC-14335"/>
    <s v="Fred Chung"/>
    <x v="1"/>
    <s v="United States"/>
    <s v="Albuquerque"/>
    <x v="28"/>
    <n v="87105"/>
    <x v="1"/>
    <s v="OFF-AR-10000937"/>
    <x v="1"/>
    <x v="5"/>
    <s v="Dixon Ticonderoga Core-Lock Colored Pencils, 48-Color Set"/>
    <n v="255.85"/>
    <n v="7"/>
    <n v="0"/>
    <n v="112.574"/>
  </r>
  <r>
    <n v="3721"/>
    <x v="1867"/>
    <x v="3"/>
    <x v="37"/>
    <s v="Feb"/>
    <d v="2014-06-12T00:00:00"/>
    <s v="Standard Class"/>
    <s v="SC-20305"/>
    <s v="Sean Christensen"/>
    <x v="0"/>
    <s v="United States"/>
    <s v="Philadelphia"/>
    <x v="17"/>
    <n v="19140"/>
    <x v="3"/>
    <s v="OFF-LA-10004853"/>
    <x v="1"/>
    <x v="14"/>
    <s v="Avery 483"/>
    <n v="15.936"/>
    <n v="4"/>
    <n v="0.2"/>
    <n v="5.1791999999999998"/>
  </r>
  <r>
    <n v="3722"/>
    <x v="1867"/>
    <x v="3"/>
    <x v="37"/>
    <s v="Feb"/>
    <d v="2014-06-12T00:00:00"/>
    <s v="Standard Class"/>
    <s v="SC-20305"/>
    <s v="Sean Christensen"/>
    <x v="0"/>
    <s v="United States"/>
    <s v="Philadelphia"/>
    <x v="17"/>
    <n v="19140"/>
    <x v="3"/>
    <s v="OFF-BI-10001759"/>
    <x v="1"/>
    <x v="7"/>
    <s v="Acco Pressboard Covers with Storage Hooks, 14 7/8&quot; x 11&quot;, Dark Blue"/>
    <n v="8.0009999999999994"/>
    <n v="7"/>
    <n v="0.7"/>
    <n v="-5.6006999999999998"/>
  </r>
  <r>
    <n v="3723"/>
    <x v="1867"/>
    <x v="3"/>
    <x v="37"/>
    <s v="Feb"/>
    <d v="2014-06-12T00:00:00"/>
    <s v="Standard Class"/>
    <s v="SC-20305"/>
    <s v="Sean Christensen"/>
    <x v="0"/>
    <s v="United States"/>
    <s v="Philadelphia"/>
    <x v="17"/>
    <n v="19140"/>
    <x v="3"/>
    <s v="FUR-CH-10003379"/>
    <x v="0"/>
    <x v="1"/>
    <s v="Global Commerce Series High-Back Swivel/Tilt Chairs"/>
    <n v="398.97199999999998"/>
    <n v="2"/>
    <n v="0.3"/>
    <n v="-28.498000000000001"/>
  </r>
  <r>
    <n v="3724"/>
    <x v="1868"/>
    <x v="3"/>
    <x v="81"/>
    <s v="Dec"/>
    <s v="9-16-2014"/>
    <s v="Standard Class"/>
    <s v="CB-12025"/>
    <s v="Cassandra Brandow"/>
    <x v="0"/>
    <s v="United States"/>
    <s v="Richmond"/>
    <x v="11"/>
    <n v="23223"/>
    <x v="0"/>
    <s v="OFF-AP-10000027"/>
    <x v="1"/>
    <x v="8"/>
    <s v="Hoover Commercial SteamVac"/>
    <n v="67.900000000000006"/>
    <n v="5"/>
    <n v="0"/>
    <n v="20.37"/>
  </r>
  <r>
    <n v="3725"/>
    <x v="1869"/>
    <x v="3"/>
    <x v="95"/>
    <s v="Mar"/>
    <d v="2014-05-09T00:00:00"/>
    <s v="Second Class"/>
    <s v="LW-17215"/>
    <s v="Luke Weiss"/>
    <x v="0"/>
    <s v="United States"/>
    <s v="Fort Collins"/>
    <x v="19"/>
    <n v="80525"/>
    <x v="1"/>
    <s v="OFF-LA-10002475"/>
    <x v="1"/>
    <x v="14"/>
    <s v="Avery 519"/>
    <n v="11.696"/>
    <n v="2"/>
    <n v="0.2"/>
    <n v="3.9474"/>
  </r>
  <r>
    <n v="3726"/>
    <x v="1870"/>
    <x v="3"/>
    <x v="123"/>
    <s v="Jan"/>
    <d v="2014-04-12T00:00:00"/>
    <s v="First Class"/>
    <s v="TB-21625"/>
    <s v="Trudy Brown"/>
    <x v="0"/>
    <s v="United States"/>
    <s v="Philadelphia"/>
    <x v="17"/>
    <n v="19134"/>
    <x v="3"/>
    <s v="FUR-CH-10003981"/>
    <x v="0"/>
    <x v="1"/>
    <s v="Global Commerce Series Low-Back Swivel/Tilt Chairs"/>
    <n v="1079.316"/>
    <n v="6"/>
    <n v="0.3"/>
    <n v="-15.418799999999999"/>
  </r>
  <r>
    <n v="3727"/>
    <x v="1871"/>
    <x v="3"/>
    <x v="236"/>
    <s v="Mar"/>
    <d v="2014-03-03T00:00:00"/>
    <s v="Same Day"/>
    <s v="RS-19765"/>
    <s v="Roland Schwarz"/>
    <x v="1"/>
    <s v="United States"/>
    <s v="Waco"/>
    <x v="6"/>
    <n v="76706"/>
    <x v="2"/>
    <s v="OFF-BI-10004022"/>
    <x v="1"/>
    <x v="7"/>
    <s v="Acco Suede Grain Vinyl Round Ring Binder"/>
    <n v="0.55600000000000005"/>
    <n v="1"/>
    <n v="0.8"/>
    <n v="-0.94520000000000004"/>
  </r>
  <r>
    <n v="3728"/>
    <x v="1872"/>
    <x v="3"/>
    <x v="345"/>
    <s v="Jul"/>
    <s v="3-13-2014"/>
    <s v="Standard Class"/>
    <s v="DW-13540"/>
    <s v="Don Weiss"/>
    <x v="0"/>
    <s v="United States"/>
    <s v="Dallas"/>
    <x v="6"/>
    <n v="75220"/>
    <x v="2"/>
    <s v="OFF-LA-10000134"/>
    <x v="1"/>
    <x v="14"/>
    <s v="Avery 511"/>
    <n v="4.9279999999999999"/>
    <n v="2"/>
    <n v="0.2"/>
    <n v="1.7248000000000001"/>
  </r>
  <r>
    <n v="3729"/>
    <x v="1872"/>
    <x v="3"/>
    <x v="345"/>
    <s v="Jul"/>
    <s v="3-13-2014"/>
    <s v="Standard Class"/>
    <s v="DW-13540"/>
    <s v="Don Weiss"/>
    <x v="0"/>
    <s v="United States"/>
    <s v="Dallas"/>
    <x v="6"/>
    <n v="75220"/>
    <x v="2"/>
    <s v="OFF-AR-10000588"/>
    <x v="1"/>
    <x v="5"/>
    <s v="Newell 345"/>
    <n v="63.488"/>
    <n v="4"/>
    <n v="0.2"/>
    <n v="4.7615999999999996"/>
  </r>
  <r>
    <n v="3730"/>
    <x v="1873"/>
    <x v="1"/>
    <x v="473"/>
    <s v="Nov"/>
    <d v="2012-11-11T00:00:00"/>
    <s v="Same Day"/>
    <s v="AG-10495"/>
    <s v="Andrew Gjertsen"/>
    <x v="1"/>
    <s v="United States"/>
    <s v="Detroit"/>
    <x v="20"/>
    <n v="48234"/>
    <x v="2"/>
    <s v="OFF-ST-10003282"/>
    <x v="1"/>
    <x v="3"/>
    <s v="Advantus 10-Drawer Portable Organizer, Chrome Metal Frame, Smoke Drawers"/>
    <n v="418.32"/>
    <n v="7"/>
    <n v="0"/>
    <n v="117.1296"/>
  </r>
  <r>
    <n v="3731"/>
    <x v="1873"/>
    <x v="1"/>
    <x v="473"/>
    <s v="Nov"/>
    <d v="2012-11-11T00:00:00"/>
    <s v="Same Day"/>
    <s v="AG-10495"/>
    <s v="Andrew Gjertsen"/>
    <x v="1"/>
    <s v="United States"/>
    <s v="Detroit"/>
    <x v="20"/>
    <n v="48234"/>
    <x v="2"/>
    <s v="OFF-AP-10002311"/>
    <x v="1"/>
    <x v="8"/>
    <s v="Holmes Replacement Filter for HEPA Air Cleaner, Very Large Room, HEPA Filter"/>
    <n v="123.858"/>
    <n v="2"/>
    <n v="0.1"/>
    <n v="46.790799999999997"/>
  </r>
  <r>
    <n v="3732"/>
    <x v="1874"/>
    <x v="0"/>
    <x v="15"/>
    <s v="Jun"/>
    <d v="2013-10-04T00:00:00"/>
    <s v="Standard Class"/>
    <s v="JH-16180"/>
    <s v="Justin Hirsh"/>
    <x v="0"/>
    <s v="United States"/>
    <s v="Philadelphia"/>
    <x v="17"/>
    <n v="19140"/>
    <x v="3"/>
    <s v="TEC-PH-10000141"/>
    <x v="2"/>
    <x v="6"/>
    <s v="Clearsounds A400"/>
    <n v="118.782"/>
    <n v="3"/>
    <n v="0.4"/>
    <n v="-27.715800000000002"/>
  </r>
  <r>
    <n v="3733"/>
    <x v="1874"/>
    <x v="0"/>
    <x v="15"/>
    <s v="Jun"/>
    <d v="2013-10-04T00:00:00"/>
    <s v="Standard Class"/>
    <s v="JH-16180"/>
    <s v="Justin Hirsh"/>
    <x v="0"/>
    <s v="United States"/>
    <s v="Philadelphia"/>
    <x v="17"/>
    <n v="19140"/>
    <x v="3"/>
    <s v="OFF-SU-10000646"/>
    <x v="1"/>
    <x v="16"/>
    <s v="Premier Automatic Letter Opener"/>
    <n v="769.18399999999997"/>
    <n v="4"/>
    <n v="0.2"/>
    <n v="-163.45160000000001"/>
  </r>
  <r>
    <n v="3734"/>
    <x v="1875"/>
    <x v="0"/>
    <x v="90"/>
    <s v="May"/>
    <d v="2013-09-11T00:00:00"/>
    <s v="Standard Class"/>
    <s v="SM-20005"/>
    <s v="Sally Matthias"/>
    <x v="0"/>
    <s v="United States"/>
    <s v="Houston"/>
    <x v="6"/>
    <n v="77041"/>
    <x v="2"/>
    <s v="FUR-FU-10002445"/>
    <x v="0"/>
    <x v="4"/>
    <s v="DAX Two-Tone Rosewood/Black Document Frame, Desktop, 5 x 7"/>
    <n v="11.375999999999999"/>
    <n v="3"/>
    <n v="0.6"/>
    <n v="-5.6879999999999997"/>
  </r>
  <r>
    <n v="3735"/>
    <x v="1875"/>
    <x v="0"/>
    <x v="90"/>
    <s v="May"/>
    <d v="2013-09-11T00:00:00"/>
    <s v="Standard Class"/>
    <s v="SM-20005"/>
    <s v="Sally Matthias"/>
    <x v="0"/>
    <s v="United States"/>
    <s v="Houston"/>
    <x v="6"/>
    <n v="77041"/>
    <x v="2"/>
    <s v="FUR-FU-10000723"/>
    <x v="0"/>
    <x v="4"/>
    <s v="Deflect-o EconoMat Studded, No Bevel Mat for Low Pile Carpeting"/>
    <n v="66.111999999999995"/>
    <n v="4"/>
    <n v="0.6"/>
    <n v="-84.2928"/>
  </r>
  <r>
    <n v="3736"/>
    <x v="1876"/>
    <x v="3"/>
    <x v="75"/>
    <s v="Aug"/>
    <d v="2014-11-09T00:00:00"/>
    <s v="First Class"/>
    <s v="PF-19225"/>
    <s v="Phillip Flathmann"/>
    <x v="0"/>
    <s v="United States"/>
    <s v="Edmonds"/>
    <x v="3"/>
    <n v="98026"/>
    <x v="1"/>
    <s v="FUR-FU-10004053"/>
    <x v="0"/>
    <x v="4"/>
    <s v="DAX Two-Tone Silver Metal Document Frame"/>
    <n v="80.959999999999994"/>
    <n v="4"/>
    <n v="0"/>
    <n v="34.812800000000003"/>
  </r>
  <r>
    <n v="3737"/>
    <x v="1876"/>
    <x v="3"/>
    <x v="75"/>
    <s v="Aug"/>
    <d v="2014-11-09T00:00:00"/>
    <s v="First Class"/>
    <s v="PF-19225"/>
    <s v="Phillip Flathmann"/>
    <x v="0"/>
    <s v="United States"/>
    <s v="Edmonds"/>
    <x v="3"/>
    <n v="98026"/>
    <x v="1"/>
    <s v="TEC-PH-10002033"/>
    <x v="2"/>
    <x v="6"/>
    <s v="Konftel 250 Conference phone - Charcoal black"/>
    <n v="455.71199999999999"/>
    <n v="2"/>
    <n v="0.2"/>
    <n v="34.178400000000003"/>
  </r>
  <r>
    <n v="3738"/>
    <x v="1876"/>
    <x v="3"/>
    <x v="75"/>
    <s v="Aug"/>
    <d v="2014-11-09T00:00:00"/>
    <s v="First Class"/>
    <s v="PF-19225"/>
    <s v="Phillip Flathmann"/>
    <x v="0"/>
    <s v="United States"/>
    <s v="Edmonds"/>
    <x v="3"/>
    <n v="98026"/>
    <x v="1"/>
    <s v="OFF-AR-10004260"/>
    <x v="1"/>
    <x v="5"/>
    <s v="Boston 1799 Powerhouse Electric Pencil Sharpener"/>
    <n v="25.98"/>
    <n v="1"/>
    <n v="0"/>
    <n v="7.2744"/>
  </r>
  <r>
    <n v="3739"/>
    <x v="1877"/>
    <x v="1"/>
    <x v="291"/>
    <s v="Dec"/>
    <s v="11-18-2012"/>
    <s v="Standard Class"/>
    <s v="EB-14110"/>
    <s v="Eugene Barchas"/>
    <x v="0"/>
    <s v="United States"/>
    <s v="New York City"/>
    <x v="9"/>
    <n v="10035"/>
    <x v="3"/>
    <s v="OFF-EN-10001539"/>
    <x v="1"/>
    <x v="12"/>
    <s v="Staples"/>
    <n v="15.56"/>
    <n v="2"/>
    <n v="0"/>
    <n v="7.3132000000000001"/>
  </r>
  <r>
    <n v="3740"/>
    <x v="1878"/>
    <x v="3"/>
    <x v="81"/>
    <s v="Dec"/>
    <s v="9-14-2014"/>
    <s v="Second Class"/>
    <s v="SS-20410"/>
    <s v="Shahid Shariari"/>
    <x v="0"/>
    <s v="United States"/>
    <s v="Georgetown"/>
    <x v="0"/>
    <n v="40324"/>
    <x v="0"/>
    <s v="OFF-AP-10002578"/>
    <x v="1"/>
    <x v="8"/>
    <s v="Fellowes Premier Superior Surge Suppressor, 10-Outlet, With Phone and Remote"/>
    <n v="195.68"/>
    <n v="4"/>
    <n v="0"/>
    <n v="50.876800000000003"/>
  </r>
  <r>
    <n v="3741"/>
    <x v="1878"/>
    <x v="3"/>
    <x v="81"/>
    <s v="Dec"/>
    <s v="9-14-2014"/>
    <s v="Second Class"/>
    <s v="SS-20410"/>
    <s v="Shahid Shariari"/>
    <x v="0"/>
    <s v="United States"/>
    <s v="Georgetown"/>
    <x v="0"/>
    <n v="40324"/>
    <x v="0"/>
    <s v="OFF-FA-10000992"/>
    <x v="1"/>
    <x v="10"/>
    <s v="Acco Clips to Go Binder Clips, 24 Clips in Two Sizes"/>
    <n v="14.2"/>
    <n v="4"/>
    <n v="0"/>
    <n v="6.6740000000000004"/>
  </r>
  <r>
    <n v="3742"/>
    <x v="1879"/>
    <x v="3"/>
    <x v="355"/>
    <s v="Feb"/>
    <d v="2014-03-05T00:00:00"/>
    <s v="First Class"/>
    <s v="AG-10900"/>
    <s v="Arthur Gainer"/>
    <x v="0"/>
    <s v="United States"/>
    <s v="Coral Springs"/>
    <x v="1"/>
    <n v="33065"/>
    <x v="0"/>
    <s v="FUR-BO-10001798"/>
    <x v="0"/>
    <x v="0"/>
    <s v="Bush Somerset Collection Bookcase"/>
    <n v="314.35199999999998"/>
    <n v="3"/>
    <n v="0.2"/>
    <n v="-15.717599999999999"/>
  </r>
  <r>
    <n v="3743"/>
    <x v="1879"/>
    <x v="3"/>
    <x v="355"/>
    <s v="Feb"/>
    <d v="2014-03-05T00:00:00"/>
    <s v="First Class"/>
    <s v="AG-10900"/>
    <s v="Arthur Gainer"/>
    <x v="0"/>
    <s v="United States"/>
    <s v="Coral Springs"/>
    <x v="1"/>
    <n v="33065"/>
    <x v="0"/>
    <s v="OFF-LA-10004409"/>
    <x v="1"/>
    <x v="14"/>
    <s v="Avery 492"/>
    <n v="4.6079999999999997"/>
    <n v="2"/>
    <n v="0.2"/>
    <n v="1.4976"/>
  </r>
  <r>
    <n v="3744"/>
    <x v="1880"/>
    <x v="1"/>
    <x v="193"/>
    <s v="Jan"/>
    <d v="2012-05-12T00:00:00"/>
    <s v="Standard Class"/>
    <s v="MA-17560"/>
    <s v="Matt Abelman"/>
    <x v="2"/>
    <s v="United States"/>
    <s v="Jackson"/>
    <x v="20"/>
    <n v="49201"/>
    <x v="2"/>
    <s v="OFF-PA-10001826"/>
    <x v="1"/>
    <x v="11"/>
    <s v="Xerox 207"/>
    <n v="19.440000000000001"/>
    <n v="3"/>
    <n v="0"/>
    <n v="9.3312000000000008"/>
  </r>
  <r>
    <n v="3745"/>
    <x v="1880"/>
    <x v="1"/>
    <x v="193"/>
    <s v="Jan"/>
    <d v="2012-05-12T00:00:00"/>
    <s v="Standard Class"/>
    <s v="MA-17560"/>
    <s v="Matt Abelman"/>
    <x v="2"/>
    <s v="United States"/>
    <s v="Jackson"/>
    <x v="20"/>
    <n v="49201"/>
    <x v="2"/>
    <s v="OFF-AR-10000823"/>
    <x v="1"/>
    <x v="5"/>
    <s v="Newell 307"/>
    <n v="3.64"/>
    <n v="2"/>
    <n v="0"/>
    <n v="1.0192000000000001"/>
  </r>
  <r>
    <n v="3746"/>
    <x v="1880"/>
    <x v="1"/>
    <x v="193"/>
    <s v="Jan"/>
    <d v="2012-05-12T00:00:00"/>
    <s v="Standard Class"/>
    <s v="MA-17560"/>
    <s v="Matt Abelman"/>
    <x v="2"/>
    <s v="United States"/>
    <s v="Jackson"/>
    <x v="20"/>
    <n v="49201"/>
    <x v="2"/>
    <s v="OFF-PA-10001776"/>
    <x v="1"/>
    <x v="11"/>
    <s v="Wirebound Message Books, Four 2 3/4&quot; x 5&quot; Forms per Page, 600 Sets per Book"/>
    <n v="18.54"/>
    <n v="2"/>
    <n v="0"/>
    <n v="8.7138000000000009"/>
  </r>
  <r>
    <n v="3747"/>
    <x v="1881"/>
    <x v="2"/>
    <x v="299"/>
    <s v="Aug"/>
    <s v="6-13-2011"/>
    <s v="Standard Class"/>
    <s v="RD-19480"/>
    <s v="Rick Duston"/>
    <x v="0"/>
    <s v="United States"/>
    <s v="Long Beach"/>
    <x v="9"/>
    <n v="11561"/>
    <x v="3"/>
    <s v="OFF-BI-10003876"/>
    <x v="1"/>
    <x v="7"/>
    <s v="Green Canvas Binder for 8-1/2&quot; x 14&quot; Sheets"/>
    <n v="68.48"/>
    <n v="2"/>
    <n v="0.2"/>
    <n v="25.68"/>
  </r>
  <r>
    <n v="3748"/>
    <x v="1881"/>
    <x v="2"/>
    <x v="299"/>
    <s v="Aug"/>
    <s v="6-13-2011"/>
    <s v="Standard Class"/>
    <s v="RD-19480"/>
    <s v="Rick Duston"/>
    <x v="0"/>
    <s v="United States"/>
    <s v="Long Beach"/>
    <x v="9"/>
    <n v="11561"/>
    <x v="3"/>
    <s v="OFF-ST-10003470"/>
    <x v="1"/>
    <x v="3"/>
    <s v="Tennsco Snap-Together Open Shelving Units, Starter Sets and Add-On Units"/>
    <n v="1676.88"/>
    <n v="6"/>
    <n v="0"/>
    <n v="83.843999999999994"/>
  </r>
  <r>
    <n v="3749"/>
    <x v="1882"/>
    <x v="0"/>
    <x v="107"/>
    <s v="Aug"/>
    <d v="2013-10-04T00:00:00"/>
    <s v="First Class"/>
    <s v="ES-14080"/>
    <s v="Erin Smith"/>
    <x v="1"/>
    <s v="United States"/>
    <s v="Lakewood"/>
    <x v="18"/>
    <n v="8701"/>
    <x v="3"/>
    <s v="OFF-PA-10004243"/>
    <x v="1"/>
    <x v="11"/>
    <s v="Xerox 1939"/>
    <n v="37.94"/>
    <n v="2"/>
    <n v="0"/>
    <n v="18.211200000000002"/>
  </r>
  <r>
    <n v="3750"/>
    <x v="1883"/>
    <x v="3"/>
    <x v="264"/>
    <s v="Aug"/>
    <d v="2014-10-11T00:00:00"/>
    <s v="Second Class"/>
    <s v="KN-16390"/>
    <s v="Katherine Nockton"/>
    <x v="1"/>
    <s v="United States"/>
    <s v="Clinton"/>
    <x v="29"/>
    <n v="20735"/>
    <x v="3"/>
    <s v="FUR-CH-10000422"/>
    <x v="0"/>
    <x v="1"/>
    <s v="Global Highback Leather Tilter in Burgundy"/>
    <n v="272.97000000000003"/>
    <n v="3"/>
    <n v="0"/>
    <n v="43.675199999999997"/>
  </r>
  <r>
    <n v="3751"/>
    <x v="1884"/>
    <x v="3"/>
    <x v="352"/>
    <s v="Aug"/>
    <d v="2014-12-05T00:00:00"/>
    <s v="Standard Class"/>
    <s v="CS-11950"/>
    <s v="Carlos Soltero"/>
    <x v="0"/>
    <s v="United States"/>
    <s v="Pasadena"/>
    <x v="2"/>
    <n v="91104"/>
    <x v="1"/>
    <s v="TEC-PH-10003437"/>
    <x v="2"/>
    <x v="6"/>
    <s v="Blue Parrot B250XT Professional Grade Wireless Bluetooth Headset with"/>
    <n v="419.94400000000002"/>
    <n v="7"/>
    <n v="0.2"/>
    <n v="52.493000000000002"/>
  </r>
  <r>
    <n v="3752"/>
    <x v="1885"/>
    <x v="0"/>
    <x v="156"/>
    <s v="Jun"/>
    <d v="2013-10-06T00:00:00"/>
    <s v="Standard Class"/>
    <s v="KB-16600"/>
    <s v="Ken Brennan"/>
    <x v="1"/>
    <s v="United States"/>
    <s v="Seattle"/>
    <x v="3"/>
    <n v="98105"/>
    <x v="1"/>
    <s v="OFF-SU-10002537"/>
    <x v="1"/>
    <x v="16"/>
    <s v="Acme Box Cutter Scissors"/>
    <n v="61.38"/>
    <n v="6"/>
    <n v="0"/>
    <n v="15.9588"/>
  </r>
  <r>
    <n v="3753"/>
    <x v="1886"/>
    <x v="0"/>
    <x v="432"/>
    <s v="Nov"/>
    <s v="5-16-2013"/>
    <s v="Standard Class"/>
    <s v="GM-14500"/>
    <s v="Gene McClure"/>
    <x v="0"/>
    <s v="United States"/>
    <s v="Chicago"/>
    <x v="7"/>
    <n v="60610"/>
    <x v="2"/>
    <s v="OFF-EN-10001535"/>
    <x v="1"/>
    <x v="12"/>
    <s v="Grip Seal Envelopes"/>
    <n v="7.0720000000000001"/>
    <n v="2"/>
    <n v="0.2"/>
    <n v="2.3868"/>
  </r>
  <r>
    <n v="3754"/>
    <x v="1887"/>
    <x v="3"/>
    <x v="361"/>
    <s v="Dec"/>
    <s v="8-17-2014"/>
    <s v="Standard Class"/>
    <s v="SJ-20125"/>
    <s v="Sanjit Jacobs"/>
    <x v="2"/>
    <s v="United States"/>
    <s v="New York City"/>
    <x v="9"/>
    <n v="10009"/>
    <x v="3"/>
    <s v="OFF-PA-10003441"/>
    <x v="1"/>
    <x v="11"/>
    <s v="Xerox 226"/>
    <n v="25.92"/>
    <n v="4"/>
    <n v="0"/>
    <n v="12.441599999999999"/>
  </r>
  <r>
    <n v="3755"/>
    <x v="1888"/>
    <x v="0"/>
    <x v="237"/>
    <s v="Dec"/>
    <s v="11-16-2013"/>
    <s v="Standard Class"/>
    <s v="SC-20845"/>
    <s v="Sung Chung"/>
    <x v="0"/>
    <s v="United States"/>
    <s v="Arlington Heights"/>
    <x v="7"/>
    <n v="60004"/>
    <x v="2"/>
    <s v="OFF-AR-10003394"/>
    <x v="1"/>
    <x v="5"/>
    <s v="Newell 332"/>
    <n v="14.112"/>
    <n v="6"/>
    <n v="0.2"/>
    <n v="1.2347999999999999"/>
  </r>
  <r>
    <n v="3756"/>
    <x v="1889"/>
    <x v="3"/>
    <x v="149"/>
    <s v="Nov"/>
    <s v="12-14-2014"/>
    <s v="First Class"/>
    <s v="WB-21850"/>
    <s v="William Brown"/>
    <x v="0"/>
    <s v="United States"/>
    <s v="Philadelphia"/>
    <x v="17"/>
    <n v="19143"/>
    <x v="3"/>
    <s v="OFF-BI-10000014"/>
    <x v="1"/>
    <x v="7"/>
    <s v="Heavy-Duty E-Z-D Binders"/>
    <n v="3.2730000000000001"/>
    <n v="1"/>
    <n v="0.7"/>
    <n v="-2.5093000000000001"/>
  </r>
  <r>
    <n v="3757"/>
    <x v="1889"/>
    <x v="3"/>
    <x v="149"/>
    <s v="Nov"/>
    <s v="12-14-2014"/>
    <s v="First Class"/>
    <s v="WB-21850"/>
    <s v="William Brown"/>
    <x v="0"/>
    <s v="United States"/>
    <s v="Philadelphia"/>
    <x v="17"/>
    <n v="19143"/>
    <x v="3"/>
    <s v="FUR-FU-10001475"/>
    <x v="0"/>
    <x v="4"/>
    <s v="Contract Clock, 14&quot;, Brown"/>
    <n v="87.92"/>
    <n v="5"/>
    <n v="0.2"/>
    <n v="15.385999999999999"/>
  </r>
  <r>
    <n v="3758"/>
    <x v="1890"/>
    <x v="0"/>
    <x v="249"/>
    <s v="Nov"/>
    <s v="3-15-2013"/>
    <s v="Second Class"/>
    <s v="MH-17785"/>
    <s v="Maya Herman"/>
    <x v="1"/>
    <s v="United States"/>
    <s v="Glendale"/>
    <x v="10"/>
    <n v="85301"/>
    <x v="1"/>
    <s v="OFF-ST-10001272"/>
    <x v="1"/>
    <x v="3"/>
    <s v="Mini 13-1/2 Capacity Data Binder Rack, Pearl"/>
    <n v="104.696"/>
    <n v="1"/>
    <n v="0.2"/>
    <n v="6.5434999999999999"/>
  </r>
  <r>
    <n v="3759"/>
    <x v="1891"/>
    <x v="3"/>
    <x v="106"/>
    <s v="Mar"/>
    <d v="2014-05-10T00:00:00"/>
    <s v="Second Class"/>
    <s v="SC-20695"/>
    <s v="Steve Chapman"/>
    <x v="1"/>
    <s v="United States"/>
    <s v="Houston"/>
    <x v="6"/>
    <n v="77041"/>
    <x v="2"/>
    <s v="OFF-AP-10004708"/>
    <x v="1"/>
    <x v="8"/>
    <s v="Fellowes Superior 10 Outlet Split Surge Protector"/>
    <n v="15.224"/>
    <n v="2"/>
    <n v="0.8"/>
    <n v="-38.821199999999997"/>
  </r>
  <r>
    <n v="3760"/>
    <x v="1891"/>
    <x v="3"/>
    <x v="106"/>
    <s v="Mar"/>
    <d v="2014-05-10T00:00:00"/>
    <s v="Second Class"/>
    <s v="SC-20695"/>
    <s v="Steve Chapman"/>
    <x v="1"/>
    <s v="United States"/>
    <s v="Houston"/>
    <x v="6"/>
    <n v="77041"/>
    <x v="2"/>
    <s v="OFF-AP-10001947"/>
    <x v="1"/>
    <x v="8"/>
    <s v="Acco 6 Outlet Guardian Premium Plus Surge Suppressor"/>
    <n v="21.984000000000002"/>
    <n v="6"/>
    <n v="0.8"/>
    <n v="-56.059199999999997"/>
  </r>
  <r>
    <n v="3761"/>
    <x v="1892"/>
    <x v="2"/>
    <x v="66"/>
    <s v="Dec"/>
    <s v="9-17-2011"/>
    <s v="Second Class"/>
    <s v="LW-17215"/>
    <s v="Luke Weiss"/>
    <x v="0"/>
    <s v="United States"/>
    <s v="New York City"/>
    <x v="9"/>
    <n v="10035"/>
    <x v="3"/>
    <s v="FUR-CH-10002024"/>
    <x v="0"/>
    <x v="1"/>
    <s v="HON 5400 Series Task Chairs for Big and Tall"/>
    <n v="3785.2919999999999"/>
    <n v="6"/>
    <n v="0.1"/>
    <n v="420.58800000000002"/>
  </r>
  <r>
    <n v="3762"/>
    <x v="1893"/>
    <x v="2"/>
    <x v="80"/>
    <s v="Nov"/>
    <s v="5-16-2011"/>
    <s v="Standard Class"/>
    <s v="VW-21775"/>
    <s v="Victoria Wilson"/>
    <x v="1"/>
    <s v="United States"/>
    <s v="Huntsville"/>
    <x v="6"/>
    <n v="77340"/>
    <x v="2"/>
    <s v="FUR-CH-10000015"/>
    <x v="0"/>
    <x v="1"/>
    <s v="Hon Multipurpose Stacking Arm Chairs"/>
    <n v="1212.96"/>
    <n v="8"/>
    <n v="0.3"/>
    <n v="-69.311999999999998"/>
  </r>
  <r>
    <n v="3763"/>
    <x v="1894"/>
    <x v="3"/>
    <x v="269"/>
    <s v="Jan"/>
    <d v="2014-06-08T00:00:00"/>
    <s v="Standard Class"/>
    <s v="GM-14680"/>
    <s v="Greg Matthias"/>
    <x v="0"/>
    <s v="United States"/>
    <s v="Philadelphia"/>
    <x v="17"/>
    <n v="19134"/>
    <x v="3"/>
    <s v="TEC-PH-10001079"/>
    <x v="2"/>
    <x v="6"/>
    <s v="Polycom SoundPoint Pro SE-225 Corded phone"/>
    <n v="285.57600000000002"/>
    <n v="4"/>
    <n v="0.4"/>
    <n v="-57.115200000000002"/>
  </r>
  <r>
    <n v="3764"/>
    <x v="1895"/>
    <x v="2"/>
    <x v="13"/>
    <s v="Dec"/>
    <s v="10-17-2011"/>
    <s v="Standard Class"/>
    <s v="BP-11050"/>
    <s v="Barry Pond"/>
    <x v="1"/>
    <s v="United States"/>
    <s v="Chicago"/>
    <x v="7"/>
    <n v="60623"/>
    <x v="2"/>
    <s v="OFF-SU-10000898"/>
    <x v="1"/>
    <x v="16"/>
    <s v="Acme Hot Forged Carbon Steel Scissors with Nickel-Plated Handles, 3 7/8&quot; Cut, 8&quot;L"/>
    <n v="22.24"/>
    <n v="2"/>
    <n v="0.2"/>
    <n v="2.5019999999999998"/>
  </r>
  <r>
    <n v="3765"/>
    <x v="1896"/>
    <x v="3"/>
    <x v="41"/>
    <s v="Aug"/>
    <d v="2014-12-04T00:00:00"/>
    <s v="Standard Class"/>
    <s v="HR-14770"/>
    <s v="Hallie Redmond"/>
    <x v="2"/>
    <s v="United States"/>
    <s v="Jacksonville"/>
    <x v="1"/>
    <n v="32216"/>
    <x v="0"/>
    <s v="OFF-AR-10003156"/>
    <x v="1"/>
    <x v="5"/>
    <s v="50 Colored Long Pencils"/>
    <n v="16.256"/>
    <n v="2"/>
    <n v="0.2"/>
    <n v="1.2192000000000001"/>
  </r>
  <r>
    <n v="3766"/>
    <x v="1896"/>
    <x v="3"/>
    <x v="41"/>
    <s v="Aug"/>
    <d v="2014-12-04T00:00:00"/>
    <s v="Standard Class"/>
    <s v="HR-14770"/>
    <s v="Hallie Redmond"/>
    <x v="2"/>
    <s v="United States"/>
    <s v="Jacksonville"/>
    <x v="1"/>
    <n v="32216"/>
    <x v="0"/>
    <s v="TEC-PH-10000576"/>
    <x v="2"/>
    <x v="6"/>
    <s v="AT&amp;T 1080 Corded phone"/>
    <n v="219.184"/>
    <n v="2"/>
    <n v="0.2"/>
    <n v="19.178599999999999"/>
  </r>
  <r>
    <n v="3767"/>
    <x v="1897"/>
    <x v="1"/>
    <x v="464"/>
    <s v="Jan"/>
    <d v="2012-02-03T00:00:00"/>
    <s v="First Class"/>
    <s v="TP-21565"/>
    <s v="Tracy Poddar"/>
    <x v="1"/>
    <s v="United States"/>
    <s v="Coppell"/>
    <x v="6"/>
    <n v="75019"/>
    <x v="2"/>
    <s v="TEC-PH-10003215"/>
    <x v="2"/>
    <x v="6"/>
    <s v="Jackery Bar Premium Fast-charging Portable Charger"/>
    <n v="95.84"/>
    <n v="4"/>
    <n v="0.2"/>
    <n v="34.741999999999997"/>
  </r>
  <r>
    <n v="3768"/>
    <x v="1898"/>
    <x v="2"/>
    <x v="31"/>
    <s v="Aug"/>
    <s v="9-13-2011"/>
    <s v="Standard Class"/>
    <s v="TS-21340"/>
    <s v="Toby Swindell"/>
    <x v="0"/>
    <s v="United States"/>
    <s v="San Francisco"/>
    <x v="2"/>
    <n v="94109"/>
    <x v="1"/>
    <s v="OFF-BI-10000822"/>
    <x v="1"/>
    <x v="7"/>
    <s v="Acco PRESSTEX Data Binder with Storage Hooks, Light Blue, 9 1/2&quot; X 11&quot;"/>
    <n v="8.6080000000000005"/>
    <n v="2"/>
    <n v="0.2"/>
    <n v="3.0127999999999999"/>
  </r>
  <r>
    <n v="3769"/>
    <x v="1899"/>
    <x v="3"/>
    <x v="36"/>
    <s v="Apr"/>
    <d v="2014-08-06T00:00:00"/>
    <s v="Standard Class"/>
    <s v="MO-17800"/>
    <s v="Meg O'Connel"/>
    <x v="2"/>
    <s v="United States"/>
    <s v="Spokane"/>
    <x v="3"/>
    <n v="99207"/>
    <x v="1"/>
    <s v="OFF-ST-10004963"/>
    <x v="1"/>
    <x v="3"/>
    <s v="Eldon Gobal File Keepers"/>
    <n v="136.26"/>
    <n v="9"/>
    <n v="0"/>
    <n v="5.4504000000000001"/>
  </r>
  <r>
    <n v="3770"/>
    <x v="1900"/>
    <x v="2"/>
    <x v="443"/>
    <s v="Sep"/>
    <s v="10-14-2011"/>
    <s v="Standard Class"/>
    <s v="SJ-20500"/>
    <s v="Shirley Jackson"/>
    <x v="0"/>
    <s v="United States"/>
    <s v="San Francisco"/>
    <x v="2"/>
    <n v="94122"/>
    <x v="1"/>
    <s v="OFF-AR-10002135"/>
    <x v="1"/>
    <x v="5"/>
    <s v="Boston Heavy-Duty Trimline Electric Pencil Sharpeners"/>
    <n v="144.6"/>
    <n v="3"/>
    <n v="0"/>
    <n v="41.933999999999997"/>
  </r>
  <r>
    <n v="3771"/>
    <x v="1900"/>
    <x v="2"/>
    <x v="443"/>
    <s v="Sep"/>
    <s v="10-14-2011"/>
    <s v="Standard Class"/>
    <s v="SJ-20500"/>
    <s v="Shirley Jackson"/>
    <x v="0"/>
    <s v="United States"/>
    <s v="San Francisco"/>
    <x v="2"/>
    <n v="94122"/>
    <x v="1"/>
    <s v="TEC-PH-10002583"/>
    <x v="2"/>
    <x v="6"/>
    <s v="iOttie HLCRIO102 Car Mount"/>
    <n v="15.992000000000001"/>
    <n v="1"/>
    <n v="0.2"/>
    <n v="-2.9984999999999999"/>
  </r>
  <r>
    <n v="3772"/>
    <x v="1901"/>
    <x v="3"/>
    <x v="23"/>
    <s v="Jun"/>
    <d v="2014-11-11T00:00:00"/>
    <s v="Second Class"/>
    <s v="CD-12280"/>
    <s v="Christina DeMoss"/>
    <x v="0"/>
    <s v="United States"/>
    <s v="New York City"/>
    <x v="9"/>
    <n v="10024"/>
    <x v="3"/>
    <s v="OFF-BI-10002735"/>
    <x v="1"/>
    <x v="7"/>
    <s v="GBC Prestige Therm-A-Bind Covers"/>
    <n v="164.68799999999999"/>
    <n v="6"/>
    <n v="0.2"/>
    <n v="55.5822"/>
  </r>
  <r>
    <n v="3773"/>
    <x v="1901"/>
    <x v="3"/>
    <x v="23"/>
    <s v="Jun"/>
    <d v="2014-11-11T00:00:00"/>
    <s v="Second Class"/>
    <s v="CD-12280"/>
    <s v="Christina DeMoss"/>
    <x v="0"/>
    <s v="United States"/>
    <s v="New York City"/>
    <x v="9"/>
    <n v="10024"/>
    <x v="3"/>
    <s v="FUR-TA-10003469"/>
    <x v="0"/>
    <x v="2"/>
    <s v="Balt Split Level Computer Training Table"/>
    <n v="166.5"/>
    <n v="2"/>
    <n v="0.4"/>
    <n v="-66.599999999999994"/>
  </r>
  <r>
    <n v="3774"/>
    <x v="1901"/>
    <x v="3"/>
    <x v="23"/>
    <s v="Jun"/>
    <d v="2014-11-11T00:00:00"/>
    <s v="Second Class"/>
    <s v="CD-12280"/>
    <s v="Christina DeMoss"/>
    <x v="0"/>
    <s v="United States"/>
    <s v="New York City"/>
    <x v="9"/>
    <n v="10024"/>
    <x v="3"/>
    <s v="OFF-PA-10001870"/>
    <x v="1"/>
    <x v="11"/>
    <s v="Xerox 202"/>
    <n v="12.96"/>
    <n v="2"/>
    <n v="0"/>
    <n v="6.2207999999999997"/>
  </r>
  <r>
    <n v="3775"/>
    <x v="1901"/>
    <x v="3"/>
    <x v="23"/>
    <s v="Jun"/>
    <d v="2014-11-11T00:00:00"/>
    <s v="Second Class"/>
    <s v="CD-12280"/>
    <s v="Christina DeMoss"/>
    <x v="0"/>
    <s v="United States"/>
    <s v="New York City"/>
    <x v="9"/>
    <n v="10024"/>
    <x v="3"/>
    <s v="OFF-PA-10004071"/>
    <x v="1"/>
    <x v="11"/>
    <s v="Eaton Premium Continuous-Feed Paper, 25% Cotton, Letter Size, White, 1000 Shts/Box"/>
    <n v="110.96"/>
    <n v="2"/>
    <n v="0"/>
    <n v="53.260800000000003"/>
  </r>
  <r>
    <n v="3776"/>
    <x v="1901"/>
    <x v="3"/>
    <x v="23"/>
    <s v="Jun"/>
    <d v="2014-11-11T00:00:00"/>
    <s v="Second Class"/>
    <s v="CD-12280"/>
    <s v="Christina DeMoss"/>
    <x v="0"/>
    <s v="United States"/>
    <s v="New York City"/>
    <x v="9"/>
    <n v="10024"/>
    <x v="3"/>
    <s v="TEC-PH-10001448"/>
    <x v="2"/>
    <x v="6"/>
    <s v="Anker Astro 15000mAh USB Portable Charger"/>
    <n v="99.98"/>
    <n v="2"/>
    <n v="0"/>
    <n v="3.9992000000000001"/>
  </r>
  <r>
    <n v="3777"/>
    <x v="1901"/>
    <x v="3"/>
    <x v="23"/>
    <s v="Jun"/>
    <d v="2014-11-11T00:00:00"/>
    <s v="Second Class"/>
    <s v="CD-12280"/>
    <s v="Christina DeMoss"/>
    <x v="0"/>
    <s v="United States"/>
    <s v="New York City"/>
    <x v="9"/>
    <n v="10024"/>
    <x v="3"/>
    <s v="OFF-BI-10002706"/>
    <x v="1"/>
    <x v="7"/>
    <s v="Avery Premier Heavy-Duty Binder with Round Locking Rings"/>
    <n v="11.423999999999999"/>
    <n v="1"/>
    <n v="0.2"/>
    <n v="3.7128000000000001"/>
  </r>
  <r>
    <n v="3778"/>
    <x v="1901"/>
    <x v="3"/>
    <x v="23"/>
    <s v="Jun"/>
    <d v="2014-11-11T00:00:00"/>
    <s v="Second Class"/>
    <s v="CD-12280"/>
    <s v="Christina DeMoss"/>
    <x v="0"/>
    <s v="United States"/>
    <s v="New York City"/>
    <x v="9"/>
    <n v="10024"/>
    <x v="3"/>
    <s v="FUR-CH-10004875"/>
    <x v="0"/>
    <x v="1"/>
    <s v="Harbour Creations 67200 Series Stacking Chairs"/>
    <n v="128.124"/>
    <n v="2"/>
    <n v="0.1"/>
    <n v="24.2012"/>
  </r>
  <r>
    <n v="3779"/>
    <x v="1901"/>
    <x v="3"/>
    <x v="23"/>
    <s v="Jun"/>
    <d v="2014-11-11T00:00:00"/>
    <s v="Second Class"/>
    <s v="CD-12280"/>
    <s v="Christina DeMoss"/>
    <x v="0"/>
    <s v="United States"/>
    <s v="New York City"/>
    <x v="9"/>
    <n v="10024"/>
    <x v="3"/>
    <s v="FUR-FU-10004245"/>
    <x v="0"/>
    <x v="4"/>
    <s v="Career Cubicle Clock, 8 1/4&quot;, Black"/>
    <n v="101.4"/>
    <n v="5"/>
    <n v="0"/>
    <n v="38.531999999999996"/>
  </r>
  <r>
    <n v="3780"/>
    <x v="1902"/>
    <x v="2"/>
    <x v="223"/>
    <s v="Jul"/>
    <s v="9-14-2011"/>
    <s v="Standard Class"/>
    <s v="SS-20410"/>
    <s v="Shahid Shariari"/>
    <x v="0"/>
    <s v="United States"/>
    <s v="Oswego"/>
    <x v="7"/>
    <n v="60543"/>
    <x v="2"/>
    <s v="OFF-FA-10000936"/>
    <x v="1"/>
    <x v="10"/>
    <s v="Acco Hot Clips Clips to Go"/>
    <n v="13.16"/>
    <n v="5"/>
    <n v="0.2"/>
    <n v="4.1124999999999998"/>
  </r>
  <r>
    <n v="3781"/>
    <x v="1902"/>
    <x v="2"/>
    <x v="223"/>
    <s v="Jul"/>
    <s v="9-14-2011"/>
    <s v="Standard Class"/>
    <s v="SS-20410"/>
    <s v="Shahid Shariari"/>
    <x v="0"/>
    <s v="United States"/>
    <s v="Oswego"/>
    <x v="7"/>
    <n v="60543"/>
    <x v="2"/>
    <s v="OFF-BI-10001249"/>
    <x v="1"/>
    <x v="7"/>
    <s v="Avery Heavy-Duty EZD View Binder with Locking Rings"/>
    <n v="3.8279999999999998"/>
    <n v="3"/>
    <n v="0.8"/>
    <n v="-6.5076000000000001"/>
  </r>
  <r>
    <n v="3782"/>
    <x v="1902"/>
    <x v="2"/>
    <x v="223"/>
    <s v="Jul"/>
    <s v="9-14-2011"/>
    <s v="Standard Class"/>
    <s v="SS-20410"/>
    <s v="Shahid Shariari"/>
    <x v="0"/>
    <s v="United States"/>
    <s v="Oswego"/>
    <x v="7"/>
    <n v="60543"/>
    <x v="2"/>
    <s v="OFF-BI-10004632"/>
    <x v="1"/>
    <x v="7"/>
    <s v="Ibico Hi-Tech Manual Binding System"/>
    <n v="304.99"/>
    <n v="5"/>
    <n v="0.8"/>
    <n v="-533.73249999999996"/>
  </r>
  <r>
    <n v="3783"/>
    <x v="1903"/>
    <x v="3"/>
    <x v="16"/>
    <s v="Jul"/>
    <s v="11-13-2014"/>
    <s v="Standard Class"/>
    <s v="HG-14845"/>
    <s v="Harry Greene"/>
    <x v="0"/>
    <s v="United States"/>
    <s v="Dallas"/>
    <x v="6"/>
    <n v="75220"/>
    <x v="2"/>
    <s v="OFF-ST-10000615"/>
    <x v="1"/>
    <x v="3"/>
    <s v="SimpliFile Personal File, Black Granite, 15w x 6-15/16d x 11-1/4h"/>
    <n v="18.16"/>
    <n v="2"/>
    <n v="0.2"/>
    <n v="1.8160000000000001"/>
  </r>
  <r>
    <n v="3784"/>
    <x v="1904"/>
    <x v="0"/>
    <x v="195"/>
    <s v="Mar"/>
    <d v="2013-05-12T00:00:00"/>
    <s v="Second Class"/>
    <s v="MY-18295"/>
    <s v="Muhammed Yedwab"/>
    <x v="1"/>
    <s v="United States"/>
    <s v="Houston"/>
    <x v="6"/>
    <n v="77036"/>
    <x v="2"/>
    <s v="FUR-BO-10003893"/>
    <x v="0"/>
    <x v="0"/>
    <s v="Sauder Camden County Collection Library"/>
    <n v="781.86400000000003"/>
    <n v="10"/>
    <n v="0.32"/>
    <n v="-137.976"/>
  </r>
  <r>
    <n v="3785"/>
    <x v="1904"/>
    <x v="0"/>
    <x v="195"/>
    <s v="Mar"/>
    <d v="2013-05-12T00:00:00"/>
    <s v="Second Class"/>
    <s v="MY-18295"/>
    <s v="Muhammed Yedwab"/>
    <x v="1"/>
    <s v="United States"/>
    <s v="Houston"/>
    <x v="6"/>
    <n v="77036"/>
    <x v="2"/>
    <s v="OFF-PA-10003893"/>
    <x v="1"/>
    <x v="11"/>
    <s v="Xerox 1962"/>
    <n v="30.815999999999999"/>
    <n v="9"/>
    <n v="0.2"/>
    <n v="9.6300000000000008"/>
  </r>
  <r>
    <n v="3786"/>
    <x v="1905"/>
    <x v="3"/>
    <x v="60"/>
    <s v="Dec"/>
    <s v="12-14-2014"/>
    <s v="First Class"/>
    <s v="NB-18655"/>
    <s v="Nona Balk"/>
    <x v="1"/>
    <s v="United States"/>
    <s v="Paterson"/>
    <x v="18"/>
    <n v="7501"/>
    <x v="3"/>
    <s v="OFF-FA-10001561"/>
    <x v="1"/>
    <x v="10"/>
    <s v="Stockwell Push Pins"/>
    <n v="6.54"/>
    <n v="3"/>
    <n v="0"/>
    <n v="2.1581999999999999"/>
  </r>
  <r>
    <n v="3787"/>
    <x v="1906"/>
    <x v="1"/>
    <x v="191"/>
    <s v="Jan"/>
    <d v="2012-04-10T00:00:00"/>
    <s v="First Class"/>
    <s v="EM-13960"/>
    <s v="Eric Murdock"/>
    <x v="0"/>
    <s v="United States"/>
    <s v="Portland"/>
    <x v="13"/>
    <n v="97206"/>
    <x v="1"/>
    <s v="TEC-PH-10001817"/>
    <x v="2"/>
    <x v="6"/>
    <s v="Wilson Electronics DB Pro Signal Booster"/>
    <n v="572.79999999999995"/>
    <n v="2"/>
    <n v="0.2"/>
    <n v="50.12"/>
  </r>
  <r>
    <n v="3788"/>
    <x v="1907"/>
    <x v="0"/>
    <x v="474"/>
    <s v="Jun"/>
    <d v="2013-12-08T00:00:00"/>
    <s v="Standard Class"/>
    <s v="MF-17665"/>
    <s v="Maureen Fritzler"/>
    <x v="1"/>
    <s v="United States"/>
    <s v="Huntsville"/>
    <x v="30"/>
    <n v="35810"/>
    <x v="0"/>
    <s v="OFF-AR-10000538"/>
    <x v="1"/>
    <x v="5"/>
    <s v="Boston Model 1800 Electric Pencil Sharpener, Gray"/>
    <n v="197.05"/>
    <n v="7"/>
    <n v="0"/>
    <n v="59.115000000000002"/>
  </r>
  <r>
    <n v="3789"/>
    <x v="1908"/>
    <x v="3"/>
    <x v="398"/>
    <s v="Apr"/>
    <d v="2014-08-01T00:00:00"/>
    <s v="Standard Class"/>
    <s v="CM-12385"/>
    <s v="Christopher Martinez"/>
    <x v="0"/>
    <s v="United States"/>
    <s v="San Francisco"/>
    <x v="2"/>
    <n v="94110"/>
    <x v="1"/>
    <s v="OFF-BI-10004584"/>
    <x v="1"/>
    <x v="7"/>
    <s v="GBC ProClick 150 Presentation Binding System"/>
    <n v="2022.2719999999999"/>
    <n v="8"/>
    <n v="0.2"/>
    <n v="682.51679999999999"/>
  </r>
  <r>
    <n v="3790"/>
    <x v="1908"/>
    <x v="3"/>
    <x v="398"/>
    <s v="Apr"/>
    <d v="2014-08-01T00:00:00"/>
    <s v="Standard Class"/>
    <s v="CM-12385"/>
    <s v="Christopher Martinez"/>
    <x v="0"/>
    <s v="United States"/>
    <s v="San Francisco"/>
    <x v="2"/>
    <n v="94110"/>
    <x v="1"/>
    <s v="OFF-AR-10000817"/>
    <x v="1"/>
    <x v="5"/>
    <s v="Manco Dry-Lighter Erasable Highlighter"/>
    <n v="9.1199999999999992"/>
    <n v="3"/>
    <n v="0"/>
    <n v="3.1008"/>
  </r>
  <r>
    <n v="3791"/>
    <x v="1909"/>
    <x v="3"/>
    <x v="264"/>
    <s v="Aug"/>
    <d v="2014-08-11T00:00:00"/>
    <s v="Same Day"/>
    <s v="EC-14050"/>
    <s v="Erin Creighton"/>
    <x v="0"/>
    <s v="United States"/>
    <s v="Oklahoma City"/>
    <x v="34"/>
    <n v="73120"/>
    <x v="2"/>
    <s v="OFF-BI-10000756"/>
    <x v="1"/>
    <x v="7"/>
    <s v="Storex DuraTech Recycled Plastic Frosted Binders"/>
    <n v="38.159999999999997"/>
    <n v="9"/>
    <n v="0"/>
    <n v="19.079999999999998"/>
  </r>
  <r>
    <n v="3792"/>
    <x v="1910"/>
    <x v="0"/>
    <x v="318"/>
    <s v="Mar"/>
    <d v="2013-08-01T00:00:00"/>
    <s v="Standard Class"/>
    <s v="BO-11350"/>
    <s v="Bill Overfelt"/>
    <x v="1"/>
    <s v="United States"/>
    <s v="Broken Arrow"/>
    <x v="34"/>
    <n v="74012"/>
    <x v="2"/>
    <s v="FUR-TA-10000617"/>
    <x v="0"/>
    <x v="2"/>
    <s v="Hon Practical Foundations 30 x 60 Training Table, Light Gray/Charcoal"/>
    <n v="1592.85"/>
    <n v="7"/>
    <n v="0"/>
    <n v="350.42700000000002"/>
  </r>
  <r>
    <n v="3793"/>
    <x v="1910"/>
    <x v="0"/>
    <x v="318"/>
    <s v="Mar"/>
    <d v="2013-08-01T00:00:00"/>
    <s v="Standard Class"/>
    <s v="BO-11350"/>
    <s v="Bill Overfelt"/>
    <x v="1"/>
    <s v="United States"/>
    <s v="Broken Arrow"/>
    <x v="34"/>
    <n v="74012"/>
    <x v="2"/>
    <s v="OFF-BI-10004364"/>
    <x v="1"/>
    <x v="7"/>
    <s v="Storex Dura Pro Binders"/>
    <n v="11.88"/>
    <n v="2"/>
    <n v="0"/>
    <n v="5.3460000000000001"/>
  </r>
  <r>
    <n v="3794"/>
    <x v="1911"/>
    <x v="3"/>
    <x v="23"/>
    <s v="Jun"/>
    <d v="2014-08-11T00:00:00"/>
    <s v="First Class"/>
    <s v="AB-10060"/>
    <s v="Adam Bellavance"/>
    <x v="2"/>
    <s v="United States"/>
    <s v="Greenwood"/>
    <x v="24"/>
    <n v="46142"/>
    <x v="2"/>
    <s v="OFF-PA-10002615"/>
    <x v="1"/>
    <x v="11"/>
    <s v="Ampad Gold Fibre Wirebound Steno Books, 6&quot; x 9&quot;, Gregg Ruled"/>
    <n v="4.41"/>
    <n v="1"/>
    <n v="0"/>
    <n v="2.0286"/>
  </r>
  <r>
    <n v="3795"/>
    <x v="1911"/>
    <x v="3"/>
    <x v="23"/>
    <s v="Jun"/>
    <d v="2014-08-11T00:00:00"/>
    <s v="First Class"/>
    <s v="AB-10060"/>
    <s v="Adam Bellavance"/>
    <x v="2"/>
    <s v="United States"/>
    <s v="Greenwood"/>
    <x v="24"/>
    <n v="46142"/>
    <x v="2"/>
    <s v="OFF-PA-10000565"/>
    <x v="1"/>
    <x v="11"/>
    <s v="Staples"/>
    <n v="167.94"/>
    <n v="3"/>
    <n v="0"/>
    <n v="82.290599999999998"/>
  </r>
  <r>
    <n v="3796"/>
    <x v="1911"/>
    <x v="3"/>
    <x v="23"/>
    <s v="Jun"/>
    <d v="2014-08-11T00:00:00"/>
    <s v="First Class"/>
    <s v="AB-10060"/>
    <s v="Adam Bellavance"/>
    <x v="2"/>
    <s v="United States"/>
    <s v="Greenwood"/>
    <x v="24"/>
    <n v="46142"/>
    <x v="2"/>
    <s v="OFF-PA-10003673"/>
    <x v="1"/>
    <x v="11"/>
    <s v="Strathmore Photo Mount Cards"/>
    <n v="67.8"/>
    <n v="10"/>
    <n v="0"/>
    <n v="31.187999999999999"/>
  </r>
  <r>
    <n v="3797"/>
    <x v="1912"/>
    <x v="2"/>
    <x v="98"/>
    <s v="May"/>
    <d v="2011-07-04T00:00:00"/>
    <s v="Second Class"/>
    <s v="RD-19900"/>
    <s v="Ruben Dartt"/>
    <x v="0"/>
    <s v="United States"/>
    <s v="Dearborn Heights"/>
    <x v="20"/>
    <n v="48127"/>
    <x v="2"/>
    <s v="OFF-AR-10002952"/>
    <x v="1"/>
    <x v="5"/>
    <s v="Stanley Contemporary Battery Pencil Sharpeners"/>
    <n v="26.7"/>
    <n v="2"/>
    <n v="0"/>
    <n v="7.476"/>
  </r>
  <r>
    <n v="3798"/>
    <x v="1912"/>
    <x v="2"/>
    <x v="98"/>
    <s v="May"/>
    <d v="2011-07-04T00:00:00"/>
    <s v="Second Class"/>
    <s v="RD-19900"/>
    <s v="Ruben Dartt"/>
    <x v="0"/>
    <s v="United States"/>
    <s v="Dearborn Heights"/>
    <x v="20"/>
    <n v="48127"/>
    <x v="2"/>
    <s v="OFF-BI-10004209"/>
    <x v="1"/>
    <x v="7"/>
    <s v="Fellowes Twister Kit, Gray/Clear, 3/pkg"/>
    <n v="40.200000000000003"/>
    <n v="5"/>
    <n v="0"/>
    <n v="18.09"/>
  </r>
  <r>
    <n v="3799"/>
    <x v="1912"/>
    <x v="2"/>
    <x v="98"/>
    <s v="May"/>
    <d v="2011-07-04T00:00:00"/>
    <s v="Second Class"/>
    <s v="RD-19900"/>
    <s v="Ruben Dartt"/>
    <x v="0"/>
    <s v="United States"/>
    <s v="Dearborn Heights"/>
    <x v="20"/>
    <n v="48127"/>
    <x v="2"/>
    <s v="OFF-AR-10004685"/>
    <x v="1"/>
    <x v="5"/>
    <s v="Binney &amp; Smith Crayola Metallic Colored Pencils, 8-Color Set"/>
    <n v="13.89"/>
    <n v="3"/>
    <n v="0"/>
    <n v="4.5837000000000003"/>
  </r>
  <r>
    <n v="3800"/>
    <x v="1912"/>
    <x v="2"/>
    <x v="98"/>
    <s v="May"/>
    <d v="2011-07-04T00:00:00"/>
    <s v="Second Class"/>
    <s v="RD-19900"/>
    <s v="Ruben Dartt"/>
    <x v="0"/>
    <s v="United States"/>
    <s v="Dearborn Heights"/>
    <x v="20"/>
    <n v="48127"/>
    <x v="2"/>
    <s v="OFF-ST-10000991"/>
    <x v="1"/>
    <x v="3"/>
    <s v="Space Solutions HD Industrial Steel Shelving."/>
    <n v="689.82"/>
    <n v="6"/>
    <n v="0"/>
    <n v="20.694600000000001"/>
  </r>
  <r>
    <n v="3801"/>
    <x v="1913"/>
    <x v="0"/>
    <x v="334"/>
    <s v="Jul"/>
    <d v="2013-12-08T00:00:00"/>
    <s v="Standard Class"/>
    <s v="LM-17065"/>
    <s v="Liz MacKendrick"/>
    <x v="0"/>
    <s v="United States"/>
    <s v="New York City"/>
    <x v="9"/>
    <n v="10024"/>
    <x v="3"/>
    <s v="OFF-AR-10002399"/>
    <x v="1"/>
    <x v="5"/>
    <s v="Dixon Prang Watercolor Pencils, 10-Color Set with Brush"/>
    <n v="38.340000000000003"/>
    <n v="9"/>
    <n v="0"/>
    <n v="15.7194"/>
  </r>
  <r>
    <n v="3802"/>
    <x v="1914"/>
    <x v="3"/>
    <x v="215"/>
    <s v="Sep"/>
    <s v="5-13-2014"/>
    <s v="Second Class"/>
    <s v="MM-18055"/>
    <s v="Michelle Moray"/>
    <x v="0"/>
    <s v="United States"/>
    <s v="San Francisco"/>
    <x v="2"/>
    <n v="94110"/>
    <x v="1"/>
    <s v="OFF-AP-10000692"/>
    <x v="1"/>
    <x v="8"/>
    <s v="Fellowes Mighty 8 Compact Surge Protector"/>
    <n v="81.08"/>
    <n v="4"/>
    <n v="0"/>
    <n v="22.702400000000001"/>
  </r>
  <r>
    <n v="3803"/>
    <x v="1915"/>
    <x v="0"/>
    <x v="419"/>
    <s v="Apr"/>
    <d v="2013-09-02T00:00:00"/>
    <s v="Standard Class"/>
    <s v="JB-15400"/>
    <s v="Jennifer Braxton"/>
    <x v="1"/>
    <s v="United States"/>
    <s v="Los Angeles"/>
    <x v="2"/>
    <n v="90049"/>
    <x v="1"/>
    <s v="OFF-ST-10004180"/>
    <x v="1"/>
    <x v="3"/>
    <s v="Safco Commercial Shelving"/>
    <n v="93.02"/>
    <n v="2"/>
    <n v="0"/>
    <n v="3.7208000000000001"/>
  </r>
  <r>
    <n v="3804"/>
    <x v="1916"/>
    <x v="3"/>
    <x v="92"/>
    <s v="Jun"/>
    <d v="2014-07-12T00:00:00"/>
    <s v="First Class"/>
    <s v="PB-18805"/>
    <s v="Patrick Bzostek"/>
    <x v="2"/>
    <s v="United States"/>
    <s v="Seattle"/>
    <x v="3"/>
    <n v="98115"/>
    <x v="1"/>
    <s v="OFF-BI-10001524"/>
    <x v="1"/>
    <x v="7"/>
    <s v="GBC Premium Transparent Covers with Diagonal Lined Pattern"/>
    <n v="83.92"/>
    <n v="5"/>
    <n v="0.2"/>
    <n v="29.372"/>
  </r>
  <r>
    <n v="3805"/>
    <x v="1916"/>
    <x v="3"/>
    <x v="92"/>
    <s v="Jun"/>
    <d v="2014-07-12T00:00:00"/>
    <s v="First Class"/>
    <s v="PB-18805"/>
    <s v="Patrick Bzostek"/>
    <x v="2"/>
    <s v="United States"/>
    <s v="Seattle"/>
    <x v="3"/>
    <n v="98115"/>
    <x v="1"/>
    <s v="FUR-FU-10003268"/>
    <x v="0"/>
    <x v="4"/>
    <s v="Eldon Radial Chair Mat for Low to Medium Pile Carpets"/>
    <n v="199.9"/>
    <n v="5"/>
    <n v="0"/>
    <n v="39.979999999999997"/>
  </r>
  <r>
    <n v="3806"/>
    <x v="1916"/>
    <x v="3"/>
    <x v="92"/>
    <s v="Jun"/>
    <d v="2014-07-12T00:00:00"/>
    <s v="First Class"/>
    <s v="PB-18805"/>
    <s v="Patrick Bzostek"/>
    <x v="2"/>
    <s v="United States"/>
    <s v="Seattle"/>
    <x v="3"/>
    <n v="98115"/>
    <x v="1"/>
    <s v="TEC-PH-10000148"/>
    <x v="2"/>
    <x v="6"/>
    <s v="Cyber Acoustics AC-202b Speech Recognition Stereo Headset"/>
    <n v="31.175999999999998"/>
    <n v="3"/>
    <n v="0.2"/>
    <n v="-7.0145999999999997"/>
  </r>
  <r>
    <n v="3807"/>
    <x v="1916"/>
    <x v="3"/>
    <x v="92"/>
    <s v="Jun"/>
    <d v="2014-07-12T00:00:00"/>
    <s v="First Class"/>
    <s v="PB-18805"/>
    <s v="Patrick Bzostek"/>
    <x v="2"/>
    <s v="United States"/>
    <s v="Seattle"/>
    <x v="3"/>
    <n v="98115"/>
    <x v="1"/>
    <s v="OFF-BI-10001543"/>
    <x v="1"/>
    <x v="7"/>
    <s v="GBC VeloBinder Manual Binding System"/>
    <n v="172.75200000000001"/>
    <n v="6"/>
    <n v="0.2"/>
    <n v="60.463200000000001"/>
  </r>
  <r>
    <n v="3808"/>
    <x v="1916"/>
    <x v="3"/>
    <x v="92"/>
    <s v="Jun"/>
    <d v="2014-07-12T00:00:00"/>
    <s v="First Class"/>
    <s v="PB-18805"/>
    <s v="Patrick Bzostek"/>
    <x v="2"/>
    <s v="United States"/>
    <s v="Seattle"/>
    <x v="3"/>
    <n v="98115"/>
    <x v="1"/>
    <s v="OFF-BI-10002071"/>
    <x v="1"/>
    <x v="7"/>
    <s v="Fellowes Black Plastic Comb Bindings"/>
    <n v="9.2959999999999994"/>
    <n v="2"/>
    <n v="0.2"/>
    <n v="3.0211999999999999"/>
  </r>
  <r>
    <n v="3809"/>
    <x v="1917"/>
    <x v="3"/>
    <x v="55"/>
    <s v="Sep"/>
    <s v="7-13-2014"/>
    <s v="Standard Class"/>
    <s v="MR-17545"/>
    <s v="Mathew Reese"/>
    <x v="2"/>
    <s v="United States"/>
    <s v="Seattle"/>
    <x v="3"/>
    <n v="98103"/>
    <x v="1"/>
    <s v="OFF-PA-10003127"/>
    <x v="1"/>
    <x v="11"/>
    <s v="Staples"/>
    <n v="52.76"/>
    <n v="2"/>
    <n v="0"/>
    <n v="24.269600000000001"/>
  </r>
  <r>
    <n v="3810"/>
    <x v="1918"/>
    <x v="3"/>
    <x v="75"/>
    <s v="Aug"/>
    <d v="2014-10-09T00:00:00"/>
    <s v="First Class"/>
    <s v="AA-10375"/>
    <s v="Allen Armold"/>
    <x v="0"/>
    <s v="United States"/>
    <s v="Providence"/>
    <x v="39"/>
    <n v="2908"/>
    <x v="3"/>
    <s v="OFF-PA-10002659"/>
    <x v="1"/>
    <x v="11"/>
    <s v="Avoid Verbal Orders Carbonless Minifold Book"/>
    <n v="16.899999999999999"/>
    <n v="5"/>
    <n v="0"/>
    <n v="7.774"/>
  </r>
  <r>
    <n v="3811"/>
    <x v="1918"/>
    <x v="3"/>
    <x v="75"/>
    <s v="Aug"/>
    <d v="2014-10-09T00:00:00"/>
    <s v="First Class"/>
    <s v="AA-10375"/>
    <s v="Allen Armold"/>
    <x v="0"/>
    <s v="United States"/>
    <s v="Providence"/>
    <x v="39"/>
    <n v="2908"/>
    <x v="3"/>
    <s v="OFF-PA-10000157"/>
    <x v="1"/>
    <x v="11"/>
    <s v="Xerox 191"/>
    <n v="39.96"/>
    <n v="2"/>
    <n v="0"/>
    <n v="18.781199999999998"/>
  </r>
  <r>
    <n v="3812"/>
    <x v="1919"/>
    <x v="1"/>
    <x v="475"/>
    <s v="Nov"/>
    <s v="5-16-2012"/>
    <s v="Second Class"/>
    <s v="PS-18970"/>
    <s v="Paul Stevenson"/>
    <x v="2"/>
    <s v="United States"/>
    <s v="Phoenix"/>
    <x v="10"/>
    <n v="85023"/>
    <x v="1"/>
    <s v="FUR-CH-10004540"/>
    <x v="0"/>
    <x v="1"/>
    <s v="Global Chrome Stack Chair"/>
    <n v="191.96799999999999"/>
    <n v="7"/>
    <n v="0.2"/>
    <n v="16.7972"/>
  </r>
  <r>
    <n v="3813"/>
    <x v="1920"/>
    <x v="1"/>
    <x v="274"/>
    <s v="Jun"/>
    <d v="2012-10-08T00:00:00"/>
    <s v="Standard Class"/>
    <s v="RP-19270"/>
    <s v="Rachel Payne"/>
    <x v="1"/>
    <s v="United States"/>
    <s v="Houston"/>
    <x v="6"/>
    <n v="77095"/>
    <x v="2"/>
    <s v="OFF-LA-10004544"/>
    <x v="1"/>
    <x v="14"/>
    <s v="Avery 505"/>
    <n v="35.520000000000003"/>
    <n v="3"/>
    <n v="0.2"/>
    <n v="13.32"/>
  </r>
  <r>
    <n v="3814"/>
    <x v="1920"/>
    <x v="1"/>
    <x v="274"/>
    <s v="Jun"/>
    <d v="2012-10-08T00:00:00"/>
    <s v="Standard Class"/>
    <s v="RP-19270"/>
    <s v="Rachel Payne"/>
    <x v="1"/>
    <s v="United States"/>
    <s v="Houston"/>
    <x v="6"/>
    <n v="77095"/>
    <x v="2"/>
    <s v="OFF-BI-10001097"/>
    <x v="1"/>
    <x v="7"/>
    <s v="Avery Hole Reinforcements"/>
    <n v="6.23"/>
    <n v="5"/>
    <n v="0.8"/>
    <n v="-9.6564999999999994"/>
  </r>
  <r>
    <n v="3815"/>
    <x v="1920"/>
    <x v="1"/>
    <x v="274"/>
    <s v="Jun"/>
    <d v="2012-10-08T00:00:00"/>
    <s v="Standard Class"/>
    <s v="RP-19270"/>
    <s v="Rachel Payne"/>
    <x v="1"/>
    <s v="United States"/>
    <s v="Houston"/>
    <x v="6"/>
    <n v="77095"/>
    <x v="2"/>
    <s v="OFF-PA-10003302"/>
    <x v="1"/>
    <x v="11"/>
    <s v="Xerox 1906"/>
    <n v="56.704000000000001"/>
    <n v="2"/>
    <n v="0.2"/>
    <n v="19.137599999999999"/>
  </r>
  <r>
    <n v="3816"/>
    <x v="1920"/>
    <x v="1"/>
    <x v="274"/>
    <s v="Jun"/>
    <d v="2012-10-08T00:00:00"/>
    <s v="Standard Class"/>
    <s v="RP-19270"/>
    <s v="Rachel Payne"/>
    <x v="1"/>
    <s v="United States"/>
    <s v="Houston"/>
    <x v="6"/>
    <n v="77095"/>
    <x v="2"/>
    <s v="FUR-BO-10003965"/>
    <x v="0"/>
    <x v="0"/>
    <s v="O'Sullivan Manor Hill 2-Door Library in Brianna Oak"/>
    <n v="369.19920000000002"/>
    <n v="3"/>
    <n v="0.32"/>
    <n v="-114.01739999999999"/>
  </r>
  <r>
    <n v="3817"/>
    <x v="1921"/>
    <x v="1"/>
    <x v="349"/>
    <s v="Mar"/>
    <d v="2012-06-05T00:00:00"/>
    <s v="First Class"/>
    <s v="NF-18595"/>
    <s v="Nicole Fjeld"/>
    <x v="2"/>
    <s v="United States"/>
    <s v="San Jose"/>
    <x v="2"/>
    <n v="95123"/>
    <x v="1"/>
    <s v="OFF-BI-10004654"/>
    <x v="1"/>
    <x v="7"/>
    <s v="Avery Binding System Hidden Tab Executive Style Index Sets"/>
    <n v="13.848000000000001"/>
    <n v="3"/>
    <n v="0.2"/>
    <n v="5.1929999999999996"/>
  </r>
  <r>
    <n v="3818"/>
    <x v="1922"/>
    <x v="1"/>
    <x v="47"/>
    <s v="Oct"/>
    <s v="11-14-2012"/>
    <s v="Standard Class"/>
    <s v="SC-20020"/>
    <s v="Sam Craven"/>
    <x v="0"/>
    <s v="United States"/>
    <s v="Philadelphia"/>
    <x v="17"/>
    <n v="19140"/>
    <x v="3"/>
    <s v="OFF-ST-10001526"/>
    <x v="1"/>
    <x v="3"/>
    <s v="Iceberg Mobile Mega Data/Printer Cart"/>
    <n v="577.58399999999995"/>
    <n v="6"/>
    <n v="0.2"/>
    <n v="43.318800000000003"/>
  </r>
  <r>
    <n v="3819"/>
    <x v="1923"/>
    <x v="1"/>
    <x v="59"/>
    <s v="Mar"/>
    <d v="2012-05-12T00:00:00"/>
    <s v="Second Class"/>
    <s v="HP-14815"/>
    <s v="Harold Pawlan"/>
    <x v="2"/>
    <s v="United States"/>
    <s v="Concord"/>
    <x v="43"/>
    <n v="3301"/>
    <x v="3"/>
    <s v="OFF-PA-10003656"/>
    <x v="1"/>
    <x v="11"/>
    <s v="Xerox 1935"/>
    <n v="184.66"/>
    <n v="7"/>
    <n v="0"/>
    <n v="84.943600000000004"/>
  </r>
  <r>
    <n v="3820"/>
    <x v="1924"/>
    <x v="0"/>
    <x v="373"/>
    <s v="Apr"/>
    <d v="2013-06-05T00:00:00"/>
    <s v="First Class"/>
    <s v="SM-20905"/>
    <s v="Susan MacKendrick"/>
    <x v="0"/>
    <s v="United States"/>
    <s v="Newark"/>
    <x v="16"/>
    <n v="43055"/>
    <x v="3"/>
    <s v="TEC-AC-10003832"/>
    <x v="2"/>
    <x v="9"/>
    <s v="Imation 16GB Mini TravelDrive USB 2.0 Flash Drive"/>
    <n v="132.52000000000001"/>
    <n v="5"/>
    <n v="0.2"/>
    <n v="34.786499999999997"/>
  </r>
  <r>
    <n v="3821"/>
    <x v="1924"/>
    <x v="0"/>
    <x v="373"/>
    <s v="Apr"/>
    <d v="2013-06-05T00:00:00"/>
    <s v="First Class"/>
    <s v="SM-20905"/>
    <s v="Susan MacKendrick"/>
    <x v="0"/>
    <s v="United States"/>
    <s v="Newark"/>
    <x v="16"/>
    <n v="43055"/>
    <x v="3"/>
    <s v="OFF-ST-10002554"/>
    <x v="1"/>
    <x v="3"/>
    <s v="Tennsco Industrial Shelving"/>
    <n v="195.64"/>
    <n v="5"/>
    <n v="0.2"/>
    <n v="-44.018999999999998"/>
  </r>
  <r>
    <n v="3822"/>
    <x v="1924"/>
    <x v="0"/>
    <x v="373"/>
    <s v="Apr"/>
    <d v="2013-06-05T00:00:00"/>
    <s v="First Class"/>
    <s v="SM-20905"/>
    <s v="Susan MacKendrick"/>
    <x v="0"/>
    <s v="United States"/>
    <s v="Newark"/>
    <x v="16"/>
    <n v="43055"/>
    <x v="3"/>
    <s v="FUR-FU-10001876"/>
    <x v="0"/>
    <x v="4"/>
    <s v="Computer Room Manger, 14&quot;"/>
    <n v="51.968000000000004"/>
    <n v="2"/>
    <n v="0.2"/>
    <n v="10.393599999999999"/>
  </r>
  <r>
    <n v="3823"/>
    <x v="1924"/>
    <x v="0"/>
    <x v="373"/>
    <s v="Apr"/>
    <d v="2013-06-05T00:00:00"/>
    <s v="First Class"/>
    <s v="SM-20905"/>
    <s v="Susan MacKendrick"/>
    <x v="0"/>
    <s v="United States"/>
    <s v="Newark"/>
    <x v="16"/>
    <n v="43055"/>
    <x v="3"/>
    <s v="TEC-AC-10002637"/>
    <x v="2"/>
    <x v="9"/>
    <s v="Logitech VX Revolution Cordless Laser Mouse for Notebooks (Black)"/>
    <n v="431.976"/>
    <n v="3"/>
    <n v="0.2"/>
    <n v="-75.595799999999997"/>
  </r>
  <r>
    <n v="3824"/>
    <x v="1924"/>
    <x v="0"/>
    <x v="373"/>
    <s v="Apr"/>
    <d v="2013-06-05T00:00:00"/>
    <s v="First Class"/>
    <s v="SM-20905"/>
    <s v="Susan MacKendrick"/>
    <x v="0"/>
    <s v="United States"/>
    <s v="Newark"/>
    <x v="16"/>
    <n v="43055"/>
    <x v="3"/>
    <s v="TEC-MA-10003589"/>
    <x v="2"/>
    <x v="13"/>
    <s v="Cisco 8961 IP Phone Charcoal"/>
    <n v="224.93700000000001"/>
    <n v="3"/>
    <n v="0.7"/>
    <n v="-164.9538"/>
  </r>
  <r>
    <n v="3825"/>
    <x v="1924"/>
    <x v="0"/>
    <x v="373"/>
    <s v="Apr"/>
    <d v="2013-06-05T00:00:00"/>
    <s v="First Class"/>
    <s v="SM-20905"/>
    <s v="Susan MacKendrick"/>
    <x v="0"/>
    <s v="United States"/>
    <s v="Newark"/>
    <x v="16"/>
    <n v="43055"/>
    <x v="3"/>
    <s v="OFF-LA-10000081"/>
    <x v="1"/>
    <x v="14"/>
    <s v="Avery 496"/>
    <n v="6"/>
    <n v="2"/>
    <n v="0.2"/>
    <n v="2.1"/>
  </r>
  <r>
    <n v="3826"/>
    <x v="1925"/>
    <x v="1"/>
    <x v="358"/>
    <s v="Jan"/>
    <d v="2012-08-06T00:00:00"/>
    <s v="Standard Class"/>
    <s v="CG-12040"/>
    <s v="Catherine Glotzbach"/>
    <x v="2"/>
    <s v="United States"/>
    <s v="Los Angeles"/>
    <x v="2"/>
    <n v="90045"/>
    <x v="1"/>
    <s v="OFF-PA-10001838"/>
    <x v="1"/>
    <x v="11"/>
    <s v="Adams Telephone Message Book W/Dividers/Space For Phone Numbers, 5 1/4&quot;X8 1/2&quot;, 300/Messages"/>
    <n v="11.76"/>
    <n v="2"/>
    <n v="0"/>
    <n v="5.7624000000000004"/>
  </r>
  <r>
    <n v="3827"/>
    <x v="1926"/>
    <x v="3"/>
    <x v="369"/>
    <s v="Jun"/>
    <d v="2014-08-07T00:00:00"/>
    <s v="First Class"/>
    <s v="DK-12835"/>
    <s v="Damala Kotsonis"/>
    <x v="1"/>
    <s v="United States"/>
    <s v="Fremont"/>
    <x v="5"/>
    <n v="68025"/>
    <x v="2"/>
    <s v="TEC-PH-10002293"/>
    <x v="2"/>
    <x v="6"/>
    <s v="Anker 36W 4-Port USB Wall Charger Travel Power Adapter for iPhone 5s 5c 5"/>
    <n v="79.959999999999994"/>
    <n v="4"/>
    <n v="0"/>
    <n v="22.3888"/>
  </r>
  <r>
    <n v="3828"/>
    <x v="1927"/>
    <x v="0"/>
    <x v="321"/>
    <s v="Aug"/>
    <d v="2013-12-06T00:00:00"/>
    <s v="Standard Class"/>
    <s v="RS-19870"/>
    <s v="Roy Skaria"/>
    <x v="2"/>
    <s v="United States"/>
    <s v="Philadelphia"/>
    <x v="17"/>
    <n v="19120"/>
    <x v="3"/>
    <s v="OFF-FA-10002988"/>
    <x v="1"/>
    <x v="10"/>
    <s v="Ideal Clamps"/>
    <n v="9.6479999999999997"/>
    <n v="6"/>
    <n v="0.2"/>
    <n v="3.4973999999999998"/>
  </r>
  <r>
    <n v="3829"/>
    <x v="1928"/>
    <x v="2"/>
    <x v="80"/>
    <s v="Nov"/>
    <s v="5-15-2011"/>
    <s v="Standard Class"/>
    <s v="HD-14785"/>
    <s v="Harold Dahlen"/>
    <x v="2"/>
    <s v="United States"/>
    <s v="Chicago"/>
    <x v="7"/>
    <n v="60610"/>
    <x v="2"/>
    <s v="OFF-PA-10003036"/>
    <x v="1"/>
    <x v="11"/>
    <s v="Black Print Carbonless 8 1/2&quot; x 8 1/4&quot; Rapid Memo Book"/>
    <n v="17.472000000000001"/>
    <n v="3"/>
    <n v="0.2"/>
    <n v="5.6783999999999999"/>
  </r>
  <r>
    <n v="3830"/>
    <x v="1928"/>
    <x v="2"/>
    <x v="80"/>
    <s v="Nov"/>
    <s v="5-15-2011"/>
    <s v="Standard Class"/>
    <s v="HD-14785"/>
    <s v="Harold Dahlen"/>
    <x v="2"/>
    <s v="United States"/>
    <s v="Chicago"/>
    <x v="7"/>
    <n v="60610"/>
    <x v="2"/>
    <s v="OFF-BI-10002026"/>
    <x v="1"/>
    <x v="7"/>
    <s v="Avery Arch Ring Binders"/>
    <n v="104.58"/>
    <n v="9"/>
    <n v="0.8"/>
    <n v="-172.55699999999999"/>
  </r>
  <r>
    <n v="3831"/>
    <x v="1929"/>
    <x v="3"/>
    <x v="215"/>
    <s v="Sep"/>
    <d v="2014-12-05T00:00:00"/>
    <s v="Second Class"/>
    <s v="EB-13705"/>
    <s v="Ed Braxton"/>
    <x v="1"/>
    <s v="United States"/>
    <s v="Mansfield"/>
    <x v="6"/>
    <n v="76063"/>
    <x v="2"/>
    <s v="OFF-PA-10003848"/>
    <x v="1"/>
    <x v="11"/>
    <s v="Xerox 1997"/>
    <n v="41.472000000000001"/>
    <n v="8"/>
    <n v="0.2"/>
    <n v="14.5152"/>
  </r>
  <r>
    <n v="3832"/>
    <x v="1930"/>
    <x v="0"/>
    <x v="350"/>
    <s v="May"/>
    <d v="2013-10-09T00:00:00"/>
    <s v="Standard Class"/>
    <s v="JP-15520"/>
    <s v="Jeremy Pistek"/>
    <x v="0"/>
    <s v="United States"/>
    <s v="Jonesboro"/>
    <x v="37"/>
    <n v="72401"/>
    <x v="0"/>
    <s v="OFF-PA-10001357"/>
    <x v="1"/>
    <x v="11"/>
    <s v="Xerox 1886"/>
    <n v="239.5"/>
    <n v="5"/>
    <n v="0"/>
    <n v="114.96"/>
  </r>
  <r>
    <n v="3833"/>
    <x v="1931"/>
    <x v="1"/>
    <x v="48"/>
    <s v="Feb"/>
    <d v="2012-05-11T00:00:00"/>
    <s v="First Class"/>
    <s v="EG-13900"/>
    <s v="Emily Grady"/>
    <x v="0"/>
    <s v="United States"/>
    <s v="Chesapeake"/>
    <x v="11"/>
    <n v="23320"/>
    <x v="0"/>
    <s v="OFF-AP-10003099"/>
    <x v="1"/>
    <x v="8"/>
    <s v="Eureka Hand Vacuum, Bagless"/>
    <n v="197.72"/>
    <n v="4"/>
    <n v="0"/>
    <n v="55.361600000000003"/>
  </r>
  <r>
    <n v="3834"/>
    <x v="1932"/>
    <x v="3"/>
    <x v="93"/>
    <s v="May"/>
    <d v="2014-10-11T00:00:00"/>
    <s v="Standard Class"/>
    <s v="HG-14965"/>
    <s v="Henry Goldwyn"/>
    <x v="1"/>
    <s v="United States"/>
    <s v="Lancaster"/>
    <x v="16"/>
    <n v="43130"/>
    <x v="3"/>
    <s v="TEC-AC-10002323"/>
    <x v="2"/>
    <x v="9"/>
    <s v="SanDisk Ultra 32 GB MicroSDHC Class 10 Memory Card"/>
    <n v="70.72"/>
    <n v="4"/>
    <n v="0.2"/>
    <n v="-6.1879999999999997"/>
  </r>
  <r>
    <n v="3835"/>
    <x v="1932"/>
    <x v="3"/>
    <x v="93"/>
    <s v="May"/>
    <d v="2014-10-11T00:00:00"/>
    <s v="Standard Class"/>
    <s v="HG-14965"/>
    <s v="Henry Goldwyn"/>
    <x v="1"/>
    <s v="United States"/>
    <s v="Lancaster"/>
    <x v="16"/>
    <n v="43130"/>
    <x v="3"/>
    <s v="OFF-ST-10002344"/>
    <x v="1"/>
    <x v="3"/>
    <s v="Carina 42&quot;Hx23 3/4&quot;W Media Storage Unit"/>
    <n v="194.352"/>
    <n v="3"/>
    <n v="0.2"/>
    <n v="-43.729199999999999"/>
  </r>
  <r>
    <n v="3836"/>
    <x v="1933"/>
    <x v="3"/>
    <x v="92"/>
    <s v="Jun"/>
    <d v="2014-09-12T00:00:00"/>
    <s v="Second Class"/>
    <s v="BF-11080"/>
    <s v="Bart Folk"/>
    <x v="0"/>
    <s v="United States"/>
    <s v="New York City"/>
    <x v="9"/>
    <n v="10024"/>
    <x v="3"/>
    <s v="OFF-PA-10000007"/>
    <x v="1"/>
    <x v="11"/>
    <s v="Telephone Message Books with Fax/Mobile Section, 4 1/4&quot; x 6&quot;"/>
    <n v="21.6"/>
    <n v="6"/>
    <n v="0"/>
    <n v="9.9359999999999999"/>
  </r>
  <r>
    <n v="3837"/>
    <x v="1933"/>
    <x v="3"/>
    <x v="92"/>
    <s v="Jun"/>
    <d v="2014-09-12T00:00:00"/>
    <s v="Second Class"/>
    <s v="BF-11080"/>
    <s v="Bart Folk"/>
    <x v="0"/>
    <s v="United States"/>
    <s v="New York City"/>
    <x v="9"/>
    <n v="10024"/>
    <x v="3"/>
    <s v="OFF-LA-10000248"/>
    <x v="1"/>
    <x v="14"/>
    <s v="Avery 52"/>
    <n v="11.07"/>
    <n v="3"/>
    <n v="0"/>
    <n v="5.2028999999999996"/>
  </r>
  <r>
    <n v="3838"/>
    <x v="1934"/>
    <x v="2"/>
    <x v="4"/>
    <s v="Nov"/>
    <s v="11-13-2011"/>
    <s v="First Class"/>
    <s v="MZ-17515"/>
    <s v="Mary Zewe"/>
    <x v="1"/>
    <s v="United States"/>
    <s v="Seattle"/>
    <x v="3"/>
    <n v="98115"/>
    <x v="1"/>
    <s v="OFF-AP-10002892"/>
    <x v="1"/>
    <x v="8"/>
    <s v="Belkin F5C206VTEL 6 Outlet Surge"/>
    <n v="22.98"/>
    <n v="1"/>
    <n v="0"/>
    <n v="6.8940000000000001"/>
  </r>
  <r>
    <n v="3839"/>
    <x v="1934"/>
    <x v="2"/>
    <x v="4"/>
    <s v="Nov"/>
    <s v="11-13-2011"/>
    <s v="First Class"/>
    <s v="MZ-17515"/>
    <s v="Mary Zewe"/>
    <x v="1"/>
    <s v="United States"/>
    <s v="Seattle"/>
    <x v="3"/>
    <n v="98115"/>
    <x v="1"/>
    <s v="TEC-AC-10002718"/>
    <x v="2"/>
    <x v="9"/>
    <s v="Belkin Standard 104 key USB Keyboard"/>
    <n v="102.13"/>
    <n v="7"/>
    <n v="0"/>
    <n v="15.3195"/>
  </r>
  <r>
    <n v="3840"/>
    <x v="1934"/>
    <x v="2"/>
    <x v="4"/>
    <s v="Nov"/>
    <s v="11-13-2011"/>
    <s v="First Class"/>
    <s v="MZ-17515"/>
    <s v="Mary Zewe"/>
    <x v="1"/>
    <s v="United States"/>
    <s v="Seattle"/>
    <x v="3"/>
    <n v="98115"/>
    <x v="1"/>
    <s v="OFF-BI-10003527"/>
    <x v="1"/>
    <x v="7"/>
    <s v="Fellowes PB500 Electric Punch Plastic Comb Binding Machine with Manual Bind"/>
    <n v="2033.5840000000001"/>
    <n v="2"/>
    <n v="0.2"/>
    <n v="762.59400000000005"/>
  </r>
  <r>
    <n v="3841"/>
    <x v="1935"/>
    <x v="0"/>
    <x v="469"/>
    <s v="Jan"/>
    <d v="2013-07-06T00:00:00"/>
    <s v="Standard Class"/>
    <s v="NM-18520"/>
    <s v="Neoma Murray"/>
    <x v="0"/>
    <s v="United States"/>
    <s v="New York City"/>
    <x v="9"/>
    <n v="10011"/>
    <x v="3"/>
    <s v="OFF-BI-10002609"/>
    <x v="1"/>
    <x v="7"/>
    <s v="Avery Hidden Tab Dividers for Binding Systems"/>
    <n v="7.1520000000000001"/>
    <n v="3"/>
    <n v="0.2"/>
    <n v="2.3243999999999998"/>
  </r>
  <r>
    <n v="3842"/>
    <x v="1935"/>
    <x v="0"/>
    <x v="469"/>
    <s v="Jan"/>
    <d v="2013-07-06T00:00:00"/>
    <s v="Standard Class"/>
    <s v="NM-18520"/>
    <s v="Neoma Murray"/>
    <x v="0"/>
    <s v="United States"/>
    <s v="New York City"/>
    <x v="9"/>
    <n v="10011"/>
    <x v="3"/>
    <s v="TEC-PH-10003215"/>
    <x v="2"/>
    <x v="6"/>
    <s v="Jackery Bar Premium Fast-charging Portable Charger"/>
    <n v="179.7"/>
    <n v="6"/>
    <n v="0"/>
    <n v="88.052999999999997"/>
  </r>
  <r>
    <n v="3843"/>
    <x v="1936"/>
    <x v="2"/>
    <x v="389"/>
    <s v="Jul"/>
    <d v="2011-12-03T00:00:00"/>
    <s v="Standard Class"/>
    <s v="CM-12715"/>
    <s v="Craig Molinari"/>
    <x v="1"/>
    <s v="United States"/>
    <s v="Seattle"/>
    <x v="3"/>
    <n v="98103"/>
    <x v="1"/>
    <s v="OFF-AR-10000390"/>
    <x v="1"/>
    <x v="5"/>
    <s v="Newell Chalk Holder"/>
    <n v="20.65"/>
    <n v="5"/>
    <n v="0"/>
    <n v="9.4990000000000006"/>
  </r>
  <r>
    <n v="3844"/>
    <x v="1936"/>
    <x v="2"/>
    <x v="389"/>
    <s v="Jul"/>
    <d v="2011-12-03T00:00:00"/>
    <s v="Standard Class"/>
    <s v="CM-12715"/>
    <s v="Craig Molinari"/>
    <x v="1"/>
    <s v="United States"/>
    <s v="Seattle"/>
    <x v="3"/>
    <n v="98103"/>
    <x v="1"/>
    <s v="OFF-ST-10000934"/>
    <x v="1"/>
    <x v="3"/>
    <s v="Contico 72&quot;H Heavy-Duty Storage System"/>
    <n v="204.9"/>
    <n v="5"/>
    <n v="0"/>
    <n v="0"/>
  </r>
  <r>
    <n v="3845"/>
    <x v="1936"/>
    <x v="2"/>
    <x v="389"/>
    <s v="Jul"/>
    <d v="2011-12-03T00:00:00"/>
    <s v="Standard Class"/>
    <s v="CM-12715"/>
    <s v="Craig Molinari"/>
    <x v="1"/>
    <s v="United States"/>
    <s v="Seattle"/>
    <x v="3"/>
    <n v="98103"/>
    <x v="1"/>
    <s v="FUR-CH-10002780"/>
    <x v="0"/>
    <x v="1"/>
    <s v="Office Star - Task Chair with Contemporary Loop Arms"/>
    <n v="436.70400000000001"/>
    <n v="6"/>
    <n v="0.2"/>
    <n v="21.8352"/>
  </r>
  <r>
    <n v="3846"/>
    <x v="1936"/>
    <x v="2"/>
    <x v="389"/>
    <s v="Jul"/>
    <d v="2011-12-03T00:00:00"/>
    <s v="Standard Class"/>
    <s v="CM-12715"/>
    <s v="Craig Molinari"/>
    <x v="1"/>
    <s v="United States"/>
    <s v="Seattle"/>
    <x v="3"/>
    <n v="98103"/>
    <x v="1"/>
    <s v="FUR-CH-10004495"/>
    <x v="0"/>
    <x v="1"/>
    <s v="Global Leather and Oak Executive Chair, Black"/>
    <n v="481.56799999999998"/>
    <n v="2"/>
    <n v="0.2"/>
    <n v="54.176400000000001"/>
  </r>
  <r>
    <n v="3847"/>
    <x v="1937"/>
    <x v="3"/>
    <x v="45"/>
    <s v="Sep"/>
    <s v="6-14-2014"/>
    <s v="Standard Class"/>
    <s v="FO-14305"/>
    <s v="Frank Olsen"/>
    <x v="0"/>
    <s v="United States"/>
    <s v="Glendale"/>
    <x v="10"/>
    <n v="85301"/>
    <x v="1"/>
    <s v="TEC-AC-10002006"/>
    <x v="2"/>
    <x v="9"/>
    <s v="Memorex Micro Travel Drive 16 GB"/>
    <n v="89.543999999999997"/>
    <n v="7"/>
    <n v="0.2"/>
    <n v="12.3123"/>
  </r>
  <r>
    <n v="3848"/>
    <x v="1937"/>
    <x v="3"/>
    <x v="45"/>
    <s v="Sep"/>
    <s v="6-14-2014"/>
    <s v="Standard Class"/>
    <s v="FO-14305"/>
    <s v="Frank Olsen"/>
    <x v="0"/>
    <s v="United States"/>
    <s v="Glendale"/>
    <x v="10"/>
    <n v="85301"/>
    <x v="1"/>
    <s v="OFF-ST-10002485"/>
    <x v="1"/>
    <x v="3"/>
    <s v="Rogers Deluxe File Chest"/>
    <n v="35.167999999999999"/>
    <n v="2"/>
    <n v="0.2"/>
    <n v="-8.3523999999999994"/>
  </r>
  <r>
    <n v="3849"/>
    <x v="1937"/>
    <x v="3"/>
    <x v="45"/>
    <s v="Sep"/>
    <s v="6-14-2014"/>
    <s v="Standard Class"/>
    <s v="FO-14305"/>
    <s v="Frank Olsen"/>
    <x v="0"/>
    <s v="United States"/>
    <s v="Glendale"/>
    <x v="10"/>
    <n v="85301"/>
    <x v="1"/>
    <s v="OFF-BI-10000778"/>
    <x v="1"/>
    <x v="7"/>
    <s v="GBC VeloBinder Electric Binding Machine"/>
    <n v="72.587999999999994"/>
    <n v="2"/>
    <n v="0.7"/>
    <n v="-48.392000000000003"/>
  </r>
  <r>
    <n v="3850"/>
    <x v="1938"/>
    <x v="0"/>
    <x v="46"/>
    <s v="Jul"/>
    <d v="2013-12-06T00:00:00"/>
    <s v="Standard Class"/>
    <s v="ME-17320"/>
    <s v="Maria Etezadi"/>
    <x v="2"/>
    <s v="United States"/>
    <s v="Santa Barbara"/>
    <x v="2"/>
    <n v="93101"/>
    <x v="1"/>
    <s v="TEC-PH-10001459"/>
    <x v="2"/>
    <x v="6"/>
    <s v="Samsung Galaxy Mega 6.3"/>
    <n v="3023.9279999999999"/>
    <n v="9"/>
    <n v="0.2"/>
    <n v="226.7946"/>
  </r>
  <r>
    <n v="3851"/>
    <x v="1938"/>
    <x v="0"/>
    <x v="46"/>
    <s v="Jul"/>
    <d v="2013-12-06T00:00:00"/>
    <s v="Standard Class"/>
    <s v="ME-17320"/>
    <s v="Maria Etezadi"/>
    <x v="2"/>
    <s v="United States"/>
    <s v="Santa Barbara"/>
    <x v="2"/>
    <n v="93101"/>
    <x v="1"/>
    <s v="TEC-AC-10002134"/>
    <x v="2"/>
    <x v="9"/>
    <s v="Rosewill 107 Normal Keys USB Wired Standard Keyboard"/>
    <n v="26.96"/>
    <n v="2"/>
    <n v="0"/>
    <n v="3.7744"/>
  </r>
  <r>
    <n v="3852"/>
    <x v="1938"/>
    <x v="0"/>
    <x v="46"/>
    <s v="Jul"/>
    <d v="2013-12-06T00:00:00"/>
    <s v="Standard Class"/>
    <s v="ME-17320"/>
    <s v="Maria Etezadi"/>
    <x v="2"/>
    <s v="United States"/>
    <s v="Santa Barbara"/>
    <x v="2"/>
    <n v="93101"/>
    <x v="1"/>
    <s v="TEC-PH-10001760"/>
    <x v="2"/>
    <x v="6"/>
    <s v="Bose SoundLink Bluetooth Speaker"/>
    <n v="477.6"/>
    <n v="3"/>
    <n v="0.2"/>
    <n v="161.19"/>
  </r>
  <r>
    <n v="3853"/>
    <x v="1939"/>
    <x v="3"/>
    <x v="202"/>
    <s v="Jan"/>
    <d v="2014-06-09T00:00:00"/>
    <s v="Standard Class"/>
    <s v="MS-17770"/>
    <s v="Maxwell Schwartz"/>
    <x v="0"/>
    <s v="United States"/>
    <s v="San Francisco"/>
    <x v="2"/>
    <n v="94109"/>
    <x v="1"/>
    <s v="OFF-ST-10001511"/>
    <x v="1"/>
    <x v="3"/>
    <s v="Space Solutions Commercial Steel Shelving"/>
    <n v="193.95"/>
    <n v="3"/>
    <n v="0"/>
    <n v="9.6974999999999998"/>
  </r>
  <r>
    <n v="3854"/>
    <x v="1940"/>
    <x v="1"/>
    <x v="78"/>
    <s v="Jul"/>
    <d v="2012-07-12T00:00:00"/>
    <s v="Same Day"/>
    <s v="KH-16690"/>
    <s v="Kristen Hastings"/>
    <x v="1"/>
    <s v="United States"/>
    <s v="Riverside"/>
    <x v="2"/>
    <n v="92503"/>
    <x v="1"/>
    <s v="OFF-PA-10003953"/>
    <x v="1"/>
    <x v="11"/>
    <s v="Xerox 218"/>
    <n v="12.96"/>
    <n v="2"/>
    <n v="0"/>
    <n v="6.2207999999999997"/>
  </r>
  <r>
    <n v="3855"/>
    <x v="1941"/>
    <x v="3"/>
    <x v="177"/>
    <s v="Mar"/>
    <d v="2014-07-04T00:00:00"/>
    <s v="Standard Class"/>
    <s v="AH-10465"/>
    <s v="Amy Hunt"/>
    <x v="0"/>
    <s v="United States"/>
    <s v="Decatur"/>
    <x v="30"/>
    <n v="35601"/>
    <x v="0"/>
    <s v="OFF-LA-10001569"/>
    <x v="1"/>
    <x v="14"/>
    <s v="Avery 499"/>
    <n v="14.94"/>
    <n v="3"/>
    <n v="0"/>
    <n v="6.8723999999999998"/>
  </r>
  <r>
    <n v="3856"/>
    <x v="1942"/>
    <x v="0"/>
    <x v="275"/>
    <s v="Jul"/>
    <d v="2013-11-05T00:00:00"/>
    <s v="Standard Class"/>
    <s v="GM-14500"/>
    <s v="Gene McClure"/>
    <x v="0"/>
    <s v="United States"/>
    <s v="Bakersfield"/>
    <x v="2"/>
    <n v="93309"/>
    <x v="1"/>
    <s v="FUR-FU-10001617"/>
    <x v="0"/>
    <x v="4"/>
    <s v="Executive Impressions 8-1/2&quot; Career Panel/Partition Cubicle Clock"/>
    <n v="41.6"/>
    <n v="4"/>
    <n v="0"/>
    <n v="14.144"/>
  </r>
  <r>
    <n v="3857"/>
    <x v="1943"/>
    <x v="3"/>
    <x v="178"/>
    <s v="Mar"/>
    <d v="2014-05-01T00:00:00"/>
    <s v="Second Class"/>
    <s v="FW-14395"/>
    <s v="Fred Wasserman"/>
    <x v="1"/>
    <s v="United States"/>
    <s v="Los Angeles"/>
    <x v="2"/>
    <n v="90032"/>
    <x v="1"/>
    <s v="TEC-AC-10000682"/>
    <x v="2"/>
    <x v="9"/>
    <s v="Kensington K72356US Mouse-in-a-Box USB Desktop Mouse"/>
    <n v="16.59"/>
    <n v="1"/>
    <n v="0"/>
    <n v="5.8064999999999998"/>
  </r>
  <r>
    <n v="3858"/>
    <x v="1944"/>
    <x v="3"/>
    <x v="399"/>
    <s v="Jan"/>
    <d v="2014-07-10T00:00:00"/>
    <s v="Standard Class"/>
    <s v="SC-20050"/>
    <s v="Sample Company A"/>
    <x v="2"/>
    <s v="United States"/>
    <s v="Arlington"/>
    <x v="6"/>
    <n v="76017"/>
    <x v="2"/>
    <s v="OFF-BI-10000301"/>
    <x v="1"/>
    <x v="7"/>
    <s v="GBC Instant Report Kit"/>
    <n v="11.646000000000001"/>
    <n v="9"/>
    <n v="0.8"/>
    <n v="-17.469000000000001"/>
  </r>
  <r>
    <n v="3859"/>
    <x v="1945"/>
    <x v="3"/>
    <x v="423"/>
    <s v="May"/>
    <d v="2014-06-04T00:00:00"/>
    <s v="First Class"/>
    <s v="TA-21385"/>
    <s v="Tom Ashbrook"/>
    <x v="2"/>
    <s v="United States"/>
    <s v="New York City"/>
    <x v="9"/>
    <n v="10035"/>
    <x v="3"/>
    <s v="OFF-AR-10001545"/>
    <x v="1"/>
    <x v="5"/>
    <s v="Newell 326"/>
    <n v="7.04"/>
    <n v="4"/>
    <n v="0"/>
    <n v="2.0415999999999999"/>
  </r>
  <r>
    <n v="3860"/>
    <x v="1946"/>
    <x v="0"/>
    <x v="9"/>
    <s v="Dec"/>
    <s v="12-15-2013"/>
    <s v="First Class"/>
    <s v="SC-20695"/>
    <s v="Steve Chapman"/>
    <x v="1"/>
    <s v="United States"/>
    <s v="Springfield"/>
    <x v="16"/>
    <n v="45503"/>
    <x v="3"/>
    <s v="OFF-AP-10002892"/>
    <x v="1"/>
    <x v="8"/>
    <s v="Belkin F5C206VTEL 6 Outlet Surge"/>
    <n v="73.536000000000001"/>
    <n v="4"/>
    <n v="0.2"/>
    <n v="9.1920000000000002"/>
  </r>
  <r>
    <n v="3861"/>
    <x v="1947"/>
    <x v="2"/>
    <x v="476"/>
    <s v="Oct"/>
    <s v="6-15-2011"/>
    <s v="Second Class"/>
    <s v="HK-14890"/>
    <s v="Heather Kirkland"/>
    <x v="1"/>
    <s v="United States"/>
    <s v="Detroit"/>
    <x v="20"/>
    <n v="48234"/>
    <x v="2"/>
    <s v="OFF-LA-10003930"/>
    <x v="1"/>
    <x v="14"/>
    <s v="Dot Matrix Printer Tape Reel Labels, White, 5000/Box"/>
    <n v="491.55"/>
    <n v="5"/>
    <n v="0"/>
    <n v="240.8595"/>
  </r>
  <r>
    <n v="3862"/>
    <x v="1948"/>
    <x v="0"/>
    <x v="8"/>
    <s v="Dec"/>
    <d v="2013-12-03T00:00:00"/>
    <s v="Same Day"/>
    <s v="BT-11485"/>
    <s v="Brad Thomas"/>
    <x v="2"/>
    <s v="United States"/>
    <s v="Philadelphia"/>
    <x v="17"/>
    <n v="19140"/>
    <x v="3"/>
    <s v="FUR-FU-10001037"/>
    <x v="0"/>
    <x v="4"/>
    <s v="DAX Charcoal/Nickel-Tone Document Frame, 5 x 7"/>
    <n v="30.335999999999999"/>
    <n v="4"/>
    <n v="0.2"/>
    <n v="9.48"/>
  </r>
  <r>
    <n v="3863"/>
    <x v="1949"/>
    <x v="3"/>
    <x v="269"/>
    <s v="Jan"/>
    <d v="2014-05-08T00:00:00"/>
    <s v="Standard Class"/>
    <s v="LB-16795"/>
    <s v="Laurel Beltran"/>
    <x v="2"/>
    <s v="United States"/>
    <s v="Wilmington"/>
    <x v="26"/>
    <n v="19805"/>
    <x v="3"/>
    <s v="OFF-PA-10003256"/>
    <x v="1"/>
    <x v="11"/>
    <s v="Avery Personal Creations Heavyweight Cards"/>
    <n v="11.54"/>
    <n v="1"/>
    <n v="0"/>
    <n v="5.5392000000000001"/>
  </r>
  <r>
    <n v="3864"/>
    <x v="1949"/>
    <x v="3"/>
    <x v="269"/>
    <s v="Jan"/>
    <d v="2014-05-08T00:00:00"/>
    <s v="Standard Class"/>
    <s v="LB-16795"/>
    <s v="Laurel Beltran"/>
    <x v="2"/>
    <s v="United States"/>
    <s v="Wilmington"/>
    <x v="26"/>
    <n v="19805"/>
    <x v="3"/>
    <s v="OFF-BI-10003656"/>
    <x v="1"/>
    <x v="7"/>
    <s v="Fellowes PB200 Plastic Comb Binding Machine"/>
    <n v="849.95"/>
    <n v="5"/>
    <n v="0"/>
    <n v="390.97699999999998"/>
  </r>
  <r>
    <n v="3865"/>
    <x v="1949"/>
    <x v="3"/>
    <x v="269"/>
    <s v="Jan"/>
    <d v="2014-05-08T00:00:00"/>
    <s v="Standard Class"/>
    <s v="LB-16795"/>
    <s v="Laurel Beltran"/>
    <x v="2"/>
    <s v="United States"/>
    <s v="Wilmington"/>
    <x v="26"/>
    <n v="19805"/>
    <x v="3"/>
    <s v="OFF-BI-10002897"/>
    <x v="1"/>
    <x v="7"/>
    <s v="Black Avery Memo-Size 3-Ring Binder, 5 1/2&quot; x 8 1/2&quot;"/>
    <n v="11.01"/>
    <n v="3"/>
    <n v="0"/>
    <n v="5.3948999999999998"/>
  </r>
  <r>
    <n v="3866"/>
    <x v="1950"/>
    <x v="2"/>
    <x v="435"/>
    <s v="May"/>
    <d v="2011-10-11T00:00:00"/>
    <s v="Standard Class"/>
    <s v="MD-17350"/>
    <s v="Maribeth Dona"/>
    <x v="0"/>
    <s v="United States"/>
    <s v="Philadelphia"/>
    <x v="17"/>
    <n v="19143"/>
    <x v="3"/>
    <s v="FUR-FU-10001468"/>
    <x v="0"/>
    <x v="4"/>
    <s v="Tenex Antistatic Computer Chair Mats"/>
    <n v="273.56799999999998"/>
    <n v="2"/>
    <n v="0.2"/>
    <n v="-34.195999999999998"/>
  </r>
  <r>
    <n v="3867"/>
    <x v="1950"/>
    <x v="2"/>
    <x v="435"/>
    <s v="May"/>
    <d v="2011-10-11T00:00:00"/>
    <s v="Standard Class"/>
    <s v="MD-17350"/>
    <s v="Maribeth Dona"/>
    <x v="0"/>
    <s v="United States"/>
    <s v="Philadelphia"/>
    <x v="17"/>
    <n v="19143"/>
    <x v="3"/>
    <s v="OFF-BI-10003684"/>
    <x v="1"/>
    <x v="7"/>
    <s v="Wilson Jones Legal Size Ring Binders"/>
    <n v="13.194000000000001"/>
    <n v="2"/>
    <n v="0.7"/>
    <n v="-8.7959999999999994"/>
  </r>
  <r>
    <n v="3868"/>
    <x v="1950"/>
    <x v="2"/>
    <x v="435"/>
    <s v="May"/>
    <d v="2011-10-11T00:00:00"/>
    <s v="Standard Class"/>
    <s v="MD-17350"/>
    <s v="Maribeth Dona"/>
    <x v="0"/>
    <s v="United States"/>
    <s v="Philadelphia"/>
    <x v="17"/>
    <n v="19143"/>
    <x v="3"/>
    <s v="OFF-ST-10003716"/>
    <x v="1"/>
    <x v="3"/>
    <s v="Tennsco Double-Tier Lockers"/>
    <n v="1080.096"/>
    <n v="6"/>
    <n v="0.2"/>
    <n v="-94.508399999999995"/>
  </r>
  <r>
    <n v="3869"/>
    <x v="1950"/>
    <x v="2"/>
    <x v="435"/>
    <s v="May"/>
    <d v="2011-10-11T00:00:00"/>
    <s v="Standard Class"/>
    <s v="MD-17350"/>
    <s v="Maribeth Dona"/>
    <x v="0"/>
    <s v="United States"/>
    <s v="Philadelphia"/>
    <x v="17"/>
    <n v="19143"/>
    <x v="3"/>
    <s v="TEC-AC-10001101"/>
    <x v="2"/>
    <x v="9"/>
    <s v="Sony 16GB Class 10 Micro SDHC R40 Memory Card"/>
    <n v="51.56"/>
    <n v="5"/>
    <n v="0.2"/>
    <n v="-6.4450000000000003"/>
  </r>
  <r>
    <n v="3870"/>
    <x v="1950"/>
    <x v="2"/>
    <x v="435"/>
    <s v="May"/>
    <d v="2011-10-11T00:00:00"/>
    <s v="Standard Class"/>
    <s v="MD-17350"/>
    <s v="Maribeth Dona"/>
    <x v="0"/>
    <s v="United States"/>
    <s v="Philadelphia"/>
    <x v="17"/>
    <n v="19143"/>
    <x v="3"/>
    <s v="TEC-AC-10004864"/>
    <x v="2"/>
    <x v="9"/>
    <s v="Memorex Micro Travel Drive 32 GB"/>
    <n v="58.415999999999997"/>
    <n v="2"/>
    <n v="0.2"/>
    <n v="16.794599999999999"/>
  </r>
  <r>
    <n v="3871"/>
    <x v="1951"/>
    <x v="0"/>
    <x v="30"/>
    <s v="Aug"/>
    <s v="11-13-2013"/>
    <s v="Standard Class"/>
    <s v="LD-17005"/>
    <s v="Lisa DeCherney"/>
    <x v="0"/>
    <s v="United States"/>
    <s v="San Francisco"/>
    <x v="2"/>
    <n v="94122"/>
    <x v="1"/>
    <s v="OFF-BI-10001543"/>
    <x v="1"/>
    <x v="7"/>
    <s v="GBC VeloBinder Manual Binding System"/>
    <n v="57.584000000000003"/>
    <n v="2"/>
    <n v="0.2"/>
    <n v="20.154399999999999"/>
  </r>
  <r>
    <n v="3872"/>
    <x v="1952"/>
    <x v="1"/>
    <x v="344"/>
    <s v="May"/>
    <d v="2012-11-12T00:00:00"/>
    <s v="Standard Class"/>
    <s v="TB-21250"/>
    <s v="Tim Brockman"/>
    <x v="0"/>
    <s v="United States"/>
    <s v="Bloomington"/>
    <x v="7"/>
    <n v="61701"/>
    <x v="2"/>
    <s v="OFF-EN-10004459"/>
    <x v="1"/>
    <x v="12"/>
    <s v="Security-Tint Envelopes"/>
    <n v="12.224"/>
    <n v="2"/>
    <n v="0.2"/>
    <n v="4.4311999999999996"/>
  </r>
  <r>
    <n v="3873"/>
    <x v="1953"/>
    <x v="3"/>
    <x v="231"/>
    <s v="Mar"/>
    <d v="2014-05-12T00:00:00"/>
    <s v="First Class"/>
    <s v="KM-16720"/>
    <s v="Kunst Miller"/>
    <x v="0"/>
    <s v="United States"/>
    <s v="Lowell"/>
    <x v="21"/>
    <n v="1852"/>
    <x v="3"/>
    <s v="OFF-AP-10001293"/>
    <x v="1"/>
    <x v="8"/>
    <s v="Belkin 8 Outlet Surge Protector"/>
    <n v="286.86"/>
    <n v="7"/>
    <n v="0"/>
    <n v="80.320800000000006"/>
  </r>
  <r>
    <n v="3874"/>
    <x v="1953"/>
    <x v="3"/>
    <x v="231"/>
    <s v="Mar"/>
    <d v="2014-05-12T00:00:00"/>
    <s v="First Class"/>
    <s v="KM-16720"/>
    <s v="Kunst Miller"/>
    <x v="0"/>
    <s v="United States"/>
    <s v="Lowell"/>
    <x v="21"/>
    <n v="1852"/>
    <x v="3"/>
    <s v="TEC-PH-10004977"/>
    <x v="2"/>
    <x v="6"/>
    <s v="GE 30524EE4"/>
    <n v="979.95"/>
    <n v="5"/>
    <n v="0"/>
    <n v="284.18549999999999"/>
  </r>
  <r>
    <n v="3875"/>
    <x v="1953"/>
    <x v="3"/>
    <x v="231"/>
    <s v="Mar"/>
    <d v="2014-05-12T00:00:00"/>
    <s v="First Class"/>
    <s v="KM-16720"/>
    <s v="Kunst Miller"/>
    <x v="0"/>
    <s v="United States"/>
    <s v="Lowell"/>
    <x v="21"/>
    <n v="1852"/>
    <x v="3"/>
    <s v="OFF-SU-10001935"/>
    <x v="1"/>
    <x v="16"/>
    <s v="Staples"/>
    <n v="4.3600000000000003"/>
    <n v="2"/>
    <n v="0"/>
    <n v="0.1744"/>
  </r>
  <r>
    <n v="3876"/>
    <x v="1954"/>
    <x v="1"/>
    <x v="252"/>
    <s v="Aug"/>
    <d v="2012-12-11T00:00:00"/>
    <s v="Standard Class"/>
    <s v="QJ-19255"/>
    <s v="Quincy Jones"/>
    <x v="1"/>
    <s v="United States"/>
    <s v="Burlington"/>
    <x v="38"/>
    <n v="5408"/>
    <x v="3"/>
    <s v="FUR-BO-10004834"/>
    <x v="0"/>
    <x v="0"/>
    <s v="Riverside Palais Royal Lawyers Bookcase, Royale Cherry Finish"/>
    <n v="4404.8999999999996"/>
    <n v="5"/>
    <n v="0"/>
    <n v="1013.127"/>
  </r>
  <r>
    <n v="3877"/>
    <x v="1955"/>
    <x v="2"/>
    <x v="4"/>
    <s v="Nov"/>
    <s v="11-15-2011"/>
    <s v="Standard Class"/>
    <s v="BH-11710"/>
    <s v="Brosina Hoffman"/>
    <x v="0"/>
    <s v="United States"/>
    <s v="Chicago"/>
    <x v="7"/>
    <n v="60653"/>
    <x v="2"/>
    <s v="FUR-FU-10000175"/>
    <x v="0"/>
    <x v="4"/>
    <s v="DAX Wood Document Frame."/>
    <n v="10.984"/>
    <n v="2"/>
    <n v="0.6"/>
    <n v="-7.9634"/>
  </r>
  <r>
    <n v="3878"/>
    <x v="1955"/>
    <x v="2"/>
    <x v="4"/>
    <s v="Nov"/>
    <s v="11-15-2011"/>
    <s v="Standard Class"/>
    <s v="BH-11710"/>
    <s v="Brosina Hoffman"/>
    <x v="0"/>
    <s v="United States"/>
    <s v="Chicago"/>
    <x v="7"/>
    <n v="60653"/>
    <x v="2"/>
    <s v="FUR-CH-10003379"/>
    <x v="0"/>
    <x v="1"/>
    <s v="Global Commerce Series High-Back Swivel/Tilt Chairs"/>
    <n v="797.94399999999996"/>
    <n v="4"/>
    <n v="0.3"/>
    <n v="-56.996000000000002"/>
  </r>
  <r>
    <n v="3879"/>
    <x v="1956"/>
    <x v="0"/>
    <x v="288"/>
    <s v="May"/>
    <d v="2013-09-03T00:00:00"/>
    <s v="Standard Class"/>
    <s v="EM-13810"/>
    <s v="Eleni McCrary"/>
    <x v="1"/>
    <s v="United States"/>
    <s v="Dover"/>
    <x v="43"/>
    <n v="3820"/>
    <x v="3"/>
    <s v="TEC-AC-10002567"/>
    <x v="2"/>
    <x v="9"/>
    <s v="Logitech G602 Wireless Gaming Mouse"/>
    <n v="159.97999999999999"/>
    <n v="2"/>
    <n v="0"/>
    <n v="57.592799999999997"/>
  </r>
  <r>
    <n v="3880"/>
    <x v="1957"/>
    <x v="0"/>
    <x v="477"/>
    <s v="Dec"/>
    <s v="10-16-2013"/>
    <s v="Standard Class"/>
    <s v="EP-13915"/>
    <s v="Emily Phan"/>
    <x v="0"/>
    <s v="United States"/>
    <s v="Chicago"/>
    <x v="7"/>
    <n v="60610"/>
    <x v="2"/>
    <s v="OFF-AR-10003183"/>
    <x v="1"/>
    <x v="5"/>
    <s v="Avery Fluorescent Highlighter Four-Color Set"/>
    <n v="5.3440000000000003"/>
    <n v="2"/>
    <n v="0.2"/>
    <n v="0.66800000000000004"/>
  </r>
  <r>
    <n v="3881"/>
    <x v="1957"/>
    <x v="0"/>
    <x v="477"/>
    <s v="Dec"/>
    <s v="10-16-2013"/>
    <s v="Standard Class"/>
    <s v="EP-13915"/>
    <s v="Emily Phan"/>
    <x v="0"/>
    <s v="United States"/>
    <s v="Chicago"/>
    <x v="7"/>
    <n v="60610"/>
    <x v="2"/>
    <s v="OFF-AR-10001446"/>
    <x v="1"/>
    <x v="5"/>
    <s v="Newell 309"/>
    <n v="27.72"/>
    <n v="3"/>
    <n v="0.2"/>
    <n v="3.4649999999999999"/>
  </r>
  <r>
    <n v="3882"/>
    <x v="1958"/>
    <x v="0"/>
    <x v="364"/>
    <s v="Feb"/>
    <d v="2013-03-07T00:00:00"/>
    <s v="First Class"/>
    <s v="NZ-18565"/>
    <s v="Nick Zandusky"/>
    <x v="2"/>
    <s v="United States"/>
    <s v="Seattle"/>
    <x v="3"/>
    <n v="98115"/>
    <x v="1"/>
    <s v="OFF-BI-10000145"/>
    <x v="1"/>
    <x v="7"/>
    <s v="Zipper Ring Binder Pockets"/>
    <n v="2.496"/>
    <n v="1"/>
    <n v="0.2"/>
    <n v="0.90480000000000005"/>
  </r>
  <r>
    <n v="3883"/>
    <x v="1959"/>
    <x v="0"/>
    <x v="279"/>
    <s v="Jan"/>
    <d v="2013-06-11T00:00:00"/>
    <s v="Standard Class"/>
    <s v="SF-20965"/>
    <s v="Sylvia Foulston"/>
    <x v="1"/>
    <s v="United States"/>
    <s v="San Francisco"/>
    <x v="2"/>
    <n v="94109"/>
    <x v="1"/>
    <s v="FUR-CH-10001854"/>
    <x v="0"/>
    <x v="1"/>
    <s v="Office Star - Professional Matrix Back Chair with 2-to-1 Synchro Tilt and Mesh Fabric Seat"/>
    <n v="1403.92"/>
    <n v="5"/>
    <n v="0.2"/>
    <n v="70.195999999999998"/>
  </r>
  <r>
    <n v="3884"/>
    <x v="1960"/>
    <x v="3"/>
    <x v="93"/>
    <s v="May"/>
    <d v="2014-09-11T00:00:00"/>
    <s v="Standard Class"/>
    <s v="KM-16375"/>
    <s v="Katherine Murray"/>
    <x v="2"/>
    <s v="United States"/>
    <s v="Springdale"/>
    <x v="37"/>
    <n v="72762"/>
    <x v="0"/>
    <s v="OFF-AR-10000657"/>
    <x v="1"/>
    <x v="5"/>
    <s v="Binney &amp; Smith inkTank Desk Highlighter, Chisel Tip, Yellow, 12/Box"/>
    <n v="4.3"/>
    <n v="2"/>
    <n v="0"/>
    <n v="1.419"/>
  </r>
  <r>
    <n v="3885"/>
    <x v="1961"/>
    <x v="3"/>
    <x v="478"/>
    <s v="Jan"/>
    <d v="2014-07-03T00:00:00"/>
    <s v="Standard Class"/>
    <s v="DB-13660"/>
    <s v="Duane Benoit"/>
    <x v="0"/>
    <s v="United States"/>
    <s v="Middletown"/>
    <x v="31"/>
    <n v="6457"/>
    <x v="3"/>
    <s v="OFF-BI-10001757"/>
    <x v="1"/>
    <x v="7"/>
    <s v="Pressboard Hanging Data Binders for Unburst Sheets"/>
    <n v="9.84"/>
    <n v="2"/>
    <n v="0"/>
    <n v="4.7232000000000003"/>
  </r>
  <r>
    <n v="3886"/>
    <x v="1961"/>
    <x v="3"/>
    <x v="478"/>
    <s v="Jan"/>
    <d v="2014-07-03T00:00:00"/>
    <s v="Standard Class"/>
    <s v="DB-13660"/>
    <s v="Duane Benoit"/>
    <x v="0"/>
    <s v="United States"/>
    <s v="Middletown"/>
    <x v="31"/>
    <n v="6457"/>
    <x v="3"/>
    <s v="OFF-PA-10002137"/>
    <x v="1"/>
    <x v="11"/>
    <s v="Southworth 100% Résumé Paper, 24lb."/>
    <n v="7.78"/>
    <n v="1"/>
    <n v="0"/>
    <n v="3.5009999999999999"/>
  </r>
  <r>
    <n v="3887"/>
    <x v="1962"/>
    <x v="3"/>
    <x v="12"/>
    <s v="Oct"/>
    <s v="12-16-2014"/>
    <s v="Standard Class"/>
    <s v="LW-17215"/>
    <s v="Luke Weiss"/>
    <x v="0"/>
    <s v="United States"/>
    <s v="Grand Rapids"/>
    <x v="20"/>
    <n v="49505"/>
    <x v="2"/>
    <s v="OFF-BI-10000088"/>
    <x v="1"/>
    <x v="7"/>
    <s v="GBC Imprintable Covers"/>
    <n v="54.9"/>
    <n v="5"/>
    <n v="0"/>
    <n v="26.901"/>
  </r>
  <r>
    <n v="3888"/>
    <x v="1963"/>
    <x v="3"/>
    <x v="84"/>
    <s v="Aug"/>
    <s v="12-15-2014"/>
    <s v="Standard Class"/>
    <s v="TC-21535"/>
    <s v="Tracy Collins"/>
    <x v="2"/>
    <s v="United States"/>
    <s v="San Francisco"/>
    <x v="2"/>
    <n v="94122"/>
    <x v="1"/>
    <s v="OFF-PA-10000380"/>
    <x v="1"/>
    <x v="11"/>
    <s v="REDIFORM Incoming/Outgoing Call Register, 11&quot; X 8 1/2&quot;, 100 Messages"/>
    <n v="50.04"/>
    <n v="6"/>
    <n v="0"/>
    <n v="25.02"/>
  </r>
  <r>
    <n v="3889"/>
    <x v="1964"/>
    <x v="0"/>
    <x v="340"/>
    <s v="Apr"/>
    <d v="2013-04-07T00:00:00"/>
    <s v="Same Day"/>
    <s v="FM-14215"/>
    <s v="Filia McAdams"/>
    <x v="1"/>
    <s v="United States"/>
    <s v="Philadelphia"/>
    <x v="17"/>
    <n v="19143"/>
    <x v="3"/>
    <s v="OFF-PA-10000167"/>
    <x v="1"/>
    <x v="11"/>
    <s v="Xerox 1925"/>
    <n v="123.92"/>
    <n v="5"/>
    <n v="0.2"/>
    <n v="38.725000000000001"/>
  </r>
  <r>
    <n v="3890"/>
    <x v="1965"/>
    <x v="1"/>
    <x v="479"/>
    <s v="Sep"/>
    <s v="5-13-2012"/>
    <s v="Standard Class"/>
    <s v="ME-17725"/>
    <s v="Max Engle"/>
    <x v="0"/>
    <s v="United States"/>
    <s v="Louisville"/>
    <x v="0"/>
    <n v="40214"/>
    <x v="0"/>
    <s v="OFF-BI-10000962"/>
    <x v="1"/>
    <x v="7"/>
    <s v="Acco Flexible ACCOHIDE Square Ring Data Binder, Dark Blue, 11 1/2&quot; X 14&quot; 7/8&quot;"/>
    <n v="48.81"/>
    <n v="3"/>
    <n v="0"/>
    <n v="23.916899999999998"/>
  </r>
  <r>
    <n v="3891"/>
    <x v="1966"/>
    <x v="2"/>
    <x v="435"/>
    <s v="May"/>
    <d v="2011-05-11T00:00:00"/>
    <s v="Same Day"/>
    <s v="BG-11035"/>
    <s v="Barry Gonzalez"/>
    <x v="0"/>
    <s v="United States"/>
    <s v="Hampton"/>
    <x v="11"/>
    <n v="23666"/>
    <x v="0"/>
    <s v="FUR-CH-10004754"/>
    <x v="0"/>
    <x v="1"/>
    <s v="Global Stack Chair with Arms, Black"/>
    <n v="149.9"/>
    <n v="5"/>
    <n v="0"/>
    <n v="40.472999999999999"/>
  </r>
  <r>
    <n v="3892"/>
    <x v="1967"/>
    <x v="1"/>
    <x v="396"/>
    <s v="Dec"/>
    <s v="1-17-2012"/>
    <s v="Standard Class"/>
    <s v="CS-12490"/>
    <s v="Cindy Schnelling"/>
    <x v="1"/>
    <s v="United States"/>
    <s v="Toledo"/>
    <x v="16"/>
    <n v="43615"/>
    <x v="3"/>
    <s v="OFF-AR-10001374"/>
    <x v="1"/>
    <x v="5"/>
    <s v="BIC Brite Liner Highlighters, Chisel Tip"/>
    <n v="10.368"/>
    <n v="2"/>
    <n v="0.2"/>
    <n v="1.5551999999999999"/>
  </r>
  <r>
    <n v="3893"/>
    <x v="1967"/>
    <x v="1"/>
    <x v="396"/>
    <s v="Dec"/>
    <s v="1-17-2012"/>
    <s v="Standard Class"/>
    <s v="CS-12490"/>
    <s v="Cindy Schnelling"/>
    <x v="1"/>
    <s v="United States"/>
    <s v="Toledo"/>
    <x v="16"/>
    <n v="43615"/>
    <x v="3"/>
    <s v="TEC-PH-10004977"/>
    <x v="2"/>
    <x v="6"/>
    <s v="GE 30524EE4"/>
    <n v="235.18799999999999"/>
    <n v="2"/>
    <n v="0.4"/>
    <n v="-43.117800000000003"/>
  </r>
  <r>
    <n v="3894"/>
    <x v="1967"/>
    <x v="1"/>
    <x v="396"/>
    <s v="Dec"/>
    <s v="1-17-2012"/>
    <s v="Standard Class"/>
    <s v="CS-12490"/>
    <s v="Cindy Schnelling"/>
    <x v="1"/>
    <s v="United States"/>
    <s v="Toledo"/>
    <x v="16"/>
    <n v="43615"/>
    <x v="3"/>
    <s v="TEC-PH-10000912"/>
    <x v="2"/>
    <x v="6"/>
    <s v="Anker 24W Portable Micro USB Car Charger"/>
    <n v="26.376000000000001"/>
    <n v="4"/>
    <n v="0.4"/>
    <n v="2.6375999999999999"/>
  </r>
  <r>
    <n v="3895"/>
    <x v="1967"/>
    <x v="1"/>
    <x v="396"/>
    <s v="Dec"/>
    <s v="1-17-2012"/>
    <s v="Standard Class"/>
    <s v="CS-12490"/>
    <s v="Cindy Schnelling"/>
    <x v="1"/>
    <s v="United States"/>
    <s v="Toledo"/>
    <x v="16"/>
    <n v="43615"/>
    <x v="3"/>
    <s v="TEC-AC-10000487"/>
    <x v="2"/>
    <x v="9"/>
    <s v="SanDisk Cruzer 4 GB USB Flash Drive"/>
    <n v="10.384"/>
    <n v="2"/>
    <n v="0.2"/>
    <n v="2.2065999999999999"/>
  </r>
  <r>
    <n v="3896"/>
    <x v="1967"/>
    <x v="1"/>
    <x v="396"/>
    <s v="Dec"/>
    <s v="1-17-2012"/>
    <s v="Standard Class"/>
    <s v="CS-12490"/>
    <s v="Cindy Schnelling"/>
    <x v="1"/>
    <s v="United States"/>
    <s v="Toledo"/>
    <x v="16"/>
    <n v="43615"/>
    <x v="3"/>
    <s v="TEC-PH-10002262"/>
    <x v="2"/>
    <x v="6"/>
    <s v="LG Electronics Tone+ HBS-730 Bluetooth Headset"/>
    <n v="107.11799999999999"/>
    <n v="3"/>
    <n v="0.4"/>
    <n v="-21.4236"/>
  </r>
  <r>
    <n v="3897"/>
    <x v="1968"/>
    <x v="2"/>
    <x v="322"/>
    <s v="Jul"/>
    <d v="2011-11-11T00:00:00"/>
    <s v="Second Class"/>
    <s v="TB-21595"/>
    <s v="Troy Blackwell"/>
    <x v="0"/>
    <s v="United States"/>
    <s v="Portland"/>
    <x v="13"/>
    <n v="97206"/>
    <x v="1"/>
    <s v="OFF-PA-10000304"/>
    <x v="1"/>
    <x v="11"/>
    <s v="Xerox 1995"/>
    <n v="25.92"/>
    <n v="5"/>
    <n v="0.2"/>
    <n v="9.0719999999999992"/>
  </r>
  <r>
    <n v="3898"/>
    <x v="1968"/>
    <x v="2"/>
    <x v="322"/>
    <s v="Jul"/>
    <d v="2011-11-11T00:00:00"/>
    <s v="Second Class"/>
    <s v="TB-21595"/>
    <s v="Troy Blackwell"/>
    <x v="0"/>
    <s v="United States"/>
    <s v="Portland"/>
    <x v="13"/>
    <n v="97206"/>
    <x v="1"/>
    <s v="OFF-AR-10002240"/>
    <x v="1"/>
    <x v="5"/>
    <s v="Panasonic KP-150 Electric Pencil Sharpener"/>
    <n v="120.768"/>
    <n v="4"/>
    <n v="0.2"/>
    <n v="9.0576000000000008"/>
  </r>
  <r>
    <n v="3899"/>
    <x v="1969"/>
    <x v="1"/>
    <x v="471"/>
    <s v="Aug"/>
    <d v="2012-12-06T00:00:00"/>
    <s v="Standard Class"/>
    <s v="AG-10495"/>
    <s v="Andrew Gjertsen"/>
    <x v="1"/>
    <s v="United States"/>
    <s v="Saint Petersburg"/>
    <x v="1"/>
    <n v="33710"/>
    <x v="0"/>
    <s v="OFF-PA-10002581"/>
    <x v="1"/>
    <x v="11"/>
    <s v="Xerox 1951"/>
    <n v="173.488"/>
    <n v="7"/>
    <n v="0.2"/>
    <n v="54.215000000000003"/>
  </r>
  <r>
    <n v="3900"/>
    <x v="1969"/>
    <x v="1"/>
    <x v="471"/>
    <s v="Aug"/>
    <d v="2012-12-06T00:00:00"/>
    <s v="Standard Class"/>
    <s v="AG-10495"/>
    <s v="Andrew Gjertsen"/>
    <x v="1"/>
    <s v="United States"/>
    <s v="Saint Petersburg"/>
    <x v="1"/>
    <n v="33710"/>
    <x v="0"/>
    <s v="OFF-ST-10000046"/>
    <x v="1"/>
    <x v="3"/>
    <s v="Fellowes Super Stor/Drawer Files"/>
    <n v="516.96"/>
    <n v="4"/>
    <n v="0.2"/>
    <n v="-6.4619999999999997"/>
  </r>
  <r>
    <n v="3901"/>
    <x v="1969"/>
    <x v="1"/>
    <x v="471"/>
    <s v="Aug"/>
    <d v="2012-12-06T00:00:00"/>
    <s v="Standard Class"/>
    <s v="AG-10495"/>
    <s v="Andrew Gjertsen"/>
    <x v="1"/>
    <s v="United States"/>
    <s v="Saint Petersburg"/>
    <x v="1"/>
    <n v="33710"/>
    <x v="0"/>
    <s v="FUR-FU-10001185"/>
    <x v="0"/>
    <x v="4"/>
    <s v="Advantus Employee of the Month Certificate Frame, 11 x 13-1/2"/>
    <n v="173.208"/>
    <n v="7"/>
    <n v="0.2"/>
    <n v="45.467100000000002"/>
  </r>
  <r>
    <n v="3902"/>
    <x v="1969"/>
    <x v="1"/>
    <x v="471"/>
    <s v="Aug"/>
    <d v="2012-12-06T00:00:00"/>
    <s v="Standard Class"/>
    <s v="AG-10495"/>
    <s v="Andrew Gjertsen"/>
    <x v="1"/>
    <s v="United States"/>
    <s v="Saint Petersburg"/>
    <x v="1"/>
    <n v="33710"/>
    <x v="0"/>
    <s v="OFF-AR-10003856"/>
    <x v="1"/>
    <x v="5"/>
    <s v="Newell 344"/>
    <n v="4.4480000000000004"/>
    <n v="2"/>
    <n v="0.2"/>
    <n v="0.33360000000000001"/>
  </r>
  <r>
    <n v="3903"/>
    <x v="1969"/>
    <x v="1"/>
    <x v="471"/>
    <s v="Aug"/>
    <d v="2012-12-06T00:00:00"/>
    <s v="Standard Class"/>
    <s v="AG-10495"/>
    <s v="Andrew Gjertsen"/>
    <x v="1"/>
    <s v="United States"/>
    <s v="Saint Petersburg"/>
    <x v="1"/>
    <n v="33710"/>
    <x v="0"/>
    <s v="OFF-LA-10001982"/>
    <x v="1"/>
    <x v="14"/>
    <s v="Smead Alpha-Z Color-Coded Name Labels First Letter Starter Set"/>
    <n v="9"/>
    <n v="3"/>
    <n v="0.2"/>
    <n v="3.15"/>
  </r>
  <r>
    <n v="3904"/>
    <x v="1969"/>
    <x v="1"/>
    <x v="471"/>
    <s v="Aug"/>
    <d v="2012-12-06T00:00:00"/>
    <s v="Standard Class"/>
    <s v="AG-10495"/>
    <s v="Andrew Gjertsen"/>
    <x v="1"/>
    <s v="United States"/>
    <s v="Saint Petersburg"/>
    <x v="1"/>
    <n v="33710"/>
    <x v="0"/>
    <s v="OFF-PA-10001215"/>
    <x v="1"/>
    <x v="11"/>
    <s v="Xerox 1963"/>
    <n v="42.24"/>
    <n v="10"/>
    <n v="0.2"/>
    <n v="13.2"/>
  </r>
  <r>
    <n v="3905"/>
    <x v="1969"/>
    <x v="1"/>
    <x v="471"/>
    <s v="Aug"/>
    <d v="2012-12-06T00:00:00"/>
    <s v="Standard Class"/>
    <s v="AG-10495"/>
    <s v="Andrew Gjertsen"/>
    <x v="1"/>
    <s v="United States"/>
    <s v="Saint Petersburg"/>
    <x v="1"/>
    <n v="33710"/>
    <x v="0"/>
    <s v="OFF-BI-10002429"/>
    <x v="1"/>
    <x v="7"/>
    <s v="Premier Elliptical Ring Binder, Black"/>
    <n v="18.263999999999999"/>
    <n v="2"/>
    <n v="0.7"/>
    <n v="-13.393599999999999"/>
  </r>
  <r>
    <n v="3906"/>
    <x v="1970"/>
    <x v="0"/>
    <x v="446"/>
    <s v="Nov"/>
    <s v="10-13-2013"/>
    <s v="First Class"/>
    <s v="WB-21850"/>
    <s v="William Brown"/>
    <x v="0"/>
    <s v="United States"/>
    <s v="La Porte"/>
    <x v="6"/>
    <n v="77571"/>
    <x v="2"/>
    <s v="FUR-FU-10004963"/>
    <x v="0"/>
    <x v="4"/>
    <s v="Eldon 400 Class Desk Accessories, Black Carbon"/>
    <n v="14"/>
    <n v="4"/>
    <n v="0.6"/>
    <n v="-6.3"/>
  </r>
  <r>
    <n v="3907"/>
    <x v="1970"/>
    <x v="0"/>
    <x v="446"/>
    <s v="Nov"/>
    <s v="10-13-2013"/>
    <s v="First Class"/>
    <s v="WB-21850"/>
    <s v="William Brown"/>
    <x v="0"/>
    <s v="United States"/>
    <s v="La Porte"/>
    <x v="6"/>
    <n v="77571"/>
    <x v="2"/>
    <s v="OFF-BI-10001597"/>
    <x v="1"/>
    <x v="7"/>
    <s v="Wilson Jones Ledger-Size, Piano-Hinge Binder, 2&quot;, Blue"/>
    <n v="16.391999999999999"/>
    <n v="2"/>
    <n v="0.8"/>
    <n v="-26.2272"/>
  </r>
  <r>
    <n v="3908"/>
    <x v="1971"/>
    <x v="2"/>
    <x v="224"/>
    <s v="Mar"/>
    <d v="2011-06-06T00:00:00"/>
    <s v="First Class"/>
    <s v="RE-19450"/>
    <s v="Richard Eichhorn"/>
    <x v="0"/>
    <s v="United States"/>
    <s v="Decatur"/>
    <x v="7"/>
    <n v="62521"/>
    <x v="2"/>
    <s v="OFF-LA-10001771"/>
    <x v="1"/>
    <x v="14"/>
    <s v="Avery 513"/>
    <n v="15.936"/>
    <n v="4"/>
    <n v="0.2"/>
    <n v="5.1791999999999998"/>
  </r>
  <r>
    <n v="3909"/>
    <x v="1971"/>
    <x v="2"/>
    <x v="224"/>
    <s v="Mar"/>
    <d v="2011-06-06T00:00:00"/>
    <s v="First Class"/>
    <s v="RE-19450"/>
    <s v="Richard Eichhorn"/>
    <x v="0"/>
    <s v="United States"/>
    <s v="Decatur"/>
    <x v="7"/>
    <n v="62521"/>
    <x v="2"/>
    <s v="FUR-FU-10001475"/>
    <x v="0"/>
    <x v="4"/>
    <s v="Contract Clock, 14&quot;, Brown"/>
    <n v="61.543999999999997"/>
    <n v="7"/>
    <n v="0.6"/>
    <n v="-40.003599999999999"/>
  </r>
  <r>
    <n v="3910"/>
    <x v="1971"/>
    <x v="2"/>
    <x v="224"/>
    <s v="Mar"/>
    <d v="2011-06-06T00:00:00"/>
    <s v="First Class"/>
    <s v="RE-19450"/>
    <s v="Richard Eichhorn"/>
    <x v="0"/>
    <s v="United States"/>
    <s v="Decatur"/>
    <x v="7"/>
    <n v="62521"/>
    <x v="2"/>
    <s v="OFF-ST-10000877"/>
    <x v="1"/>
    <x v="3"/>
    <s v="Recycled Steel Personal File for Standard File Folders"/>
    <n v="132.696"/>
    <n v="3"/>
    <n v="0.2"/>
    <n v="9.9521999999999995"/>
  </r>
  <r>
    <n v="3911"/>
    <x v="1972"/>
    <x v="3"/>
    <x v="95"/>
    <s v="Mar"/>
    <d v="2014-05-09T00:00:00"/>
    <s v="Second Class"/>
    <s v="MH-17290"/>
    <s v="Marc Harrigan"/>
    <x v="2"/>
    <s v="United States"/>
    <s v="Los Angeles"/>
    <x v="2"/>
    <n v="90008"/>
    <x v="1"/>
    <s v="OFF-AP-10001492"/>
    <x v="1"/>
    <x v="8"/>
    <s v="Acco Six-Outlet Power Strip, 4' Cord Length"/>
    <n v="43.1"/>
    <n v="5"/>
    <n v="0"/>
    <n v="11.206"/>
  </r>
  <r>
    <n v="3912"/>
    <x v="1972"/>
    <x v="3"/>
    <x v="95"/>
    <s v="Mar"/>
    <d v="2014-05-09T00:00:00"/>
    <s v="Second Class"/>
    <s v="MH-17290"/>
    <s v="Marc Harrigan"/>
    <x v="2"/>
    <s v="United States"/>
    <s v="Los Angeles"/>
    <x v="2"/>
    <n v="90008"/>
    <x v="1"/>
    <s v="FUR-FU-10004188"/>
    <x v="0"/>
    <x v="4"/>
    <s v="Luxo Professional Combination Clamp-On Lamps"/>
    <n v="511.5"/>
    <n v="5"/>
    <n v="0"/>
    <n v="132.99"/>
  </r>
  <r>
    <n v="3913"/>
    <x v="1972"/>
    <x v="3"/>
    <x v="95"/>
    <s v="Mar"/>
    <d v="2014-05-09T00:00:00"/>
    <s v="Second Class"/>
    <s v="MH-17290"/>
    <s v="Marc Harrigan"/>
    <x v="2"/>
    <s v="United States"/>
    <s v="Los Angeles"/>
    <x v="2"/>
    <n v="90008"/>
    <x v="1"/>
    <s v="OFF-BI-10004330"/>
    <x v="1"/>
    <x v="7"/>
    <s v="GBC Velobind Prepunched Cover Sets, Regency Series"/>
    <n v="147.91999999999999"/>
    <n v="5"/>
    <n v="0.2"/>
    <n v="46.225000000000001"/>
  </r>
  <r>
    <n v="3914"/>
    <x v="1973"/>
    <x v="2"/>
    <x v="302"/>
    <s v="Dec"/>
    <s v="4-18-2011"/>
    <s v="Standard Class"/>
    <s v="EH-13765"/>
    <s v="Edward Hooks"/>
    <x v="1"/>
    <s v="United States"/>
    <s v="Lodi"/>
    <x v="2"/>
    <n v="95240"/>
    <x v="1"/>
    <s v="OFF-AR-10002987"/>
    <x v="1"/>
    <x v="5"/>
    <s v="Prismacolor Color Pencil Set"/>
    <n v="39.68"/>
    <n v="2"/>
    <n v="0"/>
    <n v="16.268799999999999"/>
  </r>
  <r>
    <n v="3915"/>
    <x v="1974"/>
    <x v="0"/>
    <x v="170"/>
    <s v="Mar"/>
    <d v="2013-07-05T00:00:00"/>
    <s v="Standard Class"/>
    <s v="EH-13765"/>
    <s v="Edward Hooks"/>
    <x v="1"/>
    <s v="United States"/>
    <s v="New York City"/>
    <x v="9"/>
    <n v="10009"/>
    <x v="3"/>
    <s v="FUR-FU-10000732"/>
    <x v="0"/>
    <x v="4"/>
    <s v="Eldon 200 Class Desk Accessories"/>
    <n v="12.56"/>
    <n v="2"/>
    <n v="0"/>
    <n v="4.0191999999999997"/>
  </r>
  <r>
    <n v="3916"/>
    <x v="1974"/>
    <x v="0"/>
    <x v="170"/>
    <s v="Mar"/>
    <d v="2013-07-05T00:00:00"/>
    <s v="Standard Class"/>
    <s v="EH-13765"/>
    <s v="Edward Hooks"/>
    <x v="1"/>
    <s v="United States"/>
    <s v="New York City"/>
    <x v="9"/>
    <n v="10009"/>
    <x v="3"/>
    <s v="OFF-BI-10001670"/>
    <x v="1"/>
    <x v="7"/>
    <s v="Vinyl Sectional Post Binders"/>
    <n v="90.48"/>
    <n v="3"/>
    <n v="0.2"/>
    <n v="33.93"/>
  </r>
  <r>
    <n v="3917"/>
    <x v="1974"/>
    <x v="0"/>
    <x v="170"/>
    <s v="Mar"/>
    <d v="2013-07-05T00:00:00"/>
    <s v="Standard Class"/>
    <s v="EH-13765"/>
    <s v="Edward Hooks"/>
    <x v="1"/>
    <s v="United States"/>
    <s v="New York City"/>
    <x v="9"/>
    <n v="10009"/>
    <x v="3"/>
    <s v="OFF-PA-10000533"/>
    <x v="1"/>
    <x v="11"/>
    <s v="Southworth Parchment Paper &amp; Envelopes"/>
    <n v="13.08"/>
    <n v="2"/>
    <n v="0"/>
    <n v="6.0167999999999999"/>
  </r>
  <r>
    <n v="3918"/>
    <x v="1974"/>
    <x v="0"/>
    <x v="170"/>
    <s v="Mar"/>
    <d v="2013-07-05T00:00:00"/>
    <s v="Standard Class"/>
    <s v="EH-13765"/>
    <s v="Edward Hooks"/>
    <x v="1"/>
    <s v="United States"/>
    <s v="New York City"/>
    <x v="9"/>
    <n v="10009"/>
    <x v="3"/>
    <s v="FUR-FU-10002253"/>
    <x v="0"/>
    <x v="4"/>
    <s v="Howard Miller 13&quot; Diameter Pewter Finish Round Wall Clock"/>
    <n v="214.7"/>
    <n v="5"/>
    <n v="0"/>
    <n v="83.733000000000004"/>
  </r>
  <r>
    <n v="3919"/>
    <x v="1975"/>
    <x v="2"/>
    <x v="480"/>
    <s v="Jun"/>
    <d v="2011-11-11T00:00:00"/>
    <s v="Standard Class"/>
    <s v="GA-14515"/>
    <s v="George Ashbrook"/>
    <x v="0"/>
    <s v="United States"/>
    <s v="Columbus"/>
    <x v="22"/>
    <n v="31907"/>
    <x v="0"/>
    <s v="OFF-PA-10000587"/>
    <x v="1"/>
    <x v="11"/>
    <s v="Array Parchment Paper, Assorted Colors"/>
    <n v="43.68"/>
    <n v="6"/>
    <n v="0"/>
    <n v="20.9664"/>
  </r>
  <r>
    <n v="3920"/>
    <x v="1976"/>
    <x v="2"/>
    <x v="111"/>
    <s v="Jan"/>
    <d v="2011-03-11T00:00:00"/>
    <s v="First Class"/>
    <s v="EA-14035"/>
    <s v="Erin Ashbrook"/>
    <x v="1"/>
    <s v="United States"/>
    <s v="Mason"/>
    <x v="16"/>
    <n v="45040"/>
    <x v="3"/>
    <s v="FUR-FU-10002253"/>
    <x v="0"/>
    <x v="4"/>
    <s v="Howard Miller 13&quot; Diameter Pewter Finish Round Wall Clock"/>
    <n v="68.703999999999994"/>
    <n v="2"/>
    <n v="0.2"/>
    <n v="16.3172"/>
  </r>
  <r>
    <n v="3921"/>
    <x v="1976"/>
    <x v="2"/>
    <x v="111"/>
    <s v="Jan"/>
    <d v="2011-03-11T00:00:00"/>
    <s v="First Class"/>
    <s v="EA-14035"/>
    <s v="Erin Ashbrook"/>
    <x v="1"/>
    <s v="United States"/>
    <s v="Mason"/>
    <x v="16"/>
    <n v="45040"/>
    <x v="3"/>
    <s v="OFF-BI-10000494"/>
    <x v="1"/>
    <x v="7"/>
    <s v="Acco Economy Flexible Poly Round Ring Binder"/>
    <n v="3.1320000000000001"/>
    <n v="2"/>
    <n v="0.7"/>
    <n v="-2.61"/>
  </r>
  <r>
    <n v="3922"/>
    <x v="1976"/>
    <x v="2"/>
    <x v="111"/>
    <s v="Jan"/>
    <d v="2011-03-11T00:00:00"/>
    <s v="First Class"/>
    <s v="EA-14035"/>
    <s v="Erin Ashbrook"/>
    <x v="1"/>
    <s v="United States"/>
    <s v="Mason"/>
    <x v="16"/>
    <n v="45040"/>
    <x v="3"/>
    <s v="OFF-BI-10001658"/>
    <x v="1"/>
    <x v="7"/>
    <s v="GBC Standard Therm-A-Bind Covers"/>
    <n v="22.428000000000001"/>
    <n v="3"/>
    <n v="0.7"/>
    <n v="-17.942399999999999"/>
  </r>
  <r>
    <n v="3923"/>
    <x v="1977"/>
    <x v="3"/>
    <x v="317"/>
    <s v="Jul"/>
    <d v="2014-07-10T00:00:00"/>
    <s v="Same Day"/>
    <s v="MH-17455"/>
    <s v="Mark Hamilton"/>
    <x v="0"/>
    <s v="United States"/>
    <s v="Chicago"/>
    <x v="7"/>
    <n v="60623"/>
    <x v="2"/>
    <s v="OFF-ST-10003208"/>
    <x v="1"/>
    <x v="3"/>
    <s v="Adjustable Depth Letter/Legal Cart"/>
    <n v="290.33600000000001"/>
    <n v="2"/>
    <n v="0.2"/>
    <n v="32.662799999999997"/>
  </r>
  <r>
    <n v="3924"/>
    <x v="1977"/>
    <x v="3"/>
    <x v="317"/>
    <s v="Jul"/>
    <d v="2014-07-10T00:00:00"/>
    <s v="Same Day"/>
    <s v="MH-17455"/>
    <s v="Mark Hamilton"/>
    <x v="0"/>
    <s v="United States"/>
    <s v="Chicago"/>
    <x v="7"/>
    <n v="60623"/>
    <x v="2"/>
    <s v="OFF-AR-10004790"/>
    <x v="1"/>
    <x v="5"/>
    <s v="Staples"/>
    <n v="19.152000000000001"/>
    <n v="2"/>
    <n v="0.2"/>
    <n v="1.1970000000000001"/>
  </r>
  <r>
    <n v="3925"/>
    <x v="1978"/>
    <x v="0"/>
    <x v="43"/>
    <s v="Nov"/>
    <s v="12-15-2013"/>
    <s v="Standard Class"/>
    <s v="SL-20155"/>
    <s v="Sara Luxemburg"/>
    <x v="2"/>
    <s v="United States"/>
    <s v="New York City"/>
    <x v="9"/>
    <n v="10024"/>
    <x v="3"/>
    <s v="OFF-PA-10004609"/>
    <x v="1"/>
    <x v="11"/>
    <s v="Xerox 221"/>
    <n v="6.48"/>
    <n v="1"/>
    <n v="0"/>
    <n v="3.1103999999999998"/>
  </r>
  <r>
    <n v="3926"/>
    <x v="1979"/>
    <x v="2"/>
    <x v="437"/>
    <s v="Dec"/>
    <s v="8-13-2011"/>
    <s v="First Class"/>
    <s v="LL-16840"/>
    <s v="Lauren Leatherbury"/>
    <x v="0"/>
    <s v="United States"/>
    <s v="Woodstock"/>
    <x v="22"/>
    <n v="30188"/>
    <x v="0"/>
    <s v="OFF-BI-10000138"/>
    <x v="1"/>
    <x v="7"/>
    <s v="Acco Translucent Poly Ring Binders"/>
    <n v="14.04"/>
    <n v="3"/>
    <n v="0"/>
    <n v="6.7392000000000003"/>
  </r>
  <r>
    <n v="3927"/>
    <x v="1979"/>
    <x v="2"/>
    <x v="437"/>
    <s v="Dec"/>
    <s v="8-13-2011"/>
    <s v="First Class"/>
    <s v="LL-16840"/>
    <s v="Lauren Leatherbury"/>
    <x v="0"/>
    <s v="United States"/>
    <s v="Woodstock"/>
    <x v="22"/>
    <n v="30188"/>
    <x v="0"/>
    <s v="TEC-AC-10000023"/>
    <x v="2"/>
    <x v="9"/>
    <s v="Maxell 74 Minute CD-R Spindle, 50/Pack"/>
    <n v="272.61"/>
    <n v="13"/>
    <n v="0"/>
    <n v="98.139600000000002"/>
  </r>
  <r>
    <n v="3928"/>
    <x v="1980"/>
    <x v="2"/>
    <x v="481"/>
    <s v="Mar"/>
    <d v="2011-08-04T00:00:00"/>
    <s v="Standard Class"/>
    <s v="KE-16420"/>
    <s v="Katrina Edelman"/>
    <x v="1"/>
    <s v="United States"/>
    <s v="Los Angeles"/>
    <x v="2"/>
    <n v="90008"/>
    <x v="1"/>
    <s v="OFF-EN-10001415"/>
    <x v="1"/>
    <x v="12"/>
    <s v="Staples"/>
    <n v="11.16"/>
    <n v="2"/>
    <n v="0"/>
    <n v="5.58"/>
  </r>
  <r>
    <n v="3929"/>
    <x v="1980"/>
    <x v="2"/>
    <x v="481"/>
    <s v="Mar"/>
    <d v="2011-08-04T00:00:00"/>
    <s v="Standard Class"/>
    <s v="KE-16420"/>
    <s v="Katrina Edelman"/>
    <x v="1"/>
    <s v="United States"/>
    <s v="Los Angeles"/>
    <x v="2"/>
    <n v="90008"/>
    <x v="1"/>
    <s v="TEC-AC-10001284"/>
    <x v="2"/>
    <x v="9"/>
    <s v="Enermax Briskie RF Wireless Keyboard and Mouse Combo"/>
    <n v="62.31"/>
    <n v="3"/>
    <n v="0"/>
    <n v="22.4316"/>
  </r>
  <r>
    <n v="3930"/>
    <x v="1980"/>
    <x v="2"/>
    <x v="481"/>
    <s v="Mar"/>
    <d v="2011-08-04T00:00:00"/>
    <s v="Standard Class"/>
    <s v="KE-16420"/>
    <s v="Katrina Edelman"/>
    <x v="1"/>
    <s v="United States"/>
    <s v="Los Angeles"/>
    <x v="2"/>
    <n v="90008"/>
    <x v="1"/>
    <s v="TEC-AC-10000736"/>
    <x v="2"/>
    <x v="9"/>
    <s v="Logitech G600 MMO Gaming Mouse"/>
    <n v="159.97999999999999"/>
    <n v="2"/>
    <n v="0"/>
    <n v="57.592799999999997"/>
  </r>
  <r>
    <n v="3931"/>
    <x v="1981"/>
    <x v="1"/>
    <x v="311"/>
    <s v="Aug"/>
    <d v="2012-12-08T00:00:00"/>
    <s v="Standard Class"/>
    <s v="RD-19585"/>
    <s v="Rob Dowd"/>
    <x v="0"/>
    <s v="United States"/>
    <s v="Utica"/>
    <x v="9"/>
    <n v="13501"/>
    <x v="3"/>
    <s v="TEC-AC-10000736"/>
    <x v="2"/>
    <x v="9"/>
    <s v="Logitech G600 MMO Gaming Mouse"/>
    <n v="79.989999999999995"/>
    <n v="1"/>
    <n v="0"/>
    <n v="28.796399999999998"/>
  </r>
  <r>
    <n v="3932"/>
    <x v="1982"/>
    <x v="0"/>
    <x v="46"/>
    <s v="Jul"/>
    <d v="2013-11-06T00:00:00"/>
    <s v="Standard Class"/>
    <s v="LP-17095"/>
    <s v="Liz Preis"/>
    <x v="0"/>
    <s v="United States"/>
    <s v="Fairfield"/>
    <x v="16"/>
    <n v="45014"/>
    <x v="3"/>
    <s v="FUR-FU-10004306"/>
    <x v="0"/>
    <x v="4"/>
    <s v="Electrix Halogen Magnifier Lamp"/>
    <n v="466.32"/>
    <n v="3"/>
    <n v="0.2"/>
    <n v="34.973999999999997"/>
  </r>
  <r>
    <n v="3933"/>
    <x v="1982"/>
    <x v="0"/>
    <x v="46"/>
    <s v="Jul"/>
    <d v="2013-11-06T00:00:00"/>
    <s v="Standard Class"/>
    <s v="LP-17095"/>
    <s v="Liz Preis"/>
    <x v="0"/>
    <s v="United States"/>
    <s v="Fairfield"/>
    <x v="16"/>
    <n v="45014"/>
    <x v="3"/>
    <s v="FUR-FU-10004845"/>
    <x v="0"/>
    <x v="4"/>
    <s v="Deflect-o EconoMat Nonstudded, No Bevel Mat"/>
    <n v="82.64"/>
    <n v="2"/>
    <n v="0.2"/>
    <n v="0"/>
  </r>
  <r>
    <n v="3934"/>
    <x v="1983"/>
    <x v="2"/>
    <x v="247"/>
    <s v="Dec"/>
    <s v="11-18-2011"/>
    <s v="Standard Class"/>
    <s v="DP-13000"/>
    <s v="Darren Powers"/>
    <x v="0"/>
    <s v="United States"/>
    <s v="Carrollton"/>
    <x v="6"/>
    <n v="75007"/>
    <x v="2"/>
    <s v="FUR-FU-10004587"/>
    <x v="0"/>
    <x v="4"/>
    <s v="GE General Use Halogen Bulbs, 100 Watts, 1 Bulb per Pack"/>
    <n v="25.128"/>
    <n v="3"/>
    <n v="0.6"/>
    <n v="-6.9101999999999997"/>
  </r>
  <r>
    <n v="3935"/>
    <x v="1983"/>
    <x v="2"/>
    <x v="247"/>
    <s v="Dec"/>
    <s v="11-18-2011"/>
    <s v="Standard Class"/>
    <s v="DP-13000"/>
    <s v="Darren Powers"/>
    <x v="0"/>
    <s v="United States"/>
    <s v="Carrollton"/>
    <x v="6"/>
    <n v="75007"/>
    <x v="2"/>
    <s v="TEC-AC-10002567"/>
    <x v="2"/>
    <x v="9"/>
    <s v="Logitech G602 Wireless Gaming Mouse"/>
    <n v="127.98399999999999"/>
    <n v="2"/>
    <n v="0.2"/>
    <n v="25.596800000000002"/>
  </r>
  <r>
    <n v="3936"/>
    <x v="1984"/>
    <x v="2"/>
    <x v="98"/>
    <s v="May"/>
    <d v="2011-09-04T00:00:00"/>
    <s v="Standard Class"/>
    <s v="RP-19855"/>
    <s v="Roy Phan"/>
    <x v="1"/>
    <s v="United States"/>
    <s v="Richmond"/>
    <x v="0"/>
    <n v="40475"/>
    <x v="0"/>
    <s v="OFF-BI-10002852"/>
    <x v="1"/>
    <x v="7"/>
    <s v="Ibico Standard Transparent Covers"/>
    <n v="115.36"/>
    <n v="7"/>
    <n v="0"/>
    <n v="56.526400000000002"/>
  </r>
  <r>
    <n v="3937"/>
    <x v="1985"/>
    <x v="1"/>
    <x v="383"/>
    <s v="Oct"/>
    <d v="2012-12-10T00:00:00"/>
    <s v="First Class"/>
    <s v="KN-16390"/>
    <s v="Katherine Nockton"/>
    <x v="1"/>
    <s v="United States"/>
    <s v="Santa Barbara"/>
    <x v="2"/>
    <n v="93101"/>
    <x v="1"/>
    <s v="FUR-CH-10001714"/>
    <x v="0"/>
    <x v="1"/>
    <s v="Global Leather &amp; Oak Executive Chair, Burgundy"/>
    <n v="362.13600000000002"/>
    <n v="3"/>
    <n v="0.2"/>
    <n v="-54.320399999999999"/>
  </r>
  <r>
    <n v="3938"/>
    <x v="1985"/>
    <x v="1"/>
    <x v="383"/>
    <s v="Oct"/>
    <d v="2012-12-10T00:00:00"/>
    <s v="First Class"/>
    <s v="KN-16390"/>
    <s v="Katherine Nockton"/>
    <x v="1"/>
    <s v="United States"/>
    <s v="Santa Barbara"/>
    <x v="2"/>
    <n v="93101"/>
    <x v="1"/>
    <s v="OFF-LA-10000414"/>
    <x v="1"/>
    <x v="14"/>
    <s v="Avery 503"/>
    <n v="31.05"/>
    <n v="3"/>
    <n v="0"/>
    <n v="14.904"/>
  </r>
  <r>
    <n v="3939"/>
    <x v="1986"/>
    <x v="3"/>
    <x v="257"/>
    <s v="Jul"/>
    <d v="2014-11-05T00:00:00"/>
    <s v="Standard Class"/>
    <s v="JF-15490"/>
    <s v="Jeremy Farry"/>
    <x v="0"/>
    <s v="United States"/>
    <s v="Chicago"/>
    <x v="7"/>
    <n v="60653"/>
    <x v="2"/>
    <s v="TEC-AC-10001990"/>
    <x v="2"/>
    <x v="9"/>
    <s v="Kensington Orbit Wireless Mobile Trackball for PC and Mac"/>
    <n v="191.96799999999999"/>
    <n v="4"/>
    <n v="0.2"/>
    <n v="28.795200000000001"/>
  </r>
  <r>
    <n v="3940"/>
    <x v="1987"/>
    <x v="0"/>
    <x v="350"/>
    <s v="May"/>
    <d v="2013-05-09T00:00:00"/>
    <s v="Same Day"/>
    <s v="IM-15055"/>
    <s v="Ionia McGrath"/>
    <x v="0"/>
    <s v="United States"/>
    <s v="San Francisco"/>
    <x v="2"/>
    <n v="94122"/>
    <x v="1"/>
    <s v="FUR-FU-10000260"/>
    <x v="0"/>
    <x v="4"/>
    <s v="6&quot; Cubicle Wall Clock, Black"/>
    <n v="24.27"/>
    <n v="3"/>
    <n v="0"/>
    <n v="8.7371999999999996"/>
  </r>
  <r>
    <n v="3941"/>
    <x v="1987"/>
    <x v="0"/>
    <x v="350"/>
    <s v="May"/>
    <d v="2013-05-09T00:00:00"/>
    <s v="Same Day"/>
    <s v="IM-15055"/>
    <s v="Ionia McGrath"/>
    <x v="0"/>
    <s v="United States"/>
    <s v="San Francisco"/>
    <x v="2"/>
    <n v="94122"/>
    <x v="1"/>
    <s v="TEC-CO-10003763"/>
    <x v="2"/>
    <x v="15"/>
    <s v="Canon PC1060 Personal Laser Copier"/>
    <n v="2799.96"/>
    <n v="5"/>
    <n v="0.2"/>
    <n v="944.98649999999998"/>
  </r>
  <r>
    <n v="3942"/>
    <x v="1988"/>
    <x v="2"/>
    <x v="146"/>
    <s v="Nov"/>
    <s v="7-14-2011"/>
    <s v="First Class"/>
    <s v="JK-15205"/>
    <s v="Jamie Kunitz"/>
    <x v="0"/>
    <s v="United States"/>
    <s v="Niagara Falls"/>
    <x v="9"/>
    <n v="14304"/>
    <x v="3"/>
    <s v="TEC-PH-10004912"/>
    <x v="2"/>
    <x v="6"/>
    <s v="Cisco SPA112 2 Port Phone Adapter"/>
    <n v="164.85"/>
    <n v="3"/>
    <n v="0"/>
    <n v="47.8065"/>
  </r>
  <r>
    <n v="3943"/>
    <x v="1989"/>
    <x v="0"/>
    <x v="107"/>
    <s v="Aug"/>
    <s v="4-13-2013"/>
    <s v="Standard Class"/>
    <s v="AS-10240"/>
    <s v="Alan Shonely"/>
    <x v="0"/>
    <s v="United States"/>
    <s v="Philadelphia"/>
    <x v="17"/>
    <n v="19120"/>
    <x v="3"/>
    <s v="OFF-AP-10003278"/>
    <x v="1"/>
    <x v="8"/>
    <s v="Belkin 7-Outlet SurgeMaster Home Series"/>
    <n v="33.527999999999999"/>
    <n v="3"/>
    <n v="0.2"/>
    <n v="2.5146000000000002"/>
  </r>
  <r>
    <n v="3944"/>
    <x v="1989"/>
    <x v="0"/>
    <x v="107"/>
    <s v="Aug"/>
    <s v="4-13-2013"/>
    <s v="Standard Class"/>
    <s v="AS-10240"/>
    <s v="Alan Shonely"/>
    <x v="0"/>
    <s v="United States"/>
    <s v="Philadelphia"/>
    <x v="17"/>
    <n v="19120"/>
    <x v="3"/>
    <s v="OFF-ST-10001627"/>
    <x v="1"/>
    <x v="3"/>
    <s v="Eldon Jumbo ProFile Portable File Boxes Graphite/Black"/>
    <n v="36.744"/>
    <n v="3"/>
    <n v="0.2"/>
    <n v="3.6743999999999999"/>
  </r>
  <r>
    <n v="3945"/>
    <x v="1990"/>
    <x v="0"/>
    <x v="482"/>
    <s v="Apr"/>
    <d v="2013-07-06T00:00:00"/>
    <s v="Second Class"/>
    <s v="CP-12340"/>
    <s v="Christine Phan"/>
    <x v="1"/>
    <s v="United States"/>
    <s v="Los Angeles"/>
    <x v="2"/>
    <n v="90049"/>
    <x v="1"/>
    <s v="FUR-TA-10001676"/>
    <x v="0"/>
    <x v="2"/>
    <s v="Hon 61000 Series Interactive Training Tables"/>
    <n v="71.087999999999994"/>
    <n v="2"/>
    <n v="0.2"/>
    <n v="-1.7771999999999999"/>
  </r>
  <r>
    <n v="3946"/>
    <x v="1991"/>
    <x v="1"/>
    <x v="483"/>
    <s v="Dec"/>
    <s v="4-17-2012"/>
    <s v="Second Class"/>
    <s v="RD-19660"/>
    <s v="Robert Dilbeck"/>
    <x v="2"/>
    <s v="United States"/>
    <s v="Seattle"/>
    <x v="3"/>
    <n v="98103"/>
    <x v="1"/>
    <s v="OFF-ST-10000419"/>
    <x v="1"/>
    <x v="3"/>
    <s v="Rogers Jumbo File, Granite"/>
    <n v="40.74"/>
    <n v="3"/>
    <n v="0"/>
    <n v="0.40739999999999998"/>
  </r>
  <r>
    <n v="3947"/>
    <x v="1992"/>
    <x v="2"/>
    <x v="420"/>
    <s v="Feb"/>
    <d v="2011-06-03T00:00:00"/>
    <s v="Standard Class"/>
    <s v="NH-18610"/>
    <s v="Nicole Hansen"/>
    <x v="1"/>
    <s v="United States"/>
    <s v="Philadelphia"/>
    <x v="17"/>
    <n v="19120"/>
    <x v="3"/>
    <s v="OFF-PA-10000327"/>
    <x v="1"/>
    <x v="11"/>
    <s v="Xerox 1971"/>
    <n v="3.4239999999999999"/>
    <n v="1"/>
    <n v="0.2"/>
    <n v="1.07"/>
  </r>
  <r>
    <n v="3948"/>
    <x v="1992"/>
    <x v="2"/>
    <x v="420"/>
    <s v="Feb"/>
    <d v="2011-06-03T00:00:00"/>
    <s v="Standard Class"/>
    <s v="NH-18610"/>
    <s v="Nicole Hansen"/>
    <x v="1"/>
    <s v="United States"/>
    <s v="Philadelphia"/>
    <x v="17"/>
    <n v="19120"/>
    <x v="3"/>
    <s v="TEC-AC-10004353"/>
    <x v="2"/>
    <x v="9"/>
    <s v="Hypercom P1300 Pinpad"/>
    <n v="151.19999999999999"/>
    <n v="3"/>
    <n v="0.2"/>
    <n v="32.130000000000003"/>
  </r>
  <r>
    <n v="3949"/>
    <x v="1993"/>
    <x v="3"/>
    <x v="272"/>
    <s v="Feb"/>
    <d v="2014-04-06T00:00:00"/>
    <s v="Second Class"/>
    <s v="HW-14935"/>
    <s v="Helen Wasserman"/>
    <x v="1"/>
    <s v="United States"/>
    <s v="Indianapolis"/>
    <x v="24"/>
    <n v="46203"/>
    <x v="2"/>
    <s v="FUR-CH-10003746"/>
    <x v="0"/>
    <x v="1"/>
    <s v="Hon 4070 Series Pagoda Round Back Stacking Chairs"/>
    <n v="1925.88"/>
    <n v="6"/>
    <n v="0"/>
    <n v="539.24639999999999"/>
  </r>
  <r>
    <n v="3950"/>
    <x v="1993"/>
    <x v="3"/>
    <x v="272"/>
    <s v="Feb"/>
    <d v="2014-04-06T00:00:00"/>
    <s v="Second Class"/>
    <s v="HW-14935"/>
    <s v="Helen Wasserman"/>
    <x v="1"/>
    <s v="United States"/>
    <s v="Indianapolis"/>
    <x v="24"/>
    <n v="46203"/>
    <x v="2"/>
    <s v="OFF-AP-10002945"/>
    <x v="1"/>
    <x v="8"/>
    <s v="Honeywell Enviracaire Portable HEPA Air Cleaner for 17' x 22' Room"/>
    <n v="2405.1999999999998"/>
    <n v="8"/>
    <n v="0"/>
    <n v="793.71600000000001"/>
  </r>
  <r>
    <n v="3951"/>
    <x v="1993"/>
    <x v="3"/>
    <x v="272"/>
    <s v="Feb"/>
    <d v="2014-04-06T00:00:00"/>
    <s v="Second Class"/>
    <s v="HW-14935"/>
    <s v="Helen Wasserman"/>
    <x v="1"/>
    <s v="United States"/>
    <s v="Indianapolis"/>
    <x v="24"/>
    <n v="46203"/>
    <x v="2"/>
    <s v="TEC-AC-10004568"/>
    <x v="2"/>
    <x v="9"/>
    <s v="Maxell LTO Ultrium - 800 GB"/>
    <n v="83.97"/>
    <n v="3"/>
    <n v="0"/>
    <n v="15.9543"/>
  </r>
  <r>
    <n v="3952"/>
    <x v="1993"/>
    <x v="3"/>
    <x v="272"/>
    <s v="Feb"/>
    <d v="2014-04-06T00:00:00"/>
    <s v="Second Class"/>
    <s v="HW-14935"/>
    <s v="Helen Wasserman"/>
    <x v="1"/>
    <s v="United States"/>
    <s v="Indianapolis"/>
    <x v="24"/>
    <n v="46203"/>
    <x v="2"/>
    <s v="TEC-AC-10001714"/>
    <x v="2"/>
    <x v="9"/>
    <s v="Logitech MX Performance Wireless Mouse"/>
    <n v="39.89"/>
    <n v="1"/>
    <n v="0"/>
    <n v="14.7593"/>
  </r>
  <r>
    <n v="3953"/>
    <x v="1993"/>
    <x v="3"/>
    <x v="272"/>
    <s v="Feb"/>
    <d v="2014-04-06T00:00:00"/>
    <s v="Second Class"/>
    <s v="HW-14935"/>
    <s v="Helen Wasserman"/>
    <x v="1"/>
    <s v="United States"/>
    <s v="Indianapolis"/>
    <x v="24"/>
    <n v="46203"/>
    <x v="2"/>
    <s v="OFF-BI-10002072"/>
    <x v="1"/>
    <x v="7"/>
    <s v="Cardinal Slant-D Ring Binders"/>
    <n v="17.38"/>
    <n v="2"/>
    <n v="0"/>
    <n v="8.69"/>
  </r>
  <r>
    <n v="3954"/>
    <x v="1994"/>
    <x v="2"/>
    <x v="4"/>
    <s v="Nov"/>
    <s v="11-17-2011"/>
    <s v="Standard Class"/>
    <s v="KN-16705"/>
    <s v="Kristina Nunn"/>
    <x v="2"/>
    <s v="United States"/>
    <s v="New Rochelle"/>
    <x v="9"/>
    <n v="10801"/>
    <x v="3"/>
    <s v="OFF-PA-10001776"/>
    <x v="1"/>
    <x v="11"/>
    <s v="Wirebound Message Books, Four 2 3/4&quot; x 5&quot; Forms per Page, 600 Sets per Book"/>
    <n v="46.35"/>
    <n v="5"/>
    <n v="0"/>
    <n v="21.784500000000001"/>
  </r>
  <r>
    <n v="3955"/>
    <x v="1994"/>
    <x v="2"/>
    <x v="4"/>
    <s v="Nov"/>
    <s v="11-17-2011"/>
    <s v="Standard Class"/>
    <s v="KN-16705"/>
    <s v="Kristina Nunn"/>
    <x v="2"/>
    <s v="United States"/>
    <s v="New Rochelle"/>
    <x v="9"/>
    <n v="10801"/>
    <x v="3"/>
    <s v="OFF-PA-10004039"/>
    <x v="1"/>
    <x v="11"/>
    <s v="Xerox 1882"/>
    <n v="223.92"/>
    <n v="4"/>
    <n v="0"/>
    <n v="109.7208"/>
  </r>
  <r>
    <n v="3956"/>
    <x v="1994"/>
    <x v="2"/>
    <x v="4"/>
    <s v="Nov"/>
    <s v="11-17-2011"/>
    <s v="Standard Class"/>
    <s v="KN-16705"/>
    <s v="Kristina Nunn"/>
    <x v="2"/>
    <s v="United States"/>
    <s v="New Rochelle"/>
    <x v="9"/>
    <n v="10801"/>
    <x v="3"/>
    <s v="OFF-SU-10001574"/>
    <x v="1"/>
    <x v="16"/>
    <s v="Acme Value Line Scissors"/>
    <n v="7.3"/>
    <n v="2"/>
    <n v="0"/>
    <n v="2.19"/>
  </r>
  <r>
    <n v="3957"/>
    <x v="1995"/>
    <x v="3"/>
    <x v="317"/>
    <s v="Jul"/>
    <d v="2014-12-10T00:00:00"/>
    <s v="Standard Class"/>
    <s v="AJ-10945"/>
    <s v="Ashley Jarboe"/>
    <x v="0"/>
    <s v="United States"/>
    <s v="Chandler"/>
    <x v="10"/>
    <n v="85224"/>
    <x v="1"/>
    <s v="OFF-AR-10001761"/>
    <x v="1"/>
    <x v="5"/>
    <s v="Avery Hi-Liter Smear-Safe Highlighters"/>
    <n v="9.3439999999999994"/>
    <n v="2"/>
    <n v="0.2"/>
    <n v="1.8688"/>
  </r>
  <r>
    <n v="3958"/>
    <x v="1996"/>
    <x v="0"/>
    <x v="3"/>
    <s v="Jun"/>
    <d v="2013-11-12T00:00:00"/>
    <s v="Second Class"/>
    <s v="HE-14800"/>
    <s v="Harold Engle"/>
    <x v="1"/>
    <s v="United States"/>
    <s v="Newark"/>
    <x v="26"/>
    <n v="19711"/>
    <x v="3"/>
    <s v="FUR-FU-10002671"/>
    <x v="0"/>
    <x v="4"/>
    <s v="Electrix 20W Halogen Replacement Bulb for Zoom-In Desk Lamp"/>
    <n v="13.4"/>
    <n v="1"/>
    <n v="0"/>
    <n v="6.4320000000000004"/>
  </r>
  <r>
    <n v="3959"/>
    <x v="1996"/>
    <x v="0"/>
    <x v="3"/>
    <s v="Jun"/>
    <d v="2013-11-12T00:00:00"/>
    <s v="Second Class"/>
    <s v="HE-14800"/>
    <s v="Harold Engle"/>
    <x v="1"/>
    <s v="United States"/>
    <s v="Newark"/>
    <x v="26"/>
    <n v="19711"/>
    <x v="3"/>
    <s v="OFF-PA-10000349"/>
    <x v="1"/>
    <x v="11"/>
    <s v="Staples"/>
    <n v="4.9800000000000004"/>
    <n v="1"/>
    <n v="0"/>
    <n v="2.3405999999999998"/>
  </r>
  <r>
    <n v="3960"/>
    <x v="1996"/>
    <x v="0"/>
    <x v="3"/>
    <s v="Jun"/>
    <d v="2013-11-12T00:00:00"/>
    <s v="Second Class"/>
    <s v="HE-14800"/>
    <s v="Harold Engle"/>
    <x v="1"/>
    <s v="United States"/>
    <s v="Newark"/>
    <x v="26"/>
    <n v="19711"/>
    <x v="3"/>
    <s v="OFF-EN-10004483"/>
    <x v="1"/>
    <x v="12"/>
    <s v="#10 White Business Envelopes,4 1/8 x 9 1/2"/>
    <n v="109.69"/>
    <n v="7"/>
    <n v="0"/>
    <n v="51.554299999999998"/>
  </r>
  <r>
    <n v="3961"/>
    <x v="1997"/>
    <x v="3"/>
    <x v="60"/>
    <s v="Dec"/>
    <s v="12-18-2014"/>
    <s v="Standard Class"/>
    <s v="RB-19435"/>
    <s v="Richard Bierner"/>
    <x v="0"/>
    <s v="United States"/>
    <s v="Plainfield"/>
    <x v="18"/>
    <n v="7060"/>
    <x v="3"/>
    <s v="OFF-BI-10004209"/>
    <x v="1"/>
    <x v="7"/>
    <s v="Fellowes Twister Kit, Gray/Clear, 3/pkg"/>
    <n v="40.200000000000003"/>
    <n v="5"/>
    <n v="0"/>
    <n v="18.09"/>
  </r>
  <r>
    <n v="3962"/>
    <x v="1997"/>
    <x v="3"/>
    <x v="60"/>
    <s v="Dec"/>
    <s v="12-18-2014"/>
    <s v="Standard Class"/>
    <s v="RB-19435"/>
    <s v="Richard Bierner"/>
    <x v="0"/>
    <s v="United States"/>
    <s v="Plainfield"/>
    <x v="18"/>
    <n v="7060"/>
    <x v="3"/>
    <s v="OFF-BI-10004600"/>
    <x v="1"/>
    <x v="7"/>
    <s v="Ibico Ibimaster 300 Manual Binding System"/>
    <n v="735.98"/>
    <n v="2"/>
    <n v="0"/>
    <n v="331.19099999999997"/>
  </r>
  <r>
    <n v="3963"/>
    <x v="1997"/>
    <x v="3"/>
    <x v="60"/>
    <s v="Dec"/>
    <s v="12-18-2014"/>
    <s v="Standard Class"/>
    <s v="RB-19435"/>
    <s v="Richard Bierner"/>
    <x v="0"/>
    <s v="United States"/>
    <s v="Plainfield"/>
    <x v="18"/>
    <n v="7060"/>
    <x v="3"/>
    <s v="OFF-AP-10003622"/>
    <x v="1"/>
    <x v="8"/>
    <s v="Bravo II Megaboss 12-Amp Hard Body Upright, Replacement Belts, 2 Belts per Pack"/>
    <n v="22.75"/>
    <n v="7"/>
    <n v="0"/>
    <n v="6.5975000000000001"/>
  </r>
  <r>
    <n v="3964"/>
    <x v="1998"/>
    <x v="0"/>
    <x v="44"/>
    <s v="Dec"/>
    <s v="9-18-2013"/>
    <s v="Standard Class"/>
    <s v="RC-19960"/>
    <s v="Ryan Crowe"/>
    <x v="0"/>
    <s v="United States"/>
    <s v="Houston"/>
    <x v="6"/>
    <n v="77041"/>
    <x v="2"/>
    <s v="OFF-EN-10000056"/>
    <x v="1"/>
    <x v="12"/>
    <s v="Cameo Buff Policy Envelopes"/>
    <n v="99.567999999999998"/>
    <n v="2"/>
    <n v="0.2"/>
    <n v="33.604199999999999"/>
  </r>
  <r>
    <n v="3965"/>
    <x v="1999"/>
    <x v="0"/>
    <x v="155"/>
    <s v="Jul"/>
    <d v="2013-11-12T00:00:00"/>
    <s v="Standard Class"/>
    <s v="AP-10720"/>
    <s v="Anne Pryor"/>
    <x v="2"/>
    <s v="United States"/>
    <s v="Los Angeles"/>
    <x v="2"/>
    <n v="90032"/>
    <x v="1"/>
    <s v="TEC-PH-10004080"/>
    <x v="2"/>
    <x v="6"/>
    <s v="Avaya 5410 Digital phone"/>
    <n v="271.95999999999998"/>
    <n v="5"/>
    <n v="0.2"/>
    <n v="27.196000000000002"/>
  </r>
  <r>
    <n v="3966"/>
    <x v="1999"/>
    <x v="0"/>
    <x v="155"/>
    <s v="Jul"/>
    <d v="2013-11-12T00:00:00"/>
    <s v="Standard Class"/>
    <s v="AP-10720"/>
    <s v="Anne Pryor"/>
    <x v="2"/>
    <s v="United States"/>
    <s v="Los Angeles"/>
    <x v="2"/>
    <n v="90032"/>
    <x v="1"/>
    <s v="OFF-AR-10004752"/>
    <x v="1"/>
    <x v="5"/>
    <s v="Blackstonian Pencils"/>
    <n v="18.690000000000001"/>
    <n v="7"/>
    <n v="0"/>
    <n v="5.2332000000000001"/>
  </r>
  <r>
    <n v="3967"/>
    <x v="1999"/>
    <x v="0"/>
    <x v="155"/>
    <s v="Jul"/>
    <d v="2013-11-12T00:00:00"/>
    <s v="Standard Class"/>
    <s v="AP-10720"/>
    <s v="Anne Pryor"/>
    <x v="2"/>
    <s v="United States"/>
    <s v="Los Angeles"/>
    <x v="2"/>
    <n v="90032"/>
    <x v="1"/>
    <s v="OFF-PA-10000743"/>
    <x v="1"/>
    <x v="11"/>
    <s v="Xerox 1977"/>
    <n v="13.36"/>
    <n v="2"/>
    <n v="0"/>
    <n v="6.4127999999999998"/>
  </r>
  <r>
    <n v="3968"/>
    <x v="1999"/>
    <x v="0"/>
    <x v="155"/>
    <s v="Jul"/>
    <d v="2013-11-12T00:00:00"/>
    <s v="Standard Class"/>
    <s v="AP-10720"/>
    <s v="Anne Pryor"/>
    <x v="2"/>
    <s v="United States"/>
    <s v="Los Angeles"/>
    <x v="2"/>
    <n v="90032"/>
    <x v="1"/>
    <s v="TEC-PH-10002496"/>
    <x v="2"/>
    <x v="6"/>
    <s v="Cisco SPA301"/>
    <n v="249.584"/>
    <n v="2"/>
    <n v="0.2"/>
    <n v="31.198"/>
  </r>
  <r>
    <n v="3969"/>
    <x v="1999"/>
    <x v="0"/>
    <x v="155"/>
    <s v="Jul"/>
    <d v="2013-11-12T00:00:00"/>
    <s v="Standard Class"/>
    <s v="AP-10720"/>
    <s v="Anne Pryor"/>
    <x v="2"/>
    <s v="United States"/>
    <s v="Los Angeles"/>
    <x v="2"/>
    <n v="90032"/>
    <x v="1"/>
    <s v="OFF-FA-10003467"/>
    <x v="1"/>
    <x v="10"/>
    <s v="Alliance Big Bands Rubber Bands, 12/Pack"/>
    <n v="13.86"/>
    <n v="7"/>
    <n v="0"/>
    <n v="0"/>
  </r>
  <r>
    <n v="3970"/>
    <x v="1999"/>
    <x v="0"/>
    <x v="155"/>
    <s v="Jul"/>
    <d v="2013-11-12T00:00:00"/>
    <s v="Standard Class"/>
    <s v="AP-10720"/>
    <s v="Anne Pryor"/>
    <x v="2"/>
    <s v="United States"/>
    <s v="Los Angeles"/>
    <x v="2"/>
    <n v="90032"/>
    <x v="1"/>
    <s v="OFF-BI-10003727"/>
    <x v="1"/>
    <x v="7"/>
    <s v="Avery Durable Slant Ring Binders With Label Holder"/>
    <n v="13.375999999999999"/>
    <n v="4"/>
    <n v="0.2"/>
    <n v="4.6816000000000004"/>
  </r>
  <r>
    <n v="3971"/>
    <x v="1999"/>
    <x v="0"/>
    <x v="155"/>
    <s v="Jul"/>
    <d v="2013-11-12T00:00:00"/>
    <s v="Standard Class"/>
    <s v="AP-10720"/>
    <s v="Anne Pryor"/>
    <x v="2"/>
    <s v="United States"/>
    <s v="Los Angeles"/>
    <x v="2"/>
    <n v="90032"/>
    <x v="1"/>
    <s v="OFF-BI-10002026"/>
    <x v="1"/>
    <x v="7"/>
    <s v="Ibico Recycled Linen-Style Covers"/>
    <n v="437.47199999999998"/>
    <n v="14"/>
    <n v="0.2"/>
    <n v="153.11519999999999"/>
  </r>
  <r>
    <n v="3972"/>
    <x v="2000"/>
    <x v="1"/>
    <x v="268"/>
    <s v="Jun"/>
    <d v="2012-09-09T00:00:00"/>
    <s v="Second Class"/>
    <s v="SW-20455"/>
    <s v="Shaun Weien"/>
    <x v="0"/>
    <s v="United States"/>
    <s v="Lafayette"/>
    <x v="35"/>
    <n v="70506"/>
    <x v="0"/>
    <s v="FUR-TA-10001039"/>
    <x v="0"/>
    <x v="2"/>
    <s v="KI Adjustable-Height Table"/>
    <n v="85.98"/>
    <n v="1"/>
    <n v="0"/>
    <n v="22.354800000000001"/>
  </r>
  <r>
    <n v="3973"/>
    <x v="2001"/>
    <x v="3"/>
    <x v="261"/>
    <s v="Apr"/>
    <d v="2014-07-08T00:00:00"/>
    <s v="First Class"/>
    <s v="TB-21055"/>
    <s v="Ted Butterfield"/>
    <x v="0"/>
    <s v="United States"/>
    <s v="Fairfield"/>
    <x v="16"/>
    <n v="45014"/>
    <x v="3"/>
    <s v="OFF-LA-10004484"/>
    <x v="1"/>
    <x v="14"/>
    <s v="Avery 476"/>
    <n v="16.52"/>
    <n v="5"/>
    <n v="0.2"/>
    <n v="5.3689999999999998"/>
  </r>
  <r>
    <n v="3974"/>
    <x v="2002"/>
    <x v="3"/>
    <x v="180"/>
    <s v="May"/>
    <d v="2014-10-05T00:00:00"/>
    <s v="Second Class"/>
    <s v="CC-12220"/>
    <s v="Chris Cortes"/>
    <x v="0"/>
    <s v="United States"/>
    <s v="Westminster"/>
    <x v="2"/>
    <n v="92683"/>
    <x v="1"/>
    <s v="OFF-AP-10002684"/>
    <x v="1"/>
    <x v="8"/>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058D99-8BC7-4096-9B3A-5036621B7B2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7">
        <item sd="0" x="0"/>
        <item x="1"/>
        <item sd="0" x="2"/>
        <item sd="0" x="3"/>
        <item sd="0" x="4"/>
        <item sd="0" x="5"/>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9" baseField="0" baseItem="0"/>
    <dataField name="Sum of Profit" fld="22" baseField="0" baseItem="0"/>
  </dataFields>
  <formats count="2">
    <format dxfId="43">
      <pivotArea outline="0" collapsedLevelsAreSubtotals="1" fieldPosition="0"/>
    </format>
    <format dxfId="4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BB633C-1696-4406-A642-55CCA23B2DD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h="1" x="1"/>
        <item x="0"/>
        <item h="1" x="3"/>
        <item t="default"/>
      </items>
    </pivotField>
    <pivotField numFmtId="14"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numFmtId="164"/>
  </dataFields>
  <formats count="2">
    <format dxfId="41">
      <pivotArea outline="0" collapsedLevelsAreSubtotals="1" fieldPosition="0"/>
    </format>
    <format dxfId="4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9972BD-AB00-4BA2-ABD4-50473174FFF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h="1" x="1"/>
        <item x="0"/>
        <item h="1"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Co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6" count="1" selected="0">
            <x v="0"/>
          </reference>
        </references>
      </pivotArea>
    </chartFormat>
    <chartFormat chart="3" format="8">
      <pivotArea type="data" outline="0" fieldPosition="0">
        <references count="2">
          <reference field="4294967294" count="1" selected="0">
            <x v="0"/>
          </reference>
          <reference field="16" count="1" selected="0">
            <x v="1"/>
          </reference>
        </references>
      </pivotArea>
    </chartFormat>
    <chartFormat chart="3" format="9">
      <pivotArea type="data" outline="0" fieldPosition="0">
        <references count="2">
          <reference field="4294967294" count="1" selected="0">
            <x v="0"/>
          </reference>
          <reference field="16" count="1" selected="0">
            <x v="2"/>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 chart="1" format="3">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5454B20-F2BB-4DFD-B69A-3E4000EA59C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46" firstHeaderRow="1" firstDataRow="1" firstDataCol="1"/>
  <pivotFields count="26">
    <pivotField showAll="0"/>
    <pivotField showAll="0"/>
    <pivotField showAll="0">
      <items count="5">
        <item h="1" x="2"/>
        <item h="1" x="1"/>
        <item x="0"/>
        <item h="1" x="3"/>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48">
        <item x="30"/>
        <item x="10"/>
        <item x="37"/>
        <item x="2"/>
        <item x="19"/>
        <item x="31"/>
        <item x="26"/>
        <item x="41"/>
        <item x="1"/>
        <item x="22"/>
        <item x="40"/>
        <item x="7"/>
        <item x="24"/>
        <item x="14"/>
        <item x="33"/>
        <item x="0"/>
        <item x="35"/>
        <item x="45"/>
        <item x="29"/>
        <item x="21"/>
        <item x="20"/>
        <item x="8"/>
        <item x="25"/>
        <item x="36"/>
        <item x="44"/>
        <item x="5"/>
        <item x="23"/>
        <item x="43"/>
        <item x="18"/>
        <item x="28"/>
        <item x="9"/>
        <item x="12"/>
        <item x="16"/>
        <item x="34"/>
        <item x="13"/>
        <item x="17"/>
        <item x="39"/>
        <item x="32"/>
        <item x="46"/>
        <item x="15"/>
        <item x="6"/>
        <item x="27"/>
        <item x="38"/>
        <item x="11"/>
        <item x="3"/>
        <item x="4"/>
        <item x="4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2"/>
  </rowFields>
  <rowItems count="43">
    <i>
      <x v="3"/>
    </i>
    <i>
      <x v="30"/>
    </i>
    <i>
      <x v="12"/>
    </i>
    <i>
      <x v="40"/>
    </i>
    <i>
      <x v="43"/>
    </i>
    <i>
      <x v="35"/>
    </i>
    <i>
      <x v="36"/>
    </i>
    <i>
      <x v="31"/>
    </i>
    <i>
      <x v="44"/>
    </i>
    <i>
      <x v="45"/>
    </i>
    <i>
      <x v="32"/>
    </i>
    <i>
      <x v="9"/>
    </i>
    <i>
      <x v="8"/>
    </i>
    <i>
      <x v="11"/>
    </i>
    <i>
      <x v="15"/>
    </i>
    <i>
      <x v="20"/>
    </i>
    <i>
      <x v="33"/>
    </i>
    <i>
      <x v="19"/>
    </i>
    <i>
      <x v="4"/>
    </i>
    <i>
      <x v="34"/>
    </i>
    <i>
      <x v="6"/>
    </i>
    <i>
      <x v="26"/>
    </i>
    <i>
      <x v="46"/>
    </i>
    <i>
      <x v="41"/>
    </i>
    <i>
      <x v="18"/>
    </i>
    <i>
      <x v="21"/>
    </i>
    <i>
      <x v="42"/>
    </i>
    <i>
      <x v="2"/>
    </i>
    <i>
      <x v="39"/>
    </i>
    <i>
      <x v="5"/>
    </i>
    <i>
      <x v="1"/>
    </i>
    <i>
      <x v="13"/>
    </i>
    <i>
      <x v="23"/>
    </i>
    <i>
      <x v="14"/>
    </i>
    <i>
      <x v="28"/>
    </i>
    <i>
      <x/>
    </i>
    <i>
      <x v="27"/>
    </i>
    <i>
      <x v="16"/>
    </i>
    <i>
      <x v="37"/>
    </i>
    <i>
      <x v="25"/>
    </i>
    <i>
      <x v="7"/>
    </i>
    <i>
      <x v="22"/>
    </i>
    <i t="grand">
      <x/>
    </i>
  </rowItems>
  <colItems count="1">
    <i/>
  </colItems>
  <dataFields count="1">
    <dataField name="Sum of Sales" fld="19" baseField="0" baseItem="0" numFmtId="164"/>
  </dataFields>
  <formats count="2">
    <format dxfId="39">
      <pivotArea outline="0" collapsedLevelsAreSubtotals="1" fieldPosition="0"/>
    </format>
    <format dxfId="3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11CA4B9-8551-4083-B5E2-0B7E6BC40B21}"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6">
    <pivotField showAll="0"/>
    <pivotField showAll="0"/>
    <pivotField showAll="0">
      <items count="5">
        <item h="1" x="2"/>
        <item h="1" x="1"/>
        <item x="0"/>
        <item h="1"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9"/>
        <item x="8"/>
        <item x="5"/>
        <item x="7"/>
        <item x="0"/>
        <item x="1"/>
        <item x="15"/>
        <item x="12"/>
        <item x="10"/>
        <item x="4"/>
        <item x="14"/>
        <item x="13"/>
        <item x="11"/>
        <item x="6"/>
        <item x="3"/>
        <item x="16"/>
        <item x="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7"/>
  </rowFields>
  <rowItems count="6">
    <i>
      <x v="16"/>
    </i>
    <i>
      <x v="11"/>
    </i>
    <i>
      <x v="5"/>
    </i>
    <i>
      <x v="6"/>
    </i>
    <i>
      <x v="13"/>
    </i>
    <i t="grand">
      <x/>
    </i>
  </rowItems>
  <colItems count="1">
    <i/>
  </colItems>
  <dataFields count="1">
    <dataField name="Sum of Sales" fld="19" baseField="0" baseItem="0" numFmtId="164"/>
  </dataFields>
  <formats count="2">
    <format dxfId="37">
      <pivotArea outline="0" collapsedLevelsAreSubtotals="1" fieldPosition="0"/>
    </format>
    <format dxfId="36">
      <pivotArea dataOnly="0" labelOnly="1" outline="0" axis="axisValues" fieldPosition="0"/>
    </format>
  </formats>
  <chartFormats count="1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7" count="1" selected="0">
            <x v="13"/>
          </reference>
        </references>
      </pivotArea>
    </chartFormat>
    <chartFormat chart="1" format="2">
      <pivotArea type="data" outline="0" fieldPosition="0">
        <references count="2">
          <reference field="4294967294" count="1" selected="0">
            <x v="0"/>
          </reference>
          <reference field="17" count="1" selected="0">
            <x v="5"/>
          </reference>
        </references>
      </pivotArea>
    </chartFormat>
    <chartFormat chart="1" format="3">
      <pivotArea type="data" outline="0" fieldPosition="0">
        <references count="2">
          <reference field="4294967294" count="1" selected="0">
            <x v="0"/>
          </reference>
          <reference field="17" count="1" selected="0">
            <x v="16"/>
          </reference>
        </references>
      </pivotArea>
    </chartFormat>
    <chartFormat chart="1" format="4">
      <pivotArea type="data" outline="0" fieldPosition="0">
        <references count="2">
          <reference field="4294967294" count="1" selected="0">
            <x v="0"/>
          </reference>
          <reference field="17" count="1" selected="0">
            <x v="14"/>
          </reference>
        </references>
      </pivotArea>
    </chartFormat>
    <chartFormat chart="1" format="5">
      <pivotArea type="data" outline="0" fieldPosition="0">
        <references count="2">
          <reference field="4294967294" count="1" selected="0">
            <x v="0"/>
          </reference>
          <reference field="17" count="1" selected="0">
            <x v="11"/>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7" count="1" selected="0">
            <x v="11"/>
          </reference>
        </references>
      </pivotArea>
    </chartFormat>
    <chartFormat chart="3" format="14">
      <pivotArea type="data" outline="0" fieldPosition="0">
        <references count="2">
          <reference field="4294967294" count="1" selected="0">
            <x v="0"/>
          </reference>
          <reference field="17" count="1" selected="0">
            <x v="14"/>
          </reference>
        </references>
      </pivotArea>
    </chartFormat>
    <chartFormat chart="3" format="15">
      <pivotArea type="data" outline="0" fieldPosition="0">
        <references count="2">
          <reference field="4294967294" count="1" selected="0">
            <x v="0"/>
          </reference>
          <reference field="17" count="1" selected="0">
            <x v="16"/>
          </reference>
        </references>
      </pivotArea>
    </chartFormat>
    <chartFormat chart="3" format="16">
      <pivotArea type="data" outline="0" fieldPosition="0">
        <references count="2">
          <reference field="4294967294" count="1" selected="0">
            <x v="0"/>
          </reference>
          <reference field="17" count="1" selected="0">
            <x v="5"/>
          </reference>
        </references>
      </pivotArea>
    </chartFormat>
    <chartFormat chart="3" format="17">
      <pivotArea type="data" outline="0" fieldPosition="0">
        <references count="2">
          <reference field="4294967294" count="1" selected="0">
            <x v="0"/>
          </reference>
          <reference field="17" count="1" selected="0">
            <x v="13"/>
          </reference>
        </references>
      </pivotArea>
    </chartFormat>
    <chartFormat chart="1" format="6">
      <pivotArea type="data" outline="0" fieldPosition="0">
        <references count="2">
          <reference field="4294967294" count="1" selected="0">
            <x v="0"/>
          </reference>
          <reference field="17" count="1" selected="0">
            <x v="6"/>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260DE56-75D5-43F4-8CB4-9726984528BA}"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3B74736-47F2-4911-9B83-49A7A284FBEF}"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N3:O16" firstHeaderRow="1" firstDataRow="1" firstDataCol="1"/>
  <pivotFields count="26">
    <pivotField showAll="0"/>
    <pivotField showAll="0">
      <items count="2004">
        <item x="515"/>
        <item x="1264"/>
        <item x="758"/>
        <item x="767"/>
        <item x="1251"/>
        <item x="894"/>
        <item x="1596"/>
        <item x="77"/>
        <item x="970"/>
        <item x="1216"/>
        <item x="799"/>
        <item x="714"/>
        <item x="646"/>
        <item x="1609"/>
        <item x="1845"/>
        <item x="1087"/>
        <item x="1508"/>
        <item x="1664"/>
        <item x="647"/>
        <item x="1575"/>
        <item x="1806"/>
        <item x="96"/>
        <item x="29"/>
        <item x="130"/>
        <item x="1936"/>
        <item x="351"/>
        <item x="1721"/>
        <item x="162"/>
        <item x="1045"/>
        <item x="305"/>
        <item x="1163"/>
        <item x="1528"/>
        <item x="1746"/>
        <item x="4"/>
        <item x="1434"/>
        <item x="923"/>
        <item x="10"/>
        <item x="480"/>
        <item x="1414"/>
        <item x="1833"/>
        <item x="749"/>
        <item x="298"/>
        <item x="886"/>
        <item x="1224"/>
        <item x="1094"/>
        <item x="520"/>
        <item x="151"/>
        <item x="952"/>
        <item x="1881"/>
        <item x="1801"/>
        <item x="630"/>
        <item x="1120"/>
        <item x="1338"/>
        <item x="1357"/>
        <item x="1771"/>
        <item x="1632"/>
        <item x="1633"/>
        <item x="1659"/>
        <item x="1487"/>
        <item x="516"/>
        <item x="1301"/>
        <item x="222"/>
        <item x="892"/>
        <item x="339"/>
        <item x="1657"/>
        <item x="1280"/>
        <item x="58"/>
        <item x="290"/>
        <item x="1992"/>
        <item x="1458"/>
        <item x="1725"/>
        <item x="125"/>
        <item x="1980"/>
        <item x="135"/>
        <item x="1270"/>
        <item x="1856"/>
        <item x="953"/>
        <item x="1576"/>
        <item x="1311"/>
        <item x="126"/>
        <item x="1617"/>
        <item x="1510"/>
        <item x="1976"/>
        <item x="1950"/>
        <item x="1198"/>
        <item x="1403"/>
        <item x="1172"/>
        <item x="657"/>
        <item x="741"/>
        <item x="2"/>
        <item x="1501"/>
        <item x="309"/>
        <item x="1892"/>
        <item x="1765"/>
        <item x="791"/>
        <item x="869"/>
        <item x="361"/>
        <item x="131"/>
        <item x="214"/>
        <item x="1208"/>
        <item x="33"/>
        <item x="1928"/>
        <item x="1800"/>
        <item x="1775"/>
        <item x="1351"/>
        <item x="947"/>
        <item x="350"/>
        <item x="1454"/>
        <item x="1627"/>
        <item x="1975"/>
        <item x="1023"/>
        <item x="517"/>
        <item x="935"/>
        <item x="250"/>
        <item x="1483"/>
        <item x="1983"/>
        <item x="386"/>
        <item x="326"/>
        <item x="852"/>
        <item x="1168"/>
        <item x="926"/>
        <item x="1832"/>
        <item x="618"/>
        <item x="687"/>
        <item x="1005"/>
        <item x="1407"/>
        <item x="1783"/>
        <item x="1480"/>
        <item x="982"/>
        <item x="1075"/>
        <item x="152"/>
        <item x="1504"/>
        <item x="1864"/>
        <item x="851"/>
        <item x="1902"/>
        <item x="262"/>
        <item x="503"/>
        <item x="212"/>
        <item x="817"/>
        <item x="225"/>
        <item x="321"/>
        <item x="514"/>
        <item x="809"/>
        <item x="1127"/>
        <item x="865"/>
        <item x="213"/>
        <item x="1934"/>
        <item x="1245"/>
        <item x="812"/>
        <item x="821"/>
        <item x="612"/>
        <item x="1306"/>
        <item x="726"/>
        <item x="63"/>
        <item x="129"/>
        <item x="300"/>
        <item x="1471"/>
        <item x="1325"/>
        <item x="1061"/>
        <item x="500"/>
        <item x="1571"/>
        <item x="400"/>
        <item x="576"/>
        <item x="108"/>
        <item x="624"/>
        <item x="389"/>
        <item x="47"/>
        <item x="985"/>
        <item x="134"/>
        <item x="1081"/>
        <item x="356"/>
        <item x="756"/>
        <item x="956"/>
        <item x="781"/>
        <item x="340"/>
        <item x="1272"/>
        <item x="1742"/>
        <item x="38"/>
        <item x="86"/>
        <item x="1514"/>
        <item x="154"/>
        <item x="1838"/>
        <item x="299"/>
        <item x="143"/>
        <item x="84"/>
        <item x="1516"/>
        <item x="107"/>
        <item x="733"/>
        <item x="330"/>
        <item x="762"/>
        <item x="157"/>
        <item x="1086"/>
        <item x="1711"/>
        <item x="788"/>
        <item x="1429"/>
        <item x="1605"/>
        <item x="1900"/>
        <item x="171"/>
        <item x="1572"/>
        <item x="124"/>
        <item x="1431"/>
        <item x="1447"/>
        <item x="954"/>
        <item x="343"/>
        <item x="1667"/>
        <item x="13"/>
        <item x="331"/>
        <item x="32"/>
        <item x="1898"/>
        <item x="888"/>
        <item x="1205"/>
        <item x="95"/>
        <item x="1271"/>
        <item x="410"/>
        <item x="344"/>
        <item x="1415"/>
        <item x="1531"/>
        <item x="1973"/>
        <item x="1581"/>
        <item x="1850"/>
        <item x="1947"/>
        <item x="165"/>
        <item x="83"/>
        <item x="1055"/>
        <item x="1260"/>
        <item x="1745"/>
        <item x="1396"/>
        <item x="1372"/>
        <item x="366"/>
        <item x="159"/>
        <item x="1247"/>
        <item x="547"/>
        <item x="156"/>
        <item x="1912"/>
        <item x="521"/>
        <item x="1015"/>
        <item x="1534"/>
        <item x="939"/>
        <item x="1335"/>
        <item x="1070"/>
        <item x="1409"/>
        <item x="879"/>
        <item x="764"/>
        <item x="365"/>
        <item x="1114"/>
        <item x="461"/>
        <item x="278"/>
        <item x="993"/>
        <item x="1303"/>
        <item x="1727"/>
        <item x="1893"/>
        <item x="1364"/>
        <item x="1809"/>
        <item x="415"/>
        <item x="1217"/>
        <item x="946"/>
        <item x="765"/>
        <item x="128"/>
        <item x="518"/>
        <item x="1853"/>
        <item x="1772"/>
        <item x="1979"/>
        <item x="254"/>
        <item x="1323"/>
        <item x="1794"/>
        <item x="539"/>
        <item x="631"/>
        <item x="526"/>
        <item x="275"/>
        <item x="1541"/>
        <item x="1144"/>
        <item x="1203"/>
        <item x="98"/>
        <item x="523"/>
        <item x="1639"/>
        <item x="974"/>
        <item x="1795"/>
        <item x="564"/>
        <item x="120"/>
        <item x="434"/>
        <item x="819"/>
        <item x="1456"/>
        <item x="673"/>
        <item x="625"/>
        <item x="698"/>
        <item x="940"/>
        <item x="408"/>
        <item x="1049"/>
        <item x="1028"/>
        <item x="973"/>
        <item x="1789"/>
        <item x="912"/>
        <item x="245"/>
        <item x="1485"/>
        <item x="1647"/>
        <item x="459"/>
        <item x="234"/>
        <item x="185"/>
        <item x="192"/>
        <item x="1971"/>
        <item x="1138"/>
        <item x="497"/>
        <item x="782"/>
        <item x="60"/>
        <item x="652"/>
        <item x="658"/>
        <item x="621"/>
        <item x="1295"/>
        <item x="1252"/>
        <item x="1315"/>
        <item x="34"/>
        <item x="831"/>
        <item x="663"/>
        <item x="1988"/>
        <item x="297"/>
        <item x="1296"/>
        <item x="1495"/>
        <item x="59"/>
        <item x="1192"/>
        <item x="1646"/>
        <item x="1860"/>
        <item x="226"/>
        <item x="678"/>
        <item x="1696"/>
        <item x="1322"/>
        <item x="1558"/>
        <item x="718"/>
        <item x="995"/>
        <item x="1212"/>
        <item x="683"/>
        <item x="1689"/>
        <item x="42"/>
        <item x="816"/>
        <item x="1459"/>
        <item x="1175"/>
        <item x="841"/>
        <item x="1030"/>
        <item x="35"/>
        <item x="89"/>
        <item x="1807"/>
        <item x="991"/>
        <item x="1543"/>
        <item x="740"/>
        <item x="513"/>
        <item x="994"/>
        <item x="753"/>
        <item x="1824"/>
        <item x="1897"/>
        <item x="1386"/>
        <item x="1132"/>
        <item x="941"/>
        <item x="1276"/>
        <item x="396"/>
        <item x="473"/>
        <item x="544"/>
        <item x="1052"/>
        <item x="320"/>
        <item x="188"/>
        <item x="1223"/>
        <item x="805"/>
        <item x="790"/>
        <item x="374"/>
        <item x="204"/>
        <item x="1430"/>
        <item x="1640"/>
        <item x="1594"/>
        <item x="1024"/>
        <item x="743"/>
        <item x="1180"/>
        <item x="1736"/>
        <item x="1538"/>
        <item x="190"/>
        <item x="1498"/>
        <item x="1010"/>
        <item x="1400"/>
        <item x="368"/>
        <item x="922"/>
        <item x="385"/>
        <item x="715"/>
        <item x="524"/>
        <item x="1880"/>
        <item x="1475"/>
        <item x="21"/>
        <item x="1149"/>
        <item x="197"/>
        <item x="27"/>
        <item x="1672"/>
        <item x="1580"/>
        <item x="898"/>
        <item x="1782"/>
        <item x="349"/>
        <item x="172"/>
        <item x="301"/>
        <item x="811"/>
        <item x="1873"/>
        <item x="896"/>
        <item x="1065"/>
        <item x="913"/>
        <item x="1178"/>
        <item x="208"/>
        <item x="1367"/>
        <item x="1548"/>
        <item x="1619"/>
        <item x="1682"/>
        <item x="442"/>
        <item x="1221"/>
        <item x="1753"/>
        <item x="1096"/>
        <item x="751"/>
        <item x="209"/>
        <item x="1624"/>
        <item x="140"/>
        <item x="173"/>
        <item x="1770"/>
        <item x="1261"/>
        <item x="1281"/>
        <item x="1369"/>
        <item x="1688"/>
        <item x="806"/>
        <item x="499"/>
        <item x="1954"/>
        <item x="430"/>
        <item x="1156"/>
        <item x="1952"/>
        <item x="562"/>
        <item x="893"/>
        <item x="1419"/>
        <item x="1060"/>
        <item x="1154"/>
        <item x="276"/>
        <item x="1226"/>
        <item x="1062"/>
        <item x="476"/>
        <item x="490"/>
        <item x="773"/>
        <item x="241"/>
        <item x="364"/>
        <item x="709"/>
        <item x="1463"/>
        <item x="605"/>
        <item x="1176"/>
        <item x="975"/>
        <item x="543"/>
        <item x="68"/>
        <item x="1803"/>
        <item x="936"/>
        <item x="845"/>
        <item x="584"/>
        <item x="1148"/>
        <item x="238"/>
        <item x="1863"/>
        <item x="482"/>
        <item x="375"/>
        <item x="1041"/>
        <item x="215"/>
        <item x="1469"/>
        <item x="1326"/>
        <item x="1299"/>
        <item x="1776"/>
        <item x="598"/>
        <item x="1713"/>
        <item x="1392"/>
        <item x="890"/>
        <item x="1567"/>
        <item x="1312"/>
        <item x="1554"/>
        <item x="1547"/>
        <item x="1597"/>
        <item x="387"/>
        <item x="1981"/>
        <item x="1426"/>
        <item x="724"/>
        <item x="106"/>
        <item x="1680"/>
        <item x="1967"/>
        <item x="1813"/>
        <item x="921"/>
        <item x="161"/>
        <item x="1634"/>
        <item x="1332"/>
        <item x="826"/>
        <item x="1515"/>
        <item x="666"/>
        <item x="1393"/>
        <item x="316"/>
        <item x="338"/>
        <item x="1186"/>
        <item x="581"/>
        <item x="661"/>
        <item x="100"/>
        <item x="345"/>
        <item x="1032"/>
        <item x="56"/>
        <item x="441"/>
        <item x="1139"/>
        <item x="311"/>
        <item x="1608"/>
        <item x="359"/>
        <item x="674"/>
        <item x="1739"/>
        <item x="425"/>
        <item x="1545"/>
        <item x="1985"/>
        <item x="1585"/>
        <item x="730"/>
        <item x="1411"/>
        <item x="104"/>
        <item x="1246"/>
        <item x="1743"/>
        <item x="1761"/>
        <item x="1255"/>
        <item x="1250"/>
        <item x="1675"/>
        <item x="1225"/>
        <item x="1026"/>
        <item x="563"/>
        <item x="407"/>
        <item x="94"/>
        <item x="998"/>
        <item x="1128"/>
        <item x="1920"/>
        <item x="138"/>
        <item x="745"/>
        <item x="362"/>
        <item x="1334"/>
        <item x="342"/>
        <item x="1919"/>
        <item x="1699"/>
        <item x="1818"/>
        <item x="796"/>
        <item x="996"/>
        <item x="1439"/>
        <item x="1622"/>
        <item x="1003"/>
        <item x="1607"/>
        <item x="1378"/>
        <item x="572"/>
        <item x="62"/>
        <item x="422"/>
        <item x="1242"/>
        <item x="1931"/>
        <item x="1539"/>
        <item x="575"/>
        <item x="944"/>
        <item x="1636"/>
        <item x="1621"/>
        <item x="283"/>
        <item x="1380"/>
        <item x="1774"/>
        <item x="144"/>
        <item x="1137"/>
        <item x="474"/>
        <item x="999"/>
        <item x="1401"/>
        <item x="1844"/>
        <item x="1013"/>
        <item x="123"/>
        <item x="460"/>
        <item x="1105"/>
        <item x="397"/>
        <item x="760"/>
        <item x="468"/>
        <item x="1121"/>
        <item x="203"/>
        <item x="1649"/>
        <item x="433"/>
        <item x="1561"/>
        <item x="829"/>
        <item x="483"/>
        <item x="202"/>
        <item x="1687"/>
        <item x="971"/>
        <item x="57"/>
        <item x="649"/>
        <item x="292"/>
        <item x="454"/>
        <item x="1991"/>
        <item x="1006"/>
        <item x="274"/>
        <item x="1124"/>
        <item x="643"/>
        <item x="462"/>
        <item x="1275"/>
        <item x="43"/>
        <item x="1321"/>
        <item x="1064"/>
        <item x="186"/>
        <item x="910"/>
        <item x="1288"/>
        <item x="1922"/>
        <item x="93"/>
        <item x="1189"/>
        <item x="293"/>
        <item x="452"/>
        <item x="1565"/>
        <item x="1810"/>
        <item x="623"/>
        <item x="1712"/>
        <item x="1536"/>
        <item x="14"/>
        <item x="1066"/>
        <item x="1171"/>
        <item x="325"/>
        <item x="1443"/>
        <item x="669"/>
        <item x="1253"/>
        <item x="1758"/>
        <item x="1297"/>
        <item x="1570"/>
        <item x="436"/>
        <item x="507"/>
        <item x="286"/>
        <item x="679"/>
        <item x="1319"/>
        <item x="1333"/>
        <item x="142"/>
        <item x="1016"/>
        <item x="227"/>
        <item x="837"/>
        <item x="54"/>
        <item x="639"/>
        <item x="1165"/>
        <item x="859"/>
        <item x="1965"/>
        <item x="393"/>
        <item x="800"/>
        <item x="1733"/>
        <item x="729"/>
        <item x="968"/>
        <item x="1906"/>
        <item x="1031"/>
        <item x="1923"/>
        <item x="183"/>
        <item x="690"/>
        <item x="1709"/>
        <item x="371"/>
        <item x="1451"/>
        <item x="308"/>
        <item x="989"/>
        <item x="1662"/>
        <item x="542"/>
        <item x="403"/>
        <item x="905"/>
        <item x="818"/>
        <item x="1814"/>
        <item x="981"/>
        <item x="443"/>
        <item x="1921"/>
        <item x="906"/>
        <item x="1925"/>
        <item x="1362"/>
        <item x="1524"/>
        <item x="1022"/>
        <item x="659"/>
        <item x="789"/>
        <item x="1155"/>
        <item x="1000"/>
        <item x="1969"/>
        <item x="1257"/>
        <item x="878"/>
        <item x="1464"/>
        <item x="1048"/>
        <item x="1663"/>
        <item x="44"/>
        <item x="1828"/>
        <item x="1784"/>
        <item x="875"/>
        <item x="1841"/>
        <item x="1734"/>
        <item x="866"/>
        <item x="585"/>
        <item x="357"/>
        <item x="978"/>
        <item x="651"/>
        <item x="273"/>
        <item x="1371"/>
        <item x="559"/>
        <item x="1811"/>
        <item x="1313"/>
        <item x="775"/>
        <item x="111"/>
        <item x="498"/>
        <item x="1614"/>
        <item x="1100"/>
        <item x="567"/>
        <item x="1122"/>
        <item x="695"/>
        <item x="1686"/>
        <item x="1762"/>
        <item x="990"/>
        <item x="1978"/>
        <item x="660"/>
        <item x="353"/>
        <item x="1610"/>
        <item x="1915"/>
        <item x="1654"/>
        <item x="1181"/>
        <item x="1563"/>
        <item x="414"/>
        <item x="1714"/>
        <item x="909"/>
        <item x="1760"/>
        <item x="193"/>
        <item x="1200"/>
        <item x="1888"/>
        <item x="707"/>
        <item x="1491"/>
        <item x="1283"/>
        <item x="113"/>
        <item x="1029"/>
        <item x="1238"/>
        <item x="1557"/>
        <item x="1846"/>
        <item x="727"/>
        <item x="1964"/>
        <item x="1910"/>
        <item x="1913"/>
        <item x="1161"/>
        <item x="1858"/>
        <item x="163"/>
        <item x="1756"/>
        <item x="9"/>
        <item x="1391"/>
        <item x="1816"/>
        <item x="332"/>
        <item x="1763"/>
        <item x="319"/>
        <item x="336"/>
        <item x="1417"/>
        <item x="691"/>
        <item x="1927"/>
        <item x="1009"/>
        <item x="711"/>
        <item x="835"/>
        <item x="863"/>
        <item x="626"/>
        <item x="1890"/>
        <item x="72"/>
        <item x="303"/>
        <item x="358"/>
        <item x="877"/>
        <item x="1697"/>
        <item x="1494"/>
        <item x="1002"/>
        <item x="980"/>
        <item x="1481"/>
        <item x="187"/>
        <item x="346"/>
        <item x="26"/>
        <item x="1437"/>
        <item x="137"/>
        <item x="1802"/>
        <item x="1102"/>
        <item x="1017"/>
        <item x="739"/>
        <item x="942"/>
        <item x="502"/>
        <item x="802"/>
        <item x="1293"/>
        <item x="1162"/>
        <item x="381"/>
        <item x="602"/>
        <item x="1345"/>
        <item x="1556"/>
        <item x="437"/>
        <item x="1740"/>
        <item x="1982"/>
        <item x="580"/>
        <item x="1085"/>
        <item x="99"/>
        <item x="1957"/>
        <item x="394"/>
        <item x="218"/>
        <item x="1152"/>
        <item x="31"/>
        <item x="1989"/>
        <item x="28"/>
        <item x="132"/>
        <item x="1474"/>
        <item x="471"/>
        <item x="1119"/>
        <item x="555"/>
        <item x="80"/>
        <item x="1626"/>
        <item x="1951"/>
        <item x="1397"/>
        <item x="668"/>
        <item x="914"/>
        <item x="1036"/>
        <item x="1604"/>
        <item x="738"/>
        <item x="1436"/>
        <item x="537"/>
        <item x="1160"/>
        <item x="6"/>
        <item x="1930"/>
        <item x="1886"/>
        <item x="1078"/>
        <item x="1220"/>
        <item x="453"/>
        <item x="8"/>
        <item x="1153"/>
        <item x="1366"/>
        <item x="1660"/>
        <item x="1839"/>
        <item x="883"/>
        <item x="1359"/>
        <item x="466"/>
        <item x="11"/>
        <item x="882"/>
        <item x="929"/>
        <item x="927"/>
        <item x="611"/>
        <item x="1001"/>
        <item x="1613"/>
        <item x="178"/>
        <item x="354"/>
        <item x="109"/>
        <item x="850"/>
        <item x="899"/>
        <item x="1174"/>
        <item x="1092"/>
        <item x="1948"/>
        <item x="641"/>
        <item x="1629"/>
        <item x="1063"/>
        <item x="1352"/>
        <item x="1715"/>
        <item x="1068"/>
        <item x="1232"/>
        <item x="827"/>
        <item x="479"/>
        <item x="603"/>
        <item x="1496"/>
        <item x="348"/>
        <item x="583"/>
        <item x="881"/>
        <item x="1170"/>
        <item x="1390"/>
        <item x="955"/>
        <item x="597"/>
        <item x="53"/>
        <item x="223"/>
        <item x="1825"/>
        <item x="1141"/>
        <item x="191"/>
        <item x="732"/>
        <item x="91"/>
        <item x="1970"/>
        <item x="1854"/>
        <item x="304"/>
        <item x="1620"/>
        <item x="103"/>
        <item x="79"/>
        <item x="930"/>
        <item x="917"/>
        <item x="1857"/>
        <item x="527"/>
        <item x="1131"/>
        <item x="419"/>
        <item x="593"/>
        <item x="1645"/>
        <item x="416"/>
        <item x="20"/>
        <item x="395"/>
        <item x="797"/>
        <item x="1924"/>
        <item x="1309"/>
        <item x="1987"/>
        <item x="65"/>
        <item x="1389"/>
        <item x="19"/>
        <item x="702"/>
        <item x="1042"/>
        <item x="1998"/>
        <item x="1601"/>
        <item x="1698"/>
        <item x="269"/>
        <item x="168"/>
        <item x="556"/>
        <item x="219"/>
        <item x="1219"/>
        <item x="686"/>
        <item x="1612"/>
        <item x="582"/>
        <item x="925"/>
        <item x="435"/>
        <item x="1702"/>
        <item x="1837"/>
        <item x="1592"/>
        <item x="505"/>
        <item x="1187"/>
        <item x="737"/>
        <item x="916"/>
        <item x="1635"/>
        <item x="1798"/>
        <item x="945"/>
        <item x="578"/>
        <item x="240"/>
        <item x="155"/>
        <item x="1347"/>
        <item x="786"/>
        <item x="1829"/>
        <item x="1780"/>
        <item x="1207"/>
        <item x="763"/>
        <item x="271"/>
        <item x="398"/>
        <item x="420"/>
        <item x="1509"/>
        <item x="704"/>
        <item x="5"/>
        <item x="1446"/>
        <item x="1942"/>
        <item x="696"/>
        <item x="492"/>
        <item x="447"/>
        <item x="1728"/>
        <item x="66"/>
        <item x="427"/>
        <item x="655"/>
        <item x="1835"/>
        <item x="1582"/>
        <item x="535"/>
        <item x="295"/>
        <item x="1493"/>
        <item x="1294"/>
        <item x="467"/>
        <item x="901"/>
        <item x="164"/>
        <item x="352"/>
        <item x="1766"/>
        <item x="243"/>
        <item x="1705"/>
        <item x="1136"/>
        <item x="1819"/>
        <item x="1669"/>
        <item x="1695"/>
        <item x="115"/>
        <item x="1142"/>
        <item x="1441"/>
        <item x="1241"/>
        <item x="825"/>
        <item x="1741"/>
        <item x="1461"/>
        <item x="1615"/>
        <item x="747"/>
        <item x="1521"/>
        <item x="1422"/>
        <item x="904"/>
        <item x="594"/>
        <item x="1700"/>
        <item x="1356"/>
        <item x="484"/>
        <item x="184"/>
        <item x="1376"/>
        <item x="720"/>
        <item x="884"/>
        <item x="257"/>
        <item x="1405"/>
        <item x="49"/>
        <item x="1790"/>
        <item x="792"/>
        <item x="528"/>
        <item x="475"/>
        <item x="1996"/>
        <item x="1233"/>
        <item x="633"/>
        <item x="1959"/>
        <item x="50"/>
        <item x="1103"/>
        <item x="872"/>
        <item x="549"/>
        <item x="1125"/>
        <item x="327"/>
        <item x="1320"/>
        <item x="233"/>
        <item x="1025"/>
        <item x="1076"/>
        <item x="18"/>
        <item x="211"/>
        <item x="1346"/>
        <item x="1885"/>
        <item x="1158"/>
        <item x="1568"/>
        <item x="1169"/>
        <item x="783"/>
        <item x="1099"/>
        <item x="1229"/>
        <item x="1815"/>
        <item x="1785"/>
        <item x="1201"/>
        <item x="969"/>
        <item x="1227"/>
        <item x="0"/>
        <item x="820"/>
        <item x="1184"/>
        <item x="754"/>
        <item x="1518"/>
        <item x="1661"/>
        <item x="1368"/>
        <item x="1080"/>
        <item x="1738"/>
        <item x="1653"/>
        <item x="1084"/>
        <item x="495"/>
        <item x="1058"/>
        <item x="1673"/>
        <item x="716"/>
        <item x="1222"/>
        <item x="48"/>
        <item x="335"/>
        <item x="1882"/>
        <item x="988"/>
        <item x="1008"/>
        <item x="638"/>
        <item x="409"/>
        <item x="1544"/>
        <item x="230"/>
        <item x="1038"/>
        <item x="376"/>
        <item x="1708"/>
        <item x="1796"/>
        <item x="840"/>
        <item x="199"/>
        <item x="1574"/>
        <item x="46"/>
        <item x="158"/>
        <item x="1974"/>
        <item x="1183"/>
        <item x="1777"/>
        <item x="1683"/>
        <item x="1956"/>
        <item x="997"/>
        <item x="1517"/>
        <item x="1586"/>
        <item x="1693"/>
        <item x="675"/>
        <item x="1215"/>
        <item x="1792"/>
        <item x="839"/>
        <item x="267"/>
        <item x="15"/>
        <item x="413"/>
        <item x="1676"/>
        <item x="451"/>
        <item x="931"/>
        <item x="1840"/>
        <item x="1408"/>
        <item x="963"/>
        <item x="545"/>
        <item x="1938"/>
        <item x="114"/>
        <item x="235"/>
        <item x="1239"/>
        <item x="1117"/>
        <item x="3"/>
        <item x="803"/>
        <item x="1317"/>
        <item x="509"/>
        <item x="149"/>
        <item x="1874"/>
        <item x="1209"/>
        <item x="1719"/>
        <item x="1546"/>
        <item x="1363"/>
        <item x="1630"/>
        <item x="1503"/>
        <item x="1718"/>
        <item x="677"/>
        <item x="30"/>
        <item x="1665"/>
        <item x="1285"/>
        <item x="1269"/>
        <item x="239"/>
        <item x="871"/>
        <item x="1759"/>
        <item x="122"/>
        <item x="1302"/>
        <item x="1395"/>
        <item x="530"/>
        <item x="712"/>
        <item x="423"/>
        <item x="1416"/>
        <item x="832"/>
        <item x="313"/>
        <item x="1904"/>
        <item x="501"/>
        <item x="1990"/>
        <item x="977"/>
        <item x="1448"/>
        <item x="355"/>
        <item x="735"/>
        <item x="170"/>
        <item x="1410"/>
        <item x="1350"/>
        <item x="494"/>
        <item x="1729"/>
        <item x="1618"/>
        <item x="569"/>
        <item x="81"/>
        <item x="1088"/>
        <item x="1193"/>
        <item x="766"/>
        <item x="1591"/>
        <item x="1750"/>
        <item x="1812"/>
        <item x="1935"/>
        <item x="870"/>
        <item x="622"/>
        <item x="195"/>
        <item x="87"/>
        <item x="1599"/>
        <item x="464"/>
        <item x="748"/>
        <item x="224"/>
        <item x="815"/>
        <item x="546"/>
        <item x="838"/>
        <item x="1354"/>
        <item x="654"/>
        <item x="232"/>
        <item x="1887"/>
        <item x="252"/>
        <item x="1768"/>
        <item x="1569"/>
        <item x="1191"/>
        <item x="1071"/>
        <item x="599"/>
        <item x="785"/>
        <item x="587"/>
        <item x="69"/>
        <item x="1778"/>
        <item x="1961"/>
        <item x="1631"/>
        <item x="1869"/>
        <item x="771"/>
        <item x="1262"/>
        <item x="846"/>
        <item x="676"/>
        <item x="1787"/>
        <item x="1962"/>
        <item x="1623"/>
        <item x="472"/>
        <item x="411"/>
        <item x="1884"/>
        <item x="378"/>
        <item x="1901"/>
        <item x="71"/>
        <item x="1083"/>
        <item x="1506"/>
        <item x="703"/>
        <item x="1781"/>
        <item x="334"/>
        <item x="429"/>
        <item x="959"/>
        <item x="1340"/>
        <item x="1628"/>
        <item x="1926"/>
        <item x="628"/>
        <item x="1522"/>
        <item x="229"/>
        <item x="270"/>
        <item x="616"/>
        <item x="1118"/>
        <item x="1093"/>
        <item x="813"/>
        <item x="1053"/>
        <item x="112"/>
        <item x="1130"/>
        <item x="1797"/>
        <item x="1720"/>
        <item x="1694"/>
        <item x="949"/>
        <item x="885"/>
        <item x="1616"/>
        <item x="1211"/>
        <item x="1678"/>
        <item x="306"/>
        <item x="1266"/>
        <item x="983"/>
        <item x="150"/>
        <item x="1370"/>
        <item x="1268"/>
        <item x="36"/>
        <item x="858"/>
        <item x="1929"/>
        <item x="856"/>
        <item x="1532"/>
        <item x="287"/>
        <item x="533"/>
        <item x="40"/>
        <item x="318"/>
        <item x="458"/>
        <item x="1079"/>
        <item x="1134"/>
        <item x="1457"/>
        <item x="1387"/>
        <item x="1588"/>
        <item x="448"/>
        <item x="830"/>
        <item x="701"/>
        <item x="721"/>
        <item x="1879"/>
        <item x="769"/>
        <item x="231"/>
        <item x="843"/>
        <item x="76"/>
        <item x="1526"/>
        <item x="548"/>
        <item x="960"/>
        <item x="383"/>
        <item x="1381"/>
        <item x="1862"/>
        <item x="324"/>
        <item x="160"/>
        <item x="1793"/>
        <item x="1908"/>
        <item x="1917"/>
        <item x="685"/>
        <item x="1462"/>
        <item x="787"/>
        <item x="97"/>
        <item x="868"/>
        <item x="1445"/>
        <item x="636"/>
        <item x="648"/>
        <item x="1883"/>
        <item x="253"/>
        <item x="1652"/>
        <item x="1305"/>
        <item x="174"/>
        <item x="680"/>
        <item x="635"/>
        <item x="121"/>
        <item x="1167"/>
        <item x="1206"/>
        <item x="440"/>
        <item x="874"/>
        <item x="1465"/>
        <item x="1489"/>
        <item x="194"/>
        <item x="1146"/>
        <item x="1111"/>
        <item x="291"/>
        <item x="444"/>
        <item x="645"/>
        <item x="315"/>
        <item x="1091"/>
        <item x="341"/>
        <item x="706"/>
        <item x="861"/>
        <item x="1555"/>
        <item x="1933"/>
        <item x="1123"/>
        <item x="849"/>
        <item x="1150"/>
        <item x="807"/>
        <item x="943"/>
        <item x="73"/>
        <item x="1730"/>
        <item x="1101"/>
        <item x="272"/>
        <item x="708"/>
        <item x="972"/>
        <item x="1704"/>
        <item x="1566"/>
        <item x="1679"/>
        <item x="1911"/>
        <item x="854"/>
        <item x="699"/>
        <item x="1651"/>
        <item x="1943"/>
        <item x="600"/>
        <item x="177"/>
        <item x="1406"/>
        <item x="2002"/>
        <item x="1671"/>
        <item x="836"/>
        <item x="689"/>
        <item x="302"/>
        <item x="7"/>
        <item x="1235"/>
        <item x="1852"/>
        <item x="591"/>
        <item x="372"/>
        <item x="1993"/>
        <item x="561"/>
        <item x="247"/>
        <item x="426"/>
        <item x="236"/>
        <item x="615"/>
        <item x="399"/>
        <item x="1867"/>
        <item x="431"/>
        <item x="778"/>
        <item x="1129"/>
        <item x="1834"/>
        <item x="1379"/>
        <item x="1542"/>
        <item x="1318"/>
        <item x="481"/>
        <item x="449"/>
        <item x="487"/>
        <item x="619"/>
        <item x="296"/>
        <item x="1871"/>
        <item x="401"/>
        <item x="417"/>
        <item x="373"/>
        <item x="265"/>
        <item x="560"/>
        <item x="1019"/>
        <item x="692"/>
        <item x="590"/>
        <item x="1126"/>
        <item x="746"/>
        <item x="139"/>
        <item x="136"/>
        <item x="1894"/>
        <item x="933"/>
        <item x="39"/>
        <item x="1159"/>
        <item x="964"/>
        <item x="776"/>
        <item x="377"/>
        <item x="734"/>
        <item x="814"/>
        <item x="604"/>
        <item x="1488"/>
        <item x="595"/>
        <item x="1248"/>
        <item x="249"/>
        <item x="1412"/>
        <item x="1878"/>
        <item x="1097"/>
        <item x="1808"/>
        <item x="1755"/>
        <item x="1329"/>
        <item x="363"/>
        <item x="823"/>
        <item x="565"/>
        <item x="681"/>
        <item x="470"/>
        <item x="1625"/>
        <item x="1427"/>
        <item x="1214"/>
        <item x="424"/>
        <item x="1213"/>
        <item x="329"/>
        <item x="118"/>
        <item x="1590"/>
        <item x="1648"/>
        <item x="847"/>
        <item x="176"/>
        <item x="672"/>
        <item x="1316"/>
        <item x="632"/>
        <item x="1289"/>
        <item x="491"/>
        <item x="1573"/>
        <item x="610"/>
        <item x="428"/>
        <item x="719"/>
        <item x="1656"/>
        <item x="1677"/>
        <item x="938"/>
        <item x="512"/>
        <item x="1731"/>
        <item x="1939"/>
        <item x="116"/>
        <item x="1011"/>
        <item x="722"/>
        <item x="1433"/>
        <item x="1185"/>
        <item x="220"/>
        <item x="259"/>
        <item x="1113"/>
        <item x="1530"/>
        <item x="808"/>
        <item x="644"/>
        <item x="1791"/>
        <item x="770"/>
        <item x="64"/>
        <item x="1095"/>
        <item x="834"/>
        <item x="574"/>
        <item x="1638"/>
        <item x="189"/>
        <item x="1484"/>
        <item x="179"/>
        <item x="1644"/>
        <item x="1559"/>
        <item x="41"/>
        <item x="1106"/>
        <item x="1748"/>
        <item x="260"/>
        <item x="504"/>
        <item x="1452"/>
        <item x="101"/>
        <item x="1388"/>
        <item x="1440"/>
        <item x="1995"/>
        <item x="1115"/>
        <item x="1666"/>
        <item x="169"/>
        <item x="1707"/>
        <item x="1057"/>
        <item x="1855"/>
        <item x="889"/>
        <item x="1375"/>
        <item x="279"/>
        <item x="795"/>
        <item x="1358"/>
        <item x="1237"/>
        <item x="1254"/>
        <item x="573"/>
        <item x="465"/>
        <item x="384"/>
        <item x="918"/>
        <item x="693"/>
        <item x="1674"/>
        <item x="1339"/>
        <item x="1945"/>
        <item x="731"/>
        <item x="1847"/>
        <item x="1304"/>
        <item x="85"/>
        <item x="1166"/>
        <item x="1472"/>
        <item x="1402"/>
        <item x="1256"/>
        <item x="1655"/>
        <item x="1701"/>
        <item x="757"/>
        <item x="1848"/>
        <item x="370"/>
        <item x="755"/>
        <item x="717"/>
        <item x="1004"/>
        <item x="1056"/>
        <item x="1963"/>
        <item x="74"/>
        <item x="1292"/>
        <item x="1849"/>
        <item x="1284"/>
        <item x="418"/>
        <item x="1273"/>
        <item x="920"/>
        <item x="1007"/>
        <item x="965"/>
        <item x="1540"/>
        <item x="541"/>
        <item x="439"/>
        <item x="532"/>
        <item x="958"/>
        <item x="1598"/>
        <item x="1265"/>
        <item x="328"/>
        <item x="1343"/>
        <item x="1650"/>
        <item x="794"/>
        <item x="1047"/>
        <item x="1328"/>
        <item x="322"/>
        <item x="1421"/>
        <item x="228"/>
        <item x="1314"/>
        <item x="1602"/>
        <item x="1282"/>
        <item x="406"/>
        <item x="1336"/>
        <item x="489"/>
        <item x="216"/>
        <item x="105"/>
        <item x="1941"/>
        <item x="1349"/>
        <item x="1899"/>
        <item x="1035"/>
        <item x="1244"/>
        <item x="1231"/>
        <item x="1684"/>
        <item x="1449"/>
        <item x="457"/>
        <item x="347"/>
        <item x="127"/>
        <item x="1977"/>
        <item x="1037"/>
        <item x="1527"/>
        <item x="1865"/>
        <item x="1949"/>
        <item x="1658"/>
        <item x="907"/>
        <item x="579"/>
        <item x="1710"/>
        <item x="456"/>
        <item x="1073"/>
        <item x="1423"/>
        <item x="1046"/>
        <item x="1817"/>
        <item x="607"/>
        <item x="752"/>
        <item x="750"/>
        <item x="1735"/>
        <item x="1479"/>
        <item x="496"/>
        <item x="713"/>
        <item x="671"/>
        <item x="1143"/>
        <item x="662"/>
        <item x="289"/>
        <item x="1872"/>
        <item x="469"/>
        <item x="697"/>
        <item x="488"/>
        <item x="1492"/>
        <item x="312"/>
        <item x="589"/>
        <item x="1263"/>
        <item x="1703"/>
        <item x="855"/>
        <item x="833"/>
        <item x="519"/>
        <item x="606"/>
        <item x="627"/>
        <item x="1196"/>
        <item x="1903"/>
        <item x="1204"/>
        <item x="1435"/>
        <item x="1286"/>
        <item x="967"/>
        <item x="167"/>
        <item x="911"/>
        <item x="1109"/>
        <item x="1188"/>
        <item x="1593"/>
        <item x="284"/>
        <item x="1290"/>
        <item x="552"/>
        <item x="1757"/>
        <item x="1560"/>
        <item x="78"/>
        <item x="1553"/>
        <item x="285"/>
        <item x="1230"/>
        <item x="446"/>
        <item x="1051"/>
        <item x="700"/>
        <item x="887"/>
        <item x="617"/>
        <item x="1891"/>
        <item x="1668"/>
        <item x="61"/>
        <item x="1997"/>
        <item x="1291"/>
        <item x="1473"/>
        <item x="728"/>
        <item x="1014"/>
        <item x="1337"/>
        <item x="1104"/>
        <item x="1228"/>
        <item x="653"/>
        <item x="1444"/>
        <item x="75"/>
        <item x="82"/>
        <item x="880"/>
        <item x="478"/>
        <item x="450"/>
        <item x="1681"/>
        <item x="67"/>
        <item x="1859"/>
        <item x="986"/>
        <item x="1089"/>
        <item x="1151"/>
        <item x="508"/>
        <item x="810"/>
        <item x="1843"/>
        <item x="510"/>
        <item x="876"/>
        <item x="102"/>
        <item x="1916"/>
        <item x="1497"/>
        <item x="1550"/>
        <item x="1799"/>
        <item x="614"/>
        <item x="244"/>
        <item x="1513"/>
        <item x="553"/>
        <item x="1243"/>
        <item x="772"/>
        <item x="382"/>
        <item x="723"/>
        <item x="1072"/>
        <item x="566"/>
        <item x="405"/>
        <item x="842"/>
        <item x="201"/>
        <item x="1398"/>
        <item x="937"/>
        <item x="620"/>
        <item x="531"/>
        <item x="1960"/>
        <item x="182"/>
        <item x="463"/>
        <item x="1724"/>
        <item x="987"/>
        <item x="294"/>
        <item x="1190"/>
        <item x="1478"/>
        <item x="210"/>
        <item x="1258"/>
        <item x="1107"/>
        <item x="1342"/>
        <item x="17"/>
        <item x="1202"/>
        <item x="1173"/>
        <item x="1300"/>
        <item x="1278"/>
        <item x="380"/>
        <item x="1018"/>
        <item x="1277"/>
        <item x="1751"/>
        <item x="650"/>
        <item x="710"/>
        <item x="153"/>
        <item x="1723"/>
        <item x="1394"/>
        <item x="860"/>
        <item x="248"/>
        <item x="360"/>
        <item x="255"/>
        <item x="1021"/>
        <item x="962"/>
        <item x="51"/>
        <item x="1909"/>
        <item x="1519"/>
        <item x="522"/>
        <item x="2001"/>
        <item x="801"/>
        <item x="1116"/>
        <item x="1077"/>
        <item x="477"/>
        <item x="557"/>
        <item x="1637"/>
        <item x="432"/>
        <item x="280"/>
        <item x="1399"/>
        <item x="392"/>
        <item x="1355"/>
        <item x="1896"/>
        <item x="390"/>
        <item x="1822"/>
        <item x="1425"/>
        <item x="1034"/>
        <item x="198"/>
        <item x="1584"/>
        <item x="1953"/>
        <item x="1466"/>
        <item x="1308"/>
        <item x="948"/>
        <item x="534"/>
        <item x="246"/>
        <item x="571"/>
        <item x="1861"/>
        <item x="705"/>
        <item x="928"/>
        <item x="1482"/>
        <item x="1133"/>
        <item x="736"/>
        <item x="1470"/>
        <item x="908"/>
        <item x="1564"/>
        <item x="570"/>
        <item x="1384"/>
        <item x="1823"/>
        <item x="1587"/>
        <item x="848"/>
        <item x="1972"/>
        <item x="1691"/>
        <item x="1455"/>
        <item x="1413"/>
        <item x="217"/>
        <item x="145"/>
        <item x="742"/>
        <item x="1643"/>
        <item x="1779"/>
        <item x="1240"/>
        <item x="759"/>
        <item x="577"/>
        <item x="1210"/>
        <item x="1966"/>
        <item x="1525"/>
        <item x="146"/>
        <item x="538"/>
        <item x="1182"/>
        <item x="268"/>
        <item x="1197"/>
        <item x="1090"/>
        <item x="1670"/>
        <item x="897"/>
        <item x="608"/>
        <item x="1821"/>
        <item x="1157"/>
        <item x="642"/>
        <item x="1450"/>
        <item x="951"/>
        <item x="1583"/>
        <item x="1040"/>
        <item x="1744"/>
        <item x="1866"/>
        <item x="1135"/>
        <item x="70"/>
        <item x="1511"/>
        <item x="864"/>
        <item x="966"/>
        <item x="1177"/>
        <item x="1968"/>
        <item x="402"/>
        <item x="1012"/>
        <item x="1955"/>
        <item x="525"/>
        <item x="1994"/>
        <item x="1147"/>
        <item x="1578"/>
        <item x="613"/>
        <item x="1895"/>
        <item x="867"/>
        <item x="957"/>
        <item x="261"/>
        <item x="1836"/>
        <item x="1984"/>
        <item x="1769"/>
        <item x="1827"/>
        <item x="1110"/>
        <item x="256"/>
        <item x="1267"/>
        <item x="961"/>
        <item x="1287"/>
        <item x="421"/>
        <item x="1749"/>
        <item x="550"/>
        <item x="281"/>
        <item x="1"/>
        <item x="1279"/>
        <item x="540"/>
        <item x="1112"/>
        <item x="1595"/>
        <item x="1324"/>
        <item x="774"/>
        <item x="511"/>
        <item x="1940"/>
        <item x="529"/>
        <item x="919"/>
        <item x="586"/>
        <item x="1020"/>
        <item x="455"/>
        <item x="1520"/>
        <item x="1737"/>
        <item x="1826"/>
        <item x="1820"/>
        <item x="22"/>
        <item x="1490"/>
        <item x="629"/>
        <item x="1140"/>
        <item x="88"/>
        <item x="656"/>
        <item x="1533"/>
        <item x="1754"/>
        <item x="1549"/>
        <item x="1747"/>
        <item x="873"/>
        <item x="682"/>
        <item x="777"/>
        <item x="237"/>
        <item x="1579"/>
        <item x="2000"/>
        <item x="1877"/>
        <item x="1420"/>
        <item x="196"/>
        <item x="1330"/>
        <item x="1438"/>
        <item x="141"/>
        <item x="323"/>
        <item x="1642"/>
        <item x="1164"/>
        <item x="1145"/>
        <item x="784"/>
        <item x="932"/>
        <item x="793"/>
        <item x="1374"/>
        <item x="263"/>
        <item x="1069"/>
        <item x="1907"/>
        <item x="1424"/>
        <item x="1999"/>
        <item x="1512"/>
        <item x="1236"/>
        <item x="536"/>
        <item x="282"/>
        <item x="264"/>
        <item x="1875"/>
        <item x="1773"/>
        <item x="367"/>
        <item x="694"/>
        <item x="1195"/>
        <item x="485"/>
        <item x="166"/>
        <item x="205"/>
        <item x="493"/>
        <item x="1259"/>
        <item x="1726"/>
        <item x="317"/>
        <item x="1442"/>
        <item x="412"/>
        <item x="1377"/>
        <item x="798"/>
        <item x="24"/>
        <item x="1786"/>
        <item x="486"/>
        <item x="506"/>
        <item x="554"/>
        <item x="277"/>
        <item x="1307"/>
        <item x="979"/>
        <item x="337"/>
        <item x="844"/>
        <item x="314"/>
        <item x="688"/>
        <item x="206"/>
        <item x="110"/>
        <item x="1717"/>
        <item x="1551"/>
        <item x="148"/>
        <item x="950"/>
        <item x="379"/>
        <item x="1529"/>
        <item x="1767"/>
        <item x="634"/>
        <item x="1234"/>
        <item x="779"/>
        <item x="200"/>
        <item x="1788"/>
        <item x="768"/>
        <item x="1327"/>
        <item x="1361"/>
        <item x="588"/>
        <item x="609"/>
        <item x="207"/>
        <item x="684"/>
        <item x="1764"/>
        <item x="1453"/>
        <item x="133"/>
        <item x="1946"/>
        <item x="1082"/>
        <item x="780"/>
        <item x="1360"/>
        <item x="976"/>
        <item x="1344"/>
        <item x="1685"/>
        <item x="1842"/>
        <item x="1830"/>
        <item x="1523"/>
        <item x="1958"/>
        <item x="1373"/>
        <item x="1706"/>
        <item x="828"/>
        <item x="640"/>
        <item x="1098"/>
        <item x="1690"/>
        <item x="558"/>
        <item x="862"/>
        <item x="1108"/>
        <item x="568"/>
        <item x="181"/>
        <item x="857"/>
        <item x="45"/>
        <item x="1535"/>
        <item x="1353"/>
        <item x="1404"/>
        <item x="307"/>
        <item x="180"/>
        <item x="1067"/>
        <item x="1050"/>
        <item x="1914"/>
        <item x="1274"/>
        <item x="1577"/>
        <item x="1500"/>
        <item x="117"/>
        <item x="23"/>
        <item x="1310"/>
        <item x="891"/>
        <item x="1937"/>
        <item x="369"/>
        <item x="1716"/>
        <item x="1552"/>
        <item x="16"/>
        <item x="1889"/>
        <item x="1039"/>
        <item x="670"/>
        <item x="175"/>
        <item x="1507"/>
        <item x="438"/>
        <item x="1603"/>
        <item x="1043"/>
        <item x="1044"/>
        <item x="1365"/>
        <item x="1805"/>
        <item x="266"/>
        <item x="1460"/>
        <item x="12"/>
        <item x="221"/>
        <item x="1692"/>
        <item x="822"/>
        <item x="1732"/>
        <item x="1298"/>
        <item x="596"/>
        <item x="445"/>
        <item x="1851"/>
        <item x="92"/>
        <item x="1932"/>
        <item x="984"/>
        <item x="251"/>
        <item x="1476"/>
        <item x="37"/>
        <item x="1331"/>
        <item x="333"/>
        <item x="1905"/>
        <item x="1467"/>
        <item x="242"/>
        <item x="1385"/>
        <item x="1468"/>
        <item x="90"/>
        <item x="725"/>
        <item x="1944"/>
        <item x="1876"/>
        <item x="664"/>
        <item x="761"/>
        <item x="1752"/>
        <item x="1722"/>
        <item x="1589"/>
        <item x="915"/>
        <item x="551"/>
        <item x="924"/>
        <item x="1383"/>
        <item x="853"/>
        <item x="1074"/>
        <item x="1054"/>
        <item x="824"/>
        <item x="1804"/>
        <item x="992"/>
        <item x="637"/>
        <item x="1428"/>
        <item x="902"/>
        <item x="1027"/>
        <item x="1249"/>
        <item x="391"/>
        <item x="1418"/>
        <item x="934"/>
        <item x="55"/>
        <item x="1477"/>
        <item x="1537"/>
        <item x="1611"/>
        <item x="388"/>
        <item x="1831"/>
        <item x="592"/>
        <item x="665"/>
        <item x="744"/>
        <item x="1382"/>
        <item x="895"/>
        <item x="1606"/>
        <item x="667"/>
        <item x="310"/>
        <item x="1218"/>
        <item x="1868"/>
        <item x="1179"/>
        <item x="1194"/>
        <item x="52"/>
        <item x="258"/>
        <item x="804"/>
        <item x="147"/>
        <item x="601"/>
        <item x="1033"/>
        <item x="1505"/>
        <item x="288"/>
        <item x="1499"/>
        <item x="1986"/>
        <item x="1059"/>
        <item x="1486"/>
        <item x="900"/>
        <item x="25"/>
        <item x="1870"/>
        <item x="1341"/>
        <item x="903"/>
        <item x="1562"/>
        <item x="1348"/>
        <item x="1600"/>
        <item x="1502"/>
        <item x="119"/>
        <item x="1432"/>
        <item x="404"/>
        <item x="1641"/>
        <item x="1918"/>
        <item x="1199"/>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413B714-5031-4AF2-BFDD-D1F120FB0979}"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K3:L16" firstHeaderRow="1" firstDataRow="1" firstDataCol="1"/>
  <pivotFields count="26">
    <pivotField showAll="0"/>
    <pivotField dataField="1" showAll="0">
      <items count="2004">
        <item x="515"/>
        <item x="1264"/>
        <item x="758"/>
        <item x="767"/>
        <item x="1251"/>
        <item x="894"/>
        <item x="1596"/>
        <item x="77"/>
        <item x="970"/>
        <item x="1216"/>
        <item x="799"/>
        <item x="714"/>
        <item x="646"/>
        <item x="1609"/>
        <item x="1845"/>
        <item x="1087"/>
        <item x="1508"/>
        <item x="1664"/>
        <item x="647"/>
        <item x="1575"/>
        <item x="1806"/>
        <item x="96"/>
        <item x="29"/>
        <item x="130"/>
        <item x="1936"/>
        <item x="351"/>
        <item x="1721"/>
        <item x="162"/>
        <item x="1045"/>
        <item x="305"/>
        <item x="1163"/>
        <item x="1528"/>
        <item x="1746"/>
        <item x="4"/>
        <item x="1434"/>
        <item x="923"/>
        <item x="10"/>
        <item x="480"/>
        <item x="1414"/>
        <item x="1833"/>
        <item x="749"/>
        <item x="298"/>
        <item x="886"/>
        <item x="1224"/>
        <item x="1094"/>
        <item x="520"/>
        <item x="151"/>
        <item x="952"/>
        <item x="1881"/>
        <item x="1801"/>
        <item x="630"/>
        <item x="1120"/>
        <item x="1338"/>
        <item x="1357"/>
        <item x="1771"/>
        <item x="1632"/>
        <item x="1633"/>
        <item x="1659"/>
        <item x="1487"/>
        <item x="516"/>
        <item x="1301"/>
        <item x="222"/>
        <item x="892"/>
        <item x="339"/>
        <item x="1657"/>
        <item x="1280"/>
        <item x="58"/>
        <item x="290"/>
        <item x="1992"/>
        <item x="1458"/>
        <item x="1725"/>
        <item x="125"/>
        <item x="1980"/>
        <item x="135"/>
        <item x="1270"/>
        <item x="1856"/>
        <item x="953"/>
        <item x="1576"/>
        <item x="1311"/>
        <item x="126"/>
        <item x="1617"/>
        <item x="1510"/>
        <item x="1976"/>
        <item x="1950"/>
        <item x="1198"/>
        <item x="1403"/>
        <item x="1172"/>
        <item x="657"/>
        <item x="741"/>
        <item x="2"/>
        <item x="1501"/>
        <item x="309"/>
        <item x="1892"/>
        <item x="1765"/>
        <item x="791"/>
        <item x="869"/>
        <item x="361"/>
        <item x="131"/>
        <item x="214"/>
        <item x="1208"/>
        <item x="33"/>
        <item x="1928"/>
        <item x="1800"/>
        <item x="1775"/>
        <item x="1351"/>
        <item x="947"/>
        <item x="350"/>
        <item x="1454"/>
        <item x="1627"/>
        <item x="1975"/>
        <item x="1023"/>
        <item x="517"/>
        <item x="935"/>
        <item x="250"/>
        <item x="1483"/>
        <item x="1983"/>
        <item x="386"/>
        <item x="326"/>
        <item x="852"/>
        <item x="1168"/>
        <item x="926"/>
        <item x="1832"/>
        <item x="618"/>
        <item x="687"/>
        <item x="1005"/>
        <item x="1407"/>
        <item x="1783"/>
        <item x="1480"/>
        <item x="982"/>
        <item x="1075"/>
        <item x="152"/>
        <item x="1504"/>
        <item x="1864"/>
        <item x="851"/>
        <item x="1902"/>
        <item x="262"/>
        <item x="503"/>
        <item x="212"/>
        <item x="817"/>
        <item x="225"/>
        <item x="321"/>
        <item x="514"/>
        <item x="809"/>
        <item x="1127"/>
        <item x="865"/>
        <item x="213"/>
        <item x="1934"/>
        <item x="1245"/>
        <item x="812"/>
        <item x="821"/>
        <item x="612"/>
        <item x="1306"/>
        <item x="726"/>
        <item x="63"/>
        <item x="129"/>
        <item x="300"/>
        <item x="1471"/>
        <item x="1325"/>
        <item x="1061"/>
        <item x="500"/>
        <item x="1571"/>
        <item x="400"/>
        <item x="576"/>
        <item x="108"/>
        <item x="624"/>
        <item x="389"/>
        <item x="47"/>
        <item x="985"/>
        <item x="134"/>
        <item x="1081"/>
        <item x="356"/>
        <item x="756"/>
        <item x="956"/>
        <item x="781"/>
        <item x="340"/>
        <item x="1272"/>
        <item x="1742"/>
        <item x="38"/>
        <item x="86"/>
        <item x="1514"/>
        <item x="154"/>
        <item x="1838"/>
        <item x="299"/>
        <item x="143"/>
        <item x="84"/>
        <item x="1516"/>
        <item x="107"/>
        <item x="733"/>
        <item x="330"/>
        <item x="762"/>
        <item x="157"/>
        <item x="1086"/>
        <item x="1711"/>
        <item x="788"/>
        <item x="1429"/>
        <item x="1605"/>
        <item x="1900"/>
        <item x="171"/>
        <item x="1572"/>
        <item x="124"/>
        <item x="1431"/>
        <item x="1447"/>
        <item x="954"/>
        <item x="343"/>
        <item x="1667"/>
        <item x="13"/>
        <item x="331"/>
        <item x="32"/>
        <item x="1898"/>
        <item x="888"/>
        <item x="1205"/>
        <item x="95"/>
        <item x="1271"/>
        <item x="410"/>
        <item x="344"/>
        <item x="1415"/>
        <item x="1531"/>
        <item x="1973"/>
        <item x="1581"/>
        <item x="1850"/>
        <item x="1947"/>
        <item x="165"/>
        <item x="83"/>
        <item x="1055"/>
        <item x="1260"/>
        <item x="1745"/>
        <item x="1396"/>
        <item x="1372"/>
        <item x="366"/>
        <item x="159"/>
        <item x="1247"/>
        <item x="547"/>
        <item x="156"/>
        <item x="1912"/>
        <item x="521"/>
        <item x="1015"/>
        <item x="1534"/>
        <item x="939"/>
        <item x="1335"/>
        <item x="1070"/>
        <item x="1409"/>
        <item x="879"/>
        <item x="764"/>
        <item x="365"/>
        <item x="1114"/>
        <item x="461"/>
        <item x="278"/>
        <item x="993"/>
        <item x="1303"/>
        <item x="1727"/>
        <item x="1893"/>
        <item x="1364"/>
        <item x="1809"/>
        <item x="415"/>
        <item x="1217"/>
        <item x="946"/>
        <item x="765"/>
        <item x="128"/>
        <item x="518"/>
        <item x="1853"/>
        <item x="1772"/>
        <item x="1979"/>
        <item x="254"/>
        <item x="1323"/>
        <item x="1794"/>
        <item x="539"/>
        <item x="631"/>
        <item x="526"/>
        <item x="275"/>
        <item x="1541"/>
        <item x="1144"/>
        <item x="1203"/>
        <item x="98"/>
        <item x="523"/>
        <item x="1639"/>
        <item x="974"/>
        <item x="1795"/>
        <item x="564"/>
        <item x="120"/>
        <item x="434"/>
        <item x="819"/>
        <item x="1456"/>
        <item x="673"/>
        <item x="625"/>
        <item x="698"/>
        <item x="940"/>
        <item x="408"/>
        <item x="1049"/>
        <item x="1028"/>
        <item x="973"/>
        <item x="1789"/>
        <item x="912"/>
        <item x="245"/>
        <item x="1485"/>
        <item x="1647"/>
        <item x="459"/>
        <item x="234"/>
        <item x="185"/>
        <item x="192"/>
        <item x="1971"/>
        <item x="1138"/>
        <item x="497"/>
        <item x="782"/>
        <item x="60"/>
        <item x="652"/>
        <item x="658"/>
        <item x="621"/>
        <item x="1295"/>
        <item x="1252"/>
        <item x="1315"/>
        <item x="34"/>
        <item x="831"/>
        <item x="663"/>
        <item x="1988"/>
        <item x="297"/>
        <item x="1296"/>
        <item x="1495"/>
        <item x="59"/>
        <item x="1192"/>
        <item x="1646"/>
        <item x="1860"/>
        <item x="226"/>
        <item x="678"/>
        <item x="1696"/>
        <item x="1322"/>
        <item x="1558"/>
        <item x="718"/>
        <item x="995"/>
        <item x="1212"/>
        <item x="683"/>
        <item x="1689"/>
        <item x="42"/>
        <item x="816"/>
        <item x="1459"/>
        <item x="1175"/>
        <item x="841"/>
        <item x="1030"/>
        <item x="35"/>
        <item x="89"/>
        <item x="1807"/>
        <item x="991"/>
        <item x="1543"/>
        <item x="740"/>
        <item x="513"/>
        <item x="994"/>
        <item x="753"/>
        <item x="1824"/>
        <item x="1897"/>
        <item x="1386"/>
        <item x="1132"/>
        <item x="941"/>
        <item x="1276"/>
        <item x="396"/>
        <item x="473"/>
        <item x="544"/>
        <item x="1052"/>
        <item x="320"/>
        <item x="188"/>
        <item x="1223"/>
        <item x="805"/>
        <item x="790"/>
        <item x="374"/>
        <item x="204"/>
        <item x="1430"/>
        <item x="1640"/>
        <item x="1594"/>
        <item x="1024"/>
        <item x="743"/>
        <item x="1180"/>
        <item x="1736"/>
        <item x="1538"/>
        <item x="190"/>
        <item x="1498"/>
        <item x="1010"/>
        <item x="1400"/>
        <item x="368"/>
        <item x="922"/>
        <item x="385"/>
        <item x="715"/>
        <item x="524"/>
        <item x="1880"/>
        <item x="1475"/>
        <item x="21"/>
        <item x="1149"/>
        <item x="197"/>
        <item x="27"/>
        <item x="1672"/>
        <item x="1580"/>
        <item x="898"/>
        <item x="1782"/>
        <item x="349"/>
        <item x="172"/>
        <item x="301"/>
        <item x="811"/>
        <item x="1873"/>
        <item x="896"/>
        <item x="1065"/>
        <item x="913"/>
        <item x="1178"/>
        <item x="208"/>
        <item x="1367"/>
        <item x="1548"/>
        <item x="1619"/>
        <item x="1682"/>
        <item x="442"/>
        <item x="1221"/>
        <item x="1753"/>
        <item x="1096"/>
        <item x="751"/>
        <item x="209"/>
        <item x="1624"/>
        <item x="140"/>
        <item x="173"/>
        <item x="1770"/>
        <item x="1261"/>
        <item x="1281"/>
        <item x="1369"/>
        <item x="1688"/>
        <item x="806"/>
        <item x="499"/>
        <item x="1954"/>
        <item x="430"/>
        <item x="1156"/>
        <item x="1952"/>
        <item x="562"/>
        <item x="893"/>
        <item x="1419"/>
        <item x="1060"/>
        <item x="1154"/>
        <item x="276"/>
        <item x="1226"/>
        <item x="1062"/>
        <item x="476"/>
        <item x="490"/>
        <item x="773"/>
        <item x="241"/>
        <item x="364"/>
        <item x="709"/>
        <item x="1463"/>
        <item x="605"/>
        <item x="1176"/>
        <item x="975"/>
        <item x="543"/>
        <item x="68"/>
        <item x="1803"/>
        <item x="936"/>
        <item x="845"/>
        <item x="584"/>
        <item x="1148"/>
        <item x="238"/>
        <item x="1863"/>
        <item x="482"/>
        <item x="375"/>
        <item x="1041"/>
        <item x="215"/>
        <item x="1469"/>
        <item x="1326"/>
        <item x="1299"/>
        <item x="1776"/>
        <item x="598"/>
        <item x="1713"/>
        <item x="1392"/>
        <item x="890"/>
        <item x="1567"/>
        <item x="1312"/>
        <item x="1554"/>
        <item x="1547"/>
        <item x="1597"/>
        <item x="387"/>
        <item x="1981"/>
        <item x="1426"/>
        <item x="724"/>
        <item x="106"/>
        <item x="1680"/>
        <item x="1967"/>
        <item x="1813"/>
        <item x="921"/>
        <item x="161"/>
        <item x="1634"/>
        <item x="1332"/>
        <item x="826"/>
        <item x="1515"/>
        <item x="666"/>
        <item x="1393"/>
        <item x="316"/>
        <item x="338"/>
        <item x="1186"/>
        <item x="581"/>
        <item x="661"/>
        <item x="100"/>
        <item x="345"/>
        <item x="1032"/>
        <item x="56"/>
        <item x="441"/>
        <item x="1139"/>
        <item x="311"/>
        <item x="1608"/>
        <item x="359"/>
        <item x="674"/>
        <item x="1739"/>
        <item x="425"/>
        <item x="1545"/>
        <item x="1985"/>
        <item x="1585"/>
        <item x="730"/>
        <item x="1411"/>
        <item x="104"/>
        <item x="1246"/>
        <item x="1743"/>
        <item x="1761"/>
        <item x="1255"/>
        <item x="1250"/>
        <item x="1675"/>
        <item x="1225"/>
        <item x="1026"/>
        <item x="563"/>
        <item x="407"/>
        <item x="94"/>
        <item x="998"/>
        <item x="1128"/>
        <item x="1920"/>
        <item x="138"/>
        <item x="745"/>
        <item x="362"/>
        <item x="1334"/>
        <item x="342"/>
        <item x="1919"/>
        <item x="1699"/>
        <item x="1818"/>
        <item x="796"/>
        <item x="996"/>
        <item x="1439"/>
        <item x="1622"/>
        <item x="1003"/>
        <item x="1607"/>
        <item x="1378"/>
        <item x="572"/>
        <item x="62"/>
        <item x="422"/>
        <item x="1242"/>
        <item x="1931"/>
        <item x="1539"/>
        <item x="575"/>
        <item x="944"/>
        <item x="1636"/>
        <item x="1621"/>
        <item x="283"/>
        <item x="1380"/>
        <item x="1774"/>
        <item x="144"/>
        <item x="1137"/>
        <item x="474"/>
        <item x="999"/>
        <item x="1401"/>
        <item x="1844"/>
        <item x="1013"/>
        <item x="123"/>
        <item x="460"/>
        <item x="1105"/>
        <item x="397"/>
        <item x="760"/>
        <item x="468"/>
        <item x="1121"/>
        <item x="203"/>
        <item x="1649"/>
        <item x="433"/>
        <item x="1561"/>
        <item x="829"/>
        <item x="483"/>
        <item x="202"/>
        <item x="1687"/>
        <item x="971"/>
        <item x="57"/>
        <item x="649"/>
        <item x="292"/>
        <item x="454"/>
        <item x="1991"/>
        <item x="1006"/>
        <item x="274"/>
        <item x="1124"/>
        <item x="643"/>
        <item x="462"/>
        <item x="1275"/>
        <item x="43"/>
        <item x="1321"/>
        <item x="1064"/>
        <item x="186"/>
        <item x="910"/>
        <item x="1288"/>
        <item x="1922"/>
        <item x="93"/>
        <item x="1189"/>
        <item x="293"/>
        <item x="452"/>
        <item x="1565"/>
        <item x="1810"/>
        <item x="623"/>
        <item x="1712"/>
        <item x="1536"/>
        <item x="14"/>
        <item x="1066"/>
        <item x="1171"/>
        <item x="325"/>
        <item x="1443"/>
        <item x="669"/>
        <item x="1253"/>
        <item x="1758"/>
        <item x="1297"/>
        <item x="1570"/>
        <item x="436"/>
        <item x="507"/>
        <item x="286"/>
        <item x="679"/>
        <item x="1319"/>
        <item x="1333"/>
        <item x="142"/>
        <item x="1016"/>
        <item x="227"/>
        <item x="837"/>
        <item x="54"/>
        <item x="639"/>
        <item x="1165"/>
        <item x="859"/>
        <item x="1965"/>
        <item x="393"/>
        <item x="800"/>
        <item x="1733"/>
        <item x="729"/>
        <item x="968"/>
        <item x="1906"/>
        <item x="1031"/>
        <item x="1923"/>
        <item x="183"/>
        <item x="690"/>
        <item x="1709"/>
        <item x="371"/>
        <item x="1451"/>
        <item x="308"/>
        <item x="989"/>
        <item x="1662"/>
        <item x="542"/>
        <item x="403"/>
        <item x="905"/>
        <item x="818"/>
        <item x="1814"/>
        <item x="981"/>
        <item x="443"/>
        <item x="1921"/>
        <item x="906"/>
        <item x="1925"/>
        <item x="1362"/>
        <item x="1524"/>
        <item x="1022"/>
        <item x="659"/>
        <item x="789"/>
        <item x="1155"/>
        <item x="1000"/>
        <item x="1969"/>
        <item x="1257"/>
        <item x="878"/>
        <item x="1464"/>
        <item x="1048"/>
        <item x="1663"/>
        <item x="44"/>
        <item x="1828"/>
        <item x="1784"/>
        <item x="875"/>
        <item x="1841"/>
        <item x="1734"/>
        <item x="866"/>
        <item x="585"/>
        <item x="357"/>
        <item x="978"/>
        <item x="651"/>
        <item x="273"/>
        <item x="1371"/>
        <item x="559"/>
        <item x="1811"/>
        <item x="1313"/>
        <item x="775"/>
        <item x="111"/>
        <item x="498"/>
        <item x="1614"/>
        <item x="1100"/>
        <item x="567"/>
        <item x="1122"/>
        <item x="695"/>
        <item x="1686"/>
        <item x="1762"/>
        <item x="990"/>
        <item x="1978"/>
        <item x="660"/>
        <item x="353"/>
        <item x="1610"/>
        <item x="1915"/>
        <item x="1654"/>
        <item x="1181"/>
        <item x="1563"/>
        <item x="414"/>
        <item x="1714"/>
        <item x="909"/>
        <item x="1760"/>
        <item x="193"/>
        <item x="1200"/>
        <item x="1888"/>
        <item x="707"/>
        <item x="1491"/>
        <item x="1283"/>
        <item x="113"/>
        <item x="1029"/>
        <item x="1238"/>
        <item x="1557"/>
        <item x="1846"/>
        <item x="727"/>
        <item x="1964"/>
        <item x="1910"/>
        <item x="1913"/>
        <item x="1161"/>
        <item x="1858"/>
        <item x="163"/>
        <item x="1756"/>
        <item x="9"/>
        <item x="1391"/>
        <item x="1816"/>
        <item x="332"/>
        <item x="1763"/>
        <item x="319"/>
        <item x="336"/>
        <item x="1417"/>
        <item x="691"/>
        <item x="1927"/>
        <item x="1009"/>
        <item x="711"/>
        <item x="835"/>
        <item x="863"/>
        <item x="626"/>
        <item x="1890"/>
        <item x="72"/>
        <item x="303"/>
        <item x="358"/>
        <item x="877"/>
        <item x="1697"/>
        <item x="1494"/>
        <item x="1002"/>
        <item x="980"/>
        <item x="1481"/>
        <item x="187"/>
        <item x="346"/>
        <item x="26"/>
        <item x="1437"/>
        <item x="137"/>
        <item x="1802"/>
        <item x="1102"/>
        <item x="1017"/>
        <item x="739"/>
        <item x="942"/>
        <item x="502"/>
        <item x="802"/>
        <item x="1293"/>
        <item x="1162"/>
        <item x="381"/>
        <item x="602"/>
        <item x="1345"/>
        <item x="1556"/>
        <item x="437"/>
        <item x="1740"/>
        <item x="1982"/>
        <item x="580"/>
        <item x="1085"/>
        <item x="99"/>
        <item x="1957"/>
        <item x="394"/>
        <item x="218"/>
        <item x="1152"/>
        <item x="31"/>
        <item x="1989"/>
        <item x="28"/>
        <item x="132"/>
        <item x="1474"/>
        <item x="471"/>
        <item x="1119"/>
        <item x="555"/>
        <item x="80"/>
        <item x="1626"/>
        <item x="1951"/>
        <item x="1397"/>
        <item x="668"/>
        <item x="914"/>
        <item x="1036"/>
        <item x="1604"/>
        <item x="738"/>
        <item x="1436"/>
        <item x="537"/>
        <item x="1160"/>
        <item x="6"/>
        <item x="1930"/>
        <item x="1886"/>
        <item x="1078"/>
        <item x="1220"/>
        <item x="453"/>
        <item x="8"/>
        <item x="1153"/>
        <item x="1366"/>
        <item x="1660"/>
        <item x="1839"/>
        <item x="883"/>
        <item x="1359"/>
        <item x="466"/>
        <item x="11"/>
        <item x="882"/>
        <item x="929"/>
        <item x="927"/>
        <item x="611"/>
        <item x="1001"/>
        <item x="1613"/>
        <item x="178"/>
        <item x="354"/>
        <item x="109"/>
        <item x="850"/>
        <item x="899"/>
        <item x="1174"/>
        <item x="1092"/>
        <item x="1948"/>
        <item x="641"/>
        <item x="1629"/>
        <item x="1063"/>
        <item x="1352"/>
        <item x="1715"/>
        <item x="1068"/>
        <item x="1232"/>
        <item x="827"/>
        <item x="479"/>
        <item x="603"/>
        <item x="1496"/>
        <item x="348"/>
        <item x="583"/>
        <item x="881"/>
        <item x="1170"/>
        <item x="1390"/>
        <item x="955"/>
        <item x="597"/>
        <item x="53"/>
        <item x="223"/>
        <item x="1825"/>
        <item x="1141"/>
        <item x="191"/>
        <item x="732"/>
        <item x="91"/>
        <item x="1970"/>
        <item x="1854"/>
        <item x="304"/>
        <item x="1620"/>
        <item x="103"/>
        <item x="79"/>
        <item x="930"/>
        <item x="917"/>
        <item x="1857"/>
        <item x="527"/>
        <item x="1131"/>
        <item x="419"/>
        <item x="593"/>
        <item x="1645"/>
        <item x="416"/>
        <item x="20"/>
        <item x="395"/>
        <item x="797"/>
        <item x="1924"/>
        <item x="1309"/>
        <item x="1987"/>
        <item x="65"/>
        <item x="1389"/>
        <item x="19"/>
        <item x="702"/>
        <item x="1042"/>
        <item x="1998"/>
        <item x="1601"/>
        <item x="1698"/>
        <item x="269"/>
        <item x="168"/>
        <item x="556"/>
        <item x="219"/>
        <item x="1219"/>
        <item x="686"/>
        <item x="1612"/>
        <item x="582"/>
        <item x="925"/>
        <item x="435"/>
        <item x="1702"/>
        <item x="1837"/>
        <item x="1592"/>
        <item x="505"/>
        <item x="1187"/>
        <item x="737"/>
        <item x="916"/>
        <item x="1635"/>
        <item x="1798"/>
        <item x="945"/>
        <item x="578"/>
        <item x="240"/>
        <item x="155"/>
        <item x="1347"/>
        <item x="786"/>
        <item x="1829"/>
        <item x="1780"/>
        <item x="1207"/>
        <item x="763"/>
        <item x="271"/>
        <item x="398"/>
        <item x="420"/>
        <item x="1509"/>
        <item x="704"/>
        <item x="5"/>
        <item x="1446"/>
        <item x="1942"/>
        <item x="696"/>
        <item x="492"/>
        <item x="447"/>
        <item x="1728"/>
        <item x="66"/>
        <item x="427"/>
        <item x="655"/>
        <item x="1835"/>
        <item x="1582"/>
        <item x="535"/>
        <item x="295"/>
        <item x="1493"/>
        <item x="1294"/>
        <item x="467"/>
        <item x="901"/>
        <item x="164"/>
        <item x="352"/>
        <item x="1766"/>
        <item x="243"/>
        <item x="1705"/>
        <item x="1136"/>
        <item x="1819"/>
        <item x="1669"/>
        <item x="1695"/>
        <item x="115"/>
        <item x="1142"/>
        <item x="1441"/>
        <item x="1241"/>
        <item x="825"/>
        <item x="1741"/>
        <item x="1461"/>
        <item x="1615"/>
        <item x="747"/>
        <item x="1521"/>
        <item x="1422"/>
        <item x="904"/>
        <item x="594"/>
        <item x="1700"/>
        <item x="1356"/>
        <item x="484"/>
        <item x="184"/>
        <item x="1376"/>
        <item x="720"/>
        <item x="884"/>
        <item x="257"/>
        <item x="1405"/>
        <item x="49"/>
        <item x="1790"/>
        <item x="792"/>
        <item x="528"/>
        <item x="475"/>
        <item x="1996"/>
        <item x="1233"/>
        <item x="633"/>
        <item x="1959"/>
        <item x="50"/>
        <item x="1103"/>
        <item x="872"/>
        <item x="549"/>
        <item x="1125"/>
        <item x="327"/>
        <item x="1320"/>
        <item x="233"/>
        <item x="1025"/>
        <item x="1076"/>
        <item x="18"/>
        <item x="211"/>
        <item x="1346"/>
        <item x="1885"/>
        <item x="1158"/>
        <item x="1568"/>
        <item x="1169"/>
        <item x="783"/>
        <item x="1099"/>
        <item x="1229"/>
        <item x="1815"/>
        <item x="1785"/>
        <item x="1201"/>
        <item x="969"/>
        <item x="1227"/>
        <item x="0"/>
        <item x="820"/>
        <item x="1184"/>
        <item x="754"/>
        <item x="1518"/>
        <item x="1661"/>
        <item x="1368"/>
        <item x="1080"/>
        <item x="1738"/>
        <item x="1653"/>
        <item x="1084"/>
        <item x="495"/>
        <item x="1058"/>
        <item x="1673"/>
        <item x="716"/>
        <item x="1222"/>
        <item x="48"/>
        <item x="335"/>
        <item x="1882"/>
        <item x="988"/>
        <item x="1008"/>
        <item x="638"/>
        <item x="409"/>
        <item x="1544"/>
        <item x="230"/>
        <item x="1038"/>
        <item x="376"/>
        <item x="1708"/>
        <item x="1796"/>
        <item x="840"/>
        <item x="199"/>
        <item x="1574"/>
        <item x="46"/>
        <item x="158"/>
        <item x="1974"/>
        <item x="1183"/>
        <item x="1777"/>
        <item x="1683"/>
        <item x="1956"/>
        <item x="997"/>
        <item x="1517"/>
        <item x="1586"/>
        <item x="1693"/>
        <item x="675"/>
        <item x="1215"/>
        <item x="1792"/>
        <item x="839"/>
        <item x="267"/>
        <item x="15"/>
        <item x="413"/>
        <item x="1676"/>
        <item x="451"/>
        <item x="931"/>
        <item x="1840"/>
        <item x="1408"/>
        <item x="963"/>
        <item x="545"/>
        <item x="1938"/>
        <item x="114"/>
        <item x="235"/>
        <item x="1239"/>
        <item x="1117"/>
        <item x="3"/>
        <item x="803"/>
        <item x="1317"/>
        <item x="509"/>
        <item x="149"/>
        <item x="1874"/>
        <item x="1209"/>
        <item x="1719"/>
        <item x="1546"/>
        <item x="1363"/>
        <item x="1630"/>
        <item x="1503"/>
        <item x="1718"/>
        <item x="677"/>
        <item x="30"/>
        <item x="1665"/>
        <item x="1285"/>
        <item x="1269"/>
        <item x="239"/>
        <item x="871"/>
        <item x="1759"/>
        <item x="122"/>
        <item x="1302"/>
        <item x="1395"/>
        <item x="530"/>
        <item x="712"/>
        <item x="423"/>
        <item x="1416"/>
        <item x="832"/>
        <item x="313"/>
        <item x="1904"/>
        <item x="501"/>
        <item x="1990"/>
        <item x="977"/>
        <item x="1448"/>
        <item x="355"/>
        <item x="735"/>
        <item x="170"/>
        <item x="1410"/>
        <item x="1350"/>
        <item x="494"/>
        <item x="1729"/>
        <item x="1618"/>
        <item x="569"/>
        <item x="81"/>
        <item x="1088"/>
        <item x="1193"/>
        <item x="766"/>
        <item x="1591"/>
        <item x="1750"/>
        <item x="1812"/>
        <item x="1935"/>
        <item x="870"/>
        <item x="622"/>
        <item x="195"/>
        <item x="87"/>
        <item x="1599"/>
        <item x="464"/>
        <item x="748"/>
        <item x="224"/>
        <item x="815"/>
        <item x="546"/>
        <item x="838"/>
        <item x="1354"/>
        <item x="654"/>
        <item x="232"/>
        <item x="1887"/>
        <item x="252"/>
        <item x="1768"/>
        <item x="1569"/>
        <item x="1191"/>
        <item x="1071"/>
        <item x="599"/>
        <item x="785"/>
        <item x="587"/>
        <item x="69"/>
        <item x="1778"/>
        <item x="1961"/>
        <item x="1631"/>
        <item x="1869"/>
        <item x="771"/>
        <item x="1262"/>
        <item x="846"/>
        <item x="676"/>
        <item x="1787"/>
        <item x="1962"/>
        <item x="1623"/>
        <item x="472"/>
        <item x="411"/>
        <item x="1884"/>
        <item x="378"/>
        <item x="1901"/>
        <item x="71"/>
        <item x="1083"/>
        <item x="1506"/>
        <item x="703"/>
        <item x="1781"/>
        <item x="334"/>
        <item x="429"/>
        <item x="959"/>
        <item x="1340"/>
        <item x="1628"/>
        <item x="1926"/>
        <item x="628"/>
        <item x="1522"/>
        <item x="229"/>
        <item x="270"/>
        <item x="616"/>
        <item x="1118"/>
        <item x="1093"/>
        <item x="813"/>
        <item x="1053"/>
        <item x="112"/>
        <item x="1130"/>
        <item x="1797"/>
        <item x="1720"/>
        <item x="1694"/>
        <item x="949"/>
        <item x="885"/>
        <item x="1616"/>
        <item x="1211"/>
        <item x="1678"/>
        <item x="306"/>
        <item x="1266"/>
        <item x="983"/>
        <item x="150"/>
        <item x="1370"/>
        <item x="1268"/>
        <item x="36"/>
        <item x="858"/>
        <item x="1929"/>
        <item x="856"/>
        <item x="1532"/>
        <item x="287"/>
        <item x="533"/>
        <item x="40"/>
        <item x="318"/>
        <item x="458"/>
        <item x="1079"/>
        <item x="1134"/>
        <item x="1457"/>
        <item x="1387"/>
        <item x="1588"/>
        <item x="448"/>
        <item x="830"/>
        <item x="701"/>
        <item x="721"/>
        <item x="1879"/>
        <item x="769"/>
        <item x="231"/>
        <item x="843"/>
        <item x="76"/>
        <item x="1526"/>
        <item x="548"/>
        <item x="960"/>
        <item x="383"/>
        <item x="1381"/>
        <item x="1862"/>
        <item x="324"/>
        <item x="160"/>
        <item x="1793"/>
        <item x="1908"/>
        <item x="1917"/>
        <item x="685"/>
        <item x="1462"/>
        <item x="787"/>
        <item x="97"/>
        <item x="868"/>
        <item x="1445"/>
        <item x="636"/>
        <item x="648"/>
        <item x="1883"/>
        <item x="253"/>
        <item x="1652"/>
        <item x="1305"/>
        <item x="174"/>
        <item x="680"/>
        <item x="635"/>
        <item x="121"/>
        <item x="1167"/>
        <item x="1206"/>
        <item x="440"/>
        <item x="874"/>
        <item x="1465"/>
        <item x="1489"/>
        <item x="194"/>
        <item x="1146"/>
        <item x="1111"/>
        <item x="291"/>
        <item x="444"/>
        <item x="645"/>
        <item x="315"/>
        <item x="1091"/>
        <item x="341"/>
        <item x="706"/>
        <item x="861"/>
        <item x="1555"/>
        <item x="1933"/>
        <item x="1123"/>
        <item x="849"/>
        <item x="1150"/>
        <item x="807"/>
        <item x="943"/>
        <item x="73"/>
        <item x="1730"/>
        <item x="1101"/>
        <item x="272"/>
        <item x="708"/>
        <item x="972"/>
        <item x="1704"/>
        <item x="1566"/>
        <item x="1679"/>
        <item x="1911"/>
        <item x="854"/>
        <item x="699"/>
        <item x="1651"/>
        <item x="1943"/>
        <item x="600"/>
        <item x="177"/>
        <item x="1406"/>
        <item x="2002"/>
        <item x="1671"/>
        <item x="836"/>
        <item x="689"/>
        <item x="302"/>
        <item x="7"/>
        <item x="1235"/>
        <item x="1852"/>
        <item x="591"/>
        <item x="372"/>
        <item x="1993"/>
        <item x="561"/>
        <item x="247"/>
        <item x="426"/>
        <item x="236"/>
        <item x="615"/>
        <item x="399"/>
        <item x="1867"/>
        <item x="431"/>
        <item x="778"/>
        <item x="1129"/>
        <item x="1834"/>
        <item x="1379"/>
        <item x="1542"/>
        <item x="1318"/>
        <item x="481"/>
        <item x="449"/>
        <item x="487"/>
        <item x="619"/>
        <item x="296"/>
        <item x="1871"/>
        <item x="401"/>
        <item x="417"/>
        <item x="373"/>
        <item x="265"/>
        <item x="560"/>
        <item x="1019"/>
        <item x="692"/>
        <item x="590"/>
        <item x="1126"/>
        <item x="746"/>
        <item x="139"/>
        <item x="136"/>
        <item x="1894"/>
        <item x="933"/>
        <item x="39"/>
        <item x="1159"/>
        <item x="964"/>
        <item x="776"/>
        <item x="377"/>
        <item x="734"/>
        <item x="814"/>
        <item x="604"/>
        <item x="1488"/>
        <item x="595"/>
        <item x="1248"/>
        <item x="249"/>
        <item x="1412"/>
        <item x="1878"/>
        <item x="1097"/>
        <item x="1808"/>
        <item x="1755"/>
        <item x="1329"/>
        <item x="363"/>
        <item x="823"/>
        <item x="565"/>
        <item x="681"/>
        <item x="470"/>
        <item x="1625"/>
        <item x="1427"/>
        <item x="1214"/>
        <item x="424"/>
        <item x="1213"/>
        <item x="329"/>
        <item x="118"/>
        <item x="1590"/>
        <item x="1648"/>
        <item x="847"/>
        <item x="176"/>
        <item x="672"/>
        <item x="1316"/>
        <item x="632"/>
        <item x="1289"/>
        <item x="491"/>
        <item x="1573"/>
        <item x="610"/>
        <item x="428"/>
        <item x="719"/>
        <item x="1656"/>
        <item x="1677"/>
        <item x="938"/>
        <item x="512"/>
        <item x="1731"/>
        <item x="1939"/>
        <item x="116"/>
        <item x="1011"/>
        <item x="722"/>
        <item x="1433"/>
        <item x="1185"/>
        <item x="220"/>
        <item x="259"/>
        <item x="1113"/>
        <item x="1530"/>
        <item x="808"/>
        <item x="644"/>
        <item x="1791"/>
        <item x="770"/>
        <item x="64"/>
        <item x="1095"/>
        <item x="834"/>
        <item x="574"/>
        <item x="1638"/>
        <item x="189"/>
        <item x="1484"/>
        <item x="179"/>
        <item x="1644"/>
        <item x="1559"/>
        <item x="41"/>
        <item x="1106"/>
        <item x="1748"/>
        <item x="260"/>
        <item x="504"/>
        <item x="1452"/>
        <item x="101"/>
        <item x="1388"/>
        <item x="1440"/>
        <item x="1995"/>
        <item x="1115"/>
        <item x="1666"/>
        <item x="169"/>
        <item x="1707"/>
        <item x="1057"/>
        <item x="1855"/>
        <item x="889"/>
        <item x="1375"/>
        <item x="279"/>
        <item x="795"/>
        <item x="1358"/>
        <item x="1237"/>
        <item x="1254"/>
        <item x="573"/>
        <item x="465"/>
        <item x="384"/>
        <item x="918"/>
        <item x="693"/>
        <item x="1674"/>
        <item x="1339"/>
        <item x="1945"/>
        <item x="731"/>
        <item x="1847"/>
        <item x="1304"/>
        <item x="85"/>
        <item x="1166"/>
        <item x="1472"/>
        <item x="1402"/>
        <item x="1256"/>
        <item x="1655"/>
        <item x="1701"/>
        <item x="757"/>
        <item x="1848"/>
        <item x="370"/>
        <item x="755"/>
        <item x="717"/>
        <item x="1004"/>
        <item x="1056"/>
        <item x="1963"/>
        <item x="74"/>
        <item x="1292"/>
        <item x="1849"/>
        <item x="1284"/>
        <item x="418"/>
        <item x="1273"/>
        <item x="920"/>
        <item x="1007"/>
        <item x="965"/>
        <item x="1540"/>
        <item x="541"/>
        <item x="439"/>
        <item x="532"/>
        <item x="958"/>
        <item x="1598"/>
        <item x="1265"/>
        <item x="328"/>
        <item x="1343"/>
        <item x="1650"/>
        <item x="794"/>
        <item x="1047"/>
        <item x="1328"/>
        <item x="322"/>
        <item x="1421"/>
        <item x="228"/>
        <item x="1314"/>
        <item x="1602"/>
        <item x="1282"/>
        <item x="406"/>
        <item x="1336"/>
        <item x="489"/>
        <item x="216"/>
        <item x="105"/>
        <item x="1941"/>
        <item x="1349"/>
        <item x="1899"/>
        <item x="1035"/>
        <item x="1244"/>
        <item x="1231"/>
        <item x="1684"/>
        <item x="1449"/>
        <item x="457"/>
        <item x="347"/>
        <item x="127"/>
        <item x="1977"/>
        <item x="1037"/>
        <item x="1527"/>
        <item x="1865"/>
        <item x="1949"/>
        <item x="1658"/>
        <item x="907"/>
        <item x="579"/>
        <item x="1710"/>
        <item x="456"/>
        <item x="1073"/>
        <item x="1423"/>
        <item x="1046"/>
        <item x="1817"/>
        <item x="607"/>
        <item x="752"/>
        <item x="750"/>
        <item x="1735"/>
        <item x="1479"/>
        <item x="496"/>
        <item x="713"/>
        <item x="671"/>
        <item x="1143"/>
        <item x="662"/>
        <item x="289"/>
        <item x="1872"/>
        <item x="469"/>
        <item x="697"/>
        <item x="488"/>
        <item x="1492"/>
        <item x="312"/>
        <item x="589"/>
        <item x="1263"/>
        <item x="1703"/>
        <item x="855"/>
        <item x="833"/>
        <item x="519"/>
        <item x="606"/>
        <item x="627"/>
        <item x="1196"/>
        <item x="1903"/>
        <item x="1204"/>
        <item x="1435"/>
        <item x="1286"/>
        <item x="967"/>
        <item x="167"/>
        <item x="911"/>
        <item x="1109"/>
        <item x="1188"/>
        <item x="1593"/>
        <item x="284"/>
        <item x="1290"/>
        <item x="552"/>
        <item x="1757"/>
        <item x="1560"/>
        <item x="78"/>
        <item x="1553"/>
        <item x="285"/>
        <item x="1230"/>
        <item x="446"/>
        <item x="1051"/>
        <item x="700"/>
        <item x="887"/>
        <item x="617"/>
        <item x="1891"/>
        <item x="1668"/>
        <item x="61"/>
        <item x="1997"/>
        <item x="1291"/>
        <item x="1473"/>
        <item x="728"/>
        <item x="1014"/>
        <item x="1337"/>
        <item x="1104"/>
        <item x="1228"/>
        <item x="653"/>
        <item x="1444"/>
        <item x="75"/>
        <item x="82"/>
        <item x="880"/>
        <item x="478"/>
        <item x="450"/>
        <item x="1681"/>
        <item x="67"/>
        <item x="1859"/>
        <item x="986"/>
        <item x="1089"/>
        <item x="1151"/>
        <item x="508"/>
        <item x="810"/>
        <item x="1843"/>
        <item x="510"/>
        <item x="876"/>
        <item x="102"/>
        <item x="1916"/>
        <item x="1497"/>
        <item x="1550"/>
        <item x="1799"/>
        <item x="614"/>
        <item x="244"/>
        <item x="1513"/>
        <item x="553"/>
        <item x="1243"/>
        <item x="772"/>
        <item x="382"/>
        <item x="723"/>
        <item x="1072"/>
        <item x="566"/>
        <item x="405"/>
        <item x="842"/>
        <item x="201"/>
        <item x="1398"/>
        <item x="937"/>
        <item x="620"/>
        <item x="531"/>
        <item x="1960"/>
        <item x="182"/>
        <item x="463"/>
        <item x="1724"/>
        <item x="987"/>
        <item x="294"/>
        <item x="1190"/>
        <item x="1478"/>
        <item x="210"/>
        <item x="1258"/>
        <item x="1107"/>
        <item x="1342"/>
        <item x="17"/>
        <item x="1202"/>
        <item x="1173"/>
        <item x="1300"/>
        <item x="1278"/>
        <item x="380"/>
        <item x="1018"/>
        <item x="1277"/>
        <item x="1751"/>
        <item x="650"/>
        <item x="710"/>
        <item x="153"/>
        <item x="1723"/>
        <item x="1394"/>
        <item x="860"/>
        <item x="248"/>
        <item x="360"/>
        <item x="255"/>
        <item x="1021"/>
        <item x="962"/>
        <item x="51"/>
        <item x="1909"/>
        <item x="1519"/>
        <item x="522"/>
        <item x="2001"/>
        <item x="801"/>
        <item x="1116"/>
        <item x="1077"/>
        <item x="477"/>
        <item x="557"/>
        <item x="1637"/>
        <item x="432"/>
        <item x="280"/>
        <item x="1399"/>
        <item x="392"/>
        <item x="1355"/>
        <item x="1896"/>
        <item x="390"/>
        <item x="1822"/>
        <item x="1425"/>
        <item x="1034"/>
        <item x="198"/>
        <item x="1584"/>
        <item x="1953"/>
        <item x="1466"/>
        <item x="1308"/>
        <item x="948"/>
        <item x="534"/>
        <item x="246"/>
        <item x="571"/>
        <item x="1861"/>
        <item x="705"/>
        <item x="928"/>
        <item x="1482"/>
        <item x="1133"/>
        <item x="736"/>
        <item x="1470"/>
        <item x="908"/>
        <item x="1564"/>
        <item x="570"/>
        <item x="1384"/>
        <item x="1823"/>
        <item x="1587"/>
        <item x="848"/>
        <item x="1972"/>
        <item x="1691"/>
        <item x="1455"/>
        <item x="1413"/>
        <item x="217"/>
        <item x="145"/>
        <item x="742"/>
        <item x="1643"/>
        <item x="1779"/>
        <item x="1240"/>
        <item x="759"/>
        <item x="577"/>
        <item x="1210"/>
        <item x="1966"/>
        <item x="1525"/>
        <item x="146"/>
        <item x="538"/>
        <item x="1182"/>
        <item x="268"/>
        <item x="1197"/>
        <item x="1090"/>
        <item x="1670"/>
        <item x="897"/>
        <item x="608"/>
        <item x="1821"/>
        <item x="1157"/>
        <item x="642"/>
        <item x="1450"/>
        <item x="951"/>
        <item x="1583"/>
        <item x="1040"/>
        <item x="1744"/>
        <item x="1866"/>
        <item x="1135"/>
        <item x="70"/>
        <item x="1511"/>
        <item x="864"/>
        <item x="966"/>
        <item x="1177"/>
        <item x="1968"/>
        <item x="402"/>
        <item x="1012"/>
        <item x="1955"/>
        <item x="525"/>
        <item x="1994"/>
        <item x="1147"/>
        <item x="1578"/>
        <item x="613"/>
        <item x="1895"/>
        <item x="867"/>
        <item x="957"/>
        <item x="261"/>
        <item x="1836"/>
        <item x="1984"/>
        <item x="1769"/>
        <item x="1827"/>
        <item x="1110"/>
        <item x="256"/>
        <item x="1267"/>
        <item x="961"/>
        <item x="1287"/>
        <item x="421"/>
        <item x="1749"/>
        <item x="550"/>
        <item x="281"/>
        <item x="1"/>
        <item x="1279"/>
        <item x="540"/>
        <item x="1112"/>
        <item x="1595"/>
        <item x="1324"/>
        <item x="774"/>
        <item x="511"/>
        <item x="1940"/>
        <item x="529"/>
        <item x="919"/>
        <item x="586"/>
        <item x="1020"/>
        <item x="455"/>
        <item x="1520"/>
        <item x="1737"/>
        <item x="1826"/>
        <item x="1820"/>
        <item x="22"/>
        <item x="1490"/>
        <item x="629"/>
        <item x="1140"/>
        <item x="88"/>
        <item x="656"/>
        <item x="1533"/>
        <item x="1754"/>
        <item x="1549"/>
        <item x="1747"/>
        <item x="873"/>
        <item x="682"/>
        <item x="777"/>
        <item x="237"/>
        <item x="1579"/>
        <item x="2000"/>
        <item x="1877"/>
        <item x="1420"/>
        <item x="196"/>
        <item x="1330"/>
        <item x="1438"/>
        <item x="141"/>
        <item x="323"/>
        <item x="1642"/>
        <item x="1164"/>
        <item x="1145"/>
        <item x="784"/>
        <item x="932"/>
        <item x="793"/>
        <item x="1374"/>
        <item x="263"/>
        <item x="1069"/>
        <item x="1907"/>
        <item x="1424"/>
        <item x="1999"/>
        <item x="1512"/>
        <item x="1236"/>
        <item x="536"/>
        <item x="282"/>
        <item x="264"/>
        <item x="1875"/>
        <item x="1773"/>
        <item x="367"/>
        <item x="694"/>
        <item x="1195"/>
        <item x="485"/>
        <item x="166"/>
        <item x="205"/>
        <item x="493"/>
        <item x="1259"/>
        <item x="1726"/>
        <item x="317"/>
        <item x="1442"/>
        <item x="412"/>
        <item x="1377"/>
        <item x="798"/>
        <item x="24"/>
        <item x="1786"/>
        <item x="486"/>
        <item x="506"/>
        <item x="554"/>
        <item x="277"/>
        <item x="1307"/>
        <item x="979"/>
        <item x="337"/>
        <item x="844"/>
        <item x="314"/>
        <item x="688"/>
        <item x="206"/>
        <item x="110"/>
        <item x="1717"/>
        <item x="1551"/>
        <item x="148"/>
        <item x="950"/>
        <item x="379"/>
        <item x="1529"/>
        <item x="1767"/>
        <item x="634"/>
        <item x="1234"/>
        <item x="779"/>
        <item x="200"/>
        <item x="1788"/>
        <item x="768"/>
        <item x="1327"/>
        <item x="1361"/>
        <item x="588"/>
        <item x="609"/>
        <item x="207"/>
        <item x="684"/>
        <item x="1764"/>
        <item x="1453"/>
        <item x="133"/>
        <item x="1946"/>
        <item x="1082"/>
        <item x="780"/>
        <item x="1360"/>
        <item x="976"/>
        <item x="1344"/>
        <item x="1685"/>
        <item x="1842"/>
        <item x="1830"/>
        <item x="1523"/>
        <item x="1958"/>
        <item x="1373"/>
        <item x="1706"/>
        <item x="828"/>
        <item x="640"/>
        <item x="1098"/>
        <item x="1690"/>
        <item x="558"/>
        <item x="862"/>
        <item x="1108"/>
        <item x="568"/>
        <item x="181"/>
        <item x="857"/>
        <item x="45"/>
        <item x="1535"/>
        <item x="1353"/>
        <item x="1404"/>
        <item x="307"/>
        <item x="180"/>
        <item x="1067"/>
        <item x="1050"/>
        <item x="1914"/>
        <item x="1274"/>
        <item x="1577"/>
        <item x="1500"/>
        <item x="117"/>
        <item x="23"/>
        <item x="1310"/>
        <item x="891"/>
        <item x="1937"/>
        <item x="369"/>
        <item x="1716"/>
        <item x="1552"/>
        <item x="16"/>
        <item x="1889"/>
        <item x="1039"/>
        <item x="670"/>
        <item x="175"/>
        <item x="1507"/>
        <item x="438"/>
        <item x="1603"/>
        <item x="1043"/>
        <item x="1044"/>
        <item x="1365"/>
        <item x="1805"/>
        <item x="266"/>
        <item x="1460"/>
        <item x="12"/>
        <item x="221"/>
        <item x="1692"/>
        <item x="822"/>
        <item x="1732"/>
        <item x="1298"/>
        <item x="596"/>
        <item x="445"/>
        <item x="1851"/>
        <item x="92"/>
        <item x="1932"/>
        <item x="984"/>
        <item x="251"/>
        <item x="1476"/>
        <item x="37"/>
        <item x="1331"/>
        <item x="333"/>
        <item x="1905"/>
        <item x="1467"/>
        <item x="242"/>
        <item x="1385"/>
        <item x="1468"/>
        <item x="90"/>
        <item x="725"/>
        <item x="1944"/>
        <item x="1876"/>
        <item x="664"/>
        <item x="761"/>
        <item x="1752"/>
        <item x="1722"/>
        <item x="1589"/>
        <item x="915"/>
        <item x="551"/>
        <item x="924"/>
        <item x="1383"/>
        <item x="853"/>
        <item x="1074"/>
        <item x="1054"/>
        <item x="824"/>
        <item x="1804"/>
        <item x="992"/>
        <item x="637"/>
        <item x="1428"/>
        <item x="902"/>
        <item x="1027"/>
        <item x="1249"/>
        <item x="391"/>
        <item x="1418"/>
        <item x="934"/>
        <item x="55"/>
        <item x="1477"/>
        <item x="1537"/>
        <item x="1611"/>
        <item x="388"/>
        <item x="1831"/>
        <item x="592"/>
        <item x="665"/>
        <item x="744"/>
        <item x="1382"/>
        <item x="895"/>
        <item x="1606"/>
        <item x="667"/>
        <item x="310"/>
        <item x="1218"/>
        <item x="1868"/>
        <item x="1179"/>
        <item x="1194"/>
        <item x="52"/>
        <item x="258"/>
        <item x="804"/>
        <item x="147"/>
        <item x="601"/>
        <item x="1033"/>
        <item x="1505"/>
        <item x="288"/>
        <item x="1499"/>
        <item x="1986"/>
        <item x="1059"/>
        <item x="1486"/>
        <item x="900"/>
        <item x="25"/>
        <item x="1870"/>
        <item x="1341"/>
        <item x="903"/>
        <item x="1562"/>
        <item x="1348"/>
        <item x="1600"/>
        <item x="1502"/>
        <item x="119"/>
        <item x="1432"/>
        <item x="404"/>
        <item x="1641"/>
        <item x="1918"/>
        <item x="1199"/>
        <item t="default"/>
      </items>
    </pivotField>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4">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3" count="1" selected="0">
            <x v="8"/>
          </reference>
        </references>
      </pivotArea>
    </chartFormat>
    <chartFormat chart="5" format="4">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8E6171-6CD0-4AD0-BC3A-7ABB6EA699E2}" name="PivotTable2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I16" firstHeaderRow="1" firstDataRow="1" firstDataCol="1"/>
  <pivotFields count="26">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20"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0502726-0312-4913-A1CF-9624DDFBD7C7}"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6">
    <pivotField showAll="0"/>
    <pivotField showAll="0"/>
    <pivotField showAll="0">
      <items count="5">
        <item h="1" x="2"/>
        <item h="1" x="1"/>
        <item x="0"/>
        <item h="1" x="3"/>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2"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AB83DD2-696A-46B0-8EBC-70A5EEDE87A3}" name="PivotTable2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4" firstHeaderRow="0" firstDataRow="1" firstDataCol="1"/>
  <pivotFields count="26">
    <pivotField showAll="0"/>
    <pivotField dataField="1" showAll="0"/>
    <pivotField showAll="0">
      <items count="5">
        <item h="1" x="2"/>
        <item h="1" x="1"/>
        <item x="0"/>
        <item h="1"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6">
        <item x="0"/>
        <item x="1"/>
        <item x="2"/>
        <item x="3"/>
        <item x="4"/>
        <item x="5"/>
      </items>
    </pivotField>
    <pivotField dataField="1" dragToRow="0" dragToCol="0" dragToPage="0" showAll="0" defaultSubtotal="0"/>
  </pivotFields>
  <rowFields count="1">
    <field x="24"/>
  </rowFields>
  <rowItems count="1">
    <i>
      <x v="3"/>
    </i>
  </rowItems>
  <colFields count="1">
    <field x="-2"/>
  </colFields>
  <colItems count="5">
    <i>
      <x/>
    </i>
    <i i="1">
      <x v="1"/>
    </i>
    <i i="2">
      <x v="2"/>
    </i>
    <i i="3">
      <x v="3"/>
    </i>
    <i i="4">
      <x v="4"/>
    </i>
  </colItems>
  <dataFields count="5">
    <dataField name="Sum of Sales" fld="19" baseField="0" baseItem="0"/>
    <dataField name="Sum of Profit" fld="22" baseField="0" baseItem="0"/>
    <dataField name="Sum of Quantity" fld="20"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C368129-7C28-4F1F-89B1-309BABEDF85E}" sourceName="Year">
  <pivotTables>
    <pivotTable tabId="6" name="PivotTable6"/>
    <pivotTable tabId="5" name="PivotTable5"/>
    <pivotTable tabId="10" name="PivotTable19"/>
    <pivotTable tabId="10" name="PivotTable20"/>
    <pivotTable tabId="10" name="PivotTable21"/>
    <pivotTable tabId="10" name="PivotTable22"/>
    <pivotTable tabId="10" name="PivotTable23"/>
    <pivotTable tabId="11" name="PivotTable24"/>
    <pivotTable tabId="8" name="PivotTable9"/>
    <pivotTable tabId="7" name="PivotTable7"/>
    <pivotTable tabId="9" name="PivotTable18"/>
  </pivotTables>
  <data>
    <tabular pivotCacheId="2036685215">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BE181005-1B31-4CDD-B0FF-C723DDEEC267}" sourceName="Segment">
  <pivotTables>
    <pivotTable tabId="6" name="PivotTable6"/>
  </pivotTables>
  <data>
    <tabular pivotCacheId="203668521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C81321F-8FB8-4B63-8973-240AA70EC1CE}" sourceName="Region">
  <pivotTables>
    <pivotTable tabId="6" name="PivotTable6"/>
  </pivotTables>
  <data>
    <tabular pivotCacheId="2036685215">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3242CE2-A186-4465-9707-DCA9E6D7FC06}" cache="Slicer_Year" caption="Year" rowHeight="241300"/>
  <slicer name="Segment" xr10:uid="{CA6733A1-837F-47E1-89B2-7CC65FD34BB0}" cache="Slicer_Segment" caption="Segment" rowHeight="241300"/>
  <slicer name="Region" xr10:uid="{DA8460EA-973A-4692-9D49-0C37FF7322A9}"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2F803A0-0281-4035-842D-BF65B181FB8A}" cache="Slicer_Year" caption="Year" columnCount="4" style="AB" rowHeight="241300"/>
  <slicer name="Segment 1" xr10:uid="{F270A5F6-5F55-48C6-9218-1F9179C1321D}" cache="Slicer_Segment" caption="Segment" columnCount="3" style="AB" rowHeight="241300"/>
  <slicer name="Region 1" xr10:uid="{C0315DC7-7842-4DAC-8572-6EEA9003C837}" cache="Slicer_Region" caption="Region" columnCount="4" style="AB"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46A737-C3EB-4DD3-AB94-3A48E13CD1F8}" name="Table1" displayName="Table1" ref="A1:W3975" totalsRowShown="0" headerRowDxfId="35" dataDxfId="33" headerRowBorderDxfId="34" tableBorderDxfId="32" totalsRowBorderDxfId="31">
  <tableColumns count="23">
    <tableColumn id="1" xr3:uid="{B35CE86E-BC04-4F91-B221-64B3FF21C84D}" name="Row ID" dataDxfId="30"/>
    <tableColumn id="2" xr3:uid="{0E38301F-9D69-4338-BBA5-AC42BAC1E4F4}" name="Order ID" dataDxfId="29"/>
    <tableColumn id="3" xr3:uid="{3AFCC74C-A281-4473-BAEB-BA01C42B8532}" name="Year" dataDxfId="28"/>
    <tableColumn id="4" xr3:uid="{B09A4E4E-B6F5-48E9-A429-F3395841F390}" name="Order Date" dataDxfId="27"/>
    <tableColumn id="5" xr3:uid="{5214D809-66DF-4E52-B734-C1B9F9E26EF0}" name="Month Name" dataDxfId="26">
      <calculatedColumnFormula>TEXT(Table1[[#This Row],[Order Date]],"MMM")</calculatedColumnFormula>
    </tableColumn>
    <tableColumn id="6" xr3:uid="{64637609-92E4-48EB-BCC9-5BE6CABF6413}" name="Ship Date" dataDxfId="25"/>
    <tableColumn id="7" xr3:uid="{4F8A4F6C-13AF-4ACB-AF99-4B0FD0DEE999}" name="Ship Mode" dataDxfId="24"/>
    <tableColumn id="8" xr3:uid="{F3991A79-6BAD-4810-8730-4CD97C649D14}" name="Customer ID" dataDxfId="23"/>
    <tableColumn id="9" xr3:uid="{20F58FBD-B877-498E-8B53-70F0643A11BE}" name="Customer Name" dataDxfId="22"/>
    <tableColumn id="10" xr3:uid="{0C23C969-8693-4C62-A9C3-0DC903517A50}" name="Segment" dataDxfId="21"/>
    <tableColumn id="11" xr3:uid="{A4A491C0-A360-48F4-9504-D2574BC07F1A}" name="Country" dataDxfId="20"/>
    <tableColumn id="12" xr3:uid="{AC7BE757-0B5A-476C-9543-C277F3D4DE15}" name="City" dataDxfId="19"/>
    <tableColumn id="13" xr3:uid="{E700A24C-7617-469B-A843-4030B4ACE902}" name="State" dataDxfId="18"/>
    <tableColumn id="14" xr3:uid="{8E76154F-CDCA-4D42-A3CE-CC098938CAE4}" name="Postal Code" dataDxfId="17"/>
    <tableColumn id="15" xr3:uid="{9DC56A21-C1D1-48E4-B054-965D189687D1}" name="Region" dataDxfId="16"/>
    <tableColumn id="16" xr3:uid="{8B394AE4-6888-472E-B783-41D6460EED76}" name="Product ID" dataDxfId="15"/>
    <tableColumn id="17" xr3:uid="{35689320-C20F-4F39-A8E0-B6ABC6F8C4D0}" name="Category" dataDxfId="14"/>
    <tableColumn id="18" xr3:uid="{2E8DBE63-1967-47C1-B952-D59A2EA0003E}" name="Sub-Category" dataDxfId="13"/>
    <tableColumn id="19" xr3:uid="{C069190F-EE49-4ACD-8FCA-B680EFA04CF6}" name="Product Name" dataDxfId="12"/>
    <tableColumn id="20" xr3:uid="{A0689995-72E6-435C-8782-9350A87B7B1F}" name="Sales" dataDxfId="11"/>
    <tableColumn id="21" xr3:uid="{071FAADE-CB10-42BC-927A-D1FC316FD9B2}" name="Quantity" dataDxfId="10"/>
    <tableColumn id="22" xr3:uid="{E3168E30-A861-41FF-878D-3FAF89825D4E}" name="Discount" dataDxfId="9"/>
    <tableColumn id="23" xr3:uid="{78E97BCF-D429-4858-B515-879139EB540A}" name="Profit" dataDxfId="8"/>
  </tableColumns>
  <tableStyleInfo name="TableStyleLight2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8DB42-2109-4C90-BA04-493FA2F14366}">
  <dimension ref="A3:C16"/>
  <sheetViews>
    <sheetView workbookViewId="0">
      <selection activeCell="M9" sqref="M9"/>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11" t="s">
        <v>7145</v>
      </c>
      <c r="B3" s="19" t="s">
        <v>7148</v>
      </c>
      <c r="C3" s="19" t="s">
        <v>7146</v>
      </c>
    </row>
    <row r="4" spans="1:3" x14ac:dyDescent="0.25">
      <c r="A4" s="13" t="s">
        <v>7380</v>
      </c>
      <c r="B4" s="19">
        <v>10292.504000000001</v>
      </c>
      <c r="C4" s="19">
        <v>1209.3423000000003</v>
      </c>
    </row>
    <row r="5" spans="1:3" x14ac:dyDescent="0.25">
      <c r="A5" s="13" t="s">
        <v>7381</v>
      </c>
      <c r="B5" s="19">
        <v>35583.27499999998</v>
      </c>
      <c r="C5" s="19">
        <v>9853.4933999999921</v>
      </c>
    </row>
    <row r="6" spans="1:3" x14ac:dyDescent="0.25">
      <c r="A6" s="13" t="s">
        <v>7382</v>
      </c>
      <c r="B6" s="19">
        <v>36858.261000000006</v>
      </c>
      <c r="C6" s="19">
        <v>11643.672399999998</v>
      </c>
    </row>
    <row r="7" spans="1:3" x14ac:dyDescent="0.25">
      <c r="A7" s="13" t="s">
        <v>7383</v>
      </c>
      <c r="B7" s="19">
        <v>24358.232999999982</v>
      </c>
      <c r="C7" s="19">
        <v>979.15309999999999</v>
      </c>
    </row>
    <row r="8" spans="1:3" x14ac:dyDescent="0.25">
      <c r="A8" s="13" t="s">
        <v>7384</v>
      </c>
      <c r="B8" s="19">
        <v>24279.685999999994</v>
      </c>
      <c r="C8" s="19">
        <v>5727.9683000000023</v>
      </c>
    </row>
    <row r="9" spans="1:3" x14ac:dyDescent="0.25">
      <c r="A9" s="13" t="s">
        <v>7385</v>
      </c>
      <c r="B9" s="19">
        <v>19659.302800000005</v>
      </c>
      <c r="C9" s="19">
        <v>2440.1681000000003</v>
      </c>
    </row>
    <row r="10" spans="1:3" x14ac:dyDescent="0.25">
      <c r="A10" s="13" t="s">
        <v>7386</v>
      </c>
      <c r="B10" s="19">
        <v>16330.899000000003</v>
      </c>
      <c r="C10" s="19">
        <v>1532.1440999999993</v>
      </c>
    </row>
    <row r="11" spans="1:3" x14ac:dyDescent="0.25">
      <c r="A11" s="13" t="s">
        <v>7387</v>
      </c>
      <c r="B11" s="19">
        <v>18954.194999999996</v>
      </c>
      <c r="C11" s="19">
        <v>4278.3323999999984</v>
      </c>
    </row>
    <row r="12" spans="1:3" x14ac:dyDescent="0.25">
      <c r="A12" s="13" t="s">
        <v>7388</v>
      </c>
      <c r="B12" s="19">
        <v>21792.564599999994</v>
      </c>
      <c r="C12" s="19">
        <v>-589.14439999999922</v>
      </c>
    </row>
    <row r="13" spans="1:3" x14ac:dyDescent="0.25">
      <c r="A13" s="13" t="s">
        <v>7389</v>
      </c>
      <c r="B13" s="19">
        <v>9099.5360000000001</v>
      </c>
      <c r="C13" s="19">
        <v>1262.5531000000001</v>
      </c>
    </row>
    <row r="14" spans="1:3" x14ac:dyDescent="0.25">
      <c r="A14" s="13" t="s">
        <v>7390</v>
      </c>
      <c r="B14" s="19">
        <v>22681.277999999991</v>
      </c>
      <c r="C14" s="19">
        <v>2392.7398000000003</v>
      </c>
    </row>
    <row r="15" spans="1:3" x14ac:dyDescent="0.25">
      <c r="A15" s="13" t="s">
        <v>7391</v>
      </c>
      <c r="B15" s="19">
        <v>21624.474000000002</v>
      </c>
      <c r="C15" s="19">
        <v>2936.6684000000005</v>
      </c>
    </row>
    <row r="16" spans="1:3" x14ac:dyDescent="0.25">
      <c r="A16" s="13" t="s">
        <v>7147</v>
      </c>
      <c r="B16" s="19">
        <v>261514.20839999994</v>
      </c>
      <c r="C16" s="19">
        <v>43667.091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73A53-054A-4846-86C0-C4C04E7ACDB8}">
  <dimension ref="A3:B14"/>
  <sheetViews>
    <sheetView workbookViewId="0">
      <selection activeCell="A4" sqref="A4"/>
    </sheetView>
  </sheetViews>
  <sheetFormatPr defaultRowHeight="15" x14ac:dyDescent="0.25"/>
  <cols>
    <col min="1" max="1" width="14.5703125" bestFit="1" customWidth="1"/>
    <col min="2" max="2" width="12.5703125" bestFit="1" customWidth="1"/>
  </cols>
  <sheetData>
    <row r="3" spans="1:2" x14ac:dyDescent="0.25">
      <c r="A3" s="11" t="s">
        <v>7145</v>
      </c>
      <c r="B3" s="19" t="s">
        <v>7146</v>
      </c>
    </row>
    <row r="4" spans="1:2" x14ac:dyDescent="0.25">
      <c r="A4" s="12" t="s">
        <v>32</v>
      </c>
      <c r="B4" s="19">
        <v>1004.2052000000001</v>
      </c>
    </row>
    <row r="5" spans="1:2" x14ac:dyDescent="0.25">
      <c r="A5" s="12" t="s">
        <v>45</v>
      </c>
      <c r="B5" s="19">
        <v>4829.9002999999984</v>
      </c>
    </row>
    <row r="6" spans="1:2" x14ac:dyDescent="0.25">
      <c r="A6" s="12" t="s">
        <v>70</v>
      </c>
      <c r="B6" s="19">
        <v>6151.5228000000006</v>
      </c>
    </row>
    <row r="7" spans="1:2" x14ac:dyDescent="0.25">
      <c r="A7" s="12" t="s">
        <v>7147</v>
      </c>
      <c r="B7" s="19">
        <v>11985.6283</v>
      </c>
    </row>
    <row r="10" spans="1:2" x14ac:dyDescent="0.25">
      <c r="A10" s="12" t="s">
        <v>15</v>
      </c>
      <c r="B10" t="s">
        <v>21</v>
      </c>
    </row>
    <row r="11" spans="1:2" x14ac:dyDescent="0.25">
      <c r="A11" t="str">
        <f>A4</f>
        <v>Furniture</v>
      </c>
      <c r="B11" s="19">
        <f>GETPIVOTDATA("Profit",$A$3,"Category","Furniture")</f>
        <v>1004.2052000000001</v>
      </c>
    </row>
    <row r="12" spans="1:2" x14ac:dyDescent="0.25">
      <c r="A12" t="str">
        <f t="shared" ref="A12:A14" si="0">A5</f>
        <v>Office Supplies</v>
      </c>
      <c r="B12" s="19">
        <f>GETPIVOTDATA("Profit",$A$3,"Category","Office Supplies")</f>
        <v>4829.9002999999984</v>
      </c>
    </row>
    <row r="13" spans="1:2" x14ac:dyDescent="0.25">
      <c r="A13" t="str">
        <f t="shared" si="0"/>
        <v>Technology</v>
      </c>
      <c r="B13" s="19">
        <f>GETPIVOTDATA("Profit",$A$3,"Category","Technology")</f>
        <v>6151.5228000000006</v>
      </c>
    </row>
    <row r="14" spans="1:2" x14ac:dyDescent="0.25">
      <c r="A14" t="str">
        <f t="shared" si="0"/>
        <v>Grand Total</v>
      </c>
      <c r="B14" s="19">
        <f>GETPIVOTDATA("Profit",$A$3)</f>
        <v>11985.6283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AE0AE-A500-49A9-AE9A-D98201F5A8AB}">
  <dimension ref="A3:B7"/>
  <sheetViews>
    <sheetView workbookViewId="0">
      <selection activeCell="B5" sqref="B5"/>
    </sheetView>
  </sheetViews>
  <sheetFormatPr defaultRowHeight="15" x14ac:dyDescent="0.25"/>
  <cols>
    <col min="1" max="1" width="14.5703125" bestFit="1" customWidth="1"/>
    <col min="2" max="2" width="12.140625" bestFit="1" customWidth="1"/>
  </cols>
  <sheetData>
    <row r="3" spans="1:2" x14ac:dyDescent="0.25">
      <c r="A3" s="11" t="s">
        <v>7145</v>
      </c>
      <c r="B3" t="s">
        <v>7148</v>
      </c>
    </row>
    <row r="4" spans="1:2" x14ac:dyDescent="0.25">
      <c r="A4" s="12" t="s">
        <v>32</v>
      </c>
      <c r="B4" s="20">
        <v>0.29437807938239741</v>
      </c>
    </row>
    <row r="5" spans="1:2" x14ac:dyDescent="0.25">
      <c r="A5" s="12" t="s">
        <v>45</v>
      </c>
      <c r="B5" s="20">
        <v>0.25968242190545537</v>
      </c>
    </row>
    <row r="6" spans="1:2" x14ac:dyDescent="0.25">
      <c r="A6" s="12" t="s">
        <v>70</v>
      </c>
      <c r="B6" s="20">
        <v>0.44593949871214728</v>
      </c>
    </row>
    <row r="7" spans="1:2" x14ac:dyDescent="0.25">
      <c r="A7" s="12" t="s">
        <v>7147</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45A8D-AA18-4134-A910-4A5E366C83B1}">
  <dimension ref="A3:F51"/>
  <sheetViews>
    <sheetView topLeftCell="A3" workbookViewId="0">
      <selection activeCell="M22" sqref="M22"/>
    </sheetView>
  </sheetViews>
  <sheetFormatPr defaultRowHeight="15" x14ac:dyDescent="0.25"/>
  <cols>
    <col min="1" max="1" width="18.7109375" bestFit="1" customWidth="1"/>
    <col min="2" max="2" width="12.140625" style="19" bestFit="1" customWidth="1"/>
    <col min="6" max="6" width="9.5703125" bestFit="1" customWidth="1"/>
  </cols>
  <sheetData>
    <row r="3" spans="1:6" x14ac:dyDescent="0.25">
      <c r="A3" s="11" t="s">
        <v>7145</v>
      </c>
      <c r="B3" s="19" t="s">
        <v>7148</v>
      </c>
      <c r="E3" t="s">
        <v>11</v>
      </c>
      <c r="F3" t="s">
        <v>18</v>
      </c>
    </row>
    <row r="4" spans="1:6" x14ac:dyDescent="0.25">
      <c r="A4" s="12" t="s">
        <v>42</v>
      </c>
      <c r="B4" s="19">
        <v>60166.470000000008</v>
      </c>
      <c r="E4" t="str">
        <f>A4</f>
        <v>California</v>
      </c>
      <c r="F4" s="19">
        <f>GETPIVOTDATA("Sales",$A$3,"State",A4)</f>
        <v>60166.470000000008</v>
      </c>
    </row>
    <row r="5" spans="1:6" x14ac:dyDescent="0.25">
      <c r="A5" s="12" t="s">
        <v>240</v>
      </c>
      <c r="B5" s="19">
        <v>37511.784</v>
      </c>
      <c r="E5" t="str">
        <f t="shared" ref="E5:E50" si="0">A5</f>
        <v>New York</v>
      </c>
      <c r="F5" s="19">
        <f t="shared" ref="F5:F50" si="1">GETPIVOTDATA("Sales",$A$3,"State",A5)</f>
        <v>37511.784</v>
      </c>
    </row>
    <row r="6" spans="1:6" x14ac:dyDescent="0.25">
      <c r="A6" s="12" t="s">
        <v>227</v>
      </c>
      <c r="B6" s="19">
        <v>23972.240000000002</v>
      </c>
      <c r="E6" t="str">
        <f t="shared" si="0"/>
        <v>Indiana</v>
      </c>
      <c r="F6" s="19">
        <f t="shared" si="1"/>
        <v>23972.240000000002</v>
      </c>
    </row>
    <row r="7" spans="1:6" x14ac:dyDescent="0.25">
      <c r="A7" s="12" t="s">
        <v>101</v>
      </c>
      <c r="B7" s="19">
        <v>23311.842400000001</v>
      </c>
      <c r="E7" t="str">
        <f t="shared" si="0"/>
        <v>Texas</v>
      </c>
      <c r="F7" s="19">
        <f t="shared" si="1"/>
        <v>23311.842400000001</v>
      </c>
    </row>
    <row r="8" spans="1:6" x14ac:dyDescent="0.25">
      <c r="A8" s="12" t="s">
        <v>289</v>
      </c>
      <c r="B8" s="19">
        <v>17302.79</v>
      </c>
      <c r="E8" t="str">
        <f t="shared" si="0"/>
        <v>Virginia</v>
      </c>
      <c r="F8" s="19">
        <f t="shared" si="1"/>
        <v>17302.79</v>
      </c>
    </row>
    <row r="9" spans="1:6" x14ac:dyDescent="0.25">
      <c r="A9" s="12" t="s">
        <v>137</v>
      </c>
      <c r="B9" s="19">
        <v>8977.226999999999</v>
      </c>
      <c r="E9" t="str">
        <f t="shared" si="0"/>
        <v>Pennsylvania</v>
      </c>
      <c r="F9" s="19">
        <f t="shared" si="1"/>
        <v>8977.226999999999</v>
      </c>
    </row>
    <row r="10" spans="1:6" x14ac:dyDescent="0.25">
      <c r="A10" s="12" t="s">
        <v>1218</v>
      </c>
      <c r="B10" s="19">
        <v>8344.14</v>
      </c>
      <c r="E10" t="str">
        <f t="shared" si="0"/>
        <v>Rhode Island</v>
      </c>
      <c r="F10" s="19">
        <f t="shared" si="1"/>
        <v>8344.14</v>
      </c>
    </row>
    <row r="11" spans="1:6" x14ac:dyDescent="0.25">
      <c r="A11" s="12" t="s">
        <v>86</v>
      </c>
      <c r="B11" s="19">
        <v>7914.3559999999998</v>
      </c>
      <c r="E11" t="str">
        <f t="shared" si="0"/>
        <v>North Carolina</v>
      </c>
      <c r="F11" s="19">
        <f t="shared" si="1"/>
        <v>7914.3559999999998</v>
      </c>
    </row>
    <row r="12" spans="1:6" x14ac:dyDescent="0.25">
      <c r="A12" s="12" t="s">
        <v>94</v>
      </c>
      <c r="B12" s="19">
        <v>7303.1220000000012</v>
      </c>
      <c r="E12" t="str">
        <f t="shared" si="0"/>
        <v>Washington</v>
      </c>
      <c r="F12" s="19">
        <f t="shared" si="1"/>
        <v>7303.1220000000012</v>
      </c>
    </row>
    <row r="13" spans="1:6" x14ac:dyDescent="0.25">
      <c r="A13" s="12" t="s">
        <v>111</v>
      </c>
      <c r="B13" s="19">
        <v>6948.0700000000006</v>
      </c>
      <c r="E13" t="str">
        <f t="shared" si="0"/>
        <v>Wisconsin</v>
      </c>
      <c r="F13" s="19">
        <f t="shared" si="1"/>
        <v>6948.0700000000006</v>
      </c>
    </row>
    <row r="14" spans="1:6" x14ac:dyDescent="0.25">
      <c r="A14" s="12" t="s">
        <v>442</v>
      </c>
      <c r="B14" s="19">
        <v>5930.8060000000023</v>
      </c>
      <c r="E14" t="str">
        <f t="shared" si="0"/>
        <v>Ohio</v>
      </c>
      <c r="F14" s="19">
        <f t="shared" si="1"/>
        <v>5930.8060000000023</v>
      </c>
    </row>
    <row r="15" spans="1:6" x14ac:dyDescent="0.25">
      <c r="A15" s="12" t="s">
        <v>1112</v>
      </c>
      <c r="B15" s="19">
        <v>5724.3399999999992</v>
      </c>
      <c r="E15" t="str">
        <f t="shared" si="0"/>
        <v>Georgia</v>
      </c>
      <c r="F15" s="19">
        <f t="shared" si="1"/>
        <v>5724.3399999999992</v>
      </c>
    </row>
    <row r="16" spans="1:6" x14ac:dyDescent="0.25">
      <c r="A16" s="12" t="s">
        <v>53</v>
      </c>
      <c r="B16" s="19">
        <v>5422.2</v>
      </c>
      <c r="E16" t="str">
        <f t="shared" si="0"/>
        <v>Florida</v>
      </c>
      <c r="F16" s="19">
        <f t="shared" si="1"/>
        <v>5422.2</v>
      </c>
    </row>
    <row r="17" spans="1:6" x14ac:dyDescent="0.25">
      <c r="A17" s="12" t="s">
        <v>192</v>
      </c>
      <c r="B17" s="19">
        <v>4823.8480000000009</v>
      </c>
      <c r="E17" t="str">
        <f t="shared" si="0"/>
        <v>Illinois</v>
      </c>
      <c r="F17" s="19">
        <f t="shared" si="1"/>
        <v>4823.8480000000009</v>
      </c>
    </row>
    <row r="18" spans="1:6" x14ac:dyDescent="0.25">
      <c r="A18" s="12" t="s">
        <v>29</v>
      </c>
      <c r="B18" s="19">
        <v>4622.3099999999995</v>
      </c>
      <c r="E18" t="str">
        <f t="shared" si="0"/>
        <v>Kentucky</v>
      </c>
      <c r="F18" s="19">
        <f t="shared" si="1"/>
        <v>4622.3099999999995</v>
      </c>
    </row>
    <row r="19" spans="1:6" x14ac:dyDescent="0.25">
      <c r="A19" s="12" t="s">
        <v>214</v>
      </c>
      <c r="B19" s="19">
        <v>4491.9529999999995</v>
      </c>
      <c r="E19" t="str">
        <f t="shared" si="0"/>
        <v>Michigan</v>
      </c>
      <c r="F19" s="19">
        <f t="shared" si="1"/>
        <v>4491.9529999999995</v>
      </c>
    </row>
    <row r="20" spans="1:6" x14ac:dyDescent="0.25">
      <c r="A20" s="12" t="s">
        <v>575</v>
      </c>
      <c r="B20" s="19">
        <v>3414.91</v>
      </c>
      <c r="E20" t="str">
        <f t="shared" si="0"/>
        <v>Oklahoma</v>
      </c>
      <c r="F20" s="19">
        <f t="shared" si="1"/>
        <v>3414.91</v>
      </c>
    </row>
    <row r="21" spans="1:6" x14ac:dyDescent="0.25">
      <c r="A21" s="12" t="s">
        <v>1086</v>
      </c>
      <c r="B21" s="19">
        <v>3169.1690000000008</v>
      </c>
      <c r="E21" t="str">
        <f t="shared" si="0"/>
        <v>Massachusetts</v>
      </c>
      <c r="F21" s="19">
        <f t="shared" si="1"/>
        <v>3169.1690000000008</v>
      </c>
    </row>
    <row r="22" spans="1:6" x14ac:dyDescent="0.25">
      <c r="A22" s="12" t="s">
        <v>406</v>
      </c>
      <c r="B22" s="19">
        <v>2743.8160000000003</v>
      </c>
      <c r="E22" t="str">
        <f t="shared" si="0"/>
        <v>Colorado</v>
      </c>
      <c r="F22" s="19">
        <f t="shared" si="1"/>
        <v>2743.8160000000003</v>
      </c>
    </row>
    <row r="23" spans="1:6" x14ac:dyDescent="0.25">
      <c r="A23" s="12" t="s">
        <v>372</v>
      </c>
      <c r="B23" s="19">
        <v>2053.1010000000001</v>
      </c>
      <c r="E23" t="str">
        <f t="shared" si="0"/>
        <v>Oregon</v>
      </c>
      <c r="F23" s="19">
        <f t="shared" si="1"/>
        <v>2053.1010000000001</v>
      </c>
    </row>
    <row r="24" spans="1:6" x14ac:dyDescent="0.25">
      <c r="A24" s="12" t="s">
        <v>220</v>
      </c>
      <c r="B24" s="19">
        <v>1820.7600000000002</v>
      </c>
      <c r="E24" t="str">
        <f t="shared" si="0"/>
        <v>Delaware</v>
      </c>
      <c r="F24" s="19">
        <f t="shared" si="1"/>
        <v>1820.7600000000002</v>
      </c>
    </row>
    <row r="25" spans="1:6" x14ac:dyDescent="0.25">
      <c r="A25" s="12" t="s">
        <v>1212</v>
      </c>
      <c r="B25" s="19">
        <v>1691.6080000000002</v>
      </c>
      <c r="E25" t="str">
        <f t="shared" si="0"/>
        <v>Nevada</v>
      </c>
      <c r="F25" s="19">
        <f t="shared" si="1"/>
        <v>1691.6080000000002</v>
      </c>
    </row>
    <row r="26" spans="1:6" x14ac:dyDescent="0.25">
      <c r="A26" s="12" t="s">
        <v>6145</v>
      </c>
      <c r="B26" s="19">
        <v>1603.136</v>
      </c>
      <c r="E26" t="str">
        <f t="shared" si="0"/>
        <v>Wyoming</v>
      </c>
      <c r="F26" s="19">
        <f t="shared" si="1"/>
        <v>1603.136</v>
      </c>
    </row>
    <row r="27" spans="1:6" x14ac:dyDescent="0.25">
      <c r="A27" s="12" t="s">
        <v>115</v>
      </c>
      <c r="B27" s="19">
        <v>1558.89</v>
      </c>
      <c r="E27" t="str">
        <f t="shared" si="0"/>
        <v>Utah</v>
      </c>
      <c r="F27" s="19">
        <f t="shared" si="1"/>
        <v>1558.89</v>
      </c>
    </row>
    <row r="28" spans="1:6" x14ac:dyDescent="0.25">
      <c r="A28" s="12" t="s">
        <v>2301</v>
      </c>
      <c r="B28" s="19">
        <v>1519.182</v>
      </c>
      <c r="E28" t="str">
        <f t="shared" si="0"/>
        <v>Maryland</v>
      </c>
      <c r="F28" s="19">
        <f t="shared" si="1"/>
        <v>1519.182</v>
      </c>
    </row>
    <row r="29" spans="1:6" x14ac:dyDescent="0.25">
      <c r="A29" s="12" t="s">
        <v>207</v>
      </c>
      <c r="B29" s="19">
        <v>1508.54</v>
      </c>
      <c r="E29" t="str">
        <f t="shared" si="0"/>
        <v>Minnesota</v>
      </c>
      <c r="F29" s="19">
        <f t="shared" si="1"/>
        <v>1508.54</v>
      </c>
    </row>
    <row r="30" spans="1:6" x14ac:dyDescent="0.25">
      <c r="A30" s="12" t="s">
        <v>4150</v>
      </c>
      <c r="B30" s="19">
        <v>1294.75</v>
      </c>
      <c r="E30" t="str">
        <f t="shared" si="0"/>
        <v>Vermont</v>
      </c>
      <c r="F30" s="19">
        <f t="shared" si="1"/>
        <v>1294.75</v>
      </c>
    </row>
    <row r="31" spans="1:6" x14ac:dyDescent="0.25">
      <c r="A31" s="12" t="s">
        <v>1471</v>
      </c>
      <c r="B31" s="19">
        <v>1274.73</v>
      </c>
      <c r="E31" t="str">
        <f t="shared" si="0"/>
        <v>Arkansas</v>
      </c>
      <c r="F31" s="19">
        <f t="shared" si="1"/>
        <v>1274.73</v>
      </c>
    </row>
    <row r="32" spans="1:6" x14ac:dyDescent="0.25">
      <c r="A32" s="12" t="s">
        <v>302</v>
      </c>
      <c r="B32" s="19">
        <v>1119.086</v>
      </c>
      <c r="E32" t="str">
        <f t="shared" si="0"/>
        <v>Tennessee</v>
      </c>
      <c r="F32" s="19">
        <f t="shared" si="1"/>
        <v>1119.086</v>
      </c>
    </row>
    <row r="33" spans="1:6" x14ac:dyDescent="0.25">
      <c r="A33" s="12" t="s">
        <v>656</v>
      </c>
      <c r="B33" s="19">
        <v>1087.9100000000001</v>
      </c>
      <c r="E33" t="str">
        <f t="shared" si="0"/>
        <v>Connecticut</v>
      </c>
      <c r="F33" s="19">
        <f t="shared" si="1"/>
        <v>1087.9100000000001</v>
      </c>
    </row>
    <row r="34" spans="1:6" x14ac:dyDescent="0.25">
      <c r="A34" s="12" t="s">
        <v>280</v>
      </c>
      <c r="B34" s="19">
        <v>622.96600000000001</v>
      </c>
      <c r="E34" t="str">
        <f t="shared" si="0"/>
        <v>Arizona</v>
      </c>
      <c r="F34" s="19">
        <f t="shared" si="1"/>
        <v>622.96600000000001</v>
      </c>
    </row>
    <row r="35" spans="1:6" x14ac:dyDescent="0.25">
      <c r="A35" s="12" t="s">
        <v>434</v>
      </c>
      <c r="B35" s="19">
        <v>497.43999999999994</v>
      </c>
      <c r="E35" t="str">
        <f t="shared" si="0"/>
        <v>Iowa</v>
      </c>
      <c r="F35" s="19">
        <f t="shared" si="1"/>
        <v>497.43999999999994</v>
      </c>
    </row>
    <row r="36" spans="1:6" x14ac:dyDescent="0.25">
      <c r="A36" s="12" t="s">
        <v>532</v>
      </c>
      <c r="B36" s="19">
        <v>470.25</v>
      </c>
      <c r="E36" t="str">
        <f t="shared" si="0"/>
        <v>Missouri</v>
      </c>
      <c r="F36" s="19">
        <f t="shared" si="1"/>
        <v>470.25</v>
      </c>
    </row>
    <row r="37" spans="1:6" x14ac:dyDescent="0.25">
      <c r="A37" s="12" t="s">
        <v>3696</v>
      </c>
      <c r="B37" s="19">
        <v>332.69</v>
      </c>
      <c r="E37" t="str">
        <f t="shared" si="0"/>
        <v>Kansas</v>
      </c>
      <c r="F37" s="19">
        <f t="shared" si="1"/>
        <v>332.69</v>
      </c>
    </row>
    <row r="38" spans="1:6" x14ac:dyDescent="0.25">
      <c r="A38" s="12" t="s">
        <v>692</v>
      </c>
      <c r="B38" s="19">
        <v>296.90600000000001</v>
      </c>
      <c r="E38" t="str">
        <f t="shared" si="0"/>
        <v>New Jersey</v>
      </c>
      <c r="F38" s="19">
        <f t="shared" si="1"/>
        <v>296.90600000000001</v>
      </c>
    </row>
    <row r="39" spans="1:6" x14ac:dyDescent="0.25">
      <c r="A39" s="12" t="s">
        <v>323</v>
      </c>
      <c r="B39" s="19">
        <v>197.05</v>
      </c>
      <c r="E39" t="str">
        <f t="shared" si="0"/>
        <v>Alabama</v>
      </c>
      <c r="F39" s="19">
        <f t="shared" si="1"/>
        <v>197.05</v>
      </c>
    </row>
    <row r="40" spans="1:6" x14ac:dyDescent="0.25">
      <c r="A40" s="12" t="s">
        <v>2275</v>
      </c>
      <c r="B40" s="19">
        <v>159.97999999999999</v>
      </c>
      <c r="E40" t="str">
        <f t="shared" si="0"/>
        <v>New Hampshire</v>
      </c>
      <c r="F40" s="19">
        <f t="shared" si="1"/>
        <v>159.97999999999999</v>
      </c>
    </row>
    <row r="41" spans="1:6" x14ac:dyDescent="0.25">
      <c r="A41" s="12" t="s">
        <v>648</v>
      </c>
      <c r="B41" s="19">
        <v>87.28</v>
      </c>
      <c r="E41" t="str">
        <f t="shared" si="0"/>
        <v>Louisiana</v>
      </c>
      <c r="F41" s="19">
        <f t="shared" si="1"/>
        <v>87.28</v>
      </c>
    </row>
    <row r="42" spans="1:6" x14ac:dyDescent="0.25">
      <c r="A42" s="12" t="s">
        <v>344</v>
      </c>
      <c r="B42" s="19">
        <v>85.500000000000014</v>
      </c>
      <c r="E42" t="str">
        <f t="shared" si="0"/>
        <v>South Carolina</v>
      </c>
      <c r="F42" s="19">
        <f t="shared" si="1"/>
        <v>85.500000000000014</v>
      </c>
    </row>
    <row r="43" spans="1:6" x14ac:dyDescent="0.25">
      <c r="A43" s="12" t="s">
        <v>129</v>
      </c>
      <c r="B43" s="19">
        <v>79.800000000000011</v>
      </c>
      <c r="E43" t="str">
        <f t="shared" si="0"/>
        <v>Nebraska</v>
      </c>
      <c r="F43" s="19">
        <f t="shared" si="1"/>
        <v>79.800000000000011</v>
      </c>
    </row>
    <row r="44" spans="1:6" x14ac:dyDescent="0.25">
      <c r="A44" s="12" t="s">
        <v>2533</v>
      </c>
      <c r="B44" s="19">
        <v>33.92</v>
      </c>
      <c r="E44" t="str">
        <f t="shared" si="0"/>
        <v>District of Columbia</v>
      </c>
      <c r="F44" s="19">
        <f t="shared" si="1"/>
        <v>33.92</v>
      </c>
    </row>
    <row r="45" spans="1:6" x14ac:dyDescent="0.25">
      <c r="A45" s="12" t="s">
        <v>1289</v>
      </c>
      <c r="B45" s="19">
        <v>23.34</v>
      </c>
      <c r="E45" t="str">
        <f t="shared" si="0"/>
        <v>Mississippi</v>
      </c>
      <c r="F45" s="19">
        <f t="shared" si="1"/>
        <v>23.34</v>
      </c>
    </row>
    <row r="46" spans="1:6" x14ac:dyDescent="0.25">
      <c r="A46" s="12" t="s">
        <v>7147</v>
      </c>
      <c r="B46" s="19">
        <v>261514.20840000003</v>
      </c>
      <c r="E46" t="str">
        <f t="shared" si="0"/>
        <v>Grand Total</v>
      </c>
      <c r="F46" s="19" t="e">
        <f t="shared" si="1"/>
        <v>#REF!</v>
      </c>
    </row>
    <row r="47" spans="1:6" x14ac:dyDescent="0.25">
      <c r="B47"/>
      <c r="E47">
        <f t="shared" si="0"/>
        <v>0</v>
      </c>
      <c r="F47" s="19" t="e">
        <f t="shared" si="1"/>
        <v>#REF!</v>
      </c>
    </row>
    <row r="48" spans="1:6" x14ac:dyDescent="0.25">
      <c r="B48"/>
      <c r="E48">
        <f t="shared" si="0"/>
        <v>0</v>
      </c>
      <c r="F48" s="19" t="e">
        <f t="shared" si="1"/>
        <v>#REF!</v>
      </c>
    </row>
    <row r="49" spans="2:6" x14ac:dyDescent="0.25">
      <c r="B49"/>
      <c r="E49">
        <f t="shared" si="0"/>
        <v>0</v>
      </c>
      <c r="F49" s="19" t="e">
        <f t="shared" si="1"/>
        <v>#REF!</v>
      </c>
    </row>
    <row r="50" spans="2:6" x14ac:dyDescent="0.25">
      <c r="B50"/>
      <c r="E50">
        <f t="shared" si="0"/>
        <v>0</v>
      </c>
      <c r="F50" s="19" t="e">
        <f t="shared" si="1"/>
        <v>#REF!</v>
      </c>
    </row>
    <row r="51" spans="2:6" x14ac:dyDescent="0.25">
      <c r="B51"/>
      <c r="F51" s="19"/>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667BD7-E77E-47CC-BEA5-42DC58B030BF}">
  <dimension ref="A3:B21"/>
  <sheetViews>
    <sheetView workbookViewId="0">
      <selection activeCell="M16" sqref="M16"/>
    </sheetView>
  </sheetViews>
  <sheetFormatPr defaultRowHeight="15" x14ac:dyDescent="0.25"/>
  <cols>
    <col min="1" max="1" width="13.140625" bestFit="1" customWidth="1"/>
    <col min="2" max="2" width="12.140625" style="19" bestFit="1" customWidth="1"/>
  </cols>
  <sheetData>
    <row r="3" spans="1:2" x14ac:dyDescent="0.25">
      <c r="A3" s="11" t="s">
        <v>7145</v>
      </c>
      <c r="B3" s="19" t="s">
        <v>7148</v>
      </c>
    </row>
    <row r="4" spans="1:2" x14ac:dyDescent="0.25">
      <c r="A4" s="12" t="s">
        <v>55</v>
      </c>
      <c r="B4" s="19">
        <v>26103.5</v>
      </c>
    </row>
    <row r="5" spans="1:2" x14ac:dyDescent="0.25">
      <c r="A5" s="12" t="s">
        <v>603</v>
      </c>
      <c r="B5" s="19">
        <v>27678.418999999998</v>
      </c>
    </row>
    <row r="6" spans="1:2" x14ac:dyDescent="0.25">
      <c r="A6" s="12" t="s">
        <v>36</v>
      </c>
      <c r="B6" s="19">
        <v>28224.765999999992</v>
      </c>
    </row>
    <row r="7" spans="1:2" x14ac:dyDescent="0.25">
      <c r="A7" s="12" t="s">
        <v>1062</v>
      </c>
      <c r="B7" s="19">
        <v>35239.557999999997</v>
      </c>
    </row>
    <row r="8" spans="1:2" x14ac:dyDescent="0.25">
      <c r="A8" s="12" t="s">
        <v>71</v>
      </c>
      <c r="B8" s="19">
        <v>37857.381999999983</v>
      </c>
    </row>
    <row r="9" spans="1:2" x14ac:dyDescent="0.25">
      <c r="A9" s="12" t="s">
        <v>7147</v>
      </c>
      <c r="B9" s="19">
        <v>155103.62499999997</v>
      </c>
    </row>
    <row r="10" spans="1:2" x14ac:dyDescent="0.25">
      <c r="B10"/>
    </row>
    <row r="11" spans="1:2" x14ac:dyDescent="0.25">
      <c r="B11"/>
    </row>
    <row r="12" spans="1:2" x14ac:dyDescent="0.25">
      <c r="B12"/>
    </row>
    <row r="13" spans="1:2" x14ac:dyDescent="0.25">
      <c r="B13"/>
    </row>
    <row r="14" spans="1:2" x14ac:dyDescent="0.25">
      <c r="B14"/>
    </row>
    <row r="15" spans="1:2" x14ac:dyDescent="0.25">
      <c r="B15"/>
    </row>
    <row r="16" spans="1:2" x14ac:dyDescent="0.25">
      <c r="B16"/>
    </row>
    <row r="17" spans="2:2" x14ac:dyDescent="0.25">
      <c r="B17"/>
    </row>
    <row r="18" spans="2:2" x14ac:dyDescent="0.25">
      <c r="B18"/>
    </row>
    <row r="19" spans="2:2" x14ac:dyDescent="0.25">
      <c r="B19"/>
    </row>
    <row r="20" spans="2:2" x14ac:dyDescent="0.25">
      <c r="B20"/>
    </row>
    <row r="21" spans="2:2" x14ac:dyDescent="0.25">
      <c r="B2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3E0D6-19F2-46CA-84E4-BCCE1DDEE9D9}">
  <dimension ref="A3:O17"/>
  <sheetViews>
    <sheetView topLeftCell="A2" workbookViewId="0">
      <selection activeCell="O17" sqref="O17"/>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8" max="8" width="13.140625" bestFit="1" customWidth="1"/>
    <col min="9" max="9" width="15.42578125" bestFit="1" customWidth="1"/>
    <col min="11" max="11" width="13.140625" bestFit="1" customWidth="1"/>
    <col min="12" max="12" width="16.5703125" bestFit="1" customWidth="1"/>
    <col min="14" max="14" width="13.140625" bestFit="1" customWidth="1"/>
    <col min="15" max="15" width="19.5703125" bestFit="1" customWidth="1"/>
  </cols>
  <sheetData>
    <row r="3" spans="1:15" x14ac:dyDescent="0.25">
      <c r="A3" s="11" t="s">
        <v>7145</v>
      </c>
      <c r="B3" t="s">
        <v>7148</v>
      </c>
      <c r="D3" s="11" t="s">
        <v>7145</v>
      </c>
      <c r="E3" t="s">
        <v>7146</v>
      </c>
      <c r="H3" s="11" t="s">
        <v>7145</v>
      </c>
      <c r="I3" t="s">
        <v>7149</v>
      </c>
      <c r="K3" s="11" t="s">
        <v>7145</v>
      </c>
      <c r="L3" t="s">
        <v>7392</v>
      </c>
      <c r="N3" s="11" t="s">
        <v>7145</v>
      </c>
      <c r="O3" t="s">
        <v>7393</v>
      </c>
    </row>
    <row r="4" spans="1:15" x14ac:dyDescent="0.25">
      <c r="A4" s="13" t="s">
        <v>7380</v>
      </c>
      <c r="B4" s="15">
        <v>10292.504000000001</v>
      </c>
      <c r="D4" s="13" t="s">
        <v>7380</v>
      </c>
      <c r="E4" s="15">
        <v>1209.3423000000003</v>
      </c>
      <c r="H4" s="13" t="s">
        <v>7380</v>
      </c>
      <c r="I4" s="15">
        <v>156</v>
      </c>
      <c r="K4" s="13" t="s">
        <v>7380</v>
      </c>
      <c r="L4" s="15">
        <v>39</v>
      </c>
      <c r="N4" s="13" t="s">
        <v>7380</v>
      </c>
      <c r="O4" s="15">
        <v>0.11749738450429557</v>
      </c>
    </row>
    <row r="5" spans="1:15" x14ac:dyDescent="0.25">
      <c r="A5" s="13" t="s">
        <v>7381</v>
      </c>
      <c r="B5" s="15">
        <v>35583.27499999998</v>
      </c>
      <c r="D5" s="13" t="s">
        <v>7381</v>
      </c>
      <c r="E5" s="15">
        <v>9853.4933999999921</v>
      </c>
      <c r="H5" s="13" t="s">
        <v>7381</v>
      </c>
      <c r="I5" s="15">
        <v>355</v>
      </c>
      <c r="K5" s="13" t="s">
        <v>7381</v>
      </c>
      <c r="L5" s="15">
        <v>102</v>
      </c>
      <c r="N5" s="13" t="s">
        <v>7381</v>
      </c>
      <c r="O5" s="15">
        <v>0.27691361742279197</v>
      </c>
    </row>
    <row r="6" spans="1:15" x14ac:dyDescent="0.25">
      <c r="A6" s="13" t="s">
        <v>7382</v>
      </c>
      <c r="B6" s="15">
        <v>36858.261000000006</v>
      </c>
      <c r="D6" s="13" t="s">
        <v>7382</v>
      </c>
      <c r="E6" s="15">
        <v>11643.672399999998</v>
      </c>
      <c r="H6" s="13" t="s">
        <v>7382</v>
      </c>
      <c r="I6" s="15">
        <v>320</v>
      </c>
      <c r="K6" s="13" t="s">
        <v>7382</v>
      </c>
      <c r="L6" s="15">
        <v>81</v>
      </c>
      <c r="N6" s="13" t="s">
        <v>7382</v>
      </c>
      <c r="O6" s="15">
        <v>0.31590400860203349</v>
      </c>
    </row>
    <row r="7" spans="1:15" x14ac:dyDescent="0.25">
      <c r="A7" s="13" t="s">
        <v>7383</v>
      </c>
      <c r="B7" s="15">
        <v>24358.232999999982</v>
      </c>
      <c r="D7" s="13" t="s">
        <v>7383</v>
      </c>
      <c r="E7" s="15">
        <v>979.15309999999999</v>
      </c>
      <c r="H7" s="13" t="s">
        <v>7383</v>
      </c>
      <c r="I7" s="15">
        <v>399</v>
      </c>
      <c r="K7" s="13" t="s">
        <v>7383</v>
      </c>
      <c r="L7" s="15">
        <v>101</v>
      </c>
      <c r="N7" s="13" t="s">
        <v>7383</v>
      </c>
      <c r="O7" s="15">
        <v>4.0198034890297697E-2</v>
      </c>
    </row>
    <row r="8" spans="1:15" x14ac:dyDescent="0.25">
      <c r="A8" s="13" t="s">
        <v>7384</v>
      </c>
      <c r="B8" s="15">
        <v>24279.685999999994</v>
      </c>
      <c r="D8" s="13" t="s">
        <v>7384</v>
      </c>
      <c r="E8" s="15">
        <v>5727.9683000000023</v>
      </c>
      <c r="H8" s="13" t="s">
        <v>7384</v>
      </c>
      <c r="I8" s="15">
        <v>372</v>
      </c>
      <c r="K8" s="13" t="s">
        <v>7384</v>
      </c>
      <c r="L8" s="15">
        <v>109</v>
      </c>
      <c r="N8" s="13" t="s">
        <v>7384</v>
      </c>
      <c r="O8" s="15">
        <v>0.23591607815685933</v>
      </c>
    </row>
    <row r="9" spans="1:15" x14ac:dyDescent="0.25">
      <c r="A9" s="13" t="s">
        <v>7385</v>
      </c>
      <c r="B9" s="15">
        <v>19659.302800000005</v>
      </c>
      <c r="D9" s="13" t="s">
        <v>7385</v>
      </c>
      <c r="E9" s="15">
        <v>2440.1681000000003</v>
      </c>
      <c r="H9" s="13" t="s">
        <v>7385</v>
      </c>
      <c r="I9" s="15">
        <v>385</v>
      </c>
      <c r="K9" s="13" t="s">
        <v>7385</v>
      </c>
      <c r="L9" s="15">
        <v>100</v>
      </c>
      <c r="N9" s="13" t="s">
        <v>7385</v>
      </c>
      <c r="O9" s="15">
        <v>0.12412281985910506</v>
      </c>
    </row>
    <row r="10" spans="1:15" x14ac:dyDescent="0.25">
      <c r="A10" s="13" t="s">
        <v>7386</v>
      </c>
      <c r="B10" s="15">
        <v>16330.899000000003</v>
      </c>
      <c r="D10" s="13" t="s">
        <v>7386</v>
      </c>
      <c r="E10" s="15">
        <v>1532.1440999999993</v>
      </c>
      <c r="H10" s="13" t="s">
        <v>7386</v>
      </c>
      <c r="I10" s="15">
        <v>306</v>
      </c>
      <c r="K10" s="13" t="s">
        <v>7386</v>
      </c>
      <c r="L10" s="15">
        <v>80</v>
      </c>
      <c r="N10" s="13" t="s">
        <v>7386</v>
      </c>
      <c r="O10" s="15">
        <v>9.3818723635483811E-2</v>
      </c>
    </row>
    <row r="11" spans="1:15" x14ac:dyDescent="0.25">
      <c r="A11" s="13" t="s">
        <v>7387</v>
      </c>
      <c r="B11" s="15">
        <v>18954.194999999996</v>
      </c>
      <c r="D11" s="13" t="s">
        <v>7387</v>
      </c>
      <c r="E11" s="15">
        <v>4278.3323999999984</v>
      </c>
      <c r="H11" s="13" t="s">
        <v>7387</v>
      </c>
      <c r="I11" s="15">
        <v>236</v>
      </c>
      <c r="K11" s="13" t="s">
        <v>7387</v>
      </c>
      <c r="L11" s="15">
        <v>64</v>
      </c>
      <c r="N11" s="13" t="s">
        <v>7387</v>
      </c>
      <c r="O11" s="15">
        <v>0.22571955179315181</v>
      </c>
    </row>
    <row r="12" spans="1:15" x14ac:dyDescent="0.25">
      <c r="A12" s="13" t="s">
        <v>7388</v>
      </c>
      <c r="B12" s="15">
        <v>21792.564599999994</v>
      </c>
      <c r="D12" s="13" t="s">
        <v>7388</v>
      </c>
      <c r="E12" s="15">
        <v>-589.14439999999922</v>
      </c>
      <c r="H12" s="13" t="s">
        <v>7388</v>
      </c>
      <c r="I12" s="15">
        <v>391</v>
      </c>
      <c r="K12" s="13" t="s">
        <v>7388</v>
      </c>
      <c r="L12" s="15">
        <v>103</v>
      </c>
      <c r="N12" s="13" t="s">
        <v>7388</v>
      </c>
      <c r="O12" s="15">
        <v>-2.7034193121079443E-2</v>
      </c>
    </row>
    <row r="13" spans="1:15" x14ac:dyDescent="0.25">
      <c r="A13" s="13" t="s">
        <v>7389</v>
      </c>
      <c r="B13" s="15">
        <v>9099.5360000000001</v>
      </c>
      <c r="D13" s="13" t="s">
        <v>7389</v>
      </c>
      <c r="E13" s="15">
        <v>1262.5531000000001</v>
      </c>
      <c r="H13" s="13" t="s">
        <v>7389</v>
      </c>
      <c r="I13" s="15">
        <v>221</v>
      </c>
      <c r="K13" s="13" t="s">
        <v>7389</v>
      </c>
      <c r="L13" s="15">
        <v>61</v>
      </c>
      <c r="N13" s="13" t="s">
        <v>7389</v>
      </c>
      <c r="O13" s="15">
        <v>0.13874917358423552</v>
      </c>
    </row>
    <row r="14" spans="1:15" x14ac:dyDescent="0.25">
      <c r="A14" s="13" t="s">
        <v>7390</v>
      </c>
      <c r="B14" s="15">
        <v>22681.277999999991</v>
      </c>
      <c r="D14" s="13" t="s">
        <v>7390</v>
      </c>
      <c r="E14" s="15">
        <v>2392.7398000000003</v>
      </c>
      <c r="H14" s="13" t="s">
        <v>7390</v>
      </c>
      <c r="I14" s="15">
        <v>385</v>
      </c>
      <c r="K14" s="13" t="s">
        <v>7390</v>
      </c>
      <c r="L14" s="15">
        <v>99</v>
      </c>
      <c r="N14" s="13" t="s">
        <v>7390</v>
      </c>
      <c r="O14" s="15">
        <v>0.10549404667585315</v>
      </c>
    </row>
    <row r="15" spans="1:15" x14ac:dyDescent="0.25">
      <c r="A15" s="13" t="s">
        <v>7391</v>
      </c>
      <c r="B15" s="15">
        <v>21624.474000000002</v>
      </c>
      <c r="D15" s="13" t="s">
        <v>7391</v>
      </c>
      <c r="E15" s="15">
        <v>2936.6684000000005</v>
      </c>
      <c r="H15" s="13" t="s">
        <v>7391</v>
      </c>
      <c r="I15" s="15">
        <v>333</v>
      </c>
      <c r="K15" s="13" t="s">
        <v>7391</v>
      </c>
      <c r="L15" s="15">
        <v>86</v>
      </c>
      <c r="N15" s="13" t="s">
        <v>7391</v>
      </c>
      <c r="O15" s="15">
        <v>0.13580299802899254</v>
      </c>
    </row>
    <row r="16" spans="1:15" x14ac:dyDescent="0.25">
      <c r="A16" s="13" t="s">
        <v>7147</v>
      </c>
      <c r="B16" s="15">
        <v>261514.20839999994</v>
      </c>
      <c r="D16" s="13" t="s">
        <v>7147</v>
      </c>
      <c r="E16" s="15">
        <v>43667.091</v>
      </c>
      <c r="H16" s="13" t="s">
        <v>7147</v>
      </c>
      <c r="I16" s="15">
        <v>3859</v>
      </c>
      <c r="K16" s="13" t="s">
        <v>7147</v>
      </c>
      <c r="L16" s="15">
        <v>1025</v>
      </c>
      <c r="N16" s="13" t="s">
        <v>7147</v>
      </c>
      <c r="O16" s="15">
        <v>0.16697789105672167</v>
      </c>
    </row>
    <row r="17" spans="2:15" x14ac:dyDescent="0.25">
      <c r="B17" s="21">
        <f>GETPIVOTDATA("Sales",$A$3)</f>
        <v>261514.20839999994</v>
      </c>
      <c r="E17" s="22">
        <f>GETPIVOTDATA("Profit",$D$3)</f>
        <v>43667.091</v>
      </c>
      <c r="I17" s="23">
        <f>GETPIVOTDATA("Quantity",$H$3)</f>
        <v>3859</v>
      </c>
      <c r="L17" s="23">
        <f>GETPIVOTDATA("Order ID",$K$3)</f>
        <v>1025</v>
      </c>
      <c r="O17" s="24">
        <f>GETPIVOTDATA("Profit Margin",$N$3)</f>
        <v>0.16697789105672167</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4CE6A-D441-480A-8D56-4D7DAF0EDFB6}">
  <dimension ref="A3:I15"/>
  <sheetViews>
    <sheetView workbookViewId="0">
      <selection activeCell="E6" sqref="E6"/>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7" max="8" width="9.28515625" bestFit="1" customWidth="1"/>
    <col min="9" max="9" width="9.42578125" bestFit="1" customWidth="1"/>
  </cols>
  <sheetData>
    <row r="3" spans="1:9" x14ac:dyDescent="0.25">
      <c r="A3" s="11" t="s">
        <v>7145</v>
      </c>
      <c r="B3" t="s">
        <v>7148</v>
      </c>
      <c r="C3" t="s">
        <v>7146</v>
      </c>
      <c r="D3" t="s">
        <v>7149</v>
      </c>
      <c r="E3" t="s">
        <v>7392</v>
      </c>
      <c r="F3" t="s">
        <v>7393</v>
      </c>
    </row>
    <row r="4" spans="1:9" x14ac:dyDescent="0.25">
      <c r="A4" s="12" t="s">
        <v>7394</v>
      </c>
      <c r="B4" s="15">
        <v>261514.20840000067</v>
      </c>
      <c r="C4" s="15">
        <v>43667.091</v>
      </c>
      <c r="D4" s="15">
        <v>3859</v>
      </c>
      <c r="E4" s="15">
        <v>1025</v>
      </c>
      <c r="F4" s="15">
        <v>0.16697789105672123</v>
      </c>
    </row>
    <row r="11" spans="1:9" x14ac:dyDescent="0.25">
      <c r="D11" s="27" t="e">
        <f>(GETPIVOTDATA("Sum of Sales",$A$3,"Years",2014)/GETPIVOTDATA("Sum of Sales",$A$3,"Years",2013)-1)</f>
        <v>#REF!</v>
      </c>
      <c r="E11" s="26" t="e">
        <f>(GETPIVOTDATA("Sum of Profit",$A$3,"Years",2014)/GETPIVOTDATA("Sum of Profit",$A$3,"Years",2013)-1)</f>
        <v>#REF!</v>
      </c>
      <c r="F11" s="26" t="e">
        <f>(GETPIVOTDATA("Sum of Quantity",$A$3,"Years",2014)/GETPIVOTDATA("Sum of Quantity",$A$3,"Years",2013)-1)</f>
        <v>#REF!</v>
      </c>
      <c r="G11" s="26" t="e">
        <f>(GETPIVOTDATA("Count of Order ID",$A$3,"Years",2014)/GETPIVOTDATA("Count of Order ID",$A$3,"Years",2013)-1)</f>
        <v>#REF!</v>
      </c>
      <c r="H11" s="26" t="e">
        <f>(GETPIVOTDATA("Sum of Profit Margin",$A$3,"Years",2014)/GETPIVOTDATA("Sum of Profit Margin",$A$3,"Years",2013)-1)</f>
        <v>#REF!</v>
      </c>
      <c r="I11" s="25"/>
    </row>
    <row r="15" spans="1:9" x14ac:dyDescent="0.25">
      <c r="D15" s="28" t="e">
        <f>D11</f>
        <v>#REF!</v>
      </c>
    </row>
  </sheetData>
  <conditionalFormatting sqref="E11:I11">
    <cfRule type="iconSet" priority="3">
      <iconSet iconSet="3Arrows">
        <cfvo type="percent" val="0"/>
        <cfvo type="percent" val="33"/>
        <cfvo type="percent" val="67"/>
      </iconSet>
    </cfRule>
  </conditionalFormatting>
  <conditionalFormatting sqref="D11:E11">
    <cfRule type="iconSet" priority="2">
      <iconSet iconSet="3Arrows">
        <cfvo type="percent" val="0"/>
        <cfvo type="percent" val="33"/>
        <cfvo type="percent" val="67"/>
      </iconSet>
    </cfRule>
  </conditionalFormatting>
  <conditionalFormatting sqref="D11:H11">
    <cfRule type="colorScale" priority="1">
      <colorScale>
        <cfvo type="min"/>
        <cfvo type="percentile" val="50"/>
        <cfvo type="max"/>
        <color rgb="FFF8696B"/>
        <color rgb="FFFCFCFF"/>
        <color rgb="FF63BE7B"/>
      </colorScale>
    </cfRule>
  </conditionalFormatting>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608EC-C070-4723-9B7E-2E611B71CE1B}">
  <dimension ref="A1:W3975"/>
  <sheetViews>
    <sheetView topLeftCell="A2" workbookViewId="0">
      <selection activeCell="F15" sqref="A2:W3975"/>
    </sheetView>
  </sheetViews>
  <sheetFormatPr defaultRowHeight="15" x14ac:dyDescent="0.25"/>
  <cols>
    <col min="1" max="1" width="10" customWidth="1"/>
    <col min="2" max="2" width="11.42578125" customWidth="1"/>
    <col min="4" max="4" width="14" style="1" customWidth="1"/>
    <col min="5" max="5" width="16.42578125" style="1" bestFit="1" customWidth="1"/>
    <col min="6" max="6" width="13.85546875" bestFit="1" customWidth="1"/>
    <col min="7" max="7" width="15"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4.5703125" customWidth="1"/>
    <col min="14" max="14" width="9.85546875" customWidth="1"/>
    <col min="15" max="15" width="16.7109375" bestFit="1" customWidth="1"/>
    <col min="16" max="16" width="14.5703125" bestFit="1" customWidth="1"/>
    <col min="17" max="17" width="16.28515625" customWidth="1"/>
    <col min="18" max="18" width="119.28515625" bestFit="1" customWidth="1"/>
    <col min="19" max="19" width="10" bestFit="1" customWidth="1"/>
    <col min="20" max="20" width="11.85546875" customWidth="1"/>
    <col min="21" max="21" width="11.7109375" customWidth="1"/>
    <col min="22" max="22" width="10.7109375" bestFit="1" customWidth="1"/>
  </cols>
  <sheetData>
    <row r="1" spans="1:23" ht="16.5" thickBot="1" x14ac:dyDescent="0.3">
      <c r="A1" s="6" t="s">
        <v>0</v>
      </c>
      <c r="B1" s="7" t="s">
        <v>1</v>
      </c>
      <c r="C1" s="7" t="s">
        <v>2</v>
      </c>
      <c r="D1" s="14" t="s">
        <v>3</v>
      </c>
      <c r="E1" s="14" t="s">
        <v>7379</v>
      </c>
      <c r="F1" s="14" t="s">
        <v>4</v>
      </c>
      <c r="G1" s="7" t="s">
        <v>5</v>
      </c>
      <c r="H1" s="7" t="s">
        <v>6</v>
      </c>
      <c r="I1" s="7" t="s">
        <v>7</v>
      </c>
      <c r="J1" s="7" t="s">
        <v>8</v>
      </c>
      <c r="K1" s="7" t="s">
        <v>9</v>
      </c>
      <c r="L1" s="7" t="s">
        <v>10</v>
      </c>
      <c r="M1" s="7" t="s">
        <v>11</v>
      </c>
      <c r="N1" s="7" t="s">
        <v>12</v>
      </c>
      <c r="O1" s="7" t="s">
        <v>13</v>
      </c>
      <c r="P1" s="7" t="s">
        <v>14</v>
      </c>
      <c r="Q1" s="7" t="s">
        <v>15</v>
      </c>
      <c r="R1" s="7" t="s">
        <v>16</v>
      </c>
      <c r="S1" s="7" t="s">
        <v>17</v>
      </c>
      <c r="T1" s="7" t="s">
        <v>18</v>
      </c>
      <c r="U1" s="7" t="s">
        <v>19</v>
      </c>
      <c r="V1" s="7" t="s">
        <v>20</v>
      </c>
      <c r="W1" s="7" t="s">
        <v>21</v>
      </c>
    </row>
    <row r="2" spans="1:23" ht="15.75" thickBot="1" x14ac:dyDescent="0.3">
      <c r="A2" s="5">
        <v>1</v>
      </c>
      <c r="B2" s="3" t="s">
        <v>22</v>
      </c>
      <c r="C2" s="2">
        <v>2013</v>
      </c>
      <c r="D2" s="4">
        <v>41528</v>
      </c>
      <c r="E2" s="16" t="str">
        <f>TEXT(Table1[[#This Row],[Order Date]],"MMM")</f>
        <v>Sep</v>
      </c>
      <c r="F2" s="16">
        <v>41619</v>
      </c>
      <c r="G2" s="17" t="s">
        <v>23</v>
      </c>
      <c r="H2" s="17" t="s">
        <v>24</v>
      </c>
      <c r="I2" s="17" t="s">
        <v>25</v>
      </c>
      <c r="J2" s="17" t="s">
        <v>26</v>
      </c>
      <c r="K2" s="17" t="s">
        <v>27</v>
      </c>
      <c r="L2" s="17" t="s">
        <v>28</v>
      </c>
      <c r="M2" s="17" t="s">
        <v>29</v>
      </c>
      <c r="N2" s="18">
        <v>42420</v>
      </c>
      <c r="O2" s="17" t="s">
        <v>30</v>
      </c>
      <c r="P2" s="17" t="s">
        <v>31</v>
      </c>
      <c r="Q2" s="17" t="s">
        <v>32</v>
      </c>
      <c r="R2" s="17" t="s">
        <v>33</v>
      </c>
      <c r="S2" s="17" t="s">
        <v>34</v>
      </c>
      <c r="T2" s="18">
        <v>261.95999999999998</v>
      </c>
      <c r="U2" s="18">
        <v>2</v>
      </c>
      <c r="V2" s="18">
        <v>0</v>
      </c>
      <c r="W2" s="18">
        <v>41.913600000000002</v>
      </c>
    </row>
    <row r="3" spans="1:23" ht="15.75" thickBot="1" x14ac:dyDescent="0.3">
      <c r="A3" s="5">
        <v>2</v>
      </c>
      <c r="B3" s="3" t="s">
        <v>22</v>
      </c>
      <c r="C3" s="2">
        <v>2013</v>
      </c>
      <c r="D3" s="4">
        <v>41528</v>
      </c>
      <c r="E3" s="4" t="str">
        <f>TEXT(Table1[[#This Row],[Order Date]],"MMM")</f>
        <v>Sep</v>
      </c>
      <c r="F3" s="4">
        <v>41619</v>
      </c>
      <c r="G3" s="3" t="s">
        <v>23</v>
      </c>
      <c r="H3" s="3" t="s">
        <v>24</v>
      </c>
      <c r="I3" s="3" t="s">
        <v>25</v>
      </c>
      <c r="J3" s="3" t="s">
        <v>26</v>
      </c>
      <c r="K3" s="3" t="s">
        <v>27</v>
      </c>
      <c r="L3" s="3" t="s">
        <v>28</v>
      </c>
      <c r="M3" s="3" t="s">
        <v>29</v>
      </c>
      <c r="N3" s="2">
        <v>42420</v>
      </c>
      <c r="O3" s="3" t="s">
        <v>30</v>
      </c>
      <c r="P3" s="3" t="s">
        <v>35</v>
      </c>
      <c r="Q3" s="3" t="s">
        <v>32</v>
      </c>
      <c r="R3" s="3" t="s">
        <v>36</v>
      </c>
      <c r="S3" s="3" t="s">
        <v>37</v>
      </c>
      <c r="T3" s="2">
        <v>731.94</v>
      </c>
      <c r="U3" s="2">
        <v>3</v>
      </c>
      <c r="V3" s="2">
        <v>0</v>
      </c>
      <c r="W3" s="2">
        <v>219.58199999999999</v>
      </c>
    </row>
    <row r="4" spans="1:23" ht="15.75" thickBot="1" x14ac:dyDescent="0.3">
      <c r="A4" s="5">
        <v>3</v>
      </c>
      <c r="B4" s="3" t="s">
        <v>48</v>
      </c>
      <c r="C4" s="2">
        <v>2012</v>
      </c>
      <c r="D4" s="4">
        <v>41223</v>
      </c>
      <c r="E4" s="4" t="str">
        <f>TEXT(Table1[[#This Row],[Order Date]],"MMM")</f>
        <v>Nov</v>
      </c>
      <c r="F4" s="4" t="s">
        <v>7322</v>
      </c>
      <c r="G4" s="3" t="s">
        <v>49</v>
      </c>
      <c r="H4" s="3" t="s">
        <v>50</v>
      </c>
      <c r="I4" s="3" t="s">
        <v>51</v>
      </c>
      <c r="J4" s="3" t="s">
        <v>26</v>
      </c>
      <c r="K4" s="3" t="s">
        <v>27</v>
      </c>
      <c r="L4" s="3" t="s">
        <v>52</v>
      </c>
      <c r="M4" s="3" t="s">
        <v>53</v>
      </c>
      <c r="N4" s="2">
        <v>33311</v>
      </c>
      <c r="O4" s="3" t="s">
        <v>30</v>
      </c>
      <c r="P4" s="3" t="s">
        <v>54</v>
      </c>
      <c r="Q4" s="3" t="s">
        <v>32</v>
      </c>
      <c r="R4" s="3" t="s">
        <v>55</v>
      </c>
      <c r="S4" s="3" t="s">
        <v>56</v>
      </c>
      <c r="T4" s="2">
        <v>957.57749999999999</v>
      </c>
      <c r="U4" s="2">
        <v>5</v>
      </c>
      <c r="V4" s="2">
        <v>0.45</v>
      </c>
      <c r="W4" s="2">
        <v>-383.03100000000001</v>
      </c>
    </row>
    <row r="5" spans="1:23" ht="15.75" thickBot="1" x14ac:dyDescent="0.3">
      <c r="A5" s="5">
        <v>4</v>
      </c>
      <c r="B5" s="3" t="s">
        <v>48</v>
      </c>
      <c r="C5" s="2">
        <v>2012</v>
      </c>
      <c r="D5" s="4">
        <v>41223</v>
      </c>
      <c r="E5" s="4" t="str">
        <f>TEXT(Table1[[#This Row],[Order Date]],"MMM")</f>
        <v>Nov</v>
      </c>
      <c r="F5" s="4" t="s">
        <v>7322</v>
      </c>
      <c r="G5" s="3" t="s">
        <v>49</v>
      </c>
      <c r="H5" s="3" t="s">
        <v>50</v>
      </c>
      <c r="I5" s="3" t="s">
        <v>51</v>
      </c>
      <c r="J5" s="3" t="s">
        <v>26</v>
      </c>
      <c r="K5" s="3" t="s">
        <v>27</v>
      </c>
      <c r="L5" s="3" t="s">
        <v>52</v>
      </c>
      <c r="M5" s="3" t="s">
        <v>53</v>
      </c>
      <c r="N5" s="2">
        <v>33311</v>
      </c>
      <c r="O5" s="3" t="s">
        <v>30</v>
      </c>
      <c r="P5" s="3" t="s">
        <v>57</v>
      </c>
      <c r="Q5" s="3" t="s">
        <v>45</v>
      </c>
      <c r="R5" s="3" t="s">
        <v>58</v>
      </c>
      <c r="S5" s="3" t="s">
        <v>59</v>
      </c>
      <c r="T5" s="2">
        <v>22.367999999999999</v>
      </c>
      <c r="U5" s="2">
        <v>2</v>
      </c>
      <c r="V5" s="2">
        <v>0.2</v>
      </c>
      <c r="W5" s="2">
        <v>2.5164</v>
      </c>
    </row>
    <row r="6" spans="1:23" ht="15.75" thickBot="1" x14ac:dyDescent="0.3">
      <c r="A6" s="5">
        <v>5</v>
      </c>
      <c r="B6" s="3" t="s">
        <v>60</v>
      </c>
      <c r="C6" s="2">
        <v>2011</v>
      </c>
      <c r="D6" s="4">
        <v>40792</v>
      </c>
      <c r="E6" s="4" t="str">
        <f>TEXT(Table1[[#This Row],[Order Date]],"MMM")</f>
        <v>Sep</v>
      </c>
      <c r="F6" s="4" t="s">
        <v>7316</v>
      </c>
      <c r="G6" s="3" t="s">
        <v>49</v>
      </c>
      <c r="H6" s="3" t="s">
        <v>61</v>
      </c>
      <c r="I6" s="3" t="s">
        <v>62</v>
      </c>
      <c r="J6" s="3" t="s">
        <v>26</v>
      </c>
      <c r="K6" s="3" t="s">
        <v>27</v>
      </c>
      <c r="L6" s="3" t="s">
        <v>41</v>
      </c>
      <c r="M6" s="3" t="s">
        <v>42</v>
      </c>
      <c r="N6" s="2">
        <v>90032</v>
      </c>
      <c r="O6" s="3" t="s">
        <v>43</v>
      </c>
      <c r="P6" s="3" t="s">
        <v>63</v>
      </c>
      <c r="Q6" s="3" t="s">
        <v>32</v>
      </c>
      <c r="R6" s="3" t="s">
        <v>64</v>
      </c>
      <c r="S6" s="3" t="s">
        <v>65</v>
      </c>
      <c r="T6" s="2">
        <v>48.86</v>
      </c>
      <c r="U6" s="2">
        <v>7</v>
      </c>
      <c r="V6" s="2">
        <v>0</v>
      </c>
      <c r="W6" s="2">
        <v>14.1694</v>
      </c>
    </row>
    <row r="7" spans="1:23" ht="15.75" thickBot="1" x14ac:dyDescent="0.3">
      <c r="A7" s="5">
        <v>6</v>
      </c>
      <c r="B7" s="3" t="s">
        <v>60</v>
      </c>
      <c r="C7" s="2">
        <v>2011</v>
      </c>
      <c r="D7" s="4">
        <v>40792</v>
      </c>
      <c r="E7" s="4" t="str">
        <f>TEXT(Table1[[#This Row],[Order Date]],"MMM")</f>
        <v>Sep</v>
      </c>
      <c r="F7" s="4" t="s">
        <v>7316</v>
      </c>
      <c r="G7" s="3" t="s">
        <v>49</v>
      </c>
      <c r="H7" s="3" t="s">
        <v>61</v>
      </c>
      <c r="I7" s="3" t="s">
        <v>62</v>
      </c>
      <c r="J7" s="3" t="s">
        <v>26</v>
      </c>
      <c r="K7" s="3" t="s">
        <v>27</v>
      </c>
      <c r="L7" s="3" t="s">
        <v>41</v>
      </c>
      <c r="M7" s="3" t="s">
        <v>42</v>
      </c>
      <c r="N7" s="2">
        <v>90032</v>
      </c>
      <c r="O7" s="3" t="s">
        <v>43</v>
      </c>
      <c r="P7" s="3" t="s">
        <v>66</v>
      </c>
      <c r="Q7" s="3" t="s">
        <v>45</v>
      </c>
      <c r="R7" s="3" t="s">
        <v>67</v>
      </c>
      <c r="S7" s="3" t="s">
        <v>68</v>
      </c>
      <c r="T7" s="2">
        <v>7.28</v>
      </c>
      <c r="U7" s="2">
        <v>4</v>
      </c>
      <c r="V7" s="2">
        <v>0</v>
      </c>
      <c r="W7" s="2">
        <v>1.9656</v>
      </c>
    </row>
    <row r="8" spans="1:23" ht="15.75" thickBot="1" x14ac:dyDescent="0.3">
      <c r="A8" s="5">
        <v>7</v>
      </c>
      <c r="B8" s="3" t="s">
        <v>60</v>
      </c>
      <c r="C8" s="2">
        <v>2011</v>
      </c>
      <c r="D8" s="4">
        <v>40792</v>
      </c>
      <c r="E8" s="4" t="str">
        <f>TEXT(Table1[[#This Row],[Order Date]],"MMM")</f>
        <v>Sep</v>
      </c>
      <c r="F8" s="4" t="s">
        <v>7316</v>
      </c>
      <c r="G8" s="3" t="s">
        <v>49</v>
      </c>
      <c r="H8" s="3" t="s">
        <v>61</v>
      </c>
      <c r="I8" s="3" t="s">
        <v>62</v>
      </c>
      <c r="J8" s="3" t="s">
        <v>26</v>
      </c>
      <c r="K8" s="3" t="s">
        <v>27</v>
      </c>
      <c r="L8" s="3" t="s">
        <v>41</v>
      </c>
      <c r="M8" s="3" t="s">
        <v>42</v>
      </c>
      <c r="N8" s="2">
        <v>90032</v>
      </c>
      <c r="O8" s="3" t="s">
        <v>43</v>
      </c>
      <c r="P8" s="3" t="s">
        <v>69</v>
      </c>
      <c r="Q8" s="3" t="s">
        <v>70</v>
      </c>
      <c r="R8" s="3" t="s">
        <v>71</v>
      </c>
      <c r="S8" s="3" t="s">
        <v>72</v>
      </c>
      <c r="T8" s="2">
        <v>907.15200000000004</v>
      </c>
      <c r="U8" s="2">
        <v>6</v>
      </c>
      <c r="V8" s="2">
        <v>0.2</v>
      </c>
      <c r="W8" s="2">
        <v>90.715199999999996</v>
      </c>
    </row>
    <row r="9" spans="1:23" ht="15.75" thickBot="1" x14ac:dyDescent="0.3">
      <c r="A9" s="5">
        <v>8</v>
      </c>
      <c r="B9" s="3" t="s">
        <v>60</v>
      </c>
      <c r="C9" s="2">
        <v>2011</v>
      </c>
      <c r="D9" s="4">
        <v>40792</v>
      </c>
      <c r="E9" s="4" t="str">
        <f>TEXT(Table1[[#This Row],[Order Date]],"MMM")</f>
        <v>Sep</v>
      </c>
      <c r="F9" s="4" t="s">
        <v>7316</v>
      </c>
      <c r="G9" s="3" t="s">
        <v>49</v>
      </c>
      <c r="H9" s="3" t="s">
        <v>61</v>
      </c>
      <c r="I9" s="3" t="s">
        <v>62</v>
      </c>
      <c r="J9" s="3" t="s">
        <v>26</v>
      </c>
      <c r="K9" s="3" t="s">
        <v>27</v>
      </c>
      <c r="L9" s="3" t="s">
        <v>41</v>
      </c>
      <c r="M9" s="3" t="s">
        <v>42</v>
      </c>
      <c r="N9" s="2">
        <v>90032</v>
      </c>
      <c r="O9" s="3" t="s">
        <v>43</v>
      </c>
      <c r="P9" s="3" t="s">
        <v>73</v>
      </c>
      <c r="Q9" s="3" t="s">
        <v>45</v>
      </c>
      <c r="R9" s="3" t="s">
        <v>74</v>
      </c>
      <c r="S9" s="3" t="s">
        <v>75</v>
      </c>
      <c r="T9" s="2">
        <v>18.504000000000001</v>
      </c>
      <c r="U9" s="2">
        <v>3</v>
      </c>
      <c r="V9" s="2">
        <v>0.2</v>
      </c>
      <c r="W9" s="2">
        <v>5.7824999999999998</v>
      </c>
    </row>
    <row r="10" spans="1:23" ht="15.75" thickBot="1" x14ac:dyDescent="0.3">
      <c r="A10" s="5">
        <v>9</v>
      </c>
      <c r="B10" s="3" t="s">
        <v>60</v>
      </c>
      <c r="C10" s="2">
        <v>2011</v>
      </c>
      <c r="D10" s="4">
        <v>40792</v>
      </c>
      <c r="E10" s="4" t="str">
        <f>TEXT(Table1[[#This Row],[Order Date]],"MMM")</f>
        <v>Sep</v>
      </c>
      <c r="F10" s="4" t="s">
        <v>7316</v>
      </c>
      <c r="G10" s="3" t="s">
        <v>49</v>
      </c>
      <c r="H10" s="3" t="s">
        <v>61</v>
      </c>
      <c r="I10" s="3" t="s">
        <v>62</v>
      </c>
      <c r="J10" s="3" t="s">
        <v>26</v>
      </c>
      <c r="K10" s="3" t="s">
        <v>27</v>
      </c>
      <c r="L10" s="3" t="s">
        <v>41</v>
      </c>
      <c r="M10" s="3" t="s">
        <v>42</v>
      </c>
      <c r="N10" s="2">
        <v>90032</v>
      </c>
      <c r="O10" s="3" t="s">
        <v>43</v>
      </c>
      <c r="P10" s="3" t="s">
        <v>76</v>
      </c>
      <c r="Q10" s="3" t="s">
        <v>45</v>
      </c>
      <c r="R10" s="3" t="s">
        <v>77</v>
      </c>
      <c r="S10" s="3" t="s">
        <v>78</v>
      </c>
      <c r="T10" s="2">
        <v>114.9</v>
      </c>
      <c r="U10" s="2">
        <v>5</v>
      </c>
      <c r="V10" s="2">
        <v>0</v>
      </c>
      <c r="W10" s="2">
        <v>34.47</v>
      </c>
    </row>
    <row r="11" spans="1:23" ht="15.75" thickBot="1" x14ac:dyDescent="0.3">
      <c r="A11" s="5">
        <v>10</v>
      </c>
      <c r="B11" s="3" t="s">
        <v>60</v>
      </c>
      <c r="C11" s="2">
        <v>2011</v>
      </c>
      <c r="D11" s="4">
        <v>40792</v>
      </c>
      <c r="E11" s="4" t="str">
        <f>TEXT(Table1[[#This Row],[Order Date]],"MMM")</f>
        <v>Sep</v>
      </c>
      <c r="F11" s="4" t="s">
        <v>7316</v>
      </c>
      <c r="G11" s="3" t="s">
        <v>49</v>
      </c>
      <c r="H11" s="3" t="s">
        <v>61</v>
      </c>
      <c r="I11" s="3" t="s">
        <v>62</v>
      </c>
      <c r="J11" s="3" t="s">
        <v>26</v>
      </c>
      <c r="K11" s="3" t="s">
        <v>27</v>
      </c>
      <c r="L11" s="3" t="s">
        <v>41</v>
      </c>
      <c r="M11" s="3" t="s">
        <v>42</v>
      </c>
      <c r="N11" s="2">
        <v>90032</v>
      </c>
      <c r="O11" s="3" t="s">
        <v>43</v>
      </c>
      <c r="P11" s="3" t="s">
        <v>79</v>
      </c>
      <c r="Q11" s="3" t="s">
        <v>32</v>
      </c>
      <c r="R11" s="3" t="s">
        <v>55</v>
      </c>
      <c r="S11" s="3" t="s">
        <v>80</v>
      </c>
      <c r="T11" s="2">
        <v>1706.184</v>
      </c>
      <c r="U11" s="2">
        <v>9</v>
      </c>
      <c r="V11" s="2">
        <v>0.2</v>
      </c>
      <c r="W11" s="2">
        <v>85.309200000000004</v>
      </c>
    </row>
    <row r="12" spans="1:23" ht="15.75" thickBot="1" x14ac:dyDescent="0.3">
      <c r="A12" s="5">
        <v>11</v>
      </c>
      <c r="B12" s="3" t="s">
        <v>60</v>
      </c>
      <c r="C12" s="2">
        <v>2011</v>
      </c>
      <c r="D12" s="4">
        <v>40792</v>
      </c>
      <c r="E12" s="4" t="str">
        <f>TEXT(Table1[[#This Row],[Order Date]],"MMM")</f>
        <v>Sep</v>
      </c>
      <c r="F12" s="4" t="s">
        <v>7316</v>
      </c>
      <c r="G12" s="3" t="s">
        <v>49</v>
      </c>
      <c r="H12" s="3" t="s">
        <v>61</v>
      </c>
      <c r="I12" s="3" t="s">
        <v>62</v>
      </c>
      <c r="J12" s="3" t="s">
        <v>26</v>
      </c>
      <c r="K12" s="3" t="s">
        <v>27</v>
      </c>
      <c r="L12" s="3" t="s">
        <v>41</v>
      </c>
      <c r="M12" s="3" t="s">
        <v>42</v>
      </c>
      <c r="N12" s="2">
        <v>90032</v>
      </c>
      <c r="O12" s="3" t="s">
        <v>43</v>
      </c>
      <c r="P12" s="3" t="s">
        <v>81</v>
      </c>
      <c r="Q12" s="3" t="s">
        <v>70</v>
      </c>
      <c r="R12" s="3" t="s">
        <v>71</v>
      </c>
      <c r="S12" s="3" t="s">
        <v>82</v>
      </c>
      <c r="T12" s="2">
        <v>911.42399999999998</v>
      </c>
      <c r="U12" s="2">
        <v>4</v>
      </c>
      <c r="V12" s="2">
        <v>0.2</v>
      </c>
      <c r="W12" s="2">
        <v>68.356800000000007</v>
      </c>
    </row>
    <row r="13" spans="1:23" ht="15.75" thickBot="1" x14ac:dyDescent="0.3">
      <c r="A13" s="5">
        <v>12</v>
      </c>
      <c r="B13" s="3" t="s">
        <v>90</v>
      </c>
      <c r="C13" s="2">
        <v>2013</v>
      </c>
      <c r="D13" s="4">
        <v>41437</v>
      </c>
      <c r="E13" s="4" t="str">
        <f>TEXT(Table1[[#This Row],[Order Date]],"MMM")</f>
        <v>Jun</v>
      </c>
      <c r="F13" s="4">
        <v>41590</v>
      </c>
      <c r="G13" s="3" t="s">
        <v>49</v>
      </c>
      <c r="H13" s="3" t="s">
        <v>91</v>
      </c>
      <c r="I13" s="3" t="s">
        <v>92</v>
      </c>
      <c r="J13" s="3" t="s">
        <v>26</v>
      </c>
      <c r="K13" s="3" t="s">
        <v>27</v>
      </c>
      <c r="L13" s="3" t="s">
        <v>93</v>
      </c>
      <c r="M13" s="3" t="s">
        <v>94</v>
      </c>
      <c r="N13" s="2">
        <v>98103</v>
      </c>
      <c r="O13" s="3" t="s">
        <v>43</v>
      </c>
      <c r="P13" s="3" t="s">
        <v>95</v>
      </c>
      <c r="Q13" s="3" t="s">
        <v>45</v>
      </c>
      <c r="R13" s="3" t="s">
        <v>74</v>
      </c>
      <c r="S13" s="3" t="s">
        <v>96</v>
      </c>
      <c r="T13" s="2">
        <v>407.976</v>
      </c>
      <c r="U13" s="2">
        <v>3</v>
      </c>
      <c r="V13" s="2">
        <v>0.2</v>
      </c>
      <c r="W13" s="2">
        <v>132.59219999999999</v>
      </c>
    </row>
    <row r="14" spans="1:23" ht="15.75" thickBot="1" x14ac:dyDescent="0.3">
      <c r="A14" s="5">
        <v>13</v>
      </c>
      <c r="B14" s="3" t="s">
        <v>107</v>
      </c>
      <c r="C14" s="2">
        <v>2011</v>
      </c>
      <c r="D14" s="4">
        <v>40858</v>
      </c>
      <c r="E14" s="4" t="str">
        <f>TEXT(Table1[[#This Row],[Order Date]],"MMM")</f>
        <v>Nov</v>
      </c>
      <c r="F14" s="4" t="s">
        <v>7265</v>
      </c>
      <c r="G14" s="3" t="s">
        <v>49</v>
      </c>
      <c r="H14" s="3" t="s">
        <v>108</v>
      </c>
      <c r="I14" s="3" t="s">
        <v>109</v>
      </c>
      <c r="J14" s="3" t="s">
        <v>26</v>
      </c>
      <c r="K14" s="3" t="s">
        <v>27</v>
      </c>
      <c r="L14" s="3" t="s">
        <v>110</v>
      </c>
      <c r="M14" s="3" t="s">
        <v>111</v>
      </c>
      <c r="N14" s="2">
        <v>53711</v>
      </c>
      <c r="O14" s="3" t="s">
        <v>102</v>
      </c>
      <c r="P14" s="3" t="s">
        <v>112</v>
      </c>
      <c r="Q14" s="3" t="s">
        <v>45</v>
      </c>
      <c r="R14" s="3" t="s">
        <v>58</v>
      </c>
      <c r="S14" s="3" t="s">
        <v>113</v>
      </c>
      <c r="T14" s="2">
        <v>665.88</v>
      </c>
      <c r="U14" s="2">
        <v>6</v>
      </c>
      <c r="V14" s="2">
        <v>0</v>
      </c>
      <c r="W14" s="2">
        <v>13.317600000000001</v>
      </c>
    </row>
    <row r="15" spans="1:23" ht="15.75" thickBot="1" x14ac:dyDescent="0.3">
      <c r="A15" s="5">
        <v>14</v>
      </c>
      <c r="B15" s="3" t="s">
        <v>125</v>
      </c>
      <c r="C15" s="2">
        <v>2013</v>
      </c>
      <c r="D15" s="4">
        <v>41559</v>
      </c>
      <c r="E15" s="4" t="str">
        <f>TEXT(Table1[[#This Row],[Order Date]],"MMM")</f>
        <v>Oct</v>
      </c>
      <c r="F15" s="4" t="s">
        <v>7180</v>
      </c>
      <c r="G15" s="3" t="s">
        <v>49</v>
      </c>
      <c r="H15" s="3" t="s">
        <v>126</v>
      </c>
      <c r="I15" s="3" t="s">
        <v>127</v>
      </c>
      <c r="J15" s="3" t="s">
        <v>40</v>
      </c>
      <c r="K15" s="3" t="s">
        <v>27</v>
      </c>
      <c r="L15" s="3" t="s">
        <v>128</v>
      </c>
      <c r="M15" s="3" t="s">
        <v>129</v>
      </c>
      <c r="N15" s="2">
        <v>68025</v>
      </c>
      <c r="O15" s="3" t="s">
        <v>102</v>
      </c>
      <c r="P15" s="3" t="s">
        <v>130</v>
      </c>
      <c r="Q15" s="3" t="s">
        <v>45</v>
      </c>
      <c r="R15" s="3" t="s">
        <v>67</v>
      </c>
      <c r="S15" s="3" t="s">
        <v>131</v>
      </c>
      <c r="T15" s="2">
        <v>19.46</v>
      </c>
      <c r="U15" s="2">
        <v>7</v>
      </c>
      <c r="V15" s="2">
        <v>0</v>
      </c>
      <c r="W15" s="2">
        <v>5.0595999999999997</v>
      </c>
    </row>
    <row r="16" spans="1:23" ht="15.75" thickBot="1" x14ac:dyDescent="0.3">
      <c r="A16" s="5">
        <v>15</v>
      </c>
      <c r="B16" s="3" t="s">
        <v>125</v>
      </c>
      <c r="C16" s="2">
        <v>2013</v>
      </c>
      <c r="D16" s="4">
        <v>41559</v>
      </c>
      <c r="E16" s="4" t="str">
        <f>TEXT(Table1[[#This Row],[Order Date]],"MMM")</f>
        <v>Oct</v>
      </c>
      <c r="F16" s="4" t="s">
        <v>7180</v>
      </c>
      <c r="G16" s="3" t="s">
        <v>49</v>
      </c>
      <c r="H16" s="3" t="s">
        <v>126</v>
      </c>
      <c r="I16" s="3" t="s">
        <v>127</v>
      </c>
      <c r="J16" s="3" t="s">
        <v>40</v>
      </c>
      <c r="K16" s="3" t="s">
        <v>27</v>
      </c>
      <c r="L16" s="3" t="s">
        <v>128</v>
      </c>
      <c r="M16" s="3" t="s">
        <v>129</v>
      </c>
      <c r="N16" s="2">
        <v>68025</v>
      </c>
      <c r="O16" s="3" t="s">
        <v>102</v>
      </c>
      <c r="P16" s="3" t="s">
        <v>132</v>
      </c>
      <c r="Q16" s="3" t="s">
        <v>45</v>
      </c>
      <c r="R16" s="3" t="s">
        <v>77</v>
      </c>
      <c r="S16" s="3" t="s">
        <v>133</v>
      </c>
      <c r="T16" s="2">
        <v>60.34</v>
      </c>
      <c r="U16" s="2">
        <v>7</v>
      </c>
      <c r="V16" s="2">
        <v>0</v>
      </c>
      <c r="W16" s="2">
        <v>15.6884</v>
      </c>
    </row>
    <row r="17" spans="1:23" ht="15.75" thickBot="1" x14ac:dyDescent="0.3">
      <c r="A17" s="5">
        <v>16</v>
      </c>
      <c r="B17" s="3" t="s">
        <v>171</v>
      </c>
      <c r="C17" s="2">
        <v>2013</v>
      </c>
      <c r="D17" s="4">
        <v>41529</v>
      </c>
      <c r="E17" s="4" t="str">
        <f>TEXT(Table1[[#This Row],[Order Date]],"MMM")</f>
        <v>Sep</v>
      </c>
      <c r="F17" s="4">
        <v>41590</v>
      </c>
      <c r="G17" s="3" t="s">
        <v>172</v>
      </c>
      <c r="H17" s="3" t="s">
        <v>173</v>
      </c>
      <c r="I17" s="3" t="s">
        <v>174</v>
      </c>
      <c r="J17" s="3" t="s">
        <v>40</v>
      </c>
      <c r="K17" s="3" t="s">
        <v>27</v>
      </c>
      <c r="L17" s="3" t="s">
        <v>175</v>
      </c>
      <c r="M17" s="3" t="s">
        <v>101</v>
      </c>
      <c r="N17" s="2">
        <v>75080</v>
      </c>
      <c r="O17" s="3" t="s">
        <v>102</v>
      </c>
      <c r="P17" s="3" t="s">
        <v>176</v>
      </c>
      <c r="Q17" s="3" t="s">
        <v>70</v>
      </c>
      <c r="R17" s="3" t="s">
        <v>71</v>
      </c>
      <c r="S17" s="3" t="s">
        <v>177</v>
      </c>
      <c r="T17" s="2">
        <v>1097.5440000000001</v>
      </c>
      <c r="U17" s="2">
        <v>7</v>
      </c>
      <c r="V17" s="2">
        <v>0.2</v>
      </c>
      <c r="W17" s="2">
        <v>123.47369999999999</v>
      </c>
    </row>
    <row r="18" spans="1:23" ht="15.75" thickBot="1" x14ac:dyDescent="0.3">
      <c r="A18" s="5">
        <v>17</v>
      </c>
      <c r="B18" s="3" t="s">
        <v>171</v>
      </c>
      <c r="C18" s="2">
        <v>2013</v>
      </c>
      <c r="D18" s="4">
        <v>41529</v>
      </c>
      <c r="E18" s="4" t="str">
        <f>TEXT(Table1[[#This Row],[Order Date]],"MMM")</f>
        <v>Sep</v>
      </c>
      <c r="F18" s="4">
        <v>41590</v>
      </c>
      <c r="G18" s="3" t="s">
        <v>172</v>
      </c>
      <c r="H18" s="3" t="s">
        <v>173</v>
      </c>
      <c r="I18" s="3" t="s">
        <v>174</v>
      </c>
      <c r="J18" s="3" t="s">
        <v>40</v>
      </c>
      <c r="K18" s="3" t="s">
        <v>27</v>
      </c>
      <c r="L18" s="3" t="s">
        <v>175</v>
      </c>
      <c r="M18" s="3" t="s">
        <v>101</v>
      </c>
      <c r="N18" s="2">
        <v>75080</v>
      </c>
      <c r="O18" s="3" t="s">
        <v>102</v>
      </c>
      <c r="P18" s="3" t="s">
        <v>178</v>
      </c>
      <c r="Q18" s="3" t="s">
        <v>32</v>
      </c>
      <c r="R18" s="3" t="s">
        <v>64</v>
      </c>
      <c r="S18" s="3" t="s">
        <v>179</v>
      </c>
      <c r="T18" s="2">
        <v>190.92</v>
      </c>
      <c r="U18" s="2">
        <v>5</v>
      </c>
      <c r="V18" s="2">
        <v>0.6</v>
      </c>
      <c r="W18" s="2">
        <v>-147.96299999999999</v>
      </c>
    </row>
    <row r="19" spans="1:23" ht="15.75" thickBot="1" x14ac:dyDescent="0.3">
      <c r="A19" s="5">
        <v>18</v>
      </c>
      <c r="B19" s="3" t="s">
        <v>188</v>
      </c>
      <c r="C19" s="2">
        <v>2014</v>
      </c>
      <c r="D19" s="4">
        <v>41952</v>
      </c>
      <c r="E19" s="4" t="str">
        <f>TEXT(Table1[[#This Row],[Order Date]],"MMM")</f>
        <v>Nov</v>
      </c>
      <c r="F19" s="4" t="s">
        <v>7179</v>
      </c>
      <c r="G19" s="3" t="s">
        <v>49</v>
      </c>
      <c r="H19" s="3" t="s">
        <v>189</v>
      </c>
      <c r="I19" s="3" t="s">
        <v>190</v>
      </c>
      <c r="J19" s="3" t="s">
        <v>40</v>
      </c>
      <c r="K19" s="3" t="s">
        <v>27</v>
      </c>
      <c r="L19" s="3" t="s">
        <v>191</v>
      </c>
      <c r="M19" s="3" t="s">
        <v>192</v>
      </c>
      <c r="N19" s="2">
        <v>60540</v>
      </c>
      <c r="O19" s="3" t="s">
        <v>102</v>
      </c>
      <c r="P19" s="3" t="s">
        <v>193</v>
      </c>
      <c r="Q19" s="3" t="s">
        <v>70</v>
      </c>
      <c r="R19" s="3" t="s">
        <v>71</v>
      </c>
      <c r="S19" s="3" t="s">
        <v>194</v>
      </c>
      <c r="T19" s="2">
        <v>147.16800000000001</v>
      </c>
      <c r="U19" s="2">
        <v>4</v>
      </c>
      <c r="V19" s="2">
        <v>0.2</v>
      </c>
      <c r="W19" s="2">
        <v>16.5564</v>
      </c>
    </row>
    <row r="20" spans="1:23" ht="15.75" thickBot="1" x14ac:dyDescent="0.3">
      <c r="A20" s="5">
        <v>19</v>
      </c>
      <c r="B20" s="3" t="s">
        <v>203</v>
      </c>
      <c r="C20" s="2">
        <v>2013</v>
      </c>
      <c r="D20" s="4">
        <v>41611</v>
      </c>
      <c r="E20" s="4" t="str">
        <f>TEXT(Table1[[#This Row],[Order Date]],"MMM")</f>
        <v>Dec</v>
      </c>
      <c r="F20" s="4" t="s">
        <v>7162</v>
      </c>
      <c r="G20" s="3" t="s">
        <v>172</v>
      </c>
      <c r="H20" s="3" t="s">
        <v>204</v>
      </c>
      <c r="I20" s="3" t="s">
        <v>205</v>
      </c>
      <c r="J20" s="3" t="s">
        <v>40</v>
      </c>
      <c r="K20" s="3" t="s">
        <v>27</v>
      </c>
      <c r="L20" s="3" t="s">
        <v>206</v>
      </c>
      <c r="M20" s="3" t="s">
        <v>207</v>
      </c>
      <c r="N20" s="2">
        <v>55122</v>
      </c>
      <c r="O20" s="3" t="s">
        <v>102</v>
      </c>
      <c r="P20" s="3" t="s">
        <v>208</v>
      </c>
      <c r="Q20" s="3" t="s">
        <v>70</v>
      </c>
      <c r="R20" s="3" t="s">
        <v>148</v>
      </c>
      <c r="S20" s="3" t="s">
        <v>209</v>
      </c>
      <c r="T20" s="2">
        <v>45.98</v>
      </c>
      <c r="U20" s="2">
        <v>2</v>
      </c>
      <c r="V20" s="2">
        <v>0</v>
      </c>
      <c r="W20" s="2">
        <v>19.7714</v>
      </c>
    </row>
    <row r="21" spans="1:23" ht="15.75" thickBot="1" x14ac:dyDescent="0.3">
      <c r="A21" s="5">
        <v>20</v>
      </c>
      <c r="B21" s="3" t="s">
        <v>203</v>
      </c>
      <c r="C21" s="2">
        <v>2013</v>
      </c>
      <c r="D21" s="4">
        <v>41611</v>
      </c>
      <c r="E21" s="4" t="str">
        <f>TEXT(Table1[[#This Row],[Order Date]],"MMM")</f>
        <v>Dec</v>
      </c>
      <c r="F21" s="4" t="s">
        <v>7162</v>
      </c>
      <c r="G21" s="3" t="s">
        <v>172</v>
      </c>
      <c r="H21" s="3" t="s">
        <v>204</v>
      </c>
      <c r="I21" s="3" t="s">
        <v>205</v>
      </c>
      <c r="J21" s="3" t="s">
        <v>40</v>
      </c>
      <c r="K21" s="3" t="s">
        <v>27</v>
      </c>
      <c r="L21" s="3" t="s">
        <v>206</v>
      </c>
      <c r="M21" s="3" t="s">
        <v>207</v>
      </c>
      <c r="N21" s="2">
        <v>55122</v>
      </c>
      <c r="O21" s="3" t="s">
        <v>102</v>
      </c>
      <c r="P21" s="3" t="s">
        <v>210</v>
      </c>
      <c r="Q21" s="3" t="s">
        <v>45</v>
      </c>
      <c r="R21" s="3" t="s">
        <v>74</v>
      </c>
      <c r="S21" s="3" t="s">
        <v>211</v>
      </c>
      <c r="T21" s="2">
        <v>17.46</v>
      </c>
      <c r="U21" s="2">
        <v>2</v>
      </c>
      <c r="V21" s="2">
        <v>0</v>
      </c>
      <c r="W21" s="2">
        <v>8.2062000000000008</v>
      </c>
    </row>
    <row r="22" spans="1:23" ht="15.75" thickBot="1" x14ac:dyDescent="0.3">
      <c r="A22" s="5">
        <v>21</v>
      </c>
      <c r="B22" s="3" t="s">
        <v>236</v>
      </c>
      <c r="C22" s="2">
        <v>2013</v>
      </c>
      <c r="D22" s="4">
        <v>41620</v>
      </c>
      <c r="E22" s="4" t="str">
        <f>TEXT(Table1[[#This Row],[Order Date]],"MMM")</f>
        <v>Dec</v>
      </c>
      <c r="F22" s="4" t="s">
        <v>7297</v>
      </c>
      <c r="G22" s="3" t="s">
        <v>49</v>
      </c>
      <c r="H22" s="3" t="s">
        <v>237</v>
      </c>
      <c r="I22" s="3" t="s">
        <v>238</v>
      </c>
      <c r="J22" s="3" t="s">
        <v>40</v>
      </c>
      <c r="K22" s="3" t="s">
        <v>27</v>
      </c>
      <c r="L22" s="3" t="s">
        <v>239</v>
      </c>
      <c r="M22" s="3" t="s">
        <v>240</v>
      </c>
      <c r="N22" s="2">
        <v>10024</v>
      </c>
      <c r="O22" s="3" t="s">
        <v>138</v>
      </c>
      <c r="P22" s="3" t="s">
        <v>241</v>
      </c>
      <c r="Q22" s="3" t="s">
        <v>45</v>
      </c>
      <c r="R22" s="3" t="s">
        <v>242</v>
      </c>
      <c r="S22" s="3" t="s">
        <v>243</v>
      </c>
      <c r="T22" s="2">
        <v>15.26</v>
      </c>
      <c r="U22" s="2">
        <v>7</v>
      </c>
      <c r="V22" s="2">
        <v>0</v>
      </c>
      <c r="W22" s="2">
        <v>6.2565999999999997</v>
      </c>
    </row>
    <row r="23" spans="1:23" ht="15.75" thickBot="1" x14ac:dyDescent="0.3">
      <c r="A23" s="5">
        <v>22</v>
      </c>
      <c r="B23" s="3" t="s">
        <v>236</v>
      </c>
      <c r="C23" s="2">
        <v>2013</v>
      </c>
      <c r="D23" s="4">
        <v>41620</v>
      </c>
      <c r="E23" s="4" t="str">
        <f>TEXT(Table1[[#This Row],[Order Date]],"MMM")</f>
        <v>Dec</v>
      </c>
      <c r="F23" s="4" t="s">
        <v>7297</v>
      </c>
      <c r="G23" s="3" t="s">
        <v>49</v>
      </c>
      <c r="H23" s="3" t="s">
        <v>237</v>
      </c>
      <c r="I23" s="3" t="s">
        <v>238</v>
      </c>
      <c r="J23" s="3" t="s">
        <v>40</v>
      </c>
      <c r="K23" s="3" t="s">
        <v>27</v>
      </c>
      <c r="L23" s="3" t="s">
        <v>239</v>
      </c>
      <c r="M23" s="3" t="s">
        <v>240</v>
      </c>
      <c r="N23" s="2">
        <v>10024</v>
      </c>
      <c r="O23" s="3" t="s">
        <v>138</v>
      </c>
      <c r="P23" s="3" t="s">
        <v>244</v>
      </c>
      <c r="Q23" s="3" t="s">
        <v>70</v>
      </c>
      <c r="R23" s="3" t="s">
        <v>71</v>
      </c>
      <c r="S23" s="3" t="s">
        <v>245</v>
      </c>
      <c r="T23" s="2">
        <v>1029.95</v>
      </c>
      <c r="U23" s="2">
        <v>5</v>
      </c>
      <c r="V23" s="2">
        <v>0</v>
      </c>
      <c r="W23" s="2">
        <v>298.68549999999999</v>
      </c>
    </row>
    <row r="24" spans="1:23" ht="15.75" thickBot="1" x14ac:dyDescent="0.3">
      <c r="A24" s="5">
        <v>23</v>
      </c>
      <c r="B24" s="3" t="s">
        <v>276</v>
      </c>
      <c r="C24" s="2">
        <v>2011</v>
      </c>
      <c r="D24" s="4">
        <v>40675</v>
      </c>
      <c r="E24" s="4" t="str">
        <f>TEXT(Table1[[#This Row],[Order Date]],"MMM")</f>
        <v>May</v>
      </c>
      <c r="F24" s="4">
        <v>40828</v>
      </c>
      <c r="G24" s="3" t="s">
        <v>49</v>
      </c>
      <c r="H24" s="3" t="s">
        <v>277</v>
      </c>
      <c r="I24" s="3" t="s">
        <v>278</v>
      </c>
      <c r="J24" s="3" t="s">
        <v>40</v>
      </c>
      <c r="K24" s="3" t="s">
        <v>27</v>
      </c>
      <c r="L24" s="3" t="s">
        <v>279</v>
      </c>
      <c r="M24" s="3" t="s">
        <v>280</v>
      </c>
      <c r="N24" s="2">
        <v>85234</v>
      </c>
      <c r="O24" s="3" t="s">
        <v>43</v>
      </c>
      <c r="P24" s="3" t="s">
        <v>281</v>
      </c>
      <c r="Q24" s="3" t="s">
        <v>45</v>
      </c>
      <c r="R24" s="3" t="s">
        <v>67</v>
      </c>
      <c r="S24" s="3" t="s">
        <v>282</v>
      </c>
      <c r="T24" s="2">
        <v>1113.0239999999999</v>
      </c>
      <c r="U24" s="2">
        <v>8</v>
      </c>
      <c r="V24" s="2">
        <v>0.2</v>
      </c>
      <c r="W24" s="2">
        <v>111.30240000000001</v>
      </c>
    </row>
    <row r="25" spans="1:23" ht="15.75" thickBot="1" x14ac:dyDescent="0.3">
      <c r="A25" s="5">
        <v>24</v>
      </c>
      <c r="B25" s="3" t="s">
        <v>276</v>
      </c>
      <c r="C25" s="2">
        <v>2011</v>
      </c>
      <c r="D25" s="4">
        <v>40675</v>
      </c>
      <c r="E25" s="4" t="str">
        <f>TEXT(Table1[[#This Row],[Order Date]],"MMM")</f>
        <v>May</v>
      </c>
      <c r="F25" s="4">
        <v>40828</v>
      </c>
      <c r="G25" s="3" t="s">
        <v>49</v>
      </c>
      <c r="H25" s="3" t="s">
        <v>277</v>
      </c>
      <c r="I25" s="3" t="s">
        <v>278</v>
      </c>
      <c r="J25" s="3" t="s">
        <v>40</v>
      </c>
      <c r="K25" s="3" t="s">
        <v>27</v>
      </c>
      <c r="L25" s="3" t="s">
        <v>279</v>
      </c>
      <c r="M25" s="3" t="s">
        <v>280</v>
      </c>
      <c r="N25" s="2">
        <v>85234</v>
      </c>
      <c r="O25" s="3" t="s">
        <v>43</v>
      </c>
      <c r="P25" s="3" t="s">
        <v>283</v>
      </c>
      <c r="Q25" s="3" t="s">
        <v>70</v>
      </c>
      <c r="R25" s="3" t="s">
        <v>71</v>
      </c>
      <c r="S25" s="3" t="s">
        <v>284</v>
      </c>
      <c r="T25" s="2">
        <v>167.96799999999999</v>
      </c>
      <c r="U25" s="2">
        <v>4</v>
      </c>
      <c r="V25" s="2">
        <v>0.2</v>
      </c>
      <c r="W25" s="2">
        <v>62.988</v>
      </c>
    </row>
    <row r="26" spans="1:23" ht="15.75" thickBot="1" x14ac:dyDescent="0.3">
      <c r="A26" s="5">
        <v>25</v>
      </c>
      <c r="B26" s="3" t="s">
        <v>285</v>
      </c>
      <c r="C26" s="2">
        <v>2013</v>
      </c>
      <c r="D26" s="4">
        <v>41400</v>
      </c>
      <c r="E26" s="4" t="str">
        <f>TEXT(Table1[[#This Row],[Order Date]],"MMM")</f>
        <v>May</v>
      </c>
      <c r="F26" s="4">
        <v>41461</v>
      </c>
      <c r="G26" s="3" t="s">
        <v>172</v>
      </c>
      <c r="H26" s="3" t="s">
        <v>286</v>
      </c>
      <c r="I26" s="3" t="s">
        <v>287</v>
      </c>
      <c r="J26" s="3" t="s">
        <v>26</v>
      </c>
      <c r="K26" s="3" t="s">
        <v>27</v>
      </c>
      <c r="L26" s="3" t="s">
        <v>288</v>
      </c>
      <c r="M26" s="3" t="s">
        <v>289</v>
      </c>
      <c r="N26" s="2">
        <v>22153</v>
      </c>
      <c r="O26" s="3" t="s">
        <v>30</v>
      </c>
      <c r="P26" s="3" t="s">
        <v>290</v>
      </c>
      <c r="Q26" s="3" t="s">
        <v>45</v>
      </c>
      <c r="R26" s="3" t="s">
        <v>88</v>
      </c>
      <c r="S26" s="3" t="s">
        <v>291</v>
      </c>
      <c r="T26" s="2">
        <v>75.88</v>
      </c>
      <c r="U26" s="2">
        <v>2</v>
      </c>
      <c r="V26" s="2">
        <v>0</v>
      </c>
      <c r="W26" s="2">
        <v>35.663600000000002</v>
      </c>
    </row>
    <row r="27" spans="1:23" ht="15.75" thickBot="1" x14ac:dyDescent="0.3">
      <c r="A27" s="5">
        <v>26</v>
      </c>
      <c r="B27" s="3" t="s">
        <v>309</v>
      </c>
      <c r="C27" s="2">
        <v>2014</v>
      </c>
      <c r="D27" s="4">
        <v>41924</v>
      </c>
      <c r="E27" s="4" t="str">
        <f>TEXT(Table1[[#This Row],[Order Date]],"MMM")</f>
        <v>Oct</v>
      </c>
      <c r="F27" s="4">
        <v>41985</v>
      </c>
      <c r="G27" s="3" t="s">
        <v>172</v>
      </c>
      <c r="H27" s="3" t="s">
        <v>310</v>
      </c>
      <c r="I27" s="3" t="s">
        <v>311</v>
      </c>
      <c r="J27" s="3" t="s">
        <v>40</v>
      </c>
      <c r="K27" s="3" t="s">
        <v>27</v>
      </c>
      <c r="L27" s="3" t="s">
        <v>168</v>
      </c>
      <c r="M27" s="3" t="s">
        <v>101</v>
      </c>
      <c r="N27" s="2">
        <v>77041</v>
      </c>
      <c r="O27" s="3" t="s">
        <v>102</v>
      </c>
      <c r="P27" s="3" t="s">
        <v>312</v>
      </c>
      <c r="Q27" s="3" t="s">
        <v>45</v>
      </c>
      <c r="R27" s="3" t="s">
        <v>74</v>
      </c>
      <c r="S27" s="3" t="s">
        <v>313</v>
      </c>
      <c r="T27" s="2">
        <v>1.248</v>
      </c>
      <c r="U27" s="2">
        <v>3</v>
      </c>
      <c r="V27" s="2">
        <v>0.8</v>
      </c>
      <c r="W27" s="2">
        <v>-1.9343999999999999</v>
      </c>
    </row>
    <row r="28" spans="1:23" ht="15.75" thickBot="1" x14ac:dyDescent="0.3">
      <c r="A28" s="5">
        <v>27</v>
      </c>
      <c r="B28" s="3" t="s">
        <v>309</v>
      </c>
      <c r="C28" s="2">
        <v>2014</v>
      </c>
      <c r="D28" s="4">
        <v>41924</v>
      </c>
      <c r="E28" s="4" t="str">
        <f>TEXT(Table1[[#This Row],[Order Date]],"MMM")</f>
        <v>Oct</v>
      </c>
      <c r="F28" s="4">
        <v>41985</v>
      </c>
      <c r="G28" s="3" t="s">
        <v>172</v>
      </c>
      <c r="H28" s="3" t="s">
        <v>310</v>
      </c>
      <c r="I28" s="3" t="s">
        <v>311</v>
      </c>
      <c r="J28" s="3" t="s">
        <v>40</v>
      </c>
      <c r="K28" s="3" t="s">
        <v>27</v>
      </c>
      <c r="L28" s="3" t="s">
        <v>168</v>
      </c>
      <c r="M28" s="3" t="s">
        <v>101</v>
      </c>
      <c r="N28" s="2">
        <v>77041</v>
      </c>
      <c r="O28" s="3" t="s">
        <v>102</v>
      </c>
      <c r="P28" s="3" t="s">
        <v>314</v>
      </c>
      <c r="Q28" s="3" t="s">
        <v>32</v>
      </c>
      <c r="R28" s="3" t="s">
        <v>64</v>
      </c>
      <c r="S28" s="3" t="s">
        <v>315</v>
      </c>
      <c r="T28" s="2">
        <v>9.7080000000000002</v>
      </c>
      <c r="U28" s="2">
        <v>3</v>
      </c>
      <c r="V28" s="2">
        <v>0.6</v>
      </c>
      <c r="W28" s="2">
        <v>-5.8247999999999998</v>
      </c>
    </row>
    <row r="29" spans="1:23" ht="15.75" thickBot="1" x14ac:dyDescent="0.3">
      <c r="A29" s="5">
        <v>28</v>
      </c>
      <c r="B29" s="3" t="s">
        <v>309</v>
      </c>
      <c r="C29" s="2">
        <v>2014</v>
      </c>
      <c r="D29" s="4">
        <v>41924</v>
      </c>
      <c r="E29" s="4" t="str">
        <f>TEXT(Table1[[#This Row],[Order Date]],"MMM")</f>
        <v>Oct</v>
      </c>
      <c r="F29" s="4">
        <v>41985</v>
      </c>
      <c r="G29" s="3" t="s">
        <v>172</v>
      </c>
      <c r="H29" s="3" t="s">
        <v>310</v>
      </c>
      <c r="I29" s="3" t="s">
        <v>311</v>
      </c>
      <c r="J29" s="3" t="s">
        <v>40</v>
      </c>
      <c r="K29" s="3" t="s">
        <v>27</v>
      </c>
      <c r="L29" s="3" t="s">
        <v>168</v>
      </c>
      <c r="M29" s="3" t="s">
        <v>101</v>
      </c>
      <c r="N29" s="2">
        <v>77041</v>
      </c>
      <c r="O29" s="3" t="s">
        <v>102</v>
      </c>
      <c r="P29" s="3" t="s">
        <v>316</v>
      </c>
      <c r="Q29" s="3" t="s">
        <v>45</v>
      </c>
      <c r="R29" s="3" t="s">
        <v>58</v>
      </c>
      <c r="S29" s="3" t="s">
        <v>317</v>
      </c>
      <c r="T29" s="2">
        <v>27.24</v>
      </c>
      <c r="U29" s="2">
        <v>3</v>
      </c>
      <c r="V29" s="2">
        <v>0.2</v>
      </c>
      <c r="W29" s="2">
        <v>2.7240000000000002</v>
      </c>
    </row>
    <row r="30" spans="1:23" ht="15.75" thickBot="1" x14ac:dyDescent="0.3">
      <c r="A30" s="5">
        <v>29</v>
      </c>
      <c r="B30" s="3" t="s">
        <v>326</v>
      </c>
      <c r="C30" s="2">
        <v>2011</v>
      </c>
      <c r="D30" s="4">
        <v>40887</v>
      </c>
      <c r="E30" s="4" t="str">
        <f>TEXT(Table1[[#This Row],[Order Date]],"MMM")</f>
        <v>Dec</v>
      </c>
      <c r="F30" s="4" t="s">
        <v>7320</v>
      </c>
      <c r="G30" s="3" t="s">
        <v>49</v>
      </c>
      <c r="H30" s="3" t="s">
        <v>327</v>
      </c>
      <c r="I30" s="3" t="s">
        <v>328</v>
      </c>
      <c r="J30" s="3" t="s">
        <v>26</v>
      </c>
      <c r="K30" s="3" t="s">
        <v>27</v>
      </c>
      <c r="L30" s="3" t="s">
        <v>120</v>
      </c>
      <c r="M30" s="3" t="s">
        <v>42</v>
      </c>
      <c r="N30" s="2">
        <v>94122</v>
      </c>
      <c r="O30" s="3" t="s">
        <v>43</v>
      </c>
      <c r="P30" s="3" t="s">
        <v>329</v>
      </c>
      <c r="Q30" s="3" t="s">
        <v>45</v>
      </c>
      <c r="R30" s="3" t="s">
        <v>67</v>
      </c>
      <c r="S30" s="3" t="s">
        <v>330</v>
      </c>
      <c r="T30" s="2">
        <v>14.9</v>
      </c>
      <c r="U30" s="2">
        <v>5</v>
      </c>
      <c r="V30" s="2">
        <v>0</v>
      </c>
      <c r="W30" s="2">
        <v>4.1719999999999997</v>
      </c>
    </row>
    <row r="31" spans="1:23" ht="15.75" thickBot="1" x14ac:dyDescent="0.3">
      <c r="A31" s="5">
        <v>30</v>
      </c>
      <c r="B31" s="3" t="s">
        <v>326</v>
      </c>
      <c r="C31" s="2">
        <v>2011</v>
      </c>
      <c r="D31" s="4">
        <v>40887</v>
      </c>
      <c r="E31" s="4" t="str">
        <f>TEXT(Table1[[#This Row],[Order Date]],"MMM")</f>
        <v>Dec</v>
      </c>
      <c r="F31" s="4" t="s">
        <v>7320</v>
      </c>
      <c r="G31" s="3" t="s">
        <v>49</v>
      </c>
      <c r="H31" s="3" t="s">
        <v>327</v>
      </c>
      <c r="I31" s="3" t="s">
        <v>328</v>
      </c>
      <c r="J31" s="3" t="s">
        <v>26</v>
      </c>
      <c r="K31" s="3" t="s">
        <v>27</v>
      </c>
      <c r="L31" s="3" t="s">
        <v>120</v>
      </c>
      <c r="M31" s="3" t="s">
        <v>42</v>
      </c>
      <c r="N31" s="2">
        <v>94122</v>
      </c>
      <c r="O31" s="3" t="s">
        <v>43</v>
      </c>
      <c r="P31" s="3" t="s">
        <v>331</v>
      </c>
      <c r="Q31" s="3" t="s">
        <v>45</v>
      </c>
      <c r="R31" s="3" t="s">
        <v>58</v>
      </c>
      <c r="S31" s="3" t="s">
        <v>332</v>
      </c>
      <c r="T31" s="2">
        <v>21.39</v>
      </c>
      <c r="U31" s="2">
        <v>1</v>
      </c>
      <c r="V31" s="2">
        <v>0</v>
      </c>
      <c r="W31" s="2">
        <v>6.2031000000000001</v>
      </c>
    </row>
    <row r="32" spans="1:23" ht="15.75" thickBot="1" x14ac:dyDescent="0.3">
      <c r="A32" s="5">
        <v>31</v>
      </c>
      <c r="B32" s="3" t="s">
        <v>333</v>
      </c>
      <c r="C32" s="2">
        <v>2012</v>
      </c>
      <c r="D32" s="4">
        <v>40977</v>
      </c>
      <c r="E32" s="4" t="str">
        <f>TEXT(Table1[[#This Row],[Order Date]],"MMM")</f>
        <v>Mar</v>
      </c>
      <c r="F32" s="4">
        <v>41130</v>
      </c>
      <c r="G32" s="3" t="s">
        <v>49</v>
      </c>
      <c r="H32" s="3" t="s">
        <v>334</v>
      </c>
      <c r="I32" s="3" t="s">
        <v>335</v>
      </c>
      <c r="J32" s="3" t="s">
        <v>40</v>
      </c>
      <c r="K32" s="3" t="s">
        <v>27</v>
      </c>
      <c r="L32" s="3" t="s">
        <v>336</v>
      </c>
      <c r="M32" s="3" t="s">
        <v>86</v>
      </c>
      <c r="N32" s="2">
        <v>27707</v>
      </c>
      <c r="O32" s="3" t="s">
        <v>30</v>
      </c>
      <c r="P32" s="3" t="s">
        <v>337</v>
      </c>
      <c r="Q32" s="3" t="s">
        <v>45</v>
      </c>
      <c r="R32" s="3" t="s">
        <v>158</v>
      </c>
      <c r="S32" s="3" t="s">
        <v>338</v>
      </c>
      <c r="T32" s="2">
        <v>200.98400000000001</v>
      </c>
      <c r="U32" s="2">
        <v>7</v>
      </c>
      <c r="V32" s="2">
        <v>0.2</v>
      </c>
      <c r="W32" s="2">
        <v>62.807499999999997</v>
      </c>
    </row>
    <row r="33" spans="1:23" ht="15.75" thickBot="1" x14ac:dyDescent="0.3">
      <c r="A33" s="5">
        <v>32</v>
      </c>
      <c r="B33" s="3" t="s">
        <v>354</v>
      </c>
      <c r="C33" s="2">
        <v>2013</v>
      </c>
      <c r="D33" s="4">
        <v>41429</v>
      </c>
      <c r="E33" s="4" t="str">
        <f>TEXT(Table1[[#This Row],[Order Date]],"MMM")</f>
        <v>Jun</v>
      </c>
      <c r="F33" s="4">
        <v>41582</v>
      </c>
      <c r="G33" s="3" t="s">
        <v>23</v>
      </c>
      <c r="H33" s="3" t="s">
        <v>355</v>
      </c>
      <c r="I33" s="3" t="s">
        <v>356</v>
      </c>
      <c r="J33" s="3" t="s">
        <v>99</v>
      </c>
      <c r="K33" s="3" t="s">
        <v>27</v>
      </c>
      <c r="L33" s="3" t="s">
        <v>168</v>
      </c>
      <c r="M33" s="3" t="s">
        <v>101</v>
      </c>
      <c r="N33" s="2">
        <v>77095</v>
      </c>
      <c r="O33" s="3" t="s">
        <v>102</v>
      </c>
      <c r="P33" s="3" t="s">
        <v>357</v>
      </c>
      <c r="Q33" s="3" t="s">
        <v>45</v>
      </c>
      <c r="R33" s="3" t="s">
        <v>58</v>
      </c>
      <c r="S33" s="3" t="s">
        <v>358</v>
      </c>
      <c r="T33" s="2">
        <v>158.36799999999999</v>
      </c>
      <c r="U33" s="2">
        <v>7</v>
      </c>
      <c r="V33" s="2">
        <v>0.2</v>
      </c>
      <c r="W33" s="2">
        <v>13.857200000000001</v>
      </c>
    </row>
    <row r="34" spans="1:23" ht="15.75" thickBot="1" x14ac:dyDescent="0.3">
      <c r="A34" s="5">
        <v>33</v>
      </c>
      <c r="B34" s="3" t="s">
        <v>368</v>
      </c>
      <c r="C34" s="2">
        <v>2014</v>
      </c>
      <c r="D34" s="4">
        <v>41831</v>
      </c>
      <c r="E34" s="4" t="str">
        <f>TEXT(Table1[[#This Row],[Order Date]],"MMM")</f>
        <v>Jul</v>
      </c>
      <c r="F34" s="4" t="s">
        <v>7169</v>
      </c>
      <c r="G34" s="3" t="s">
        <v>49</v>
      </c>
      <c r="H34" s="3" t="s">
        <v>369</v>
      </c>
      <c r="I34" s="3" t="s">
        <v>370</v>
      </c>
      <c r="J34" s="3" t="s">
        <v>99</v>
      </c>
      <c r="K34" s="3" t="s">
        <v>27</v>
      </c>
      <c r="L34" s="3" t="s">
        <v>371</v>
      </c>
      <c r="M34" s="3" t="s">
        <v>372</v>
      </c>
      <c r="N34" s="2">
        <v>97206</v>
      </c>
      <c r="O34" s="3" t="s">
        <v>43</v>
      </c>
      <c r="P34" s="3" t="s">
        <v>373</v>
      </c>
      <c r="Q34" s="3" t="s">
        <v>45</v>
      </c>
      <c r="R34" s="3" t="s">
        <v>74</v>
      </c>
      <c r="S34" s="3" t="s">
        <v>374</v>
      </c>
      <c r="T34" s="2">
        <v>5.6820000000000004</v>
      </c>
      <c r="U34" s="2">
        <v>1</v>
      </c>
      <c r="V34" s="2">
        <v>0.7</v>
      </c>
      <c r="W34" s="2">
        <v>-3.7879999999999998</v>
      </c>
    </row>
    <row r="35" spans="1:23" ht="15.75" thickBot="1" x14ac:dyDescent="0.3">
      <c r="A35" s="5">
        <v>34</v>
      </c>
      <c r="B35" s="3" t="s">
        <v>375</v>
      </c>
      <c r="C35" s="2">
        <v>2014</v>
      </c>
      <c r="D35" s="4">
        <v>41923</v>
      </c>
      <c r="E35" s="4" t="str">
        <f>TEXT(Table1[[#This Row],[Order Date]],"MMM")</f>
        <v>Oct</v>
      </c>
      <c r="F35" s="4">
        <v>41984</v>
      </c>
      <c r="G35" s="3" t="s">
        <v>23</v>
      </c>
      <c r="H35" s="3" t="s">
        <v>376</v>
      </c>
      <c r="I35" s="3" t="s">
        <v>377</v>
      </c>
      <c r="J35" s="3" t="s">
        <v>99</v>
      </c>
      <c r="K35" s="3" t="s">
        <v>27</v>
      </c>
      <c r="L35" s="3" t="s">
        <v>239</v>
      </c>
      <c r="M35" s="3" t="s">
        <v>240</v>
      </c>
      <c r="N35" s="2">
        <v>10009</v>
      </c>
      <c r="O35" s="3" t="s">
        <v>138</v>
      </c>
      <c r="P35" s="3" t="s">
        <v>378</v>
      </c>
      <c r="Q35" s="3" t="s">
        <v>32</v>
      </c>
      <c r="R35" s="3" t="s">
        <v>64</v>
      </c>
      <c r="S35" s="3" t="s">
        <v>379</v>
      </c>
      <c r="T35" s="2">
        <v>96.53</v>
      </c>
      <c r="U35" s="2">
        <v>7</v>
      </c>
      <c r="V35" s="2">
        <v>0</v>
      </c>
      <c r="W35" s="2">
        <v>40.5426</v>
      </c>
    </row>
    <row r="36" spans="1:23" ht="15.75" thickBot="1" x14ac:dyDescent="0.3">
      <c r="A36" s="5">
        <v>35</v>
      </c>
      <c r="B36" s="3" t="s">
        <v>384</v>
      </c>
      <c r="C36" s="2">
        <v>2013</v>
      </c>
      <c r="D36" s="4">
        <v>41464</v>
      </c>
      <c r="E36" s="4" t="str">
        <f>TEXT(Table1[[#This Row],[Order Date]],"MMM")</f>
        <v>Jul</v>
      </c>
      <c r="F36" s="4">
        <v>41617</v>
      </c>
      <c r="G36" s="3" t="s">
        <v>49</v>
      </c>
      <c r="H36" s="3" t="s">
        <v>385</v>
      </c>
      <c r="I36" s="3" t="s">
        <v>386</v>
      </c>
      <c r="J36" s="3" t="s">
        <v>40</v>
      </c>
      <c r="K36" s="3" t="s">
        <v>27</v>
      </c>
      <c r="L36" s="3" t="s">
        <v>387</v>
      </c>
      <c r="M36" s="3" t="s">
        <v>207</v>
      </c>
      <c r="N36" s="2">
        <v>55106</v>
      </c>
      <c r="O36" s="3" t="s">
        <v>102</v>
      </c>
      <c r="P36" s="3" t="s">
        <v>388</v>
      </c>
      <c r="Q36" s="3" t="s">
        <v>45</v>
      </c>
      <c r="R36" s="3" t="s">
        <v>77</v>
      </c>
      <c r="S36" s="3" t="s">
        <v>389</v>
      </c>
      <c r="T36" s="2">
        <v>77.88</v>
      </c>
      <c r="U36" s="2">
        <v>6</v>
      </c>
      <c r="V36" s="2">
        <v>0</v>
      </c>
      <c r="W36" s="2">
        <v>22.5852</v>
      </c>
    </row>
    <row r="37" spans="1:23" ht="15.75" thickBot="1" x14ac:dyDescent="0.3">
      <c r="A37" s="5">
        <v>36</v>
      </c>
      <c r="B37" s="3" t="s">
        <v>398</v>
      </c>
      <c r="C37" s="2">
        <v>2013</v>
      </c>
      <c r="D37" s="4">
        <v>41317</v>
      </c>
      <c r="E37" s="4" t="str">
        <f>TEXT(Table1[[#This Row],[Order Date]],"MMM")</f>
        <v>Feb</v>
      </c>
      <c r="F37" s="4">
        <v>41406</v>
      </c>
      <c r="G37" s="3" t="s">
        <v>23</v>
      </c>
      <c r="H37" s="3" t="s">
        <v>399</v>
      </c>
      <c r="I37" s="3" t="s">
        <v>400</v>
      </c>
      <c r="J37" s="3" t="s">
        <v>26</v>
      </c>
      <c r="K37" s="3" t="s">
        <v>27</v>
      </c>
      <c r="L37" s="3" t="s">
        <v>349</v>
      </c>
      <c r="M37" s="3" t="s">
        <v>207</v>
      </c>
      <c r="N37" s="2">
        <v>55901</v>
      </c>
      <c r="O37" s="3" t="s">
        <v>102</v>
      </c>
      <c r="P37" s="3" t="s">
        <v>401</v>
      </c>
      <c r="Q37" s="3" t="s">
        <v>45</v>
      </c>
      <c r="R37" s="3" t="s">
        <v>88</v>
      </c>
      <c r="S37" s="3" t="s">
        <v>402</v>
      </c>
      <c r="T37" s="2">
        <v>23.92</v>
      </c>
      <c r="U37" s="2">
        <v>4</v>
      </c>
      <c r="V37" s="2">
        <v>0</v>
      </c>
      <c r="W37" s="2">
        <v>11.720800000000001</v>
      </c>
    </row>
    <row r="38" spans="1:23" ht="15.75" thickBot="1" x14ac:dyDescent="0.3">
      <c r="A38" s="5">
        <v>37</v>
      </c>
      <c r="B38" s="3" t="s">
        <v>430</v>
      </c>
      <c r="C38" s="2">
        <v>2013</v>
      </c>
      <c r="D38" s="4">
        <v>41375</v>
      </c>
      <c r="E38" s="4" t="str">
        <f>TEXT(Table1[[#This Row],[Order Date]],"MMM")</f>
        <v>Apr</v>
      </c>
      <c r="F38" s="4">
        <v>41589</v>
      </c>
      <c r="G38" s="3" t="s">
        <v>49</v>
      </c>
      <c r="H38" s="3" t="s">
        <v>431</v>
      </c>
      <c r="I38" s="3" t="s">
        <v>432</v>
      </c>
      <c r="J38" s="3" t="s">
        <v>26</v>
      </c>
      <c r="K38" s="3" t="s">
        <v>27</v>
      </c>
      <c r="L38" s="3" t="s">
        <v>433</v>
      </c>
      <c r="M38" s="3" t="s">
        <v>434</v>
      </c>
      <c r="N38" s="2">
        <v>50322</v>
      </c>
      <c r="O38" s="3" t="s">
        <v>102</v>
      </c>
      <c r="P38" s="3" t="s">
        <v>435</v>
      </c>
      <c r="Q38" s="3" t="s">
        <v>45</v>
      </c>
      <c r="R38" s="3" t="s">
        <v>67</v>
      </c>
      <c r="S38" s="3" t="s">
        <v>436</v>
      </c>
      <c r="T38" s="2">
        <v>75.959999999999994</v>
      </c>
      <c r="U38" s="2">
        <v>2</v>
      </c>
      <c r="V38" s="2">
        <v>0</v>
      </c>
      <c r="W38" s="2">
        <v>22.788</v>
      </c>
    </row>
    <row r="39" spans="1:23" ht="15.75" thickBot="1" x14ac:dyDescent="0.3">
      <c r="A39" s="5">
        <v>38</v>
      </c>
      <c r="B39" s="3" t="s">
        <v>430</v>
      </c>
      <c r="C39" s="2">
        <v>2013</v>
      </c>
      <c r="D39" s="4">
        <v>41375</v>
      </c>
      <c r="E39" s="4" t="str">
        <f>TEXT(Table1[[#This Row],[Order Date]],"MMM")</f>
        <v>Apr</v>
      </c>
      <c r="F39" s="4">
        <v>41589</v>
      </c>
      <c r="G39" s="3" t="s">
        <v>49</v>
      </c>
      <c r="H39" s="3" t="s">
        <v>431</v>
      </c>
      <c r="I39" s="3" t="s">
        <v>432</v>
      </c>
      <c r="J39" s="3" t="s">
        <v>26</v>
      </c>
      <c r="K39" s="3" t="s">
        <v>27</v>
      </c>
      <c r="L39" s="3" t="s">
        <v>433</v>
      </c>
      <c r="M39" s="3" t="s">
        <v>434</v>
      </c>
      <c r="N39" s="2">
        <v>50322</v>
      </c>
      <c r="O39" s="3" t="s">
        <v>102</v>
      </c>
      <c r="P39" s="3" t="s">
        <v>437</v>
      </c>
      <c r="Q39" s="3" t="s">
        <v>45</v>
      </c>
      <c r="R39" s="3" t="s">
        <v>74</v>
      </c>
      <c r="S39" s="3" t="s">
        <v>438</v>
      </c>
      <c r="T39" s="2">
        <v>27.24</v>
      </c>
      <c r="U39" s="2">
        <v>6</v>
      </c>
      <c r="V39" s="2">
        <v>0</v>
      </c>
      <c r="W39" s="2">
        <v>13.3476</v>
      </c>
    </row>
    <row r="40" spans="1:23" ht="15.75" thickBot="1" x14ac:dyDescent="0.3">
      <c r="A40" s="5">
        <v>39</v>
      </c>
      <c r="B40" s="3" t="s">
        <v>451</v>
      </c>
      <c r="C40" s="2">
        <v>2012</v>
      </c>
      <c r="D40" s="4">
        <v>40942</v>
      </c>
      <c r="E40" s="4" t="str">
        <f>TEXT(Table1[[#This Row],[Order Date]],"MMM")</f>
        <v>Feb</v>
      </c>
      <c r="F40" s="4">
        <v>41063</v>
      </c>
      <c r="G40" s="3" t="s">
        <v>49</v>
      </c>
      <c r="H40" s="3" t="s">
        <v>452</v>
      </c>
      <c r="I40" s="3" t="s">
        <v>453</v>
      </c>
      <c r="J40" s="3" t="s">
        <v>26</v>
      </c>
      <c r="K40" s="3" t="s">
        <v>27</v>
      </c>
      <c r="L40" s="3" t="s">
        <v>93</v>
      </c>
      <c r="M40" s="3" t="s">
        <v>94</v>
      </c>
      <c r="N40" s="2">
        <v>98103</v>
      </c>
      <c r="O40" s="3" t="s">
        <v>43</v>
      </c>
      <c r="P40" s="3" t="s">
        <v>454</v>
      </c>
      <c r="Q40" s="3" t="s">
        <v>32</v>
      </c>
      <c r="R40" s="3" t="s">
        <v>55</v>
      </c>
      <c r="S40" s="3" t="s">
        <v>455</v>
      </c>
      <c r="T40" s="2">
        <v>787.53</v>
      </c>
      <c r="U40" s="2">
        <v>3</v>
      </c>
      <c r="V40" s="2">
        <v>0</v>
      </c>
      <c r="W40" s="2">
        <v>165.38130000000001</v>
      </c>
    </row>
    <row r="41" spans="1:23" ht="15.75" thickBot="1" x14ac:dyDescent="0.3">
      <c r="A41" s="5">
        <v>40</v>
      </c>
      <c r="B41" s="3" t="s">
        <v>456</v>
      </c>
      <c r="C41" s="2">
        <v>2012</v>
      </c>
      <c r="D41" s="4">
        <v>41033</v>
      </c>
      <c r="E41" s="4" t="str">
        <f>TEXT(Table1[[#This Row],[Order Date]],"MMM")</f>
        <v>May</v>
      </c>
      <c r="F41" s="4">
        <v>41186</v>
      </c>
      <c r="G41" s="3" t="s">
        <v>49</v>
      </c>
      <c r="H41" s="3" t="s">
        <v>457</v>
      </c>
      <c r="I41" s="3" t="s">
        <v>458</v>
      </c>
      <c r="J41" s="3" t="s">
        <v>40</v>
      </c>
      <c r="K41" s="3" t="s">
        <v>27</v>
      </c>
      <c r="L41" s="3" t="s">
        <v>459</v>
      </c>
      <c r="M41" s="3" t="s">
        <v>302</v>
      </c>
      <c r="N41" s="2">
        <v>37620</v>
      </c>
      <c r="O41" s="3" t="s">
        <v>30</v>
      </c>
      <c r="P41" s="3" t="s">
        <v>460</v>
      </c>
      <c r="Q41" s="3" t="s">
        <v>45</v>
      </c>
      <c r="R41" s="3" t="s">
        <v>74</v>
      </c>
      <c r="S41" s="3" t="s">
        <v>461</v>
      </c>
      <c r="T41" s="2">
        <v>157.79400000000001</v>
      </c>
      <c r="U41" s="2">
        <v>1</v>
      </c>
      <c r="V41" s="2">
        <v>0.7</v>
      </c>
      <c r="W41" s="2">
        <v>-115.71559999999999</v>
      </c>
    </row>
    <row r="42" spans="1:23" ht="15.75" thickBot="1" x14ac:dyDescent="0.3">
      <c r="A42" s="5">
        <v>41</v>
      </c>
      <c r="B42" s="3" t="s">
        <v>482</v>
      </c>
      <c r="C42" s="2">
        <v>2014</v>
      </c>
      <c r="D42" s="4">
        <v>41801</v>
      </c>
      <c r="E42" s="4" t="str">
        <f>TEXT(Table1[[#This Row],[Order Date]],"MMM")</f>
        <v>Jun</v>
      </c>
      <c r="F42" s="4" t="s">
        <v>7169</v>
      </c>
      <c r="G42" s="3" t="s">
        <v>49</v>
      </c>
      <c r="H42" s="3" t="s">
        <v>483</v>
      </c>
      <c r="I42" s="3" t="s">
        <v>484</v>
      </c>
      <c r="J42" s="3" t="s">
        <v>26</v>
      </c>
      <c r="K42" s="3" t="s">
        <v>27</v>
      </c>
      <c r="L42" s="3" t="s">
        <v>485</v>
      </c>
      <c r="M42" s="3" t="s">
        <v>280</v>
      </c>
      <c r="N42" s="2">
        <v>85023</v>
      </c>
      <c r="O42" s="3" t="s">
        <v>43</v>
      </c>
      <c r="P42" s="3" t="s">
        <v>486</v>
      </c>
      <c r="Q42" s="3" t="s">
        <v>45</v>
      </c>
      <c r="R42" s="3" t="s">
        <v>74</v>
      </c>
      <c r="S42" s="3" t="s">
        <v>487</v>
      </c>
      <c r="T42" s="2">
        <v>2.3879999999999999</v>
      </c>
      <c r="U42" s="2">
        <v>2</v>
      </c>
      <c r="V42" s="2">
        <v>0.7</v>
      </c>
      <c r="W42" s="2">
        <v>-1.8308</v>
      </c>
    </row>
    <row r="43" spans="1:23" ht="15.75" thickBot="1" x14ac:dyDescent="0.3">
      <c r="A43" s="5">
        <v>42</v>
      </c>
      <c r="B43" s="3" t="s">
        <v>482</v>
      </c>
      <c r="C43" s="2">
        <v>2014</v>
      </c>
      <c r="D43" s="4">
        <v>41801</v>
      </c>
      <c r="E43" s="4" t="str">
        <f>TEXT(Table1[[#This Row],[Order Date]],"MMM")</f>
        <v>Jun</v>
      </c>
      <c r="F43" s="4" t="s">
        <v>7169</v>
      </c>
      <c r="G43" s="3" t="s">
        <v>49</v>
      </c>
      <c r="H43" s="3" t="s">
        <v>483</v>
      </c>
      <c r="I43" s="3" t="s">
        <v>484</v>
      </c>
      <c r="J43" s="3" t="s">
        <v>26</v>
      </c>
      <c r="K43" s="3" t="s">
        <v>27</v>
      </c>
      <c r="L43" s="3" t="s">
        <v>485</v>
      </c>
      <c r="M43" s="3" t="s">
        <v>280</v>
      </c>
      <c r="N43" s="2">
        <v>85023</v>
      </c>
      <c r="O43" s="3" t="s">
        <v>43</v>
      </c>
      <c r="P43" s="3" t="s">
        <v>488</v>
      </c>
      <c r="Q43" s="3" t="s">
        <v>45</v>
      </c>
      <c r="R43" s="3" t="s">
        <v>58</v>
      </c>
      <c r="S43" s="3" t="s">
        <v>489</v>
      </c>
      <c r="T43" s="2">
        <v>243.99199999999999</v>
      </c>
      <c r="U43" s="2">
        <v>7</v>
      </c>
      <c r="V43" s="2">
        <v>0.2</v>
      </c>
      <c r="W43" s="2">
        <v>30.498999999999999</v>
      </c>
    </row>
    <row r="44" spans="1:23" ht="15.75" thickBot="1" x14ac:dyDescent="0.3">
      <c r="A44" s="5">
        <v>43</v>
      </c>
      <c r="B44" s="3" t="s">
        <v>490</v>
      </c>
      <c r="C44" s="2">
        <v>2013</v>
      </c>
      <c r="D44" s="4">
        <v>41466</v>
      </c>
      <c r="E44" s="4" t="str">
        <f>TEXT(Table1[[#This Row],[Order Date]],"MMM")</f>
        <v>Jul</v>
      </c>
      <c r="F44" s="4">
        <v>41589</v>
      </c>
      <c r="G44" s="3" t="s">
        <v>23</v>
      </c>
      <c r="H44" s="3" t="s">
        <v>491</v>
      </c>
      <c r="I44" s="3" t="s">
        <v>492</v>
      </c>
      <c r="J44" s="3" t="s">
        <v>99</v>
      </c>
      <c r="K44" s="3" t="s">
        <v>27</v>
      </c>
      <c r="L44" s="3" t="s">
        <v>41</v>
      </c>
      <c r="M44" s="3" t="s">
        <v>42</v>
      </c>
      <c r="N44" s="2">
        <v>90004</v>
      </c>
      <c r="O44" s="3" t="s">
        <v>43</v>
      </c>
      <c r="P44" s="3" t="s">
        <v>274</v>
      </c>
      <c r="Q44" s="3" t="s">
        <v>32</v>
      </c>
      <c r="R44" s="3" t="s">
        <v>36</v>
      </c>
      <c r="S44" s="3" t="s">
        <v>493</v>
      </c>
      <c r="T44" s="2">
        <v>81.424000000000007</v>
      </c>
      <c r="U44" s="2">
        <v>2</v>
      </c>
      <c r="V44" s="2">
        <v>0.2</v>
      </c>
      <c r="W44" s="2">
        <v>-9.1601999999999997</v>
      </c>
    </row>
    <row r="45" spans="1:23" ht="15.75" thickBot="1" x14ac:dyDescent="0.3">
      <c r="A45" s="5">
        <v>44</v>
      </c>
      <c r="B45" s="3" t="s">
        <v>490</v>
      </c>
      <c r="C45" s="2">
        <v>2013</v>
      </c>
      <c r="D45" s="4">
        <v>41466</v>
      </c>
      <c r="E45" s="4" t="str">
        <f>TEXT(Table1[[#This Row],[Order Date]],"MMM")</f>
        <v>Jul</v>
      </c>
      <c r="F45" s="4">
        <v>41589</v>
      </c>
      <c r="G45" s="3" t="s">
        <v>23</v>
      </c>
      <c r="H45" s="3" t="s">
        <v>491</v>
      </c>
      <c r="I45" s="3" t="s">
        <v>492</v>
      </c>
      <c r="J45" s="3" t="s">
        <v>99</v>
      </c>
      <c r="K45" s="3" t="s">
        <v>27</v>
      </c>
      <c r="L45" s="3" t="s">
        <v>41</v>
      </c>
      <c r="M45" s="3" t="s">
        <v>42</v>
      </c>
      <c r="N45" s="2">
        <v>90004</v>
      </c>
      <c r="O45" s="3" t="s">
        <v>43</v>
      </c>
      <c r="P45" s="3" t="s">
        <v>494</v>
      </c>
      <c r="Q45" s="3" t="s">
        <v>32</v>
      </c>
      <c r="R45" s="3" t="s">
        <v>64</v>
      </c>
      <c r="S45" s="3" t="s">
        <v>495</v>
      </c>
      <c r="T45" s="2">
        <v>238.56</v>
      </c>
      <c r="U45" s="2">
        <v>3</v>
      </c>
      <c r="V45" s="2">
        <v>0</v>
      </c>
      <c r="W45" s="2">
        <v>26.241599999999998</v>
      </c>
    </row>
    <row r="46" spans="1:23" ht="15.75" thickBot="1" x14ac:dyDescent="0.3">
      <c r="A46" s="5">
        <v>45</v>
      </c>
      <c r="B46" s="3" t="s">
        <v>496</v>
      </c>
      <c r="C46" s="2">
        <v>2014</v>
      </c>
      <c r="D46" s="4">
        <v>41700</v>
      </c>
      <c r="E46" s="4" t="str">
        <f>TEXT(Table1[[#This Row],[Order Date]],"MMM")</f>
        <v>Mar</v>
      </c>
      <c r="F46" s="4">
        <v>41792</v>
      </c>
      <c r="G46" s="3" t="s">
        <v>172</v>
      </c>
      <c r="H46" s="3" t="s">
        <v>497</v>
      </c>
      <c r="I46" s="3" t="s">
        <v>498</v>
      </c>
      <c r="J46" s="3" t="s">
        <v>40</v>
      </c>
      <c r="K46" s="3" t="s">
        <v>27</v>
      </c>
      <c r="L46" s="3" t="s">
        <v>441</v>
      </c>
      <c r="M46" s="3" t="s">
        <v>442</v>
      </c>
      <c r="N46" s="2">
        <v>43229</v>
      </c>
      <c r="O46" s="3" t="s">
        <v>138</v>
      </c>
      <c r="P46" s="3" t="s">
        <v>499</v>
      </c>
      <c r="Q46" s="3" t="s">
        <v>70</v>
      </c>
      <c r="R46" s="3" t="s">
        <v>71</v>
      </c>
      <c r="S46" s="3" t="s">
        <v>500</v>
      </c>
      <c r="T46" s="2">
        <v>59.97</v>
      </c>
      <c r="U46" s="2">
        <v>5</v>
      </c>
      <c r="V46" s="2">
        <v>0.4</v>
      </c>
      <c r="W46" s="2">
        <v>-11.994</v>
      </c>
    </row>
    <row r="47" spans="1:23" ht="15.75" thickBot="1" x14ac:dyDescent="0.3">
      <c r="A47" s="5">
        <v>46</v>
      </c>
      <c r="B47" s="3" t="s">
        <v>496</v>
      </c>
      <c r="C47" s="2">
        <v>2014</v>
      </c>
      <c r="D47" s="4">
        <v>41700</v>
      </c>
      <c r="E47" s="4" t="str">
        <f>TEXT(Table1[[#This Row],[Order Date]],"MMM")</f>
        <v>Mar</v>
      </c>
      <c r="F47" s="4">
        <v>41792</v>
      </c>
      <c r="G47" s="3" t="s">
        <v>172</v>
      </c>
      <c r="H47" s="3" t="s">
        <v>497</v>
      </c>
      <c r="I47" s="3" t="s">
        <v>498</v>
      </c>
      <c r="J47" s="3" t="s">
        <v>40</v>
      </c>
      <c r="K47" s="3" t="s">
        <v>27</v>
      </c>
      <c r="L47" s="3" t="s">
        <v>441</v>
      </c>
      <c r="M47" s="3" t="s">
        <v>442</v>
      </c>
      <c r="N47" s="2">
        <v>43229</v>
      </c>
      <c r="O47" s="3" t="s">
        <v>138</v>
      </c>
      <c r="P47" s="3" t="s">
        <v>501</v>
      </c>
      <c r="Q47" s="3" t="s">
        <v>45</v>
      </c>
      <c r="R47" s="3" t="s">
        <v>88</v>
      </c>
      <c r="S47" s="3" t="s">
        <v>502</v>
      </c>
      <c r="T47" s="2">
        <v>78.304000000000002</v>
      </c>
      <c r="U47" s="2">
        <v>2</v>
      </c>
      <c r="V47" s="2">
        <v>0.2</v>
      </c>
      <c r="W47" s="2">
        <v>29.364000000000001</v>
      </c>
    </row>
    <row r="48" spans="1:23" ht="15.75" thickBot="1" x14ac:dyDescent="0.3">
      <c r="A48" s="5">
        <v>47</v>
      </c>
      <c r="B48" s="3" t="s">
        <v>496</v>
      </c>
      <c r="C48" s="2">
        <v>2014</v>
      </c>
      <c r="D48" s="4">
        <v>41700</v>
      </c>
      <c r="E48" s="4" t="str">
        <f>TEXT(Table1[[#This Row],[Order Date]],"MMM")</f>
        <v>Mar</v>
      </c>
      <c r="F48" s="4">
        <v>41792</v>
      </c>
      <c r="G48" s="3" t="s">
        <v>172</v>
      </c>
      <c r="H48" s="3" t="s">
        <v>497</v>
      </c>
      <c r="I48" s="3" t="s">
        <v>498</v>
      </c>
      <c r="J48" s="3" t="s">
        <v>40</v>
      </c>
      <c r="K48" s="3" t="s">
        <v>27</v>
      </c>
      <c r="L48" s="3" t="s">
        <v>441</v>
      </c>
      <c r="M48" s="3" t="s">
        <v>442</v>
      </c>
      <c r="N48" s="2">
        <v>43229</v>
      </c>
      <c r="O48" s="3" t="s">
        <v>138</v>
      </c>
      <c r="P48" s="3" t="s">
        <v>503</v>
      </c>
      <c r="Q48" s="3" t="s">
        <v>45</v>
      </c>
      <c r="R48" s="3" t="s">
        <v>242</v>
      </c>
      <c r="S48" s="3" t="s">
        <v>170</v>
      </c>
      <c r="T48" s="2">
        <v>21.456</v>
      </c>
      <c r="U48" s="2">
        <v>9</v>
      </c>
      <c r="V48" s="2">
        <v>0.2</v>
      </c>
      <c r="W48" s="2">
        <v>6.9732000000000003</v>
      </c>
    </row>
    <row r="49" spans="1:23" ht="15.75" thickBot="1" x14ac:dyDescent="0.3">
      <c r="A49" s="5">
        <v>48</v>
      </c>
      <c r="B49" s="3" t="s">
        <v>520</v>
      </c>
      <c r="C49" s="2">
        <v>2013</v>
      </c>
      <c r="D49" s="4">
        <v>41434</v>
      </c>
      <c r="E49" s="4" t="str">
        <f>TEXT(Table1[[#This Row],[Order Date]],"MMM")</f>
        <v>Jun</v>
      </c>
      <c r="F49" s="4">
        <v>41495</v>
      </c>
      <c r="G49" s="3" t="s">
        <v>23</v>
      </c>
      <c r="H49" s="3" t="s">
        <v>521</v>
      </c>
      <c r="I49" s="3" t="s">
        <v>522</v>
      </c>
      <c r="J49" s="3" t="s">
        <v>40</v>
      </c>
      <c r="K49" s="3" t="s">
        <v>27</v>
      </c>
      <c r="L49" s="3" t="s">
        <v>136</v>
      </c>
      <c r="M49" s="3" t="s">
        <v>137</v>
      </c>
      <c r="N49" s="2">
        <v>19140</v>
      </c>
      <c r="O49" s="3" t="s">
        <v>138</v>
      </c>
      <c r="P49" s="3" t="s">
        <v>155</v>
      </c>
      <c r="Q49" s="3" t="s">
        <v>32</v>
      </c>
      <c r="R49" s="3" t="s">
        <v>64</v>
      </c>
      <c r="S49" s="3" t="s">
        <v>156</v>
      </c>
      <c r="T49" s="2">
        <v>82.8</v>
      </c>
      <c r="U49" s="2">
        <v>2</v>
      </c>
      <c r="V49" s="2">
        <v>0.2</v>
      </c>
      <c r="W49" s="2">
        <v>10.35</v>
      </c>
    </row>
    <row r="50" spans="1:23" ht="15.75" thickBot="1" x14ac:dyDescent="0.3">
      <c r="A50" s="5">
        <v>49</v>
      </c>
      <c r="B50" s="3" t="s">
        <v>535</v>
      </c>
      <c r="C50" s="2">
        <v>2012</v>
      </c>
      <c r="D50" s="4">
        <v>41099</v>
      </c>
      <c r="E50" s="4" t="str">
        <f>TEXT(Table1[[#This Row],[Order Date]],"MMM")</f>
        <v>Jul</v>
      </c>
      <c r="F50" s="4">
        <v>41252</v>
      </c>
      <c r="G50" s="3" t="s">
        <v>49</v>
      </c>
      <c r="H50" s="3" t="s">
        <v>536</v>
      </c>
      <c r="I50" s="3" t="s">
        <v>537</v>
      </c>
      <c r="J50" s="3" t="s">
        <v>26</v>
      </c>
      <c r="K50" s="3" t="s">
        <v>27</v>
      </c>
      <c r="L50" s="3" t="s">
        <v>538</v>
      </c>
      <c r="M50" s="3" t="s">
        <v>42</v>
      </c>
      <c r="N50" s="2">
        <v>91104</v>
      </c>
      <c r="O50" s="3" t="s">
        <v>43</v>
      </c>
      <c r="P50" s="3" t="s">
        <v>341</v>
      </c>
      <c r="Q50" s="3" t="s">
        <v>45</v>
      </c>
      <c r="R50" s="3" t="s">
        <v>58</v>
      </c>
      <c r="S50" s="3" t="s">
        <v>342</v>
      </c>
      <c r="T50" s="2">
        <v>671.93</v>
      </c>
      <c r="U50" s="2">
        <v>7</v>
      </c>
      <c r="V50" s="2">
        <v>0</v>
      </c>
      <c r="W50" s="2">
        <v>20.157900000000001</v>
      </c>
    </row>
    <row r="51" spans="1:23" ht="15.75" thickBot="1" x14ac:dyDescent="0.3">
      <c r="A51" s="5">
        <v>50</v>
      </c>
      <c r="B51" s="3" t="s">
        <v>544</v>
      </c>
      <c r="C51" s="2">
        <v>2013</v>
      </c>
      <c r="D51" s="4">
        <v>41437</v>
      </c>
      <c r="E51" s="4" t="str">
        <f>TEXT(Table1[[#This Row],[Order Date]],"MMM")</f>
        <v>Jun</v>
      </c>
      <c r="F51" s="4">
        <v>41559</v>
      </c>
      <c r="G51" s="3" t="s">
        <v>49</v>
      </c>
      <c r="H51" s="3" t="s">
        <v>545</v>
      </c>
      <c r="I51" s="3" t="s">
        <v>546</v>
      </c>
      <c r="J51" s="3" t="s">
        <v>40</v>
      </c>
      <c r="K51" s="3" t="s">
        <v>27</v>
      </c>
      <c r="L51" s="3" t="s">
        <v>547</v>
      </c>
      <c r="M51" s="3" t="s">
        <v>111</v>
      </c>
      <c r="N51" s="2">
        <v>53132</v>
      </c>
      <c r="O51" s="3" t="s">
        <v>102</v>
      </c>
      <c r="P51" s="3" t="s">
        <v>548</v>
      </c>
      <c r="Q51" s="3" t="s">
        <v>70</v>
      </c>
      <c r="R51" s="3" t="s">
        <v>71</v>
      </c>
      <c r="S51" s="3" t="s">
        <v>549</v>
      </c>
      <c r="T51" s="2">
        <v>384.45</v>
      </c>
      <c r="U51" s="2">
        <v>11</v>
      </c>
      <c r="V51" s="2">
        <v>0</v>
      </c>
      <c r="W51" s="2">
        <v>103.8015</v>
      </c>
    </row>
    <row r="52" spans="1:23" ht="15.75" thickBot="1" x14ac:dyDescent="0.3">
      <c r="A52" s="5">
        <v>51</v>
      </c>
      <c r="B52" s="3" t="s">
        <v>544</v>
      </c>
      <c r="C52" s="2">
        <v>2013</v>
      </c>
      <c r="D52" s="4">
        <v>41437</v>
      </c>
      <c r="E52" s="4" t="str">
        <f>TEXT(Table1[[#This Row],[Order Date]],"MMM")</f>
        <v>Jun</v>
      </c>
      <c r="F52" s="4">
        <v>41559</v>
      </c>
      <c r="G52" s="3" t="s">
        <v>49</v>
      </c>
      <c r="H52" s="3" t="s">
        <v>545</v>
      </c>
      <c r="I52" s="3" t="s">
        <v>546</v>
      </c>
      <c r="J52" s="3" t="s">
        <v>40</v>
      </c>
      <c r="K52" s="3" t="s">
        <v>27</v>
      </c>
      <c r="L52" s="3" t="s">
        <v>547</v>
      </c>
      <c r="M52" s="3" t="s">
        <v>111</v>
      </c>
      <c r="N52" s="2">
        <v>53132</v>
      </c>
      <c r="O52" s="3" t="s">
        <v>102</v>
      </c>
      <c r="P52" s="3" t="s">
        <v>550</v>
      </c>
      <c r="Q52" s="3" t="s">
        <v>70</v>
      </c>
      <c r="R52" s="3" t="s">
        <v>71</v>
      </c>
      <c r="S52" s="3" t="s">
        <v>551</v>
      </c>
      <c r="T52" s="2">
        <v>149.97</v>
      </c>
      <c r="U52" s="2">
        <v>3</v>
      </c>
      <c r="V52" s="2">
        <v>0</v>
      </c>
      <c r="W52" s="2">
        <v>5.9988000000000001</v>
      </c>
    </row>
    <row r="53" spans="1:23" ht="15.75" thickBot="1" x14ac:dyDescent="0.3">
      <c r="A53" s="5">
        <v>52</v>
      </c>
      <c r="B53" s="3" t="s">
        <v>544</v>
      </c>
      <c r="C53" s="2">
        <v>2013</v>
      </c>
      <c r="D53" s="4">
        <v>41437</v>
      </c>
      <c r="E53" s="4" t="str">
        <f>TEXT(Table1[[#This Row],[Order Date]],"MMM")</f>
        <v>Jun</v>
      </c>
      <c r="F53" s="4">
        <v>41559</v>
      </c>
      <c r="G53" s="3" t="s">
        <v>49</v>
      </c>
      <c r="H53" s="3" t="s">
        <v>545</v>
      </c>
      <c r="I53" s="3" t="s">
        <v>546</v>
      </c>
      <c r="J53" s="3" t="s">
        <v>40</v>
      </c>
      <c r="K53" s="3" t="s">
        <v>27</v>
      </c>
      <c r="L53" s="3" t="s">
        <v>547</v>
      </c>
      <c r="M53" s="3" t="s">
        <v>111</v>
      </c>
      <c r="N53" s="2">
        <v>53132</v>
      </c>
      <c r="O53" s="3" t="s">
        <v>102</v>
      </c>
      <c r="P53" s="3" t="s">
        <v>35</v>
      </c>
      <c r="Q53" s="3" t="s">
        <v>32</v>
      </c>
      <c r="R53" s="3" t="s">
        <v>36</v>
      </c>
      <c r="S53" s="3" t="s">
        <v>37</v>
      </c>
      <c r="T53" s="2">
        <v>1951.84</v>
      </c>
      <c r="U53" s="2">
        <v>8</v>
      </c>
      <c r="V53" s="2">
        <v>0</v>
      </c>
      <c r="W53" s="2">
        <v>585.55200000000002</v>
      </c>
    </row>
    <row r="54" spans="1:23" ht="15.75" thickBot="1" x14ac:dyDescent="0.3">
      <c r="A54" s="5">
        <v>53</v>
      </c>
      <c r="B54" s="3" t="s">
        <v>544</v>
      </c>
      <c r="C54" s="2">
        <v>2013</v>
      </c>
      <c r="D54" s="4">
        <v>41437</v>
      </c>
      <c r="E54" s="4" t="str">
        <f>TEXT(Table1[[#This Row],[Order Date]],"MMM")</f>
        <v>Jun</v>
      </c>
      <c r="F54" s="4">
        <v>41559</v>
      </c>
      <c r="G54" s="3" t="s">
        <v>49</v>
      </c>
      <c r="H54" s="3" t="s">
        <v>545</v>
      </c>
      <c r="I54" s="3" t="s">
        <v>546</v>
      </c>
      <c r="J54" s="3" t="s">
        <v>40</v>
      </c>
      <c r="K54" s="3" t="s">
        <v>27</v>
      </c>
      <c r="L54" s="3" t="s">
        <v>547</v>
      </c>
      <c r="M54" s="3" t="s">
        <v>111</v>
      </c>
      <c r="N54" s="2">
        <v>53132</v>
      </c>
      <c r="O54" s="3" t="s">
        <v>102</v>
      </c>
      <c r="P54" s="3" t="s">
        <v>552</v>
      </c>
      <c r="Q54" s="3" t="s">
        <v>45</v>
      </c>
      <c r="R54" s="3" t="s">
        <v>74</v>
      </c>
      <c r="S54" s="3" t="s">
        <v>553</v>
      </c>
      <c r="T54" s="2">
        <v>171.55</v>
      </c>
      <c r="U54" s="2">
        <v>5</v>
      </c>
      <c r="V54" s="2">
        <v>0</v>
      </c>
      <c r="W54" s="2">
        <v>80.628500000000003</v>
      </c>
    </row>
    <row r="55" spans="1:23" ht="15.75" thickBot="1" x14ac:dyDescent="0.3">
      <c r="A55" s="5">
        <v>54</v>
      </c>
      <c r="B55" s="3" t="s">
        <v>570</v>
      </c>
      <c r="C55" s="2">
        <v>2011</v>
      </c>
      <c r="D55" s="4">
        <v>40546</v>
      </c>
      <c r="E55" s="4" t="str">
        <f>TEXT(Table1[[#This Row],[Order Date]],"MMM")</f>
        <v>Jan</v>
      </c>
      <c r="F55" s="4">
        <v>40697</v>
      </c>
      <c r="G55" s="3" t="s">
        <v>23</v>
      </c>
      <c r="H55" s="3" t="s">
        <v>571</v>
      </c>
      <c r="I55" s="3" t="s">
        <v>572</v>
      </c>
      <c r="J55" s="3" t="s">
        <v>26</v>
      </c>
      <c r="K55" s="3" t="s">
        <v>27</v>
      </c>
      <c r="L55" s="3" t="s">
        <v>93</v>
      </c>
      <c r="M55" s="3" t="s">
        <v>94</v>
      </c>
      <c r="N55" s="2">
        <v>98115</v>
      </c>
      <c r="O55" s="3" t="s">
        <v>43</v>
      </c>
      <c r="P55" s="3" t="s">
        <v>475</v>
      </c>
      <c r="Q55" s="3" t="s">
        <v>32</v>
      </c>
      <c r="R55" s="3" t="s">
        <v>36</v>
      </c>
      <c r="S55" s="3" t="s">
        <v>476</v>
      </c>
      <c r="T55" s="2">
        <v>457.56799999999998</v>
      </c>
      <c r="U55" s="2">
        <v>2</v>
      </c>
      <c r="V55" s="2">
        <v>0.2</v>
      </c>
      <c r="W55" s="2">
        <v>51.476399999999998</v>
      </c>
    </row>
    <row r="56" spans="1:23" ht="15.75" thickBot="1" x14ac:dyDescent="0.3">
      <c r="A56" s="5">
        <v>55</v>
      </c>
      <c r="B56" s="3" t="s">
        <v>578</v>
      </c>
      <c r="C56" s="2">
        <v>2013</v>
      </c>
      <c r="D56" s="4">
        <v>41613</v>
      </c>
      <c r="E56" s="4" t="str">
        <f>TEXT(Table1[[#This Row],[Order Date]],"MMM")</f>
        <v>Dec</v>
      </c>
      <c r="F56" s="4" t="s">
        <v>7232</v>
      </c>
      <c r="G56" s="3" t="s">
        <v>172</v>
      </c>
      <c r="H56" s="3" t="s">
        <v>579</v>
      </c>
      <c r="I56" s="3" t="s">
        <v>580</v>
      </c>
      <c r="J56" s="3" t="s">
        <v>26</v>
      </c>
      <c r="K56" s="3" t="s">
        <v>27</v>
      </c>
      <c r="L56" s="3" t="s">
        <v>41</v>
      </c>
      <c r="M56" s="3" t="s">
        <v>42</v>
      </c>
      <c r="N56" s="2">
        <v>90045</v>
      </c>
      <c r="O56" s="3" t="s">
        <v>43</v>
      </c>
      <c r="P56" s="3" t="s">
        <v>581</v>
      </c>
      <c r="Q56" s="3" t="s">
        <v>45</v>
      </c>
      <c r="R56" s="3" t="s">
        <v>88</v>
      </c>
      <c r="S56" s="3" t="s">
        <v>582</v>
      </c>
      <c r="T56" s="2">
        <v>5.98</v>
      </c>
      <c r="U56" s="2">
        <v>1</v>
      </c>
      <c r="V56" s="2">
        <v>0</v>
      </c>
      <c r="W56" s="2">
        <v>2.6909999999999998</v>
      </c>
    </row>
    <row r="57" spans="1:23" ht="15.75" thickBot="1" x14ac:dyDescent="0.3">
      <c r="A57" s="5">
        <v>56</v>
      </c>
      <c r="B57" s="3" t="s">
        <v>591</v>
      </c>
      <c r="C57" s="2">
        <v>2013</v>
      </c>
      <c r="D57" s="4">
        <v>41497</v>
      </c>
      <c r="E57" s="4" t="str">
        <f>TEXT(Table1[[#This Row],[Order Date]],"MMM")</f>
        <v>Aug</v>
      </c>
      <c r="F57" s="4">
        <v>41619</v>
      </c>
      <c r="G57" s="3" t="s">
        <v>49</v>
      </c>
      <c r="H57" s="3" t="s">
        <v>592</v>
      </c>
      <c r="I57" s="3" t="s">
        <v>593</v>
      </c>
      <c r="J57" s="3" t="s">
        <v>26</v>
      </c>
      <c r="K57" s="3" t="s">
        <v>27</v>
      </c>
      <c r="L57" s="3" t="s">
        <v>93</v>
      </c>
      <c r="M57" s="3" t="s">
        <v>94</v>
      </c>
      <c r="N57" s="2">
        <v>98115</v>
      </c>
      <c r="O57" s="3" t="s">
        <v>43</v>
      </c>
      <c r="P57" s="3" t="s">
        <v>594</v>
      </c>
      <c r="Q57" s="3" t="s">
        <v>45</v>
      </c>
      <c r="R57" s="3" t="s">
        <v>74</v>
      </c>
      <c r="S57" s="3" t="s">
        <v>595</v>
      </c>
      <c r="T57" s="2">
        <v>27.68</v>
      </c>
      <c r="U57" s="2">
        <v>2</v>
      </c>
      <c r="V57" s="2">
        <v>0.2</v>
      </c>
      <c r="W57" s="2">
        <v>9.6880000000000006</v>
      </c>
    </row>
    <row r="58" spans="1:23" ht="15.75" thickBot="1" x14ac:dyDescent="0.3">
      <c r="A58" s="5">
        <v>57</v>
      </c>
      <c r="B58" s="3" t="s">
        <v>596</v>
      </c>
      <c r="C58" s="2">
        <v>2011</v>
      </c>
      <c r="D58" s="4">
        <v>40764</v>
      </c>
      <c r="E58" s="4" t="str">
        <f>TEXT(Table1[[#This Row],[Order Date]],"MMM")</f>
        <v>Aug</v>
      </c>
      <c r="F58" s="4">
        <v>40886</v>
      </c>
      <c r="G58" s="3" t="s">
        <v>49</v>
      </c>
      <c r="H58" s="3" t="s">
        <v>597</v>
      </c>
      <c r="I58" s="3" t="s">
        <v>598</v>
      </c>
      <c r="J58" s="3" t="s">
        <v>26</v>
      </c>
      <c r="K58" s="3" t="s">
        <v>27</v>
      </c>
      <c r="L58" s="3" t="s">
        <v>599</v>
      </c>
      <c r="M58" s="3" t="s">
        <v>101</v>
      </c>
      <c r="N58" s="2">
        <v>78207</v>
      </c>
      <c r="O58" s="3" t="s">
        <v>102</v>
      </c>
      <c r="P58" s="3" t="s">
        <v>600</v>
      </c>
      <c r="Q58" s="3" t="s">
        <v>45</v>
      </c>
      <c r="R58" s="3" t="s">
        <v>67</v>
      </c>
      <c r="S58" s="3" t="s">
        <v>601</v>
      </c>
      <c r="T58" s="2">
        <v>9.9359999999999999</v>
      </c>
      <c r="U58" s="2">
        <v>3</v>
      </c>
      <c r="V58" s="2">
        <v>0.2</v>
      </c>
      <c r="W58" s="2">
        <v>2.7324000000000002</v>
      </c>
    </row>
    <row r="59" spans="1:23" ht="15.75" thickBot="1" x14ac:dyDescent="0.3">
      <c r="A59" s="5">
        <v>58</v>
      </c>
      <c r="B59" s="3" t="s">
        <v>596</v>
      </c>
      <c r="C59" s="2">
        <v>2011</v>
      </c>
      <c r="D59" s="4">
        <v>40764</v>
      </c>
      <c r="E59" s="4" t="str">
        <f>TEXT(Table1[[#This Row],[Order Date]],"MMM")</f>
        <v>Aug</v>
      </c>
      <c r="F59" s="4">
        <v>40886</v>
      </c>
      <c r="G59" s="3" t="s">
        <v>49</v>
      </c>
      <c r="H59" s="3" t="s">
        <v>597</v>
      </c>
      <c r="I59" s="3" t="s">
        <v>598</v>
      </c>
      <c r="J59" s="3" t="s">
        <v>26</v>
      </c>
      <c r="K59" s="3" t="s">
        <v>27</v>
      </c>
      <c r="L59" s="3" t="s">
        <v>599</v>
      </c>
      <c r="M59" s="3" t="s">
        <v>101</v>
      </c>
      <c r="N59" s="2">
        <v>78207</v>
      </c>
      <c r="O59" s="3" t="s">
        <v>102</v>
      </c>
      <c r="P59" s="3" t="s">
        <v>602</v>
      </c>
      <c r="Q59" s="3" t="s">
        <v>70</v>
      </c>
      <c r="R59" s="3" t="s">
        <v>603</v>
      </c>
      <c r="S59" s="3" t="s">
        <v>604</v>
      </c>
      <c r="T59" s="2">
        <v>8159.9520000000002</v>
      </c>
      <c r="U59" s="2">
        <v>8</v>
      </c>
      <c r="V59" s="2">
        <v>0.4</v>
      </c>
      <c r="W59" s="2">
        <v>-1359.992</v>
      </c>
    </row>
    <row r="60" spans="1:23" ht="15.75" thickBot="1" x14ac:dyDescent="0.3">
      <c r="A60" s="5">
        <v>59</v>
      </c>
      <c r="B60" s="3" t="s">
        <v>596</v>
      </c>
      <c r="C60" s="2">
        <v>2011</v>
      </c>
      <c r="D60" s="4">
        <v>40764</v>
      </c>
      <c r="E60" s="4" t="str">
        <f>TEXT(Table1[[#This Row],[Order Date]],"MMM")</f>
        <v>Aug</v>
      </c>
      <c r="F60" s="4">
        <v>40886</v>
      </c>
      <c r="G60" s="3" t="s">
        <v>49</v>
      </c>
      <c r="H60" s="3" t="s">
        <v>597</v>
      </c>
      <c r="I60" s="3" t="s">
        <v>598</v>
      </c>
      <c r="J60" s="3" t="s">
        <v>26</v>
      </c>
      <c r="K60" s="3" t="s">
        <v>27</v>
      </c>
      <c r="L60" s="3" t="s">
        <v>599</v>
      </c>
      <c r="M60" s="3" t="s">
        <v>101</v>
      </c>
      <c r="N60" s="2">
        <v>78207</v>
      </c>
      <c r="O60" s="3" t="s">
        <v>102</v>
      </c>
      <c r="P60" s="3" t="s">
        <v>605</v>
      </c>
      <c r="Q60" s="3" t="s">
        <v>45</v>
      </c>
      <c r="R60" s="3" t="s">
        <v>58</v>
      </c>
      <c r="S60" s="3" t="s">
        <v>606</v>
      </c>
      <c r="T60" s="2">
        <v>275.928</v>
      </c>
      <c r="U60" s="2">
        <v>3</v>
      </c>
      <c r="V60" s="2">
        <v>0.2</v>
      </c>
      <c r="W60" s="2">
        <v>-58.634700000000002</v>
      </c>
    </row>
    <row r="61" spans="1:23" ht="15.75" thickBot="1" x14ac:dyDescent="0.3">
      <c r="A61" s="5">
        <v>60</v>
      </c>
      <c r="B61" s="3" t="s">
        <v>596</v>
      </c>
      <c r="C61" s="2">
        <v>2011</v>
      </c>
      <c r="D61" s="4">
        <v>40764</v>
      </c>
      <c r="E61" s="4" t="str">
        <f>TEXT(Table1[[#This Row],[Order Date]],"MMM")</f>
        <v>Aug</v>
      </c>
      <c r="F61" s="4">
        <v>40886</v>
      </c>
      <c r="G61" s="3" t="s">
        <v>49</v>
      </c>
      <c r="H61" s="3" t="s">
        <v>597</v>
      </c>
      <c r="I61" s="3" t="s">
        <v>598</v>
      </c>
      <c r="J61" s="3" t="s">
        <v>26</v>
      </c>
      <c r="K61" s="3" t="s">
        <v>27</v>
      </c>
      <c r="L61" s="3" t="s">
        <v>599</v>
      </c>
      <c r="M61" s="3" t="s">
        <v>101</v>
      </c>
      <c r="N61" s="2">
        <v>78207</v>
      </c>
      <c r="O61" s="3" t="s">
        <v>102</v>
      </c>
      <c r="P61" s="3" t="s">
        <v>607</v>
      </c>
      <c r="Q61" s="3" t="s">
        <v>32</v>
      </c>
      <c r="R61" s="3" t="s">
        <v>36</v>
      </c>
      <c r="S61" s="3" t="s">
        <v>608</v>
      </c>
      <c r="T61" s="2">
        <v>1740.06</v>
      </c>
      <c r="U61" s="2">
        <v>9</v>
      </c>
      <c r="V61" s="2">
        <v>0.3</v>
      </c>
      <c r="W61" s="2">
        <v>-24.858000000000001</v>
      </c>
    </row>
    <row r="62" spans="1:23" ht="15.75" thickBot="1" x14ac:dyDescent="0.3">
      <c r="A62" s="5">
        <v>61</v>
      </c>
      <c r="B62" s="3" t="s">
        <v>596</v>
      </c>
      <c r="C62" s="2">
        <v>2011</v>
      </c>
      <c r="D62" s="4">
        <v>40764</v>
      </c>
      <c r="E62" s="4" t="str">
        <f>TEXT(Table1[[#This Row],[Order Date]],"MMM")</f>
        <v>Aug</v>
      </c>
      <c r="F62" s="4">
        <v>40886</v>
      </c>
      <c r="G62" s="3" t="s">
        <v>49</v>
      </c>
      <c r="H62" s="3" t="s">
        <v>597</v>
      </c>
      <c r="I62" s="3" t="s">
        <v>598</v>
      </c>
      <c r="J62" s="3" t="s">
        <v>26</v>
      </c>
      <c r="K62" s="3" t="s">
        <v>27</v>
      </c>
      <c r="L62" s="3" t="s">
        <v>599</v>
      </c>
      <c r="M62" s="3" t="s">
        <v>101</v>
      </c>
      <c r="N62" s="2">
        <v>78207</v>
      </c>
      <c r="O62" s="3" t="s">
        <v>102</v>
      </c>
      <c r="P62" s="3" t="s">
        <v>609</v>
      </c>
      <c r="Q62" s="3" t="s">
        <v>45</v>
      </c>
      <c r="R62" s="3" t="s">
        <v>67</v>
      </c>
      <c r="S62" s="3" t="s">
        <v>610</v>
      </c>
      <c r="T62" s="2">
        <v>32.064</v>
      </c>
      <c r="U62" s="2">
        <v>6</v>
      </c>
      <c r="V62" s="2">
        <v>0.2</v>
      </c>
      <c r="W62" s="2">
        <v>6.8136000000000001</v>
      </c>
    </row>
    <row r="63" spans="1:23" ht="15.75" thickBot="1" x14ac:dyDescent="0.3">
      <c r="A63" s="5">
        <v>62</v>
      </c>
      <c r="B63" s="3" t="s">
        <v>596</v>
      </c>
      <c r="C63" s="2">
        <v>2011</v>
      </c>
      <c r="D63" s="4">
        <v>40764</v>
      </c>
      <c r="E63" s="4" t="str">
        <f>TEXT(Table1[[#This Row],[Order Date]],"MMM")</f>
        <v>Aug</v>
      </c>
      <c r="F63" s="4">
        <v>40886</v>
      </c>
      <c r="G63" s="3" t="s">
        <v>49</v>
      </c>
      <c r="H63" s="3" t="s">
        <v>597</v>
      </c>
      <c r="I63" s="3" t="s">
        <v>598</v>
      </c>
      <c r="J63" s="3" t="s">
        <v>26</v>
      </c>
      <c r="K63" s="3" t="s">
        <v>27</v>
      </c>
      <c r="L63" s="3" t="s">
        <v>599</v>
      </c>
      <c r="M63" s="3" t="s">
        <v>101</v>
      </c>
      <c r="N63" s="2">
        <v>78207</v>
      </c>
      <c r="O63" s="3" t="s">
        <v>102</v>
      </c>
      <c r="P63" s="3" t="s">
        <v>611</v>
      </c>
      <c r="Q63" s="3" t="s">
        <v>45</v>
      </c>
      <c r="R63" s="3" t="s">
        <v>77</v>
      </c>
      <c r="S63" s="3" t="s">
        <v>612</v>
      </c>
      <c r="T63" s="2">
        <v>177.98</v>
      </c>
      <c r="U63" s="2">
        <v>5</v>
      </c>
      <c r="V63" s="2">
        <v>0.8</v>
      </c>
      <c r="W63" s="2">
        <v>-453.84899999999999</v>
      </c>
    </row>
    <row r="64" spans="1:23" ht="15.75" thickBot="1" x14ac:dyDescent="0.3">
      <c r="A64" s="5">
        <v>63</v>
      </c>
      <c r="B64" s="3" t="s">
        <v>596</v>
      </c>
      <c r="C64" s="2">
        <v>2011</v>
      </c>
      <c r="D64" s="4">
        <v>40764</v>
      </c>
      <c r="E64" s="4" t="str">
        <f>TEXT(Table1[[#This Row],[Order Date]],"MMM")</f>
        <v>Aug</v>
      </c>
      <c r="F64" s="4">
        <v>40886</v>
      </c>
      <c r="G64" s="3" t="s">
        <v>49</v>
      </c>
      <c r="H64" s="3" t="s">
        <v>597</v>
      </c>
      <c r="I64" s="3" t="s">
        <v>598</v>
      </c>
      <c r="J64" s="3" t="s">
        <v>26</v>
      </c>
      <c r="K64" s="3" t="s">
        <v>27</v>
      </c>
      <c r="L64" s="3" t="s">
        <v>599</v>
      </c>
      <c r="M64" s="3" t="s">
        <v>101</v>
      </c>
      <c r="N64" s="2">
        <v>78207</v>
      </c>
      <c r="O64" s="3" t="s">
        <v>102</v>
      </c>
      <c r="P64" s="3" t="s">
        <v>613</v>
      </c>
      <c r="Q64" s="3" t="s">
        <v>70</v>
      </c>
      <c r="R64" s="3" t="s">
        <v>71</v>
      </c>
      <c r="S64" s="3" t="s">
        <v>614</v>
      </c>
      <c r="T64" s="2">
        <v>143.976</v>
      </c>
      <c r="U64" s="2">
        <v>3</v>
      </c>
      <c r="V64" s="2">
        <v>0.2</v>
      </c>
      <c r="W64" s="2">
        <v>8.9984999999999999</v>
      </c>
    </row>
    <row r="65" spans="1:23" ht="15.75" thickBot="1" x14ac:dyDescent="0.3">
      <c r="A65" s="5">
        <v>64</v>
      </c>
      <c r="B65" s="3" t="s">
        <v>615</v>
      </c>
      <c r="C65" s="2">
        <v>2011</v>
      </c>
      <c r="D65" s="4">
        <v>40671</v>
      </c>
      <c r="E65" s="4" t="str">
        <f>TEXT(Table1[[#This Row],[Order Date]],"MMM")</f>
        <v>May</v>
      </c>
      <c r="F65" s="4">
        <v>40794</v>
      </c>
      <c r="G65" s="3" t="s">
        <v>49</v>
      </c>
      <c r="H65" s="3" t="s">
        <v>616</v>
      </c>
      <c r="I65" s="3" t="s">
        <v>617</v>
      </c>
      <c r="J65" s="3" t="s">
        <v>26</v>
      </c>
      <c r="K65" s="3" t="s">
        <v>27</v>
      </c>
      <c r="L65" s="3" t="s">
        <v>41</v>
      </c>
      <c r="M65" s="3" t="s">
        <v>42</v>
      </c>
      <c r="N65" s="2">
        <v>90004</v>
      </c>
      <c r="O65" s="3" t="s">
        <v>43</v>
      </c>
      <c r="P65" s="3" t="s">
        <v>618</v>
      </c>
      <c r="Q65" s="3" t="s">
        <v>45</v>
      </c>
      <c r="R65" s="3" t="s">
        <v>88</v>
      </c>
      <c r="S65" s="3" t="s">
        <v>619</v>
      </c>
      <c r="T65" s="2">
        <v>20.94</v>
      </c>
      <c r="U65" s="2">
        <v>3</v>
      </c>
      <c r="V65" s="2">
        <v>0</v>
      </c>
      <c r="W65" s="2">
        <v>9.8417999999999992</v>
      </c>
    </row>
    <row r="66" spans="1:23" ht="15.75" thickBot="1" x14ac:dyDescent="0.3">
      <c r="A66" s="5">
        <v>65</v>
      </c>
      <c r="B66" s="3" t="s">
        <v>615</v>
      </c>
      <c r="C66" s="2">
        <v>2011</v>
      </c>
      <c r="D66" s="4">
        <v>40671</v>
      </c>
      <c r="E66" s="4" t="str">
        <f>TEXT(Table1[[#This Row],[Order Date]],"MMM")</f>
        <v>May</v>
      </c>
      <c r="F66" s="4">
        <v>40794</v>
      </c>
      <c r="G66" s="3" t="s">
        <v>49</v>
      </c>
      <c r="H66" s="3" t="s">
        <v>616</v>
      </c>
      <c r="I66" s="3" t="s">
        <v>617</v>
      </c>
      <c r="J66" s="3" t="s">
        <v>26</v>
      </c>
      <c r="K66" s="3" t="s">
        <v>27</v>
      </c>
      <c r="L66" s="3" t="s">
        <v>41</v>
      </c>
      <c r="M66" s="3" t="s">
        <v>42</v>
      </c>
      <c r="N66" s="2">
        <v>90004</v>
      </c>
      <c r="O66" s="3" t="s">
        <v>43</v>
      </c>
      <c r="P66" s="3" t="s">
        <v>620</v>
      </c>
      <c r="Q66" s="3" t="s">
        <v>45</v>
      </c>
      <c r="R66" s="3" t="s">
        <v>88</v>
      </c>
      <c r="S66" s="3" t="s">
        <v>621</v>
      </c>
      <c r="T66" s="2">
        <v>110.96</v>
      </c>
      <c r="U66" s="2">
        <v>2</v>
      </c>
      <c r="V66" s="2">
        <v>0</v>
      </c>
      <c r="W66" s="2">
        <v>53.260800000000003</v>
      </c>
    </row>
    <row r="67" spans="1:23" ht="15.75" thickBot="1" x14ac:dyDescent="0.3">
      <c r="A67" s="5">
        <v>66</v>
      </c>
      <c r="B67" s="3" t="s">
        <v>615</v>
      </c>
      <c r="C67" s="2">
        <v>2011</v>
      </c>
      <c r="D67" s="4">
        <v>40671</v>
      </c>
      <c r="E67" s="4" t="str">
        <f>TEXT(Table1[[#This Row],[Order Date]],"MMM")</f>
        <v>May</v>
      </c>
      <c r="F67" s="4">
        <v>40794</v>
      </c>
      <c r="G67" s="3" t="s">
        <v>49</v>
      </c>
      <c r="H67" s="3" t="s">
        <v>616</v>
      </c>
      <c r="I67" s="3" t="s">
        <v>617</v>
      </c>
      <c r="J67" s="3" t="s">
        <v>26</v>
      </c>
      <c r="K67" s="3" t="s">
        <v>27</v>
      </c>
      <c r="L67" s="3" t="s">
        <v>41</v>
      </c>
      <c r="M67" s="3" t="s">
        <v>42</v>
      </c>
      <c r="N67" s="2">
        <v>90004</v>
      </c>
      <c r="O67" s="3" t="s">
        <v>43</v>
      </c>
      <c r="P67" s="3" t="s">
        <v>622</v>
      </c>
      <c r="Q67" s="3" t="s">
        <v>32</v>
      </c>
      <c r="R67" s="3" t="s">
        <v>36</v>
      </c>
      <c r="S67" s="3" t="s">
        <v>623</v>
      </c>
      <c r="T67" s="2">
        <v>340.14400000000001</v>
      </c>
      <c r="U67" s="2">
        <v>7</v>
      </c>
      <c r="V67" s="2">
        <v>0.2</v>
      </c>
      <c r="W67" s="2">
        <v>21.259</v>
      </c>
    </row>
    <row r="68" spans="1:23" ht="15.75" thickBot="1" x14ac:dyDescent="0.3">
      <c r="A68" s="5">
        <v>67</v>
      </c>
      <c r="B68" s="3" t="s">
        <v>638</v>
      </c>
      <c r="C68" s="2">
        <v>2011</v>
      </c>
      <c r="D68" s="4">
        <v>40675</v>
      </c>
      <c r="E68" s="4" t="str">
        <f>TEXT(Table1[[#This Row],[Order Date]],"MMM")</f>
        <v>May</v>
      </c>
      <c r="F68" s="4">
        <v>40798</v>
      </c>
      <c r="G68" s="3" t="s">
        <v>23</v>
      </c>
      <c r="H68" s="3" t="s">
        <v>639</v>
      </c>
      <c r="I68" s="3" t="s">
        <v>640</v>
      </c>
      <c r="J68" s="3" t="s">
        <v>40</v>
      </c>
      <c r="K68" s="3" t="s">
        <v>27</v>
      </c>
      <c r="L68" s="3" t="s">
        <v>322</v>
      </c>
      <c r="M68" s="3" t="s">
        <v>192</v>
      </c>
      <c r="N68" s="2">
        <v>62521</v>
      </c>
      <c r="O68" s="3" t="s">
        <v>102</v>
      </c>
      <c r="P68" s="3" t="s">
        <v>641</v>
      </c>
      <c r="Q68" s="3" t="s">
        <v>45</v>
      </c>
      <c r="R68" s="3" t="s">
        <v>58</v>
      </c>
      <c r="S68" s="3" t="s">
        <v>642</v>
      </c>
      <c r="T68" s="2">
        <v>24.815999999999999</v>
      </c>
      <c r="U68" s="2">
        <v>2</v>
      </c>
      <c r="V68" s="2">
        <v>0.2</v>
      </c>
      <c r="W68" s="2">
        <v>1.8612</v>
      </c>
    </row>
    <row r="69" spans="1:23" ht="15.75" thickBot="1" x14ac:dyDescent="0.3">
      <c r="A69" s="5">
        <v>68</v>
      </c>
      <c r="B69" s="3" t="s">
        <v>638</v>
      </c>
      <c r="C69" s="2">
        <v>2011</v>
      </c>
      <c r="D69" s="4">
        <v>40675</v>
      </c>
      <c r="E69" s="4" t="str">
        <f>TEXT(Table1[[#This Row],[Order Date]],"MMM")</f>
        <v>May</v>
      </c>
      <c r="F69" s="4">
        <v>40798</v>
      </c>
      <c r="G69" s="3" t="s">
        <v>23</v>
      </c>
      <c r="H69" s="3" t="s">
        <v>639</v>
      </c>
      <c r="I69" s="3" t="s">
        <v>640</v>
      </c>
      <c r="J69" s="3" t="s">
        <v>40</v>
      </c>
      <c r="K69" s="3" t="s">
        <v>27</v>
      </c>
      <c r="L69" s="3" t="s">
        <v>322</v>
      </c>
      <c r="M69" s="3" t="s">
        <v>192</v>
      </c>
      <c r="N69" s="2">
        <v>62521</v>
      </c>
      <c r="O69" s="3" t="s">
        <v>102</v>
      </c>
      <c r="P69" s="3" t="s">
        <v>643</v>
      </c>
      <c r="Q69" s="3" t="s">
        <v>70</v>
      </c>
      <c r="R69" s="3" t="s">
        <v>148</v>
      </c>
      <c r="S69" s="3" t="s">
        <v>644</v>
      </c>
      <c r="T69" s="2">
        <v>408.74400000000003</v>
      </c>
      <c r="U69" s="2">
        <v>7</v>
      </c>
      <c r="V69" s="2">
        <v>0.2</v>
      </c>
      <c r="W69" s="2">
        <v>76.639499999999998</v>
      </c>
    </row>
    <row r="70" spans="1:23" ht="15.75" thickBot="1" x14ac:dyDescent="0.3">
      <c r="A70" s="5">
        <v>69</v>
      </c>
      <c r="B70" s="3" t="s">
        <v>668</v>
      </c>
      <c r="C70" s="2">
        <v>2012</v>
      </c>
      <c r="D70" s="4">
        <v>41253</v>
      </c>
      <c r="E70" s="4" t="str">
        <f>TEXT(Table1[[#This Row],[Order Date]],"MMM")</f>
        <v>Dec</v>
      </c>
      <c r="F70" s="4" t="s">
        <v>7350</v>
      </c>
      <c r="G70" s="3" t="s">
        <v>172</v>
      </c>
      <c r="H70" s="3" t="s">
        <v>669</v>
      </c>
      <c r="I70" s="3" t="s">
        <v>670</v>
      </c>
      <c r="J70" s="3" t="s">
        <v>99</v>
      </c>
      <c r="K70" s="3" t="s">
        <v>27</v>
      </c>
      <c r="L70" s="3" t="s">
        <v>239</v>
      </c>
      <c r="M70" s="3" t="s">
        <v>240</v>
      </c>
      <c r="N70" s="2">
        <v>10035</v>
      </c>
      <c r="O70" s="3" t="s">
        <v>138</v>
      </c>
      <c r="P70" s="3" t="s">
        <v>671</v>
      </c>
      <c r="Q70" s="3" t="s">
        <v>32</v>
      </c>
      <c r="R70" s="3" t="s">
        <v>33</v>
      </c>
      <c r="S70" s="3" t="s">
        <v>672</v>
      </c>
      <c r="T70" s="2">
        <v>899.13599999999997</v>
      </c>
      <c r="U70" s="2">
        <v>4</v>
      </c>
      <c r="V70" s="2">
        <v>0.2</v>
      </c>
      <c r="W70" s="2">
        <v>112.392</v>
      </c>
    </row>
    <row r="71" spans="1:23" ht="15.75" thickBot="1" x14ac:dyDescent="0.3">
      <c r="A71" s="5">
        <v>70</v>
      </c>
      <c r="B71" s="3" t="s">
        <v>668</v>
      </c>
      <c r="C71" s="2">
        <v>2012</v>
      </c>
      <c r="D71" s="4">
        <v>41253</v>
      </c>
      <c r="E71" s="4" t="str">
        <f>TEXT(Table1[[#This Row],[Order Date]],"MMM")</f>
        <v>Dec</v>
      </c>
      <c r="F71" s="4" t="s">
        <v>7350</v>
      </c>
      <c r="G71" s="3" t="s">
        <v>172</v>
      </c>
      <c r="H71" s="3" t="s">
        <v>669</v>
      </c>
      <c r="I71" s="3" t="s">
        <v>670</v>
      </c>
      <c r="J71" s="3" t="s">
        <v>99</v>
      </c>
      <c r="K71" s="3" t="s">
        <v>27</v>
      </c>
      <c r="L71" s="3" t="s">
        <v>239</v>
      </c>
      <c r="M71" s="3" t="s">
        <v>240</v>
      </c>
      <c r="N71" s="2">
        <v>10035</v>
      </c>
      <c r="O71" s="3" t="s">
        <v>138</v>
      </c>
      <c r="P71" s="3" t="s">
        <v>673</v>
      </c>
      <c r="Q71" s="3" t="s">
        <v>70</v>
      </c>
      <c r="R71" s="3" t="s">
        <v>71</v>
      </c>
      <c r="S71" s="3" t="s">
        <v>674</v>
      </c>
      <c r="T71" s="2">
        <v>71.760000000000005</v>
      </c>
      <c r="U71" s="2">
        <v>6</v>
      </c>
      <c r="V71" s="2">
        <v>0</v>
      </c>
      <c r="W71" s="2">
        <v>20.0928</v>
      </c>
    </row>
    <row r="72" spans="1:23" ht="15.75" thickBot="1" x14ac:dyDescent="0.3">
      <c r="A72" s="5">
        <v>71</v>
      </c>
      <c r="B72" s="3" t="s">
        <v>668</v>
      </c>
      <c r="C72" s="2">
        <v>2012</v>
      </c>
      <c r="D72" s="4">
        <v>41253</v>
      </c>
      <c r="E72" s="4" t="str">
        <f>TEXT(Table1[[#This Row],[Order Date]],"MMM")</f>
        <v>Dec</v>
      </c>
      <c r="F72" s="4" t="s">
        <v>7350</v>
      </c>
      <c r="G72" s="3" t="s">
        <v>172</v>
      </c>
      <c r="H72" s="3" t="s">
        <v>669</v>
      </c>
      <c r="I72" s="3" t="s">
        <v>670</v>
      </c>
      <c r="J72" s="3" t="s">
        <v>99</v>
      </c>
      <c r="K72" s="3" t="s">
        <v>27</v>
      </c>
      <c r="L72" s="3" t="s">
        <v>239</v>
      </c>
      <c r="M72" s="3" t="s">
        <v>240</v>
      </c>
      <c r="N72" s="2">
        <v>10035</v>
      </c>
      <c r="O72" s="3" t="s">
        <v>138</v>
      </c>
      <c r="P72" s="3" t="s">
        <v>675</v>
      </c>
      <c r="Q72" s="3" t="s">
        <v>45</v>
      </c>
      <c r="R72" s="3" t="s">
        <v>88</v>
      </c>
      <c r="S72" s="3" t="s">
        <v>676</v>
      </c>
      <c r="T72" s="2">
        <v>51.84</v>
      </c>
      <c r="U72" s="2">
        <v>8</v>
      </c>
      <c r="V72" s="2">
        <v>0</v>
      </c>
      <c r="W72" s="2">
        <v>24.883199999999999</v>
      </c>
    </row>
    <row r="73" spans="1:23" ht="15.75" thickBot="1" x14ac:dyDescent="0.3">
      <c r="A73" s="5">
        <v>72</v>
      </c>
      <c r="B73" s="3" t="s">
        <v>668</v>
      </c>
      <c r="C73" s="2">
        <v>2012</v>
      </c>
      <c r="D73" s="4">
        <v>41253</v>
      </c>
      <c r="E73" s="4" t="str">
        <f>TEXT(Table1[[#This Row],[Order Date]],"MMM")</f>
        <v>Dec</v>
      </c>
      <c r="F73" s="4" t="s">
        <v>7350</v>
      </c>
      <c r="G73" s="3" t="s">
        <v>172</v>
      </c>
      <c r="H73" s="3" t="s">
        <v>669</v>
      </c>
      <c r="I73" s="3" t="s">
        <v>670</v>
      </c>
      <c r="J73" s="3" t="s">
        <v>99</v>
      </c>
      <c r="K73" s="3" t="s">
        <v>27</v>
      </c>
      <c r="L73" s="3" t="s">
        <v>239</v>
      </c>
      <c r="M73" s="3" t="s">
        <v>240</v>
      </c>
      <c r="N73" s="2">
        <v>10035</v>
      </c>
      <c r="O73" s="3" t="s">
        <v>138</v>
      </c>
      <c r="P73" s="3" t="s">
        <v>184</v>
      </c>
      <c r="Q73" s="3" t="s">
        <v>32</v>
      </c>
      <c r="R73" s="3" t="s">
        <v>33</v>
      </c>
      <c r="S73" s="3" t="s">
        <v>185</v>
      </c>
      <c r="T73" s="2">
        <v>626.35199999999998</v>
      </c>
      <c r="U73" s="2">
        <v>3</v>
      </c>
      <c r="V73" s="2">
        <v>0.2</v>
      </c>
      <c r="W73" s="2">
        <v>46.976399999999998</v>
      </c>
    </row>
    <row r="74" spans="1:23" ht="15.75" thickBot="1" x14ac:dyDescent="0.3">
      <c r="A74" s="5">
        <v>73</v>
      </c>
      <c r="B74" s="3" t="s">
        <v>668</v>
      </c>
      <c r="C74" s="2">
        <v>2012</v>
      </c>
      <c r="D74" s="4">
        <v>41253</v>
      </c>
      <c r="E74" s="4" t="str">
        <f>TEXT(Table1[[#This Row],[Order Date]],"MMM")</f>
        <v>Dec</v>
      </c>
      <c r="F74" s="4" t="s">
        <v>7350</v>
      </c>
      <c r="G74" s="3" t="s">
        <v>172</v>
      </c>
      <c r="H74" s="3" t="s">
        <v>669</v>
      </c>
      <c r="I74" s="3" t="s">
        <v>670</v>
      </c>
      <c r="J74" s="3" t="s">
        <v>99</v>
      </c>
      <c r="K74" s="3" t="s">
        <v>27</v>
      </c>
      <c r="L74" s="3" t="s">
        <v>239</v>
      </c>
      <c r="M74" s="3" t="s">
        <v>240</v>
      </c>
      <c r="N74" s="2">
        <v>10035</v>
      </c>
      <c r="O74" s="3" t="s">
        <v>138</v>
      </c>
      <c r="P74" s="3" t="s">
        <v>677</v>
      </c>
      <c r="Q74" s="3" t="s">
        <v>45</v>
      </c>
      <c r="R74" s="3" t="s">
        <v>67</v>
      </c>
      <c r="S74" s="3" t="s">
        <v>678</v>
      </c>
      <c r="T74" s="2">
        <v>19.899999999999999</v>
      </c>
      <c r="U74" s="2">
        <v>5</v>
      </c>
      <c r="V74" s="2">
        <v>0</v>
      </c>
      <c r="W74" s="2">
        <v>6.5670000000000002</v>
      </c>
    </row>
    <row r="75" spans="1:23" ht="15.75" thickBot="1" x14ac:dyDescent="0.3">
      <c r="A75" s="5">
        <v>74</v>
      </c>
      <c r="B75" s="3" t="s">
        <v>688</v>
      </c>
      <c r="C75" s="2">
        <v>2014</v>
      </c>
      <c r="D75" s="4">
        <v>41831</v>
      </c>
      <c r="E75" s="4" t="str">
        <f>TEXT(Table1[[#This Row],[Order Date]],"MMM")</f>
        <v>Jul</v>
      </c>
      <c r="F75" s="4" t="s">
        <v>7156</v>
      </c>
      <c r="G75" s="3" t="s">
        <v>49</v>
      </c>
      <c r="H75" s="3" t="s">
        <v>689</v>
      </c>
      <c r="I75" s="3" t="s">
        <v>690</v>
      </c>
      <c r="J75" s="3" t="s">
        <v>99</v>
      </c>
      <c r="K75" s="3" t="s">
        <v>27</v>
      </c>
      <c r="L75" s="3" t="s">
        <v>691</v>
      </c>
      <c r="M75" s="3" t="s">
        <v>692</v>
      </c>
      <c r="N75" s="2">
        <v>7090</v>
      </c>
      <c r="O75" s="3" t="s">
        <v>138</v>
      </c>
      <c r="P75" s="3" t="s">
        <v>693</v>
      </c>
      <c r="Q75" s="3" t="s">
        <v>45</v>
      </c>
      <c r="R75" s="3" t="s">
        <v>58</v>
      </c>
      <c r="S75" s="3" t="s">
        <v>694</v>
      </c>
      <c r="T75" s="2">
        <v>46.26</v>
      </c>
      <c r="U75" s="2">
        <v>3</v>
      </c>
      <c r="V75" s="2">
        <v>0</v>
      </c>
      <c r="W75" s="2">
        <v>12.0276</v>
      </c>
    </row>
    <row r="76" spans="1:23" ht="15.75" thickBot="1" x14ac:dyDescent="0.3">
      <c r="A76" s="5">
        <v>75</v>
      </c>
      <c r="B76" s="3" t="s">
        <v>695</v>
      </c>
      <c r="C76" s="2">
        <v>2014</v>
      </c>
      <c r="D76" s="4">
        <v>41827</v>
      </c>
      <c r="E76" s="4" t="str">
        <f>TEXT(Table1[[#This Row],[Order Date]],"MMM")</f>
        <v>Jul</v>
      </c>
      <c r="F76" s="4" t="s">
        <v>7311</v>
      </c>
      <c r="G76" s="3" t="s">
        <v>49</v>
      </c>
      <c r="H76" s="3" t="s">
        <v>696</v>
      </c>
      <c r="I76" s="3" t="s">
        <v>697</v>
      </c>
      <c r="J76" s="3" t="s">
        <v>40</v>
      </c>
      <c r="K76" s="3" t="s">
        <v>27</v>
      </c>
      <c r="L76" s="3" t="s">
        <v>136</v>
      </c>
      <c r="M76" s="3" t="s">
        <v>137</v>
      </c>
      <c r="N76" s="2">
        <v>19120</v>
      </c>
      <c r="O76" s="3" t="s">
        <v>138</v>
      </c>
      <c r="P76" s="3" t="s">
        <v>698</v>
      </c>
      <c r="Q76" s="3" t="s">
        <v>45</v>
      </c>
      <c r="R76" s="3" t="s">
        <v>74</v>
      </c>
      <c r="S76" s="3" t="s">
        <v>699</v>
      </c>
      <c r="T76" s="2">
        <v>2.9460000000000002</v>
      </c>
      <c r="U76" s="2">
        <v>2</v>
      </c>
      <c r="V76" s="2">
        <v>0.7</v>
      </c>
      <c r="W76" s="2">
        <v>-2.2585999999999999</v>
      </c>
    </row>
    <row r="77" spans="1:23" ht="15.75" thickBot="1" x14ac:dyDescent="0.3">
      <c r="A77" s="5">
        <v>76</v>
      </c>
      <c r="B77" s="3" t="s">
        <v>695</v>
      </c>
      <c r="C77" s="2">
        <v>2014</v>
      </c>
      <c r="D77" s="4">
        <v>41827</v>
      </c>
      <c r="E77" s="4" t="str">
        <f>TEXT(Table1[[#This Row],[Order Date]],"MMM")</f>
        <v>Jul</v>
      </c>
      <c r="F77" s="4" t="s">
        <v>7311</v>
      </c>
      <c r="G77" s="3" t="s">
        <v>49</v>
      </c>
      <c r="H77" s="3" t="s">
        <v>696</v>
      </c>
      <c r="I77" s="3" t="s">
        <v>697</v>
      </c>
      <c r="J77" s="3" t="s">
        <v>40</v>
      </c>
      <c r="K77" s="3" t="s">
        <v>27</v>
      </c>
      <c r="L77" s="3" t="s">
        <v>136</v>
      </c>
      <c r="M77" s="3" t="s">
        <v>137</v>
      </c>
      <c r="N77" s="2">
        <v>19120</v>
      </c>
      <c r="O77" s="3" t="s">
        <v>138</v>
      </c>
      <c r="P77" s="3" t="s">
        <v>700</v>
      </c>
      <c r="Q77" s="3" t="s">
        <v>45</v>
      </c>
      <c r="R77" s="3" t="s">
        <v>88</v>
      </c>
      <c r="S77" s="3" t="s">
        <v>701</v>
      </c>
      <c r="T77" s="2">
        <v>16.056000000000001</v>
      </c>
      <c r="U77" s="2">
        <v>3</v>
      </c>
      <c r="V77" s="2">
        <v>0.2</v>
      </c>
      <c r="W77" s="2">
        <v>5.8202999999999996</v>
      </c>
    </row>
    <row r="78" spans="1:23" ht="15.75" thickBot="1" x14ac:dyDescent="0.3">
      <c r="A78" s="5">
        <v>77</v>
      </c>
      <c r="B78" s="3" t="s">
        <v>705</v>
      </c>
      <c r="C78" s="2">
        <v>2011</v>
      </c>
      <c r="D78" s="4">
        <v>40610</v>
      </c>
      <c r="E78" s="4" t="str">
        <f>TEXT(Table1[[#This Row],[Order Date]],"MMM")</f>
        <v>Mar</v>
      </c>
      <c r="F78" s="4">
        <v>40671</v>
      </c>
      <c r="G78" s="3" t="s">
        <v>172</v>
      </c>
      <c r="H78" s="3" t="s">
        <v>706</v>
      </c>
      <c r="I78" s="3" t="s">
        <v>707</v>
      </c>
      <c r="J78" s="3" t="s">
        <v>26</v>
      </c>
      <c r="K78" s="3" t="s">
        <v>27</v>
      </c>
      <c r="L78" s="3" t="s">
        <v>708</v>
      </c>
      <c r="M78" s="3" t="s">
        <v>406</v>
      </c>
      <c r="N78" s="2">
        <v>80219</v>
      </c>
      <c r="O78" s="3" t="s">
        <v>43</v>
      </c>
      <c r="P78" s="3" t="s">
        <v>709</v>
      </c>
      <c r="Q78" s="3" t="s">
        <v>32</v>
      </c>
      <c r="R78" s="3" t="s">
        <v>55</v>
      </c>
      <c r="S78" s="3" t="s">
        <v>710</v>
      </c>
      <c r="T78" s="2">
        <v>218.75</v>
      </c>
      <c r="U78" s="2">
        <v>2</v>
      </c>
      <c r="V78" s="2">
        <v>0.5</v>
      </c>
      <c r="W78" s="2">
        <v>-161.875</v>
      </c>
    </row>
    <row r="79" spans="1:23" ht="15.75" thickBot="1" x14ac:dyDescent="0.3">
      <c r="A79" s="5">
        <v>78</v>
      </c>
      <c r="B79" s="3" t="s">
        <v>705</v>
      </c>
      <c r="C79" s="2">
        <v>2011</v>
      </c>
      <c r="D79" s="4">
        <v>40610</v>
      </c>
      <c r="E79" s="4" t="str">
        <f>TEXT(Table1[[#This Row],[Order Date]],"MMM")</f>
        <v>Mar</v>
      </c>
      <c r="F79" s="4">
        <v>40671</v>
      </c>
      <c r="G79" s="3" t="s">
        <v>172</v>
      </c>
      <c r="H79" s="3" t="s">
        <v>706</v>
      </c>
      <c r="I79" s="3" t="s">
        <v>707</v>
      </c>
      <c r="J79" s="3" t="s">
        <v>26</v>
      </c>
      <c r="K79" s="3" t="s">
        <v>27</v>
      </c>
      <c r="L79" s="3" t="s">
        <v>708</v>
      </c>
      <c r="M79" s="3" t="s">
        <v>406</v>
      </c>
      <c r="N79" s="2">
        <v>80219</v>
      </c>
      <c r="O79" s="3" t="s">
        <v>43</v>
      </c>
      <c r="P79" s="3" t="s">
        <v>711</v>
      </c>
      <c r="Q79" s="3" t="s">
        <v>45</v>
      </c>
      <c r="R79" s="3" t="s">
        <v>77</v>
      </c>
      <c r="S79" s="3" t="s">
        <v>712</v>
      </c>
      <c r="T79" s="2">
        <v>2.6</v>
      </c>
      <c r="U79" s="2">
        <v>1</v>
      </c>
      <c r="V79" s="2">
        <v>0.2</v>
      </c>
      <c r="W79" s="2">
        <v>0.29249999999999998</v>
      </c>
    </row>
    <row r="80" spans="1:23" ht="15.75" thickBot="1" x14ac:dyDescent="0.3">
      <c r="A80" s="5">
        <v>79</v>
      </c>
      <c r="B80" s="3" t="s">
        <v>716</v>
      </c>
      <c r="C80" s="2">
        <v>2014</v>
      </c>
      <c r="D80" s="4">
        <v>41735</v>
      </c>
      <c r="E80" s="4" t="str">
        <f>TEXT(Table1[[#This Row],[Order Date]],"MMM")</f>
        <v>Apr</v>
      </c>
      <c r="F80" s="4">
        <v>41857</v>
      </c>
      <c r="G80" s="3" t="s">
        <v>49</v>
      </c>
      <c r="H80" s="3" t="s">
        <v>717</v>
      </c>
      <c r="I80" s="3" t="s">
        <v>718</v>
      </c>
      <c r="J80" s="3" t="s">
        <v>40</v>
      </c>
      <c r="K80" s="3" t="s">
        <v>27</v>
      </c>
      <c r="L80" s="3" t="s">
        <v>547</v>
      </c>
      <c r="M80" s="3" t="s">
        <v>302</v>
      </c>
      <c r="N80" s="2">
        <v>37064</v>
      </c>
      <c r="O80" s="3" t="s">
        <v>30</v>
      </c>
      <c r="P80" s="3" t="s">
        <v>719</v>
      </c>
      <c r="Q80" s="3" t="s">
        <v>32</v>
      </c>
      <c r="R80" s="3" t="s">
        <v>64</v>
      </c>
      <c r="S80" s="3" t="s">
        <v>720</v>
      </c>
      <c r="T80" s="2">
        <v>35.167999999999999</v>
      </c>
      <c r="U80" s="2">
        <v>7</v>
      </c>
      <c r="V80" s="2">
        <v>0.2</v>
      </c>
      <c r="W80" s="2">
        <v>9.6712000000000007</v>
      </c>
    </row>
    <row r="81" spans="1:23" ht="15.75" thickBot="1" x14ac:dyDescent="0.3">
      <c r="A81" s="5">
        <v>80</v>
      </c>
      <c r="B81" s="3" t="s">
        <v>721</v>
      </c>
      <c r="C81" s="2">
        <v>2014</v>
      </c>
      <c r="D81" s="4">
        <v>41924</v>
      </c>
      <c r="E81" s="4" t="str">
        <f>TEXT(Table1[[#This Row],[Order Date]],"MMM")</f>
        <v>Oct</v>
      </c>
      <c r="F81" s="4" t="s">
        <v>7284</v>
      </c>
      <c r="G81" s="3" t="s">
        <v>49</v>
      </c>
      <c r="H81" s="3" t="s">
        <v>722</v>
      </c>
      <c r="I81" s="3" t="s">
        <v>723</v>
      </c>
      <c r="J81" s="3" t="s">
        <v>26</v>
      </c>
      <c r="K81" s="3" t="s">
        <v>27</v>
      </c>
      <c r="L81" s="3" t="s">
        <v>724</v>
      </c>
      <c r="M81" s="3" t="s">
        <v>42</v>
      </c>
      <c r="N81" s="2">
        <v>90604</v>
      </c>
      <c r="O81" s="3" t="s">
        <v>43</v>
      </c>
      <c r="P81" s="3" t="s">
        <v>725</v>
      </c>
      <c r="Q81" s="3" t="s">
        <v>70</v>
      </c>
      <c r="R81" s="3" t="s">
        <v>71</v>
      </c>
      <c r="S81" s="3" t="s">
        <v>726</v>
      </c>
      <c r="T81" s="2">
        <v>444.76799999999997</v>
      </c>
      <c r="U81" s="2">
        <v>4</v>
      </c>
      <c r="V81" s="2">
        <v>0.2</v>
      </c>
      <c r="W81" s="2">
        <v>44.476799999999997</v>
      </c>
    </row>
    <row r="82" spans="1:23" ht="15.75" thickBot="1" x14ac:dyDescent="0.3">
      <c r="A82" s="5">
        <v>81</v>
      </c>
      <c r="B82" s="3" t="s">
        <v>727</v>
      </c>
      <c r="C82" s="2">
        <v>2014</v>
      </c>
      <c r="D82" s="4">
        <v>41682</v>
      </c>
      <c r="E82" s="4" t="str">
        <f>TEXT(Table1[[#This Row],[Order Date]],"MMM")</f>
        <v>Feb</v>
      </c>
      <c r="F82" s="4">
        <v>41863</v>
      </c>
      <c r="G82" s="3" t="s">
        <v>49</v>
      </c>
      <c r="H82" s="3" t="s">
        <v>728</v>
      </c>
      <c r="I82" s="3" t="s">
        <v>729</v>
      </c>
      <c r="J82" s="3" t="s">
        <v>26</v>
      </c>
      <c r="K82" s="3" t="s">
        <v>27</v>
      </c>
      <c r="L82" s="3" t="s">
        <v>730</v>
      </c>
      <c r="M82" s="3" t="s">
        <v>214</v>
      </c>
      <c r="N82" s="2">
        <v>48601</v>
      </c>
      <c r="O82" s="3" t="s">
        <v>102</v>
      </c>
      <c r="P82" s="3" t="s">
        <v>731</v>
      </c>
      <c r="Q82" s="3" t="s">
        <v>45</v>
      </c>
      <c r="R82" s="3" t="s">
        <v>58</v>
      </c>
      <c r="S82" s="3" t="s">
        <v>732</v>
      </c>
      <c r="T82" s="2">
        <v>83.92</v>
      </c>
      <c r="U82" s="2">
        <v>4</v>
      </c>
      <c r="V82" s="2">
        <v>0</v>
      </c>
      <c r="W82" s="2">
        <v>5.8743999999999996</v>
      </c>
    </row>
    <row r="83" spans="1:23" ht="15.75" thickBot="1" x14ac:dyDescent="0.3">
      <c r="A83" s="5">
        <v>82</v>
      </c>
      <c r="B83" s="3" t="s">
        <v>727</v>
      </c>
      <c r="C83" s="2">
        <v>2014</v>
      </c>
      <c r="D83" s="4">
        <v>41682</v>
      </c>
      <c r="E83" s="4" t="str">
        <f>TEXT(Table1[[#This Row],[Order Date]],"MMM")</f>
        <v>Feb</v>
      </c>
      <c r="F83" s="4">
        <v>41863</v>
      </c>
      <c r="G83" s="3" t="s">
        <v>49</v>
      </c>
      <c r="H83" s="3" t="s">
        <v>728</v>
      </c>
      <c r="I83" s="3" t="s">
        <v>729</v>
      </c>
      <c r="J83" s="3" t="s">
        <v>26</v>
      </c>
      <c r="K83" s="3" t="s">
        <v>27</v>
      </c>
      <c r="L83" s="3" t="s">
        <v>730</v>
      </c>
      <c r="M83" s="3" t="s">
        <v>214</v>
      </c>
      <c r="N83" s="2">
        <v>48601</v>
      </c>
      <c r="O83" s="3" t="s">
        <v>102</v>
      </c>
      <c r="P83" s="3" t="s">
        <v>733</v>
      </c>
      <c r="Q83" s="3" t="s">
        <v>70</v>
      </c>
      <c r="R83" s="3" t="s">
        <v>71</v>
      </c>
      <c r="S83" s="3" t="s">
        <v>734</v>
      </c>
      <c r="T83" s="2">
        <v>131.97999999999999</v>
      </c>
      <c r="U83" s="2">
        <v>2</v>
      </c>
      <c r="V83" s="2">
        <v>0</v>
      </c>
      <c r="W83" s="2">
        <v>35.634599999999999</v>
      </c>
    </row>
    <row r="84" spans="1:23" ht="15.75" thickBot="1" x14ac:dyDescent="0.3">
      <c r="A84" s="5">
        <v>83</v>
      </c>
      <c r="B84" s="3" t="s">
        <v>727</v>
      </c>
      <c r="C84" s="2">
        <v>2014</v>
      </c>
      <c r="D84" s="4">
        <v>41682</v>
      </c>
      <c r="E84" s="4" t="str">
        <f>TEXT(Table1[[#This Row],[Order Date]],"MMM")</f>
        <v>Feb</v>
      </c>
      <c r="F84" s="4">
        <v>41863</v>
      </c>
      <c r="G84" s="3" t="s">
        <v>49</v>
      </c>
      <c r="H84" s="3" t="s">
        <v>728</v>
      </c>
      <c r="I84" s="3" t="s">
        <v>729</v>
      </c>
      <c r="J84" s="3" t="s">
        <v>26</v>
      </c>
      <c r="K84" s="3" t="s">
        <v>27</v>
      </c>
      <c r="L84" s="3" t="s">
        <v>730</v>
      </c>
      <c r="M84" s="3" t="s">
        <v>214</v>
      </c>
      <c r="N84" s="2">
        <v>48601</v>
      </c>
      <c r="O84" s="3" t="s">
        <v>102</v>
      </c>
      <c r="P84" s="3" t="s">
        <v>486</v>
      </c>
      <c r="Q84" s="3" t="s">
        <v>45</v>
      </c>
      <c r="R84" s="3" t="s">
        <v>74</v>
      </c>
      <c r="S84" s="3" t="s">
        <v>487</v>
      </c>
      <c r="T84" s="2">
        <v>15.92</v>
      </c>
      <c r="U84" s="2">
        <v>4</v>
      </c>
      <c r="V84" s="2">
        <v>0</v>
      </c>
      <c r="W84" s="2">
        <v>7.4824000000000002</v>
      </c>
    </row>
    <row r="85" spans="1:23" ht="15.75" thickBot="1" x14ac:dyDescent="0.3">
      <c r="A85" s="5">
        <v>84</v>
      </c>
      <c r="B85" s="3" t="s">
        <v>727</v>
      </c>
      <c r="C85" s="2">
        <v>2014</v>
      </c>
      <c r="D85" s="4">
        <v>41682</v>
      </c>
      <c r="E85" s="4" t="str">
        <f>TEXT(Table1[[#This Row],[Order Date]],"MMM")</f>
        <v>Feb</v>
      </c>
      <c r="F85" s="4">
        <v>41863</v>
      </c>
      <c r="G85" s="3" t="s">
        <v>49</v>
      </c>
      <c r="H85" s="3" t="s">
        <v>728</v>
      </c>
      <c r="I85" s="3" t="s">
        <v>729</v>
      </c>
      <c r="J85" s="3" t="s">
        <v>26</v>
      </c>
      <c r="K85" s="3" t="s">
        <v>27</v>
      </c>
      <c r="L85" s="3" t="s">
        <v>730</v>
      </c>
      <c r="M85" s="3" t="s">
        <v>214</v>
      </c>
      <c r="N85" s="2">
        <v>48601</v>
      </c>
      <c r="O85" s="3" t="s">
        <v>102</v>
      </c>
      <c r="P85" s="3" t="s">
        <v>735</v>
      </c>
      <c r="Q85" s="3" t="s">
        <v>45</v>
      </c>
      <c r="R85" s="3" t="s">
        <v>242</v>
      </c>
      <c r="S85" s="3" t="s">
        <v>736</v>
      </c>
      <c r="T85" s="2">
        <v>52.29</v>
      </c>
      <c r="U85" s="2">
        <v>9</v>
      </c>
      <c r="V85" s="2">
        <v>0</v>
      </c>
      <c r="W85" s="2">
        <v>16.209900000000001</v>
      </c>
    </row>
    <row r="86" spans="1:23" ht="15.75" thickBot="1" x14ac:dyDescent="0.3">
      <c r="A86" s="5">
        <v>85</v>
      </c>
      <c r="B86" s="3" t="s">
        <v>727</v>
      </c>
      <c r="C86" s="2">
        <v>2014</v>
      </c>
      <c r="D86" s="4">
        <v>41682</v>
      </c>
      <c r="E86" s="4" t="str">
        <f>TEXT(Table1[[#This Row],[Order Date]],"MMM")</f>
        <v>Feb</v>
      </c>
      <c r="F86" s="4">
        <v>41863</v>
      </c>
      <c r="G86" s="3" t="s">
        <v>49</v>
      </c>
      <c r="H86" s="3" t="s">
        <v>728</v>
      </c>
      <c r="I86" s="3" t="s">
        <v>729</v>
      </c>
      <c r="J86" s="3" t="s">
        <v>26</v>
      </c>
      <c r="K86" s="3" t="s">
        <v>27</v>
      </c>
      <c r="L86" s="3" t="s">
        <v>730</v>
      </c>
      <c r="M86" s="3" t="s">
        <v>214</v>
      </c>
      <c r="N86" s="2">
        <v>48601</v>
      </c>
      <c r="O86" s="3" t="s">
        <v>102</v>
      </c>
      <c r="P86" s="3" t="s">
        <v>737</v>
      </c>
      <c r="Q86" s="3" t="s">
        <v>45</v>
      </c>
      <c r="R86" s="3" t="s">
        <v>58</v>
      </c>
      <c r="S86" s="3" t="s">
        <v>738</v>
      </c>
      <c r="T86" s="2">
        <v>91.99</v>
      </c>
      <c r="U86" s="2">
        <v>1</v>
      </c>
      <c r="V86" s="2">
        <v>0</v>
      </c>
      <c r="W86" s="2">
        <v>3.6796000000000002</v>
      </c>
    </row>
    <row r="87" spans="1:23" ht="15.75" thickBot="1" x14ac:dyDescent="0.3">
      <c r="A87" s="5">
        <v>86</v>
      </c>
      <c r="B87" s="3" t="s">
        <v>739</v>
      </c>
      <c r="C87" s="2">
        <v>2012</v>
      </c>
      <c r="D87" s="4">
        <v>41154</v>
      </c>
      <c r="E87" s="4" t="str">
        <f>TEXT(Table1[[#This Row],[Order Date]],"MMM")</f>
        <v>Sep</v>
      </c>
      <c r="F87" s="4" t="s">
        <v>7351</v>
      </c>
      <c r="G87" s="3" t="s">
        <v>23</v>
      </c>
      <c r="H87" s="3" t="s">
        <v>740</v>
      </c>
      <c r="I87" s="3" t="s">
        <v>741</v>
      </c>
      <c r="J87" s="3" t="s">
        <v>40</v>
      </c>
      <c r="K87" s="3" t="s">
        <v>27</v>
      </c>
      <c r="L87" s="3" t="s">
        <v>715</v>
      </c>
      <c r="M87" s="3" t="s">
        <v>101</v>
      </c>
      <c r="N87" s="2">
        <v>75220</v>
      </c>
      <c r="O87" s="3" t="s">
        <v>102</v>
      </c>
      <c r="P87" s="3" t="s">
        <v>742</v>
      </c>
      <c r="Q87" s="3" t="s">
        <v>70</v>
      </c>
      <c r="R87" s="3" t="s">
        <v>148</v>
      </c>
      <c r="S87" s="3" t="s">
        <v>743</v>
      </c>
      <c r="T87" s="2">
        <v>20.8</v>
      </c>
      <c r="U87" s="2">
        <v>2</v>
      </c>
      <c r="V87" s="2">
        <v>0.2</v>
      </c>
      <c r="W87" s="2">
        <v>6.5</v>
      </c>
    </row>
    <row r="88" spans="1:23" ht="15.75" thickBot="1" x14ac:dyDescent="0.3">
      <c r="A88" s="5">
        <v>87</v>
      </c>
      <c r="B88" s="3" t="s">
        <v>744</v>
      </c>
      <c r="C88" s="2">
        <v>2012</v>
      </c>
      <c r="D88" s="4">
        <v>40940</v>
      </c>
      <c r="E88" s="4" t="str">
        <f>TEXT(Table1[[#This Row],[Order Date]],"MMM")</f>
        <v>Feb</v>
      </c>
      <c r="F88" s="4">
        <v>41153</v>
      </c>
      <c r="G88" s="3" t="s">
        <v>49</v>
      </c>
      <c r="H88" s="3" t="s">
        <v>745</v>
      </c>
      <c r="I88" s="3" t="s">
        <v>746</v>
      </c>
      <c r="J88" s="3" t="s">
        <v>40</v>
      </c>
      <c r="K88" s="3" t="s">
        <v>27</v>
      </c>
      <c r="L88" s="3" t="s">
        <v>747</v>
      </c>
      <c r="M88" s="3" t="s">
        <v>442</v>
      </c>
      <c r="N88" s="2">
        <v>44256</v>
      </c>
      <c r="O88" s="3" t="s">
        <v>138</v>
      </c>
      <c r="P88" s="3" t="s">
        <v>748</v>
      </c>
      <c r="Q88" s="3" t="s">
        <v>45</v>
      </c>
      <c r="R88" s="3" t="s">
        <v>46</v>
      </c>
      <c r="S88" s="3" t="s">
        <v>749</v>
      </c>
      <c r="T88" s="2">
        <v>23.68</v>
      </c>
      <c r="U88" s="2">
        <v>2</v>
      </c>
      <c r="V88" s="2">
        <v>0.2</v>
      </c>
      <c r="W88" s="2">
        <v>8.8800000000000008</v>
      </c>
    </row>
    <row r="89" spans="1:23" ht="15.75" thickBot="1" x14ac:dyDescent="0.3">
      <c r="A89" s="5">
        <v>88</v>
      </c>
      <c r="B89" s="3" t="s">
        <v>744</v>
      </c>
      <c r="C89" s="2">
        <v>2012</v>
      </c>
      <c r="D89" s="4">
        <v>40940</v>
      </c>
      <c r="E89" s="4" t="str">
        <f>TEXT(Table1[[#This Row],[Order Date]],"MMM")</f>
        <v>Feb</v>
      </c>
      <c r="F89" s="4">
        <v>41153</v>
      </c>
      <c r="G89" s="3" t="s">
        <v>49</v>
      </c>
      <c r="H89" s="3" t="s">
        <v>745</v>
      </c>
      <c r="I89" s="3" t="s">
        <v>746</v>
      </c>
      <c r="J89" s="3" t="s">
        <v>40</v>
      </c>
      <c r="K89" s="3" t="s">
        <v>27</v>
      </c>
      <c r="L89" s="3" t="s">
        <v>747</v>
      </c>
      <c r="M89" s="3" t="s">
        <v>442</v>
      </c>
      <c r="N89" s="2">
        <v>44256</v>
      </c>
      <c r="O89" s="3" t="s">
        <v>138</v>
      </c>
      <c r="P89" s="3" t="s">
        <v>750</v>
      </c>
      <c r="Q89" s="3" t="s">
        <v>32</v>
      </c>
      <c r="R89" s="3" t="s">
        <v>33</v>
      </c>
      <c r="S89" s="3" t="s">
        <v>751</v>
      </c>
      <c r="T89" s="2">
        <v>452.45</v>
      </c>
      <c r="U89" s="2">
        <v>5</v>
      </c>
      <c r="V89" s="2">
        <v>0.5</v>
      </c>
      <c r="W89" s="2">
        <v>-244.32300000000001</v>
      </c>
    </row>
    <row r="90" spans="1:23" ht="15.75" thickBot="1" x14ac:dyDescent="0.3">
      <c r="A90" s="5">
        <v>89</v>
      </c>
      <c r="B90" s="3" t="s">
        <v>744</v>
      </c>
      <c r="C90" s="2">
        <v>2012</v>
      </c>
      <c r="D90" s="4">
        <v>40940</v>
      </c>
      <c r="E90" s="4" t="str">
        <f>TEXT(Table1[[#This Row],[Order Date]],"MMM")</f>
        <v>Feb</v>
      </c>
      <c r="F90" s="4">
        <v>41153</v>
      </c>
      <c r="G90" s="3" t="s">
        <v>49</v>
      </c>
      <c r="H90" s="3" t="s">
        <v>745</v>
      </c>
      <c r="I90" s="3" t="s">
        <v>746</v>
      </c>
      <c r="J90" s="3" t="s">
        <v>40</v>
      </c>
      <c r="K90" s="3" t="s">
        <v>27</v>
      </c>
      <c r="L90" s="3" t="s">
        <v>747</v>
      </c>
      <c r="M90" s="3" t="s">
        <v>442</v>
      </c>
      <c r="N90" s="2">
        <v>44256</v>
      </c>
      <c r="O90" s="3" t="s">
        <v>138</v>
      </c>
      <c r="P90" s="3" t="s">
        <v>418</v>
      </c>
      <c r="Q90" s="3" t="s">
        <v>70</v>
      </c>
      <c r="R90" s="3" t="s">
        <v>71</v>
      </c>
      <c r="S90" s="3" t="s">
        <v>419</v>
      </c>
      <c r="T90" s="2">
        <v>62.981999999999999</v>
      </c>
      <c r="U90" s="2">
        <v>3</v>
      </c>
      <c r="V90" s="2">
        <v>0.4</v>
      </c>
      <c r="W90" s="2">
        <v>-14.6958</v>
      </c>
    </row>
    <row r="91" spans="1:23" ht="15.75" thickBot="1" x14ac:dyDescent="0.3">
      <c r="A91" s="5">
        <v>90</v>
      </c>
      <c r="B91" s="3" t="s">
        <v>744</v>
      </c>
      <c r="C91" s="2">
        <v>2012</v>
      </c>
      <c r="D91" s="4">
        <v>40940</v>
      </c>
      <c r="E91" s="4" t="str">
        <f>TEXT(Table1[[#This Row],[Order Date]],"MMM")</f>
        <v>Feb</v>
      </c>
      <c r="F91" s="4">
        <v>41153</v>
      </c>
      <c r="G91" s="3" t="s">
        <v>49</v>
      </c>
      <c r="H91" s="3" t="s">
        <v>745</v>
      </c>
      <c r="I91" s="3" t="s">
        <v>746</v>
      </c>
      <c r="J91" s="3" t="s">
        <v>40</v>
      </c>
      <c r="K91" s="3" t="s">
        <v>27</v>
      </c>
      <c r="L91" s="3" t="s">
        <v>747</v>
      </c>
      <c r="M91" s="3" t="s">
        <v>442</v>
      </c>
      <c r="N91" s="2">
        <v>44256</v>
      </c>
      <c r="O91" s="3" t="s">
        <v>138</v>
      </c>
      <c r="P91" s="3" t="s">
        <v>752</v>
      </c>
      <c r="Q91" s="3" t="s">
        <v>70</v>
      </c>
      <c r="R91" s="3" t="s">
        <v>603</v>
      </c>
      <c r="S91" s="3" t="s">
        <v>753</v>
      </c>
      <c r="T91" s="2">
        <v>1188</v>
      </c>
      <c r="U91" s="2">
        <v>9</v>
      </c>
      <c r="V91" s="2">
        <v>0.7</v>
      </c>
      <c r="W91" s="2">
        <v>-950.4</v>
      </c>
    </row>
    <row r="92" spans="1:23" ht="15.75" thickBot="1" x14ac:dyDescent="0.3">
      <c r="A92" s="5">
        <v>91</v>
      </c>
      <c r="B92" s="3" t="s">
        <v>744</v>
      </c>
      <c r="C92" s="2">
        <v>2012</v>
      </c>
      <c r="D92" s="4">
        <v>40940</v>
      </c>
      <c r="E92" s="4" t="str">
        <f>TEXT(Table1[[#This Row],[Order Date]],"MMM")</f>
        <v>Feb</v>
      </c>
      <c r="F92" s="4">
        <v>41153</v>
      </c>
      <c r="G92" s="3" t="s">
        <v>49</v>
      </c>
      <c r="H92" s="3" t="s">
        <v>745</v>
      </c>
      <c r="I92" s="3" t="s">
        <v>746</v>
      </c>
      <c r="J92" s="3" t="s">
        <v>40</v>
      </c>
      <c r="K92" s="3" t="s">
        <v>27</v>
      </c>
      <c r="L92" s="3" t="s">
        <v>747</v>
      </c>
      <c r="M92" s="3" t="s">
        <v>442</v>
      </c>
      <c r="N92" s="2">
        <v>44256</v>
      </c>
      <c r="O92" s="3" t="s">
        <v>138</v>
      </c>
      <c r="P92" s="3" t="s">
        <v>754</v>
      </c>
      <c r="Q92" s="3" t="s">
        <v>70</v>
      </c>
      <c r="R92" s="3" t="s">
        <v>148</v>
      </c>
      <c r="S92" s="3" t="s">
        <v>755</v>
      </c>
      <c r="T92" s="2">
        <v>89.584000000000003</v>
      </c>
      <c r="U92" s="2">
        <v>2</v>
      </c>
      <c r="V92" s="2">
        <v>0.2</v>
      </c>
      <c r="W92" s="2">
        <v>4.4791999999999996</v>
      </c>
    </row>
    <row r="93" spans="1:23" ht="15.75" thickBot="1" x14ac:dyDescent="0.3">
      <c r="A93" s="5">
        <v>92</v>
      </c>
      <c r="B93" s="3" t="s">
        <v>772</v>
      </c>
      <c r="C93" s="2">
        <v>2012</v>
      </c>
      <c r="D93" s="4">
        <v>41160</v>
      </c>
      <c r="E93" s="4" t="str">
        <f>TEXT(Table1[[#This Row],[Order Date]],"MMM")</f>
        <v>Sep</v>
      </c>
      <c r="F93" s="4" t="s">
        <v>7270</v>
      </c>
      <c r="G93" s="3" t="s">
        <v>49</v>
      </c>
      <c r="H93" s="3" t="s">
        <v>773</v>
      </c>
      <c r="I93" s="3" t="s">
        <v>774</v>
      </c>
      <c r="J93" s="3" t="s">
        <v>40</v>
      </c>
      <c r="K93" s="3" t="s">
        <v>27</v>
      </c>
      <c r="L93" s="3" t="s">
        <v>775</v>
      </c>
      <c r="M93" s="3" t="s">
        <v>214</v>
      </c>
      <c r="N93" s="2">
        <v>48227</v>
      </c>
      <c r="O93" s="3" t="s">
        <v>102</v>
      </c>
      <c r="P93" s="3" t="s">
        <v>776</v>
      </c>
      <c r="Q93" s="3" t="s">
        <v>45</v>
      </c>
      <c r="R93" s="3" t="s">
        <v>67</v>
      </c>
      <c r="S93" s="3" t="s">
        <v>777</v>
      </c>
      <c r="T93" s="2">
        <v>2.2000000000000002</v>
      </c>
      <c r="U93" s="2">
        <v>1</v>
      </c>
      <c r="V93" s="2">
        <v>0</v>
      </c>
      <c r="W93" s="2">
        <v>0.96799999999999997</v>
      </c>
    </row>
    <row r="94" spans="1:23" ht="15.75" thickBot="1" x14ac:dyDescent="0.3">
      <c r="A94" s="5">
        <v>93</v>
      </c>
      <c r="B94" s="3" t="s">
        <v>772</v>
      </c>
      <c r="C94" s="2">
        <v>2012</v>
      </c>
      <c r="D94" s="4">
        <v>41160</v>
      </c>
      <c r="E94" s="4" t="str">
        <f>TEXT(Table1[[#This Row],[Order Date]],"MMM")</f>
        <v>Sep</v>
      </c>
      <c r="F94" s="4" t="s">
        <v>7270</v>
      </c>
      <c r="G94" s="3" t="s">
        <v>49</v>
      </c>
      <c r="H94" s="3" t="s">
        <v>773</v>
      </c>
      <c r="I94" s="3" t="s">
        <v>774</v>
      </c>
      <c r="J94" s="3" t="s">
        <v>40</v>
      </c>
      <c r="K94" s="3" t="s">
        <v>27</v>
      </c>
      <c r="L94" s="3" t="s">
        <v>775</v>
      </c>
      <c r="M94" s="3" t="s">
        <v>214</v>
      </c>
      <c r="N94" s="2">
        <v>48227</v>
      </c>
      <c r="O94" s="3" t="s">
        <v>102</v>
      </c>
      <c r="P94" s="3" t="s">
        <v>778</v>
      </c>
      <c r="Q94" s="3" t="s">
        <v>32</v>
      </c>
      <c r="R94" s="3" t="s">
        <v>55</v>
      </c>
      <c r="S94" s="3" t="s">
        <v>779</v>
      </c>
      <c r="T94" s="2">
        <v>622.45000000000005</v>
      </c>
      <c r="U94" s="2">
        <v>5</v>
      </c>
      <c r="V94" s="2">
        <v>0</v>
      </c>
      <c r="W94" s="2">
        <v>136.93899999999999</v>
      </c>
    </row>
    <row r="95" spans="1:23" ht="15.75" thickBot="1" x14ac:dyDescent="0.3">
      <c r="A95" s="5">
        <v>94</v>
      </c>
      <c r="B95" s="3" t="s">
        <v>772</v>
      </c>
      <c r="C95" s="2">
        <v>2012</v>
      </c>
      <c r="D95" s="4">
        <v>41160</v>
      </c>
      <c r="E95" s="4" t="str">
        <f>TEXT(Table1[[#This Row],[Order Date]],"MMM")</f>
        <v>Sep</v>
      </c>
      <c r="F95" s="4" t="s">
        <v>7270</v>
      </c>
      <c r="G95" s="3" t="s">
        <v>49</v>
      </c>
      <c r="H95" s="3" t="s">
        <v>773</v>
      </c>
      <c r="I95" s="3" t="s">
        <v>774</v>
      </c>
      <c r="J95" s="3" t="s">
        <v>40</v>
      </c>
      <c r="K95" s="3" t="s">
        <v>27</v>
      </c>
      <c r="L95" s="3" t="s">
        <v>775</v>
      </c>
      <c r="M95" s="3" t="s">
        <v>214</v>
      </c>
      <c r="N95" s="2">
        <v>48227</v>
      </c>
      <c r="O95" s="3" t="s">
        <v>102</v>
      </c>
      <c r="P95" s="3" t="s">
        <v>780</v>
      </c>
      <c r="Q95" s="3" t="s">
        <v>45</v>
      </c>
      <c r="R95" s="3" t="s">
        <v>58</v>
      </c>
      <c r="S95" s="3" t="s">
        <v>781</v>
      </c>
      <c r="T95" s="2">
        <v>21.98</v>
      </c>
      <c r="U95" s="2">
        <v>1</v>
      </c>
      <c r="V95" s="2">
        <v>0</v>
      </c>
      <c r="W95" s="2">
        <v>0.2198</v>
      </c>
    </row>
    <row r="96" spans="1:23" ht="15.75" thickBot="1" x14ac:dyDescent="0.3">
      <c r="A96" s="5">
        <v>95</v>
      </c>
      <c r="B96" s="3" t="s">
        <v>792</v>
      </c>
      <c r="C96" s="2">
        <v>2014</v>
      </c>
      <c r="D96" s="4">
        <v>41855</v>
      </c>
      <c r="E96" s="4" t="str">
        <f>TEXT(Table1[[#This Row],[Order Date]],"MMM")</f>
        <v>Aug</v>
      </c>
      <c r="F96" s="4" t="s">
        <v>7222</v>
      </c>
      <c r="G96" s="3" t="s">
        <v>49</v>
      </c>
      <c r="H96" s="3" t="s">
        <v>339</v>
      </c>
      <c r="I96" s="3" t="s">
        <v>340</v>
      </c>
      <c r="J96" s="3" t="s">
        <v>99</v>
      </c>
      <c r="K96" s="3" t="s">
        <v>27</v>
      </c>
      <c r="L96" s="3" t="s">
        <v>793</v>
      </c>
      <c r="M96" s="3" t="s">
        <v>53</v>
      </c>
      <c r="N96" s="2">
        <v>33614</v>
      </c>
      <c r="O96" s="3" t="s">
        <v>30</v>
      </c>
      <c r="P96" s="3" t="s">
        <v>794</v>
      </c>
      <c r="Q96" s="3" t="s">
        <v>32</v>
      </c>
      <c r="R96" s="3" t="s">
        <v>55</v>
      </c>
      <c r="S96" s="3" t="s">
        <v>795</v>
      </c>
      <c r="T96" s="2">
        <v>233.86</v>
      </c>
      <c r="U96" s="2">
        <v>2</v>
      </c>
      <c r="V96" s="2">
        <v>0.45</v>
      </c>
      <c r="W96" s="2">
        <v>-102.048</v>
      </c>
    </row>
    <row r="97" spans="1:23" ht="15.75" thickBot="1" x14ac:dyDescent="0.3">
      <c r="A97" s="5">
        <v>96</v>
      </c>
      <c r="B97" s="3" t="s">
        <v>792</v>
      </c>
      <c r="C97" s="2">
        <v>2014</v>
      </c>
      <c r="D97" s="4">
        <v>41855</v>
      </c>
      <c r="E97" s="4" t="str">
        <f>TEXT(Table1[[#This Row],[Order Date]],"MMM")</f>
        <v>Aug</v>
      </c>
      <c r="F97" s="4" t="s">
        <v>7222</v>
      </c>
      <c r="G97" s="3" t="s">
        <v>49</v>
      </c>
      <c r="H97" s="3" t="s">
        <v>339</v>
      </c>
      <c r="I97" s="3" t="s">
        <v>340</v>
      </c>
      <c r="J97" s="3" t="s">
        <v>99</v>
      </c>
      <c r="K97" s="3" t="s">
        <v>27</v>
      </c>
      <c r="L97" s="3" t="s">
        <v>793</v>
      </c>
      <c r="M97" s="3" t="s">
        <v>53</v>
      </c>
      <c r="N97" s="2">
        <v>33614</v>
      </c>
      <c r="O97" s="3" t="s">
        <v>30</v>
      </c>
      <c r="P97" s="3" t="s">
        <v>796</v>
      </c>
      <c r="Q97" s="3" t="s">
        <v>32</v>
      </c>
      <c r="R97" s="3" t="s">
        <v>55</v>
      </c>
      <c r="S97" s="3" t="s">
        <v>797</v>
      </c>
      <c r="T97" s="2">
        <v>620.61450000000002</v>
      </c>
      <c r="U97" s="2">
        <v>3</v>
      </c>
      <c r="V97" s="2">
        <v>0.45</v>
      </c>
      <c r="W97" s="2">
        <v>-248.2458</v>
      </c>
    </row>
    <row r="98" spans="1:23" ht="15.75" thickBot="1" x14ac:dyDescent="0.3">
      <c r="A98" s="5">
        <v>97</v>
      </c>
      <c r="B98" s="3" t="s">
        <v>792</v>
      </c>
      <c r="C98" s="2">
        <v>2014</v>
      </c>
      <c r="D98" s="4">
        <v>41855</v>
      </c>
      <c r="E98" s="4" t="str">
        <f>TEXT(Table1[[#This Row],[Order Date]],"MMM")</f>
        <v>Aug</v>
      </c>
      <c r="F98" s="4" t="s">
        <v>7222</v>
      </c>
      <c r="G98" s="3" t="s">
        <v>49</v>
      </c>
      <c r="H98" s="3" t="s">
        <v>339</v>
      </c>
      <c r="I98" s="3" t="s">
        <v>340</v>
      </c>
      <c r="J98" s="3" t="s">
        <v>99</v>
      </c>
      <c r="K98" s="3" t="s">
        <v>27</v>
      </c>
      <c r="L98" s="3" t="s">
        <v>793</v>
      </c>
      <c r="M98" s="3" t="s">
        <v>53</v>
      </c>
      <c r="N98" s="2">
        <v>33614</v>
      </c>
      <c r="O98" s="3" t="s">
        <v>30</v>
      </c>
      <c r="P98" s="3" t="s">
        <v>790</v>
      </c>
      <c r="Q98" s="3" t="s">
        <v>45</v>
      </c>
      <c r="R98" s="3" t="s">
        <v>74</v>
      </c>
      <c r="S98" s="3" t="s">
        <v>791</v>
      </c>
      <c r="T98" s="2">
        <v>5.3280000000000003</v>
      </c>
      <c r="U98" s="2">
        <v>2</v>
      </c>
      <c r="V98" s="2">
        <v>0.7</v>
      </c>
      <c r="W98" s="2">
        <v>-3.552</v>
      </c>
    </row>
    <row r="99" spans="1:23" ht="15.75" thickBot="1" x14ac:dyDescent="0.3">
      <c r="A99" s="5">
        <v>98</v>
      </c>
      <c r="B99" s="3" t="s">
        <v>792</v>
      </c>
      <c r="C99" s="2">
        <v>2014</v>
      </c>
      <c r="D99" s="4">
        <v>41855</v>
      </c>
      <c r="E99" s="4" t="str">
        <f>TEXT(Table1[[#This Row],[Order Date]],"MMM")</f>
        <v>Aug</v>
      </c>
      <c r="F99" s="4" t="s">
        <v>7222</v>
      </c>
      <c r="G99" s="3" t="s">
        <v>49</v>
      </c>
      <c r="H99" s="3" t="s">
        <v>339</v>
      </c>
      <c r="I99" s="3" t="s">
        <v>340</v>
      </c>
      <c r="J99" s="3" t="s">
        <v>99</v>
      </c>
      <c r="K99" s="3" t="s">
        <v>27</v>
      </c>
      <c r="L99" s="3" t="s">
        <v>793</v>
      </c>
      <c r="M99" s="3" t="s">
        <v>53</v>
      </c>
      <c r="N99" s="2">
        <v>33614</v>
      </c>
      <c r="O99" s="3" t="s">
        <v>30</v>
      </c>
      <c r="P99" s="3" t="s">
        <v>798</v>
      </c>
      <c r="Q99" s="3" t="s">
        <v>32</v>
      </c>
      <c r="R99" s="3" t="s">
        <v>64</v>
      </c>
      <c r="S99" s="3" t="s">
        <v>799</v>
      </c>
      <c r="T99" s="2">
        <v>258.072</v>
      </c>
      <c r="U99" s="2">
        <v>3</v>
      </c>
      <c r="V99" s="2">
        <v>0.2</v>
      </c>
      <c r="W99" s="2">
        <v>0</v>
      </c>
    </row>
    <row r="100" spans="1:23" ht="15.75" thickBot="1" x14ac:dyDescent="0.3">
      <c r="A100" s="5">
        <v>99</v>
      </c>
      <c r="B100" s="3" t="s">
        <v>792</v>
      </c>
      <c r="C100" s="2">
        <v>2014</v>
      </c>
      <c r="D100" s="4">
        <v>41855</v>
      </c>
      <c r="E100" s="4" t="str">
        <f>TEXT(Table1[[#This Row],[Order Date]],"MMM")</f>
        <v>Aug</v>
      </c>
      <c r="F100" s="4" t="s">
        <v>7222</v>
      </c>
      <c r="G100" s="3" t="s">
        <v>49</v>
      </c>
      <c r="H100" s="3" t="s">
        <v>339</v>
      </c>
      <c r="I100" s="3" t="s">
        <v>340</v>
      </c>
      <c r="J100" s="3" t="s">
        <v>99</v>
      </c>
      <c r="K100" s="3" t="s">
        <v>27</v>
      </c>
      <c r="L100" s="3" t="s">
        <v>793</v>
      </c>
      <c r="M100" s="3" t="s">
        <v>53</v>
      </c>
      <c r="N100" s="2">
        <v>33614</v>
      </c>
      <c r="O100" s="3" t="s">
        <v>30</v>
      </c>
      <c r="P100" s="3" t="s">
        <v>800</v>
      </c>
      <c r="Q100" s="3" t="s">
        <v>70</v>
      </c>
      <c r="R100" s="3" t="s">
        <v>148</v>
      </c>
      <c r="S100" s="3" t="s">
        <v>801</v>
      </c>
      <c r="T100" s="2">
        <v>617.976</v>
      </c>
      <c r="U100" s="2">
        <v>3</v>
      </c>
      <c r="V100" s="2">
        <v>0.2</v>
      </c>
      <c r="W100" s="2">
        <v>-7.7247000000000003</v>
      </c>
    </row>
    <row r="101" spans="1:23" ht="15.75" thickBot="1" x14ac:dyDescent="0.3">
      <c r="A101" s="5">
        <v>100</v>
      </c>
      <c r="B101" s="3" t="s">
        <v>807</v>
      </c>
      <c r="C101" s="2">
        <v>2013</v>
      </c>
      <c r="D101" s="4">
        <v>41400</v>
      </c>
      <c r="E101" s="4" t="str">
        <f>TEXT(Table1[[#This Row],[Order Date]],"MMM")</f>
        <v>May</v>
      </c>
      <c r="F101" s="4">
        <v>41553</v>
      </c>
      <c r="G101" s="3" t="s">
        <v>23</v>
      </c>
      <c r="H101" s="3" t="s">
        <v>808</v>
      </c>
      <c r="I101" s="3" t="s">
        <v>809</v>
      </c>
      <c r="J101" s="3" t="s">
        <v>26</v>
      </c>
      <c r="K101" s="3" t="s">
        <v>27</v>
      </c>
      <c r="L101" s="3" t="s">
        <v>273</v>
      </c>
      <c r="M101" s="3" t="s">
        <v>192</v>
      </c>
      <c r="N101" s="2">
        <v>60610</v>
      </c>
      <c r="O101" s="3" t="s">
        <v>102</v>
      </c>
      <c r="P101" s="3" t="s">
        <v>810</v>
      </c>
      <c r="Q101" s="3" t="s">
        <v>45</v>
      </c>
      <c r="R101" s="3" t="s">
        <v>88</v>
      </c>
      <c r="S101" s="3" t="s">
        <v>811</v>
      </c>
      <c r="T101" s="2">
        <v>25.92</v>
      </c>
      <c r="U101" s="2">
        <v>5</v>
      </c>
      <c r="V101" s="2">
        <v>0.2</v>
      </c>
      <c r="W101" s="2">
        <v>9.3960000000000008</v>
      </c>
    </row>
    <row r="102" spans="1:23" ht="15.75" thickBot="1" x14ac:dyDescent="0.3">
      <c r="A102" s="5">
        <v>101</v>
      </c>
      <c r="B102" s="3" t="s">
        <v>807</v>
      </c>
      <c r="C102" s="2">
        <v>2013</v>
      </c>
      <c r="D102" s="4">
        <v>41400</v>
      </c>
      <c r="E102" s="4" t="str">
        <f>TEXT(Table1[[#This Row],[Order Date]],"MMM")</f>
        <v>May</v>
      </c>
      <c r="F102" s="4">
        <v>41553</v>
      </c>
      <c r="G102" s="3" t="s">
        <v>23</v>
      </c>
      <c r="H102" s="3" t="s">
        <v>808</v>
      </c>
      <c r="I102" s="3" t="s">
        <v>809</v>
      </c>
      <c r="J102" s="3" t="s">
        <v>26</v>
      </c>
      <c r="K102" s="3" t="s">
        <v>27</v>
      </c>
      <c r="L102" s="3" t="s">
        <v>273</v>
      </c>
      <c r="M102" s="3" t="s">
        <v>192</v>
      </c>
      <c r="N102" s="2">
        <v>60610</v>
      </c>
      <c r="O102" s="3" t="s">
        <v>102</v>
      </c>
      <c r="P102" s="3" t="s">
        <v>812</v>
      </c>
      <c r="Q102" s="3" t="s">
        <v>32</v>
      </c>
      <c r="R102" s="3" t="s">
        <v>64</v>
      </c>
      <c r="S102" s="3" t="s">
        <v>813</v>
      </c>
      <c r="T102" s="2">
        <v>419.68</v>
      </c>
      <c r="U102" s="2">
        <v>5</v>
      </c>
      <c r="V102" s="2">
        <v>0.6</v>
      </c>
      <c r="W102" s="2">
        <v>-356.72800000000001</v>
      </c>
    </row>
    <row r="103" spans="1:23" ht="15.75" thickBot="1" x14ac:dyDescent="0.3">
      <c r="A103" s="5">
        <v>102</v>
      </c>
      <c r="B103" s="3" t="s">
        <v>807</v>
      </c>
      <c r="C103" s="2">
        <v>2013</v>
      </c>
      <c r="D103" s="4">
        <v>41400</v>
      </c>
      <c r="E103" s="4" t="str">
        <f>TEXT(Table1[[#This Row],[Order Date]],"MMM")</f>
        <v>May</v>
      </c>
      <c r="F103" s="4">
        <v>41553</v>
      </c>
      <c r="G103" s="3" t="s">
        <v>23</v>
      </c>
      <c r="H103" s="3" t="s">
        <v>808</v>
      </c>
      <c r="I103" s="3" t="s">
        <v>809</v>
      </c>
      <c r="J103" s="3" t="s">
        <v>26</v>
      </c>
      <c r="K103" s="3" t="s">
        <v>27</v>
      </c>
      <c r="L103" s="3" t="s">
        <v>273</v>
      </c>
      <c r="M103" s="3" t="s">
        <v>192</v>
      </c>
      <c r="N103" s="2">
        <v>60610</v>
      </c>
      <c r="O103" s="3" t="s">
        <v>102</v>
      </c>
      <c r="P103" s="3" t="s">
        <v>814</v>
      </c>
      <c r="Q103" s="3" t="s">
        <v>32</v>
      </c>
      <c r="R103" s="3" t="s">
        <v>64</v>
      </c>
      <c r="S103" s="3" t="s">
        <v>170</v>
      </c>
      <c r="T103" s="2">
        <v>11.688000000000001</v>
      </c>
      <c r="U103" s="2">
        <v>3</v>
      </c>
      <c r="V103" s="2">
        <v>0.6</v>
      </c>
      <c r="W103" s="2">
        <v>-4.6752000000000002</v>
      </c>
    </row>
    <row r="104" spans="1:23" ht="15.75" thickBot="1" x14ac:dyDescent="0.3">
      <c r="A104" s="5">
        <v>103</v>
      </c>
      <c r="B104" s="3" t="s">
        <v>807</v>
      </c>
      <c r="C104" s="2">
        <v>2013</v>
      </c>
      <c r="D104" s="4">
        <v>41400</v>
      </c>
      <c r="E104" s="4" t="str">
        <f>TEXT(Table1[[#This Row],[Order Date]],"MMM")</f>
        <v>May</v>
      </c>
      <c r="F104" s="4">
        <v>41553</v>
      </c>
      <c r="G104" s="3" t="s">
        <v>23</v>
      </c>
      <c r="H104" s="3" t="s">
        <v>808</v>
      </c>
      <c r="I104" s="3" t="s">
        <v>809</v>
      </c>
      <c r="J104" s="3" t="s">
        <v>26</v>
      </c>
      <c r="K104" s="3" t="s">
        <v>27</v>
      </c>
      <c r="L104" s="3" t="s">
        <v>273</v>
      </c>
      <c r="M104" s="3" t="s">
        <v>192</v>
      </c>
      <c r="N104" s="2">
        <v>60610</v>
      </c>
      <c r="O104" s="3" t="s">
        <v>102</v>
      </c>
      <c r="P104" s="3" t="s">
        <v>815</v>
      </c>
      <c r="Q104" s="3" t="s">
        <v>70</v>
      </c>
      <c r="R104" s="3" t="s">
        <v>71</v>
      </c>
      <c r="S104" s="3" t="s">
        <v>816</v>
      </c>
      <c r="T104" s="2">
        <v>31.984000000000002</v>
      </c>
      <c r="U104" s="2">
        <v>2</v>
      </c>
      <c r="V104" s="2">
        <v>0.2</v>
      </c>
      <c r="W104" s="2">
        <v>11.1944</v>
      </c>
    </row>
    <row r="105" spans="1:23" ht="15.75" thickBot="1" x14ac:dyDescent="0.3">
      <c r="A105" s="5">
        <v>104</v>
      </c>
      <c r="B105" s="3" t="s">
        <v>807</v>
      </c>
      <c r="C105" s="2">
        <v>2013</v>
      </c>
      <c r="D105" s="4">
        <v>41400</v>
      </c>
      <c r="E105" s="4" t="str">
        <f>TEXT(Table1[[#This Row],[Order Date]],"MMM")</f>
        <v>May</v>
      </c>
      <c r="F105" s="4">
        <v>41553</v>
      </c>
      <c r="G105" s="3" t="s">
        <v>23</v>
      </c>
      <c r="H105" s="3" t="s">
        <v>808</v>
      </c>
      <c r="I105" s="3" t="s">
        <v>809</v>
      </c>
      <c r="J105" s="3" t="s">
        <v>26</v>
      </c>
      <c r="K105" s="3" t="s">
        <v>27</v>
      </c>
      <c r="L105" s="3" t="s">
        <v>273</v>
      </c>
      <c r="M105" s="3" t="s">
        <v>192</v>
      </c>
      <c r="N105" s="2">
        <v>60610</v>
      </c>
      <c r="O105" s="3" t="s">
        <v>102</v>
      </c>
      <c r="P105" s="3" t="s">
        <v>817</v>
      </c>
      <c r="Q105" s="3" t="s">
        <v>32</v>
      </c>
      <c r="R105" s="3" t="s">
        <v>55</v>
      </c>
      <c r="S105" s="3" t="s">
        <v>818</v>
      </c>
      <c r="T105" s="2">
        <v>177.22499999999999</v>
      </c>
      <c r="U105" s="2">
        <v>5</v>
      </c>
      <c r="V105" s="2">
        <v>0.5</v>
      </c>
      <c r="W105" s="2">
        <v>-120.51300000000001</v>
      </c>
    </row>
    <row r="106" spans="1:23" ht="15.75" thickBot="1" x14ac:dyDescent="0.3">
      <c r="A106" s="5">
        <v>105</v>
      </c>
      <c r="B106" s="3" t="s">
        <v>807</v>
      </c>
      <c r="C106" s="2">
        <v>2013</v>
      </c>
      <c r="D106" s="4">
        <v>41400</v>
      </c>
      <c r="E106" s="4" t="str">
        <f>TEXT(Table1[[#This Row],[Order Date]],"MMM")</f>
        <v>May</v>
      </c>
      <c r="F106" s="4">
        <v>41553</v>
      </c>
      <c r="G106" s="3" t="s">
        <v>23</v>
      </c>
      <c r="H106" s="3" t="s">
        <v>808</v>
      </c>
      <c r="I106" s="3" t="s">
        <v>809</v>
      </c>
      <c r="J106" s="3" t="s">
        <v>26</v>
      </c>
      <c r="K106" s="3" t="s">
        <v>27</v>
      </c>
      <c r="L106" s="3" t="s">
        <v>273</v>
      </c>
      <c r="M106" s="3" t="s">
        <v>192</v>
      </c>
      <c r="N106" s="2">
        <v>60610</v>
      </c>
      <c r="O106" s="3" t="s">
        <v>102</v>
      </c>
      <c r="P106" s="3" t="s">
        <v>819</v>
      </c>
      <c r="Q106" s="3" t="s">
        <v>32</v>
      </c>
      <c r="R106" s="3" t="s">
        <v>64</v>
      </c>
      <c r="S106" s="3" t="s">
        <v>820</v>
      </c>
      <c r="T106" s="2">
        <v>4.0439999999999996</v>
      </c>
      <c r="U106" s="2">
        <v>3</v>
      </c>
      <c r="V106" s="2">
        <v>0.6</v>
      </c>
      <c r="W106" s="2">
        <v>-2.8308</v>
      </c>
    </row>
    <row r="107" spans="1:23" ht="15.75" thickBot="1" x14ac:dyDescent="0.3">
      <c r="A107" s="5">
        <v>106</v>
      </c>
      <c r="B107" s="3" t="s">
        <v>807</v>
      </c>
      <c r="C107" s="2">
        <v>2013</v>
      </c>
      <c r="D107" s="4">
        <v>41400</v>
      </c>
      <c r="E107" s="4" t="str">
        <f>TEXT(Table1[[#This Row],[Order Date]],"MMM")</f>
        <v>May</v>
      </c>
      <c r="F107" s="4">
        <v>41553</v>
      </c>
      <c r="G107" s="3" t="s">
        <v>23</v>
      </c>
      <c r="H107" s="3" t="s">
        <v>808</v>
      </c>
      <c r="I107" s="3" t="s">
        <v>809</v>
      </c>
      <c r="J107" s="3" t="s">
        <v>26</v>
      </c>
      <c r="K107" s="3" t="s">
        <v>27</v>
      </c>
      <c r="L107" s="3" t="s">
        <v>273</v>
      </c>
      <c r="M107" s="3" t="s">
        <v>192</v>
      </c>
      <c r="N107" s="2">
        <v>60610</v>
      </c>
      <c r="O107" s="3" t="s">
        <v>102</v>
      </c>
      <c r="P107" s="3" t="s">
        <v>684</v>
      </c>
      <c r="Q107" s="3" t="s">
        <v>45</v>
      </c>
      <c r="R107" s="3" t="s">
        <v>67</v>
      </c>
      <c r="S107" s="3" t="s">
        <v>685</v>
      </c>
      <c r="T107" s="2">
        <v>7.4080000000000004</v>
      </c>
      <c r="U107" s="2">
        <v>2</v>
      </c>
      <c r="V107" s="2">
        <v>0.2</v>
      </c>
      <c r="W107" s="2">
        <v>1.2038</v>
      </c>
    </row>
    <row r="108" spans="1:23" ht="15.75" thickBot="1" x14ac:dyDescent="0.3">
      <c r="A108" s="5">
        <v>107</v>
      </c>
      <c r="B108" s="3" t="s">
        <v>821</v>
      </c>
      <c r="C108" s="2">
        <v>2011</v>
      </c>
      <c r="D108" s="4">
        <v>40549</v>
      </c>
      <c r="E108" s="4" t="str">
        <f>TEXT(Table1[[#This Row],[Order Date]],"MMM")</f>
        <v>Jan</v>
      </c>
      <c r="F108" s="4">
        <v>40700</v>
      </c>
      <c r="G108" s="3" t="s">
        <v>23</v>
      </c>
      <c r="H108" s="3" t="s">
        <v>822</v>
      </c>
      <c r="I108" s="3" t="s">
        <v>823</v>
      </c>
      <c r="J108" s="3" t="s">
        <v>99</v>
      </c>
      <c r="K108" s="3" t="s">
        <v>27</v>
      </c>
      <c r="L108" s="3" t="s">
        <v>824</v>
      </c>
      <c r="M108" s="3" t="s">
        <v>207</v>
      </c>
      <c r="N108" s="2">
        <v>55044</v>
      </c>
      <c r="O108" s="3" t="s">
        <v>102</v>
      </c>
      <c r="P108" s="3" t="s">
        <v>475</v>
      </c>
      <c r="Q108" s="3" t="s">
        <v>32</v>
      </c>
      <c r="R108" s="3" t="s">
        <v>36</v>
      </c>
      <c r="S108" s="3" t="s">
        <v>476</v>
      </c>
      <c r="T108" s="2">
        <v>2001.86</v>
      </c>
      <c r="U108" s="2">
        <v>7</v>
      </c>
      <c r="V108" s="2">
        <v>0</v>
      </c>
      <c r="W108" s="2">
        <v>580.5394</v>
      </c>
    </row>
    <row r="109" spans="1:23" ht="15.75" thickBot="1" x14ac:dyDescent="0.3">
      <c r="A109" s="5">
        <v>108</v>
      </c>
      <c r="B109" s="3" t="s">
        <v>821</v>
      </c>
      <c r="C109" s="2">
        <v>2011</v>
      </c>
      <c r="D109" s="4">
        <v>40549</v>
      </c>
      <c r="E109" s="4" t="str">
        <f>TEXT(Table1[[#This Row],[Order Date]],"MMM")</f>
        <v>Jan</v>
      </c>
      <c r="F109" s="4">
        <v>40700</v>
      </c>
      <c r="G109" s="3" t="s">
        <v>23</v>
      </c>
      <c r="H109" s="3" t="s">
        <v>822</v>
      </c>
      <c r="I109" s="3" t="s">
        <v>823</v>
      </c>
      <c r="J109" s="3" t="s">
        <v>99</v>
      </c>
      <c r="K109" s="3" t="s">
        <v>27</v>
      </c>
      <c r="L109" s="3" t="s">
        <v>824</v>
      </c>
      <c r="M109" s="3" t="s">
        <v>207</v>
      </c>
      <c r="N109" s="2">
        <v>55044</v>
      </c>
      <c r="O109" s="3" t="s">
        <v>102</v>
      </c>
      <c r="P109" s="3" t="s">
        <v>825</v>
      </c>
      <c r="Q109" s="3" t="s">
        <v>45</v>
      </c>
      <c r="R109" s="3" t="s">
        <v>58</v>
      </c>
      <c r="S109" s="3" t="s">
        <v>826</v>
      </c>
      <c r="T109" s="2">
        <v>166.72</v>
      </c>
      <c r="U109" s="2">
        <v>2</v>
      </c>
      <c r="V109" s="2">
        <v>0</v>
      </c>
      <c r="W109" s="2">
        <v>41.68</v>
      </c>
    </row>
    <row r="110" spans="1:23" ht="15.75" thickBot="1" x14ac:dyDescent="0.3">
      <c r="A110" s="5">
        <v>109</v>
      </c>
      <c r="B110" s="3" t="s">
        <v>821</v>
      </c>
      <c r="C110" s="2">
        <v>2011</v>
      </c>
      <c r="D110" s="4">
        <v>40549</v>
      </c>
      <c r="E110" s="4" t="str">
        <f>TEXT(Table1[[#This Row],[Order Date]],"MMM")</f>
        <v>Jan</v>
      </c>
      <c r="F110" s="4">
        <v>40700</v>
      </c>
      <c r="G110" s="3" t="s">
        <v>23</v>
      </c>
      <c r="H110" s="3" t="s">
        <v>822</v>
      </c>
      <c r="I110" s="3" t="s">
        <v>823</v>
      </c>
      <c r="J110" s="3" t="s">
        <v>99</v>
      </c>
      <c r="K110" s="3" t="s">
        <v>27</v>
      </c>
      <c r="L110" s="3" t="s">
        <v>824</v>
      </c>
      <c r="M110" s="3" t="s">
        <v>207</v>
      </c>
      <c r="N110" s="2">
        <v>55044</v>
      </c>
      <c r="O110" s="3" t="s">
        <v>102</v>
      </c>
      <c r="P110" s="3" t="s">
        <v>827</v>
      </c>
      <c r="Q110" s="3" t="s">
        <v>45</v>
      </c>
      <c r="R110" s="3" t="s">
        <v>88</v>
      </c>
      <c r="S110" s="3" t="s">
        <v>828</v>
      </c>
      <c r="T110" s="2">
        <v>47.88</v>
      </c>
      <c r="U110" s="2">
        <v>6</v>
      </c>
      <c r="V110" s="2">
        <v>0</v>
      </c>
      <c r="W110" s="2">
        <v>23.94</v>
      </c>
    </row>
    <row r="111" spans="1:23" ht="15.75" thickBot="1" x14ac:dyDescent="0.3">
      <c r="A111" s="5">
        <v>110</v>
      </c>
      <c r="B111" s="3" t="s">
        <v>821</v>
      </c>
      <c r="C111" s="2">
        <v>2011</v>
      </c>
      <c r="D111" s="4">
        <v>40549</v>
      </c>
      <c r="E111" s="4" t="str">
        <f>TEXT(Table1[[#This Row],[Order Date]],"MMM")</f>
        <v>Jan</v>
      </c>
      <c r="F111" s="4">
        <v>40700</v>
      </c>
      <c r="G111" s="3" t="s">
        <v>23</v>
      </c>
      <c r="H111" s="3" t="s">
        <v>822</v>
      </c>
      <c r="I111" s="3" t="s">
        <v>823</v>
      </c>
      <c r="J111" s="3" t="s">
        <v>99</v>
      </c>
      <c r="K111" s="3" t="s">
        <v>27</v>
      </c>
      <c r="L111" s="3" t="s">
        <v>824</v>
      </c>
      <c r="M111" s="3" t="s">
        <v>207</v>
      </c>
      <c r="N111" s="2">
        <v>55044</v>
      </c>
      <c r="O111" s="3" t="s">
        <v>102</v>
      </c>
      <c r="P111" s="3" t="s">
        <v>829</v>
      </c>
      <c r="Q111" s="3" t="s">
        <v>45</v>
      </c>
      <c r="R111" s="3" t="s">
        <v>77</v>
      </c>
      <c r="S111" s="3" t="s">
        <v>830</v>
      </c>
      <c r="T111" s="2">
        <v>1503.25</v>
      </c>
      <c r="U111" s="2">
        <v>5</v>
      </c>
      <c r="V111" s="2">
        <v>0</v>
      </c>
      <c r="W111" s="2">
        <v>496.07249999999999</v>
      </c>
    </row>
    <row r="112" spans="1:23" ht="15.75" thickBot="1" x14ac:dyDescent="0.3">
      <c r="A112" s="5">
        <v>111</v>
      </c>
      <c r="B112" s="3" t="s">
        <v>821</v>
      </c>
      <c r="C112" s="2">
        <v>2011</v>
      </c>
      <c r="D112" s="4">
        <v>40549</v>
      </c>
      <c r="E112" s="4" t="str">
        <f>TEXT(Table1[[#This Row],[Order Date]],"MMM")</f>
        <v>Jan</v>
      </c>
      <c r="F112" s="4">
        <v>40700</v>
      </c>
      <c r="G112" s="3" t="s">
        <v>23</v>
      </c>
      <c r="H112" s="3" t="s">
        <v>822</v>
      </c>
      <c r="I112" s="3" t="s">
        <v>823</v>
      </c>
      <c r="J112" s="3" t="s">
        <v>99</v>
      </c>
      <c r="K112" s="3" t="s">
        <v>27</v>
      </c>
      <c r="L112" s="3" t="s">
        <v>824</v>
      </c>
      <c r="M112" s="3" t="s">
        <v>207</v>
      </c>
      <c r="N112" s="2">
        <v>55044</v>
      </c>
      <c r="O112" s="3" t="s">
        <v>102</v>
      </c>
      <c r="P112" s="3" t="s">
        <v>675</v>
      </c>
      <c r="Q112" s="3" t="s">
        <v>45</v>
      </c>
      <c r="R112" s="3" t="s">
        <v>88</v>
      </c>
      <c r="S112" s="3" t="s">
        <v>676</v>
      </c>
      <c r="T112" s="2">
        <v>25.92</v>
      </c>
      <c r="U112" s="2">
        <v>4</v>
      </c>
      <c r="V112" s="2">
        <v>0</v>
      </c>
      <c r="W112" s="2">
        <v>12.441599999999999</v>
      </c>
    </row>
    <row r="113" spans="1:23" ht="15.75" thickBot="1" x14ac:dyDescent="0.3">
      <c r="A113" s="5">
        <v>112</v>
      </c>
      <c r="B113" s="3" t="s">
        <v>831</v>
      </c>
      <c r="C113" s="2">
        <v>2013</v>
      </c>
      <c r="D113" s="4">
        <v>41590</v>
      </c>
      <c r="E113" s="4" t="str">
        <f>TEXT(Table1[[#This Row],[Order Date]],"MMM")</f>
        <v>Nov</v>
      </c>
      <c r="F113" s="4" t="s">
        <v>7193</v>
      </c>
      <c r="G113" s="3" t="s">
        <v>23</v>
      </c>
      <c r="H113" s="3" t="s">
        <v>832</v>
      </c>
      <c r="I113" s="3" t="s">
        <v>833</v>
      </c>
      <c r="J113" s="3" t="s">
        <v>26</v>
      </c>
      <c r="K113" s="3" t="s">
        <v>27</v>
      </c>
      <c r="L113" s="3" t="s">
        <v>120</v>
      </c>
      <c r="M113" s="3" t="s">
        <v>42</v>
      </c>
      <c r="N113" s="2">
        <v>94109</v>
      </c>
      <c r="O113" s="3" t="s">
        <v>43</v>
      </c>
      <c r="P113" s="3" t="s">
        <v>834</v>
      </c>
      <c r="Q113" s="3" t="s">
        <v>32</v>
      </c>
      <c r="R113" s="3" t="s">
        <v>36</v>
      </c>
      <c r="S113" s="3" t="s">
        <v>835</v>
      </c>
      <c r="T113" s="2">
        <v>321.56799999999998</v>
      </c>
      <c r="U113" s="2">
        <v>2</v>
      </c>
      <c r="V113" s="2">
        <v>0.2</v>
      </c>
      <c r="W113" s="2">
        <v>28.1372</v>
      </c>
    </row>
    <row r="114" spans="1:23" ht="15.75" thickBot="1" x14ac:dyDescent="0.3">
      <c r="A114" s="5">
        <v>113</v>
      </c>
      <c r="B114" s="3" t="s">
        <v>836</v>
      </c>
      <c r="C114" s="2">
        <v>2013</v>
      </c>
      <c r="D114" s="4">
        <v>41617</v>
      </c>
      <c r="E114" s="4" t="str">
        <f>TEXT(Table1[[#This Row],[Order Date]],"MMM")</f>
        <v>Dec</v>
      </c>
      <c r="F114" s="4" t="s">
        <v>7157</v>
      </c>
      <c r="G114" s="3" t="s">
        <v>49</v>
      </c>
      <c r="H114" s="3" t="s">
        <v>837</v>
      </c>
      <c r="I114" s="3" t="s">
        <v>838</v>
      </c>
      <c r="J114" s="3" t="s">
        <v>26</v>
      </c>
      <c r="K114" s="3" t="s">
        <v>27</v>
      </c>
      <c r="L114" s="3" t="s">
        <v>839</v>
      </c>
      <c r="M114" s="3" t="s">
        <v>42</v>
      </c>
      <c r="N114" s="2">
        <v>92037</v>
      </c>
      <c r="O114" s="3" t="s">
        <v>43</v>
      </c>
      <c r="P114" s="3" t="s">
        <v>840</v>
      </c>
      <c r="Q114" s="3" t="s">
        <v>45</v>
      </c>
      <c r="R114" s="3" t="s">
        <v>88</v>
      </c>
      <c r="S114" s="3" t="s">
        <v>841</v>
      </c>
      <c r="T114" s="2">
        <v>7.61</v>
      </c>
      <c r="U114" s="2">
        <v>1</v>
      </c>
      <c r="V114" s="2">
        <v>0</v>
      </c>
      <c r="W114" s="2">
        <v>3.5767000000000002</v>
      </c>
    </row>
    <row r="115" spans="1:23" ht="15.75" thickBot="1" x14ac:dyDescent="0.3">
      <c r="A115" s="5">
        <v>114</v>
      </c>
      <c r="B115" s="3" t="s">
        <v>836</v>
      </c>
      <c r="C115" s="2">
        <v>2013</v>
      </c>
      <c r="D115" s="4">
        <v>41617</v>
      </c>
      <c r="E115" s="4" t="str">
        <f>TEXT(Table1[[#This Row],[Order Date]],"MMM")</f>
        <v>Dec</v>
      </c>
      <c r="F115" s="4" t="s">
        <v>7157</v>
      </c>
      <c r="G115" s="3" t="s">
        <v>49</v>
      </c>
      <c r="H115" s="3" t="s">
        <v>837</v>
      </c>
      <c r="I115" s="3" t="s">
        <v>838</v>
      </c>
      <c r="J115" s="3" t="s">
        <v>26</v>
      </c>
      <c r="K115" s="3" t="s">
        <v>27</v>
      </c>
      <c r="L115" s="3" t="s">
        <v>839</v>
      </c>
      <c r="M115" s="3" t="s">
        <v>42</v>
      </c>
      <c r="N115" s="2">
        <v>92037</v>
      </c>
      <c r="O115" s="3" t="s">
        <v>43</v>
      </c>
      <c r="P115" s="3" t="s">
        <v>800</v>
      </c>
      <c r="Q115" s="3" t="s">
        <v>70</v>
      </c>
      <c r="R115" s="3" t="s">
        <v>148</v>
      </c>
      <c r="S115" s="3" t="s">
        <v>801</v>
      </c>
      <c r="T115" s="2">
        <v>3347.37</v>
      </c>
      <c r="U115" s="2">
        <v>13</v>
      </c>
      <c r="V115" s="2">
        <v>0</v>
      </c>
      <c r="W115" s="2">
        <v>636.00030000000004</v>
      </c>
    </row>
    <row r="116" spans="1:23" ht="15.75" thickBot="1" x14ac:dyDescent="0.3">
      <c r="A116" s="5">
        <v>115</v>
      </c>
      <c r="B116" s="3" t="s">
        <v>842</v>
      </c>
      <c r="C116" s="2">
        <v>2013</v>
      </c>
      <c r="D116" s="4">
        <v>41590</v>
      </c>
      <c r="E116" s="4" t="str">
        <f>TEXT(Table1[[#This Row],[Order Date]],"MMM")</f>
        <v>Nov</v>
      </c>
      <c r="F116" s="4" t="s">
        <v>7180</v>
      </c>
      <c r="G116" s="3" t="s">
        <v>172</v>
      </c>
      <c r="H116" s="3" t="s">
        <v>843</v>
      </c>
      <c r="I116" s="3" t="s">
        <v>844</v>
      </c>
      <c r="J116" s="3" t="s">
        <v>26</v>
      </c>
      <c r="K116" s="3" t="s">
        <v>27</v>
      </c>
      <c r="L116" s="3" t="s">
        <v>239</v>
      </c>
      <c r="M116" s="3" t="s">
        <v>240</v>
      </c>
      <c r="N116" s="2">
        <v>10024</v>
      </c>
      <c r="O116" s="3" t="s">
        <v>138</v>
      </c>
      <c r="P116" s="3" t="s">
        <v>845</v>
      </c>
      <c r="Q116" s="3" t="s">
        <v>45</v>
      </c>
      <c r="R116" s="3" t="s">
        <v>58</v>
      </c>
      <c r="S116" s="3" t="s">
        <v>846</v>
      </c>
      <c r="T116" s="2">
        <v>80.58</v>
      </c>
      <c r="U116" s="2">
        <v>6</v>
      </c>
      <c r="V116" s="2">
        <v>0</v>
      </c>
      <c r="W116" s="2">
        <v>22.5624</v>
      </c>
    </row>
    <row r="117" spans="1:23" ht="15.75" thickBot="1" x14ac:dyDescent="0.3">
      <c r="A117" s="5">
        <v>116</v>
      </c>
      <c r="B117" s="3" t="s">
        <v>842</v>
      </c>
      <c r="C117" s="2">
        <v>2013</v>
      </c>
      <c r="D117" s="4">
        <v>41590</v>
      </c>
      <c r="E117" s="4" t="str">
        <f>TEXT(Table1[[#This Row],[Order Date]],"MMM")</f>
        <v>Nov</v>
      </c>
      <c r="F117" s="4" t="s">
        <v>7180</v>
      </c>
      <c r="G117" s="3" t="s">
        <v>172</v>
      </c>
      <c r="H117" s="3" t="s">
        <v>843</v>
      </c>
      <c r="I117" s="3" t="s">
        <v>844</v>
      </c>
      <c r="J117" s="3" t="s">
        <v>26</v>
      </c>
      <c r="K117" s="3" t="s">
        <v>27</v>
      </c>
      <c r="L117" s="3" t="s">
        <v>239</v>
      </c>
      <c r="M117" s="3" t="s">
        <v>240</v>
      </c>
      <c r="N117" s="2">
        <v>10024</v>
      </c>
      <c r="O117" s="3" t="s">
        <v>138</v>
      </c>
      <c r="P117" s="3" t="s">
        <v>847</v>
      </c>
      <c r="Q117" s="3" t="s">
        <v>45</v>
      </c>
      <c r="R117" s="3" t="s">
        <v>158</v>
      </c>
      <c r="S117" s="3" t="s">
        <v>848</v>
      </c>
      <c r="T117" s="2">
        <v>361.92</v>
      </c>
      <c r="U117" s="2">
        <v>4</v>
      </c>
      <c r="V117" s="2">
        <v>0</v>
      </c>
      <c r="W117" s="2">
        <v>162.864</v>
      </c>
    </row>
    <row r="118" spans="1:23" ht="15.75" thickBot="1" x14ac:dyDescent="0.3">
      <c r="A118" s="5">
        <v>117</v>
      </c>
      <c r="B118" s="3" t="s">
        <v>853</v>
      </c>
      <c r="C118" s="2">
        <v>2014</v>
      </c>
      <c r="D118" s="4">
        <v>41682</v>
      </c>
      <c r="E118" s="4" t="str">
        <f>TEXT(Table1[[#This Row],[Order Date]],"MMM")</f>
        <v>Feb</v>
      </c>
      <c r="F118" s="4">
        <v>41741</v>
      </c>
      <c r="G118" s="3" t="s">
        <v>23</v>
      </c>
      <c r="H118" s="3" t="s">
        <v>854</v>
      </c>
      <c r="I118" s="3" t="s">
        <v>855</v>
      </c>
      <c r="J118" s="3" t="s">
        <v>26</v>
      </c>
      <c r="K118" s="3" t="s">
        <v>27</v>
      </c>
      <c r="L118" s="3" t="s">
        <v>239</v>
      </c>
      <c r="M118" s="3" t="s">
        <v>240</v>
      </c>
      <c r="N118" s="2">
        <v>10009</v>
      </c>
      <c r="O118" s="3" t="s">
        <v>138</v>
      </c>
      <c r="P118" s="3" t="s">
        <v>856</v>
      </c>
      <c r="Q118" s="3" t="s">
        <v>70</v>
      </c>
      <c r="R118" s="3" t="s">
        <v>148</v>
      </c>
      <c r="S118" s="3" t="s">
        <v>857</v>
      </c>
      <c r="T118" s="2">
        <v>20.37</v>
      </c>
      <c r="U118" s="2">
        <v>3</v>
      </c>
      <c r="V118" s="2">
        <v>0</v>
      </c>
      <c r="W118" s="2">
        <v>6.9257999999999997</v>
      </c>
    </row>
    <row r="119" spans="1:23" ht="15.75" thickBot="1" x14ac:dyDescent="0.3">
      <c r="A119" s="5">
        <v>118</v>
      </c>
      <c r="B119" s="3" t="s">
        <v>853</v>
      </c>
      <c r="C119" s="2">
        <v>2014</v>
      </c>
      <c r="D119" s="4">
        <v>41682</v>
      </c>
      <c r="E119" s="4" t="str">
        <f>TEXT(Table1[[#This Row],[Order Date]],"MMM")</f>
        <v>Feb</v>
      </c>
      <c r="F119" s="4">
        <v>41741</v>
      </c>
      <c r="G119" s="3" t="s">
        <v>23</v>
      </c>
      <c r="H119" s="3" t="s">
        <v>854</v>
      </c>
      <c r="I119" s="3" t="s">
        <v>855</v>
      </c>
      <c r="J119" s="3" t="s">
        <v>26</v>
      </c>
      <c r="K119" s="3" t="s">
        <v>27</v>
      </c>
      <c r="L119" s="3" t="s">
        <v>239</v>
      </c>
      <c r="M119" s="3" t="s">
        <v>240</v>
      </c>
      <c r="N119" s="2">
        <v>10009</v>
      </c>
      <c r="O119" s="3" t="s">
        <v>138</v>
      </c>
      <c r="P119" s="3" t="s">
        <v>858</v>
      </c>
      <c r="Q119" s="3" t="s">
        <v>45</v>
      </c>
      <c r="R119" s="3" t="s">
        <v>58</v>
      </c>
      <c r="S119" s="3" t="s">
        <v>859</v>
      </c>
      <c r="T119" s="2">
        <v>221.55</v>
      </c>
      <c r="U119" s="2">
        <v>3</v>
      </c>
      <c r="V119" s="2">
        <v>0</v>
      </c>
      <c r="W119" s="2">
        <v>6.6464999999999996</v>
      </c>
    </row>
    <row r="120" spans="1:23" ht="15.75" thickBot="1" x14ac:dyDescent="0.3">
      <c r="A120" s="5">
        <v>119</v>
      </c>
      <c r="B120" s="3" t="s">
        <v>853</v>
      </c>
      <c r="C120" s="2">
        <v>2014</v>
      </c>
      <c r="D120" s="4">
        <v>41682</v>
      </c>
      <c r="E120" s="4" t="str">
        <f>TEXT(Table1[[#This Row],[Order Date]],"MMM")</f>
        <v>Feb</v>
      </c>
      <c r="F120" s="4">
        <v>41741</v>
      </c>
      <c r="G120" s="3" t="s">
        <v>23</v>
      </c>
      <c r="H120" s="3" t="s">
        <v>854</v>
      </c>
      <c r="I120" s="3" t="s">
        <v>855</v>
      </c>
      <c r="J120" s="3" t="s">
        <v>26</v>
      </c>
      <c r="K120" s="3" t="s">
        <v>27</v>
      </c>
      <c r="L120" s="3" t="s">
        <v>239</v>
      </c>
      <c r="M120" s="3" t="s">
        <v>240</v>
      </c>
      <c r="N120" s="2">
        <v>10009</v>
      </c>
      <c r="O120" s="3" t="s">
        <v>138</v>
      </c>
      <c r="P120" s="3" t="s">
        <v>860</v>
      </c>
      <c r="Q120" s="3" t="s">
        <v>45</v>
      </c>
      <c r="R120" s="3" t="s">
        <v>74</v>
      </c>
      <c r="S120" s="3" t="s">
        <v>861</v>
      </c>
      <c r="T120" s="2">
        <v>17.52</v>
      </c>
      <c r="U120" s="2">
        <v>5</v>
      </c>
      <c r="V120" s="2">
        <v>0.2</v>
      </c>
      <c r="W120" s="2">
        <v>6.1319999999999997</v>
      </c>
    </row>
    <row r="121" spans="1:23" ht="15.75" thickBot="1" x14ac:dyDescent="0.3">
      <c r="A121" s="5">
        <v>120</v>
      </c>
      <c r="B121" s="3" t="s">
        <v>862</v>
      </c>
      <c r="C121" s="2">
        <v>2014</v>
      </c>
      <c r="D121" s="4">
        <v>41888</v>
      </c>
      <c r="E121" s="4" t="str">
        <f>TEXT(Table1[[#This Row],[Order Date]],"MMM")</f>
        <v>Sep</v>
      </c>
      <c r="F121" s="4" t="s">
        <v>7224</v>
      </c>
      <c r="G121" s="3" t="s">
        <v>49</v>
      </c>
      <c r="H121" s="3" t="s">
        <v>863</v>
      </c>
      <c r="I121" s="3" t="s">
        <v>864</v>
      </c>
      <c r="J121" s="3" t="s">
        <v>40</v>
      </c>
      <c r="K121" s="3" t="s">
        <v>27</v>
      </c>
      <c r="L121" s="3" t="s">
        <v>538</v>
      </c>
      <c r="M121" s="3" t="s">
        <v>101</v>
      </c>
      <c r="N121" s="2">
        <v>77506</v>
      </c>
      <c r="O121" s="3" t="s">
        <v>102</v>
      </c>
      <c r="P121" s="3" t="s">
        <v>865</v>
      </c>
      <c r="Q121" s="3" t="s">
        <v>45</v>
      </c>
      <c r="R121" s="3" t="s">
        <v>77</v>
      </c>
      <c r="S121" s="3" t="s">
        <v>866</v>
      </c>
      <c r="T121" s="2">
        <v>1.6240000000000001</v>
      </c>
      <c r="U121" s="2">
        <v>2</v>
      </c>
      <c r="V121" s="2">
        <v>0.8</v>
      </c>
      <c r="W121" s="2">
        <v>-4.4660000000000002</v>
      </c>
    </row>
    <row r="122" spans="1:23" ht="15.75" thickBot="1" x14ac:dyDescent="0.3">
      <c r="A122" s="5">
        <v>121</v>
      </c>
      <c r="B122" s="3" t="s">
        <v>869</v>
      </c>
      <c r="C122" s="2">
        <v>2013</v>
      </c>
      <c r="D122" s="4">
        <v>41461</v>
      </c>
      <c r="E122" s="4" t="str">
        <f>TEXT(Table1[[#This Row],[Order Date]],"MMM")</f>
        <v>Jul</v>
      </c>
      <c r="F122" s="4" t="s">
        <v>7295</v>
      </c>
      <c r="G122" s="3" t="s">
        <v>49</v>
      </c>
      <c r="H122" s="3" t="s">
        <v>870</v>
      </c>
      <c r="I122" s="3" t="s">
        <v>871</v>
      </c>
      <c r="J122" s="3" t="s">
        <v>26</v>
      </c>
      <c r="K122" s="3" t="s">
        <v>27</v>
      </c>
      <c r="L122" s="3" t="s">
        <v>273</v>
      </c>
      <c r="M122" s="3" t="s">
        <v>192</v>
      </c>
      <c r="N122" s="2">
        <v>60610</v>
      </c>
      <c r="O122" s="3" t="s">
        <v>102</v>
      </c>
      <c r="P122" s="3" t="s">
        <v>872</v>
      </c>
      <c r="Q122" s="3" t="s">
        <v>70</v>
      </c>
      <c r="R122" s="3" t="s">
        <v>71</v>
      </c>
      <c r="S122" s="3" t="s">
        <v>873</v>
      </c>
      <c r="T122" s="2">
        <v>328.22399999999999</v>
      </c>
      <c r="U122" s="2">
        <v>4</v>
      </c>
      <c r="V122" s="2">
        <v>0.2</v>
      </c>
      <c r="W122" s="2">
        <v>28.7196</v>
      </c>
    </row>
    <row r="123" spans="1:23" ht="15.75" thickBot="1" x14ac:dyDescent="0.3">
      <c r="A123" s="5">
        <v>122</v>
      </c>
      <c r="B123" s="3" t="s">
        <v>874</v>
      </c>
      <c r="C123" s="2">
        <v>2012</v>
      </c>
      <c r="D123" s="4">
        <v>41193</v>
      </c>
      <c r="E123" s="4" t="str">
        <f>TEXT(Table1[[#This Row],[Order Date]],"MMM")</f>
        <v>Oct</v>
      </c>
      <c r="F123" s="4" t="s">
        <v>7186</v>
      </c>
      <c r="G123" s="3" t="s">
        <v>49</v>
      </c>
      <c r="H123" s="3" t="s">
        <v>875</v>
      </c>
      <c r="I123" s="3" t="s">
        <v>876</v>
      </c>
      <c r="J123" s="3" t="s">
        <v>26</v>
      </c>
      <c r="K123" s="3" t="s">
        <v>27</v>
      </c>
      <c r="L123" s="3" t="s">
        <v>877</v>
      </c>
      <c r="M123" s="3" t="s">
        <v>42</v>
      </c>
      <c r="N123" s="2">
        <v>94513</v>
      </c>
      <c r="O123" s="3" t="s">
        <v>43</v>
      </c>
      <c r="P123" s="3" t="s">
        <v>878</v>
      </c>
      <c r="Q123" s="3" t="s">
        <v>70</v>
      </c>
      <c r="R123" s="3" t="s">
        <v>148</v>
      </c>
      <c r="S123" s="3" t="s">
        <v>879</v>
      </c>
      <c r="T123" s="2">
        <v>79.900000000000006</v>
      </c>
      <c r="U123" s="2">
        <v>2</v>
      </c>
      <c r="V123" s="2">
        <v>0</v>
      </c>
      <c r="W123" s="2">
        <v>35.155999999999999</v>
      </c>
    </row>
    <row r="124" spans="1:23" ht="15.75" thickBot="1" x14ac:dyDescent="0.3">
      <c r="A124" s="5">
        <v>123</v>
      </c>
      <c r="B124" s="3" t="s">
        <v>884</v>
      </c>
      <c r="C124" s="2">
        <v>2014</v>
      </c>
      <c r="D124" s="4">
        <v>41924</v>
      </c>
      <c r="E124" s="4" t="str">
        <f>TEXT(Table1[[#This Row],[Order Date]],"MMM")</f>
        <v>Oct</v>
      </c>
      <c r="F124" s="4" t="s">
        <v>7323</v>
      </c>
      <c r="G124" s="3" t="s">
        <v>49</v>
      </c>
      <c r="H124" s="3" t="s">
        <v>885</v>
      </c>
      <c r="I124" s="3" t="s">
        <v>886</v>
      </c>
      <c r="J124" s="3" t="s">
        <v>40</v>
      </c>
      <c r="K124" s="3" t="s">
        <v>27</v>
      </c>
      <c r="L124" s="3" t="s">
        <v>887</v>
      </c>
      <c r="M124" s="3" t="s">
        <v>442</v>
      </c>
      <c r="N124" s="2">
        <v>45231</v>
      </c>
      <c r="O124" s="3" t="s">
        <v>138</v>
      </c>
      <c r="P124" s="3" t="s">
        <v>888</v>
      </c>
      <c r="Q124" s="3" t="s">
        <v>45</v>
      </c>
      <c r="R124" s="3" t="s">
        <v>58</v>
      </c>
      <c r="S124" s="3" t="s">
        <v>889</v>
      </c>
      <c r="T124" s="2">
        <v>37.207999999999998</v>
      </c>
      <c r="U124" s="2">
        <v>1</v>
      </c>
      <c r="V124" s="2">
        <v>0.2</v>
      </c>
      <c r="W124" s="2">
        <v>-7.4416000000000002</v>
      </c>
    </row>
    <row r="125" spans="1:23" ht="15.75" thickBot="1" x14ac:dyDescent="0.3">
      <c r="A125" s="5">
        <v>124</v>
      </c>
      <c r="B125" s="3" t="s">
        <v>884</v>
      </c>
      <c r="C125" s="2">
        <v>2014</v>
      </c>
      <c r="D125" s="4">
        <v>41924</v>
      </c>
      <c r="E125" s="4" t="str">
        <f>TEXT(Table1[[#This Row],[Order Date]],"MMM")</f>
        <v>Oct</v>
      </c>
      <c r="F125" s="4" t="s">
        <v>7323</v>
      </c>
      <c r="G125" s="3" t="s">
        <v>49</v>
      </c>
      <c r="H125" s="3" t="s">
        <v>885</v>
      </c>
      <c r="I125" s="3" t="s">
        <v>886</v>
      </c>
      <c r="J125" s="3" t="s">
        <v>40</v>
      </c>
      <c r="K125" s="3" t="s">
        <v>27</v>
      </c>
      <c r="L125" s="3" t="s">
        <v>887</v>
      </c>
      <c r="M125" s="3" t="s">
        <v>442</v>
      </c>
      <c r="N125" s="2">
        <v>45231</v>
      </c>
      <c r="O125" s="3" t="s">
        <v>138</v>
      </c>
      <c r="P125" s="3" t="s">
        <v>890</v>
      </c>
      <c r="Q125" s="3" t="s">
        <v>45</v>
      </c>
      <c r="R125" s="3" t="s">
        <v>158</v>
      </c>
      <c r="S125" s="3" t="s">
        <v>891</v>
      </c>
      <c r="T125" s="2">
        <v>57.576000000000001</v>
      </c>
      <c r="U125" s="2">
        <v>3</v>
      </c>
      <c r="V125" s="2">
        <v>0.2</v>
      </c>
      <c r="W125" s="2">
        <v>21.591000000000001</v>
      </c>
    </row>
    <row r="126" spans="1:23" ht="15.75" thickBot="1" x14ac:dyDescent="0.3">
      <c r="A126" s="5">
        <v>125</v>
      </c>
      <c r="B126" s="3" t="s">
        <v>919</v>
      </c>
      <c r="C126" s="2">
        <v>2012</v>
      </c>
      <c r="D126" s="4">
        <v>40950</v>
      </c>
      <c r="E126" s="4" t="str">
        <f>TEXT(Table1[[#This Row],[Order Date]],"MMM")</f>
        <v>Feb</v>
      </c>
      <c r="F126" s="4">
        <v>41071</v>
      </c>
      <c r="G126" s="3" t="s">
        <v>49</v>
      </c>
      <c r="H126" s="3" t="s">
        <v>920</v>
      </c>
      <c r="I126" s="3" t="s">
        <v>921</v>
      </c>
      <c r="J126" s="3" t="s">
        <v>26</v>
      </c>
      <c r="K126" s="3" t="s">
        <v>27</v>
      </c>
      <c r="L126" s="3" t="s">
        <v>41</v>
      </c>
      <c r="M126" s="3" t="s">
        <v>42</v>
      </c>
      <c r="N126" s="2">
        <v>90004</v>
      </c>
      <c r="O126" s="3" t="s">
        <v>43</v>
      </c>
      <c r="P126" s="3" t="s">
        <v>922</v>
      </c>
      <c r="Q126" s="3" t="s">
        <v>32</v>
      </c>
      <c r="R126" s="3" t="s">
        <v>55</v>
      </c>
      <c r="S126" s="3" t="s">
        <v>923</v>
      </c>
      <c r="T126" s="2">
        <v>1038.8399999999999</v>
      </c>
      <c r="U126" s="2">
        <v>5</v>
      </c>
      <c r="V126" s="2">
        <v>0.2</v>
      </c>
      <c r="W126" s="2">
        <v>51.942</v>
      </c>
    </row>
    <row r="127" spans="1:23" ht="15.75" thickBot="1" x14ac:dyDescent="0.3">
      <c r="A127" s="5">
        <v>126</v>
      </c>
      <c r="B127" s="3" t="s">
        <v>967</v>
      </c>
      <c r="C127" s="2">
        <v>2012</v>
      </c>
      <c r="D127" s="4">
        <v>41004</v>
      </c>
      <c r="E127" s="4" t="str">
        <f>TEXT(Table1[[#This Row],[Order Date]],"MMM")</f>
        <v>Apr</v>
      </c>
      <c r="F127" s="4">
        <v>41157</v>
      </c>
      <c r="G127" s="3" t="s">
        <v>23</v>
      </c>
      <c r="H127" s="3" t="s">
        <v>968</v>
      </c>
      <c r="I127" s="3" t="s">
        <v>969</v>
      </c>
      <c r="J127" s="3" t="s">
        <v>40</v>
      </c>
      <c r="K127" s="3" t="s">
        <v>27</v>
      </c>
      <c r="L127" s="3" t="s">
        <v>239</v>
      </c>
      <c r="M127" s="3" t="s">
        <v>240</v>
      </c>
      <c r="N127" s="2">
        <v>10024</v>
      </c>
      <c r="O127" s="3" t="s">
        <v>138</v>
      </c>
      <c r="P127" s="3" t="s">
        <v>970</v>
      </c>
      <c r="Q127" s="3" t="s">
        <v>32</v>
      </c>
      <c r="R127" s="3" t="s">
        <v>64</v>
      </c>
      <c r="S127" s="3" t="s">
        <v>971</v>
      </c>
      <c r="T127" s="2">
        <v>26.8</v>
      </c>
      <c r="U127" s="2">
        <v>2</v>
      </c>
      <c r="V127" s="2">
        <v>0</v>
      </c>
      <c r="W127" s="2">
        <v>12.864000000000001</v>
      </c>
    </row>
    <row r="128" spans="1:23" ht="15.75" thickBot="1" x14ac:dyDescent="0.3">
      <c r="A128" s="5">
        <v>127</v>
      </c>
      <c r="B128" s="3" t="s">
        <v>974</v>
      </c>
      <c r="C128" s="2">
        <v>2011</v>
      </c>
      <c r="D128" s="4">
        <v>40549</v>
      </c>
      <c r="E128" s="4" t="str">
        <f>TEXT(Table1[[#This Row],[Order Date]],"MMM")</f>
        <v>Jan</v>
      </c>
      <c r="F128" s="4">
        <v>40700</v>
      </c>
      <c r="G128" s="3" t="s">
        <v>49</v>
      </c>
      <c r="H128" s="3" t="s">
        <v>975</v>
      </c>
      <c r="I128" s="3" t="s">
        <v>976</v>
      </c>
      <c r="J128" s="3" t="s">
        <v>99</v>
      </c>
      <c r="K128" s="3" t="s">
        <v>27</v>
      </c>
      <c r="L128" s="3" t="s">
        <v>977</v>
      </c>
      <c r="M128" s="3" t="s">
        <v>692</v>
      </c>
      <c r="N128" s="2">
        <v>8701</v>
      </c>
      <c r="O128" s="3" t="s">
        <v>138</v>
      </c>
      <c r="P128" s="3" t="s">
        <v>978</v>
      </c>
      <c r="Q128" s="3" t="s">
        <v>45</v>
      </c>
      <c r="R128" s="3" t="s">
        <v>74</v>
      </c>
      <c r="S128" s="3" t="s">
        <v>979</v>
      </c>
      <c r="T128" s="2">
        <v>45.48</v>
      </c>
      <c r="U128" s="2">
        <v>3</v>
      </c>
      <c r="V128" s="2">
        <v>0</v>
      </c>
      <c r="W128" s="2">
        <v>20.9208</v>
      </c>
    </row>
    <row r="129" spans="1:23" ht="15.75" thickBot="1" x14ac:dyDescent="0.3">
      <c r="A129" s="5">
        <v>128</v>
      </c>
      <c r="B129" s="3" t="s">
        <v>974</v>
      </c>
      <c r="C129" s="2">
        <v>2011</v>
      </c>
      <c r="D129" s="4">
        <v>40549</v>
      </c>
      <c r="E129" s="4" t="str">
        <f>TEXT(Table1[[#This Row],[Order Date]],"MMM")</f>
        <v>Jan</v>
      </c>
      <c r="F129" s="4">
        <v>40700</v>
      </c>
      <c r="G129" s="3" t="s">
        <v>49</v>
      </c>
      <c r="H129" s="3" t="s">
        <v>975</v>
      </c>
      <c r="I129" s="3" t="s">
        <v>976</v>
      </c>
      <c r="J129" s="3" t="s">
        <v>99</v>
      </c>
      <c r="K129" s="3" t="s">
        <v>27</v>
      </c>
      <c r="L129" s="3" t="s">
        <v>977</v>
      </c>
      <c r="M129" s="3" t="s">
        <v>692</v>
      </c>
      <c r="N129" s="2">
        <v>8701</v>
      </c>
      <c r="O129" s="3" t="s">
        <v>138</v>
      </c>
      <c r="P129" s="3" t="s">
        <v>980</v>
      </c>
      <c r="Q129" s="3" t="s">
        <v>45</v>
      </c>
      <c r="R129" s="3" t="s">
        <v>67</v>
      </c>
      <c r="S129" s="3" t="s">
        <v>981</v>
      </c>
      <c r="T129" s="2">
        <v>289.2</v>
      </c>
      <c r="U129" s="2">
        <v>6</v>
      </c>
      <c r="V129" s="2">
        <v>0</v>
      </c>
      <c r="W129" s="2">
        <v>83.867999999999995</v>
      </c>
    </row>
    <row r="130" spans="1:23" ht="15.75" thickBot="1" x14ac:dyDescent="0.3">
      <c r="A130" s="5">
        <v>129</v>
      </c>
      <c r="B130" s="3" t="s">
        <v>1002</v>
      </c>
      <c r="C130" s="2">
        <v>2011</v>
      </c>
      <c r="D130" s="4">
        <v>40794</v>
      </c>
      <c r="E130" s="4" t="str">
        <f>TEXT(Table1[[#This Row],[Order Date]],"MMM")</f>
        <v>Sep</v>
      </c>
      <c r="F130" s="4" t="s">
        <v>7235</v>
      </c>
      <c r="G130" s="3" t="s">
        <v>49</v>
      </c>
      <c r="H130" s="3" t="s">
        <v>1003</v>
      </c>
      <c r="I130" s="3" t="s">
        <v>1004</v>
      </c>
      <c r="J130" s="3" t="s">
        <v>40</v>
      </c>
      <c r="K130" s="3" t="s">
        <v>27</v>
      </c>
      <c r="L130" s="3" t="s">
        <v>1005</v>
      </c>
      <c r="M130" s="3" t="s">
        <v>53</v>
      </c>
      <c r="N130" s="2">
        <v>33710</v>
      </c>
      <c r="O130" s="3" t="s">
        <v>30</v>
      </c>
      <c r="P130" s="3" t="s">
        <v>1006</v>
      </c>
      <c r="Q130" s="3" t="s">
        <v>70</v>
      </c>
      <c r="R130" s="3" t="s">
        <v>71</v>
      </c>
      <c r="S130" s="3" t="s">
        <v>1007</v>
      </c>
      <c r="T130" s="2">
        <v>178.38399999999999</v>
      </c>
      <c r="U130" s="2">
        <v>2</v>
      </c>
      <c r="V130" s="2">
        <v>0.2</v>
      </c>
      <c r="W130" s="2">
        <v>22.297999999999998</v>
      </c>
    </row>
    <row r="131" spans="1:23" ht="15.75" thickBot="1" x14ac:dyDescent="0.3">
      <c r="A131" s="5">
        <v>130</v>
      </c>
      <c r="B131" s="3" t="s">
        <v>1002</v>
      </c>
      <c r="C131" s="2">
        <v>2011</v>
      </c>
      <c r="D131" s="4">
        <v>40794</v>
      </c>
      <c r="E131" s="4" t="str">
        <f>TEXT(Table1[[#This Row],[Order Date]],"MMM")</f>
        <v>Sep</v>
      </c>
      <c r="F131" s="4" t="s">
        <v>7235</v>
      </c>
      <c r="G131" s="3" t="s">
        <v>49</v>
      </c>
      <c r="H131" s="3" t="s">
        <v>1003</v>
      </c>
      <c r="I131" s="3" t="s">
        <v>1004</v>
      </c>
      <c r="J131" s="3" t="s">
        <v>40</v>
      </c>
      <c r="K131" s="3" t="s">
        <v>27</v>
      </c>
      <c r="L131" s="3" t="s">
        <v>1005</v>
      </c>
      <c r="M131" s="3" t="s">
        <v>53</v>
      </c>
      <c r="N131" s="2">
        <v>33710</v>
      </c>
      <c r="O131" s="3" t="s">
        <v>30</v>
      </c>
      <c r="P131" s="3" t="s">
        <v>1008</v>
      </c>
      <c r="Q131" s="3" t="s">
        <v>45</v>
      </c>
      <c r="R131" s="3" t="s">
        <v>88</v>
      </c>
      <c r="S131" s="3" t="s">
        <v>1009</v>
      </c>
      <c r="T131" s="2">
        <v>15.552</v>
      </c>
      <c r="U131" s="2">
        <v>3</v>
      </c>
      <c r="V131" s="2">
        <v>0.2</v>
      </c>
      <c r="W131" s="2">
        <v>5.4432</v>
      </c>
    </row>
    <row r="132" spans="1:23" ht="15.75" thickBot="1" x14ac:dyDescent="0.3">
      <c r="A132" s="5">
        <v>131</v>
      </c>
      <c r="B132" s="3" t="s">
        <v>1014</v>
      </c>
      <c r="C132" s="2">
        <v>2011</v>
      </c>
      <c r="D132" s="4">
        <v>40644</v>
      </c>
      <c r="E132" s="4" t="str">
        <f>TEXT(Table1[[#This Row],[Order Date]],"MMM")</f>
        <v>Apr</v>
      </c>
      <c r="F132" s="4">
        <v>40797</v>
      </c>
      <c r="G132" s="3" t="s">
        <v>49</v>
      </c>
      <c r="H132" s="3" t="s">
        <v>1015</v>
      </c>
      <c r="I132" s="3" t="s">
        <v>1016</v>
      </c>
      <c r="J132" s="3" t="s">
        <v>99</v>
      </c>
      <c r="K132" s="3" t="s">
        <v>27</v>
      </c>
      <c r="L132" s="3" t="s">
        <v>239</v>
      </c>
      <c r="M132" s="3" t="s">
        <v>240</v>
      </c>
      <c r="N132" s="2">
        <v>10024</v>
      </c>
      <c r="O132" s="3" t="s">
        <v>138</v>
      </c>
      <c r="P132" s="3" t="s">
        <v>1017</v>
      </c>
      <c r="Q132" s="3" t="s">
        <v>32</v>
      </c>
      <c r="R132" s="3" t="s">
        <v>36</v>
      </c>
      <c r="S132" s="3" t="s">
        <v>1018</v>
      </c>
      <c r="T132" s="2">
        <v>135.88200000000001</v>
      </c>
      <c r="U132" s="2">
        <v>1</v>
      </c>
      <c r="V132" s="2">
        <v>0.1</v>
      </c>
      <c r="W132" s="2">
        <v>24.1568</v>
      </c>
    </row>
    <row r="133" spans="1:23" ht="15.75" thickBot="1" x14ac:dyDescent="0.3">
      <c r="A133" s="5">
        <v>132</v>
      </c>
      <c r="B133" s="3" t="s">
        <v>1014</v>
      </c>
      <c r="C133" s="2">
        <v>2011</v>
      </c>
      <c r="D133" s="4">
        <v>40644</v>
      </c>
      <c r="E133" s="4" t="str">
        <f>TEXT(Table1[[#This Row],[Order Date]],"MMM")</f>
        <v>Apr</v>
      </c>
      <c r="F133" s="4">
        <v>40797</v>
      </c>
      <c r="G133" s="3" t="s">
        <v>49</v>
      </c>
      <c r="H133" s="3" t="s">
        <v>1015</v>
      </c>
      <c r="I133" s="3" t="s">
        <v>1016</v>
      </c>
      <c r="J133" s="3" t="s">
        <v>99</v>
      </c>
      <c r="K133" s="3" t="s">
        <v>27</v>
      </c>
      <c r="L133" s="3" t="s">
        <v>239</v>
      </c>
      <c r="M133" s="3" t="s">
        <v>240</v>
      </c>
      <c r="N133" s="2">
        <v>10024</v>
      </c>
      <c r="O133" s="3" t="s">
        <v>138</v>
      </c>
      <c r="P133" s="3" t="s">
        <v>1019</v>
      </c>
      <c r="Q133" s="3" t="s">
        <v>70</v>
      </c>
      <c r="R133" s="3" t="s">
        <v>603</v>
      </c>
      <c r="S133" s="3" t="s">
        <v>1020</v>
      </c>
      <c r="T133" s="2">
        <v>3991.98</v>
      </c>
      <c r="U133" s="2">
        <v>2</v>
      </c>
      <c r="V133" s="2">
        <v>0</v>
      </c>
      <c r="W133" s="2">
        <v>1995.99</v>
      </c>
    </row>
    <row r="134" spans="1:23" ht="15.75" thickBot="1" x14ac:dyDescent="0.3">
      <c r="A134" s="5">
        <v>133</v>
      </c>
      <c r="B134" s="3" t="s">
        <v>1014</v>
      </c>
      <c r="C134" s="2">
        <v>2011</v>
      </c>
      <c r="D134" s="4">
        <v>40644</v>
      </c>
      <c r="E134" s="4" t="str">
        <f>TEXT(Table1[[#This Row],[Order Date]],"MMM")</f>
        <v>Apr</v>
      </c>
      <c r="F134" s="4">
        <v>40797</v>
      </c>
      <c r="G134" s="3" t="s">
        <v>49</v>
      </c>
      <c r="H134" s="3" t="s">
        <v>1015</v>
      </c>
      <c r="I134" s="3" t="s">
        <v>1016</v>
      </c>
      <c r="J134" s="3" t="s">
        <v>99</v>
      </c>
      <c r="K134" s="3" t="s">
        <v>27</v>
      </c>
      <c r="L134" s="3" t="s">
        <v>239</v>
      </c>
      <c r="M134" s="3" t="s">
        <v>240</v>
      </c>
      <c r="N134" s="2">
        <v>10024</v>
      </c>
      <c r="O134" s="3" t="s">
        <v>138</v>
      </c>
      <c r="P134" s="3" t="s">
        <v>193</v>
      </c>
      <c r="Q134" s="3" t="s">
        <v>70</v>
      </c>
      <c r="R134" s="3" t="s">
        <v>71</v>
      </c>
      <c r="S134" s="3" t="s">
        <v>194</v>
      </c>
      <c r="T134" s="2">
        <v>275.94</v>
      </c>
      <c r="U134" s="2">
        <v>6</v>
      </c>
      <c r="V134" s="2">
        <v>0</v>
      </c>
      <c r="W134" s="2">
        <v>80.022599999999997</v>
      </c>
    </row>
    <row r="135" spans="1:23" ht="15.75" thickBot="1" x14ac:dyDescent="0.3">
      <c r="A135" s="5">
        <v>134</v>
      </c>
      <c r="B135" s="3" t="s">
        <v>1014</v>
      </c>
      <c r="C135" s="2">
        <v>2011</v>
      </c>
      <c r="D135" s="4">
        <v>40644</v>
      </c>
      <c r="E135" s="4" t="str">
        <f>TEXT(Table1[[#This Row],[Order Date]],"MMM")</f>
        <v>Apr</v>
      </c>
      <c r="F135" s="4">
        <v>40797</v>
      </c>
      <c r="G135" s="3" t="s">
        <v>49</v>
      </c>
      <c r="H135" s="3" t="s">
        <v>1015</v>
      </c>
      <c r="I135" s="3" t="s">
        <v>1016</v>
      </c>
      <c r="J135" s="3" t="s">
        <v>99</v>
      </c>
      <c r="K135" s="3" t="s">
        <v>27</v>
      </c>
      <c r="L135" s="3" t="s">
        <v>239</v>
      </c>
      <c r="M135" s="3" t="s">
        <v>240</v>
      </c>
      <c r="N135" s="2">
        <v>10024</v>
      </c>
      <c r="O135" s="3" t="s">
        <v>138</v>
      </c>
      <c r="P135" s="3" t="s">
        <v>1021</v>
      </c>
      <c r="Q135" s="3" t="s">
        <v>70</v>
      </c>
      <c r="R135" s="3" t="s">
        <v>148</v>
      </c>
      <c r="S135" s="3" t="s">
        <v>1022</v>
      </c>
      <c r="T135" s="2">
        <v>360</v>
      </c>
      <c r="U135" s="2">
        <v>4</v>
      </c>
      <c r="V135" s="2">
        <v>0</v>
      </c>
      <c r="W135" s="2">
        <v>129.6</v>
      </c>
    </row>
    <row r="136" spans="1:23" ht="15.75" thickBot="1" x14ac:dyDescent="0.3">
      <c r="A136" s="5">
        <v>135</v>
      </c>
      <c r="B136" s="3" t="s">
        <v>1014</v>
      </c>
      <c r="C136" s="2">
        <v>2011</v>
      </c>
      <c r="D136" s="4">
        <v>40644</v>
      </c>
      <c r="E136" s="4" t="str">
        <f>TEXT(Table1[[#This Row],[Order Date]],"MMM")</f>
        <v>Apr</v>
      </c>
      <c r="F136" s="4">
        <v>40797</v>
      </c>
      <c r="G136" s="3" t="s">
        <v>49</v>
      </c>
      <c r="H136" s="3" t="s">
        <v>1015</v>
      </c>
      <c r="I136" s="3" t="s">
        <v>1016</v>
      </c>
      <c r="J136" s="3" t="s">
        <v>99</v>
      </c>
      <c r="K136" s="3" t="s">
        <v>27</v>
      </c>
      <c r="L136" s="3" t="s">
        <v>239</v>
      </c>
      <c r="M136" s="3" t="s">
        <v>240</v>
      </c>
      <c r="N136" s="2">
        <v>10024</v>
      </c>
      <c r="O136" s="3" t="s">
        <v>138</v>
      </c>
      <c r="P136" s="3" t="s">
        <v>488</v>
      </c>
      <c r="Q136" s="3" t="s">
        <v>45</v>
      </c>
      <c r="R136" s="3" t="s">
        <v>58</v>
      </c>
      <c r="S136" s="3" t="s">
        <v>489</v>
      </c>
      <c r="T136" s="2">
        <v>43.57</v>
      </c>
      <c r="U136" s="2">
        <v>1</v>
      </c>
      <c r="V136" s="2">
        <v>0</v>
      </c>
      <c r="W136" s="2">
        <v>13.071</v>
      </c>
    </row>
    <row r="137" spans="1:23" ht="15.75" thickBot="1" x14ac:dyDescent="0.3">
      <c r="A137" s="5">
        <v>136</v>
      </c>
      <c r="B137" s="3" t="s">
        <v>1032</v>
      </c>
      <c r="C137" s="2">
        <v>2014</v>
      </c>
      <c r="D137" s="4">
        <v>41740</v>
      </c>
      <c r="E137" s="4" t="str">
        <f>TEXT(Table1[[#This Row],[Order Date]],"MMM")</f>
        <v>Apr</v>
      </c>
      <c r="F137" s="4">
        <v>41801</v>
      </c>
      <c r="G137" s="3" t="s">
        <v>23</v>
      </c>
      <c r="H137" s="3" t="s">
        <v>1033</v>
      </c>
      <c r="I137" s="3" t="s">
        <v>1034</v>
      </c>
      <c r="J137" s="3" t="s">
        <v>40</v>
      </c>
      <c r="K137" s="3" t="s">
        <v>27</v>
      </c>
      <c r="L137" s="3" t="s">
        <v>1035</v>
      </c>
      <c r="M137" s="3" t="s">
        <v>302</v>
      </c>
      <c r="N137" s="2">
        <v>37130</v>
      </c>
      <c r="O137" s="3" t="s">
        <v>30</v>
      </c>
      <c r="P137" s="3" t="s">
        <v>1036</v>
      </c>
      <c r="Q137" s="3" t="s">
        <v>32</v>
      </c>
      <c r="R137" s="3" t="s">
        <v>64</v>
      </c>
      <c r="S137" s="3" t="s">
        <v>1037</v>
      </c>
      <c r="T137" s="2">
        <v>15.992000000000001</v>
      </c>
      <c r="U137" s="2">
        <v>1</v>
      </c>
      <c r="V137" s="2">
        <v>0.2</v>
      </c>
      <c r="W137" s="2">
        <v>0.99950000000000006</v>
      </c>
    </row>
    <row r="138" spans="1:23" ht="15.75" thickBot="1" x14ac:dyDescent="0.3">
      <c r="A138" s="5">
        <v>137</v>
      </c>
      <c r="B138" s="3" t="s">
        <v>1056</v>
      </c>
      <c r="C138" s="2">
        <v>2012</v>
      </c>
      <c r="D138" s="4">
        <v>40917</v>
      </c>
      <c r="E138" s="4" t="str">
        <f>TEXT(Table1[[#This Row],[Order Date]],"MMM")</f>
        <v>Jan</v>
      </c>
      <c r="F138" s="4">
        <v>41008</v>
      </c>
      <c r="G138" s="3" t="s">
        <v>23</v>
      </c>
      <c r="H138" s="3" t="s">
        <v>1057</v>
      </c>
      <c r="I138" s="3" t="s">
        <v>1058</v>
      </c>
      <c r="J138" s="3" t="s">
        <v>26</v>
      </c>
      <c r="K138" s="3" t="s">
        <v>27</v>
      </c>
      <c r="L138" s="3" t="s">
        <v>41</v>
      </c>
      <c r="M138" s="3" t="s">
        <v>42</v>
      </c>
      <c r="N138" s="2">
        <v>90045</v>
      </c>
      <c r="O138" s="3" t="s">
        <v>43</v>
      </c>
      <c r="P138" s="3" t="s">
        <v>1059</v>
      </c>
      <c r="Q138" s="3" t="s">
        <v>45</v>
      </c>
      <c r="R138" s="3" t="s">
        <v>74</v>
      </c>
      <c r="S138" s="3" t="s">
        <v>1060</v>
      </c>
      <c r="T138" s="2">
        <v>4.7519999999999998</v>
      </c>
      <c r="U138" s="2">
        <v>1</v>
      </c>
      <c r="V138" s="2">
        <v>0.2</v>
      </c>
      <c r="W138" s="2">
        <v>1.6037999999999999</v>
      </c>
    </row>
    <row r="139" spans="1:23" ht="15.75" thickBot="1" x14ac:dyDescent="0.3">
      <c r="A139" s="5">
        <v>138</v>
      </c>
      <c r="B139" s="3" t="s">
        <v>1056</v>
      </c>
      <c r="C139" s="2">
        <v>2012</v>
      </c>
      <c r="D139" s="4">
        <v>40917</v>
      </c>
      <c r="E139" s="4" t="str">
        <f>TEXT(Table1[[#This Row],[Order Date]],"MMM")</f>
        <v>Jan</v>
      </c>
      <c r="F139" s="4">
        <v>41008</v>
      </c>
      <c r="G139" s="3" t="s">
        <v>23</v>
      </c>
      <c r="H139" s="3" t="s">
        <v>1057</v>
      </c>
      <c r="I139" s="3" t="s">
        <v>1058</v>
      </c>
      <c r="J139" s="3" t="s">
        <v>26</v>
      </c>
      <c r="K139" s="3" t="s">
        <v>27</v>
      </c>
      <c r="L139" s="3" t="s">
        <v>41</v>
      </c>
      <c r="M139" s="3" t="s">
        <v>42</v>
      </c>
      <c r="N139" s="2">
        <v>90045</v>
      </c>
      <c r="O139" s="3" t="s">
        <v>43</v>
      </c>
      <c r="P139" s="3" t="s">
        <v>1061</v>
      </c>
      <c r="Q139" s="3" t="s">
        <v>70</v>
      </c>
      <c r="R139" s="3" t="s">
        <v>1062</v>
      </c>
      <c r="S139" s="3" t="s">
        <v>1063</v>
      </c>
      <c r="T139" s="2">
        <v>959.98400000000004</v>
      </c>
      <c r="U139" s="2">
        <v>2</v>
      </c>
      <c r="V139" s="2">
        <v>0.2</v>
      </c>
      <c r="W139" s="2">
        <v>335.99439999999998</v>
      </c>
    </row>
    <row r="140" spans="1:23" ht="15.75" thickBot="1" x14ac:dyDescent="0.3">
      <c r="A140" s="5">
        <v>139</v>
      </c>
      <c r="B140" s="3" t="s">
        <v>1056</v>
      </c>
      <c r="C140" s="2">
        <v>2012</v>
      </c>
      <c r="D140" s="4">
        <v>40917</v>
      </c>
      <c r="E140" s="4" t="str">
        <f>TEXT(Table1[[#This Row],[Order Date]],"MMM")</f>
        <v>Jan</v>
      </c>
      <c r="F140" s="4">
        <v>41008</v>
      </c>
      <c r="G140" s="3" t="s">
        <v>23</v>
      </c>
      <c r="H140" s="3" t="s">
        <v>1057</v>
      </c>
      <c r="I140" s="3" t="s">
        <v>1058</v>
      </c>
      <c r="J140" s="3" t="s">
        <v>26</v>
      </c>
      <c r="K140" s="3" t="s">
        <v>27</v>
      </c>
      <c r="L140" s="3" t="s">
        <v>41</v>
      </c>
      <c r="M140" s="3" t="s">
        <v>42</v>
      </c>
      <c r="N140" s="2">
        <v>90045</v>
      </c>
      <c r="O140" s="3" t="s">
        <v>43</v>
      </c>
      <c r="P140" s="3" t="s">
        <v>1064</v>
      </c>
      <c r="Q140" s="3" t="s">
        <v>45</v>
      </c>
      <c r="R140" s="3" t="s">
        <v>74</v>
      </c>
      <c r="S140" s="3" t="s">
        <v>1065</v>
      </c>
      <c r="T140" s="2">
        <v>14.368</v>
      </c>
      <c r="U140" s="2">
        <v>4</v>
      </c>
      <c r="V140" s="2">
        <v>0.2</v>
      </c>
      <c r="W140" s="2">
        <v>4.49</v>
      </c>
    </row>
    <row r="141" spans="1:23" ht="15.75" thickBot="1" x14ac:dyDescent="0.3">
      <c r="A141" s="5">
        <v>140</v>
      </c>
      <c r="B141" s="3" t="s">
        <v>1066</v>
      </c>
      <c r="C141" s="2">
        <v>2011</v>
      </c>
      <c r="D141" s="4">
        <v>40884</v>
      </c>
      <c r="E141" s="4" t="str">
        <f>TEXT(Table1[[#This Row],[Order Date]],"MMM")</f>
        <v>Dec</v>
      </c>
      <c r="F141" s="4" t="s">
        <v>7352</v>
      </c>
      <c r="G141" s="3" t="s">
        <v>49</v>
      </c>
      <c r="H141" s="3" t="s">
        <v>1067</v>
      </c>
      <c r="I141" s="3" t="s">
        <v>1068</v>
      </c>
      <c r="J141" s="3" t="s">
        <v>40</v>
      </c>
      <c r="K141" s="3" t="s">
        <v>27</v>
      </c>
      <c r="L141" s="3" t="s">
        <v>120</v>
      </c>
      <c r="M141" s="3" t="s">
        <v>42</v>
      </c>
      <c r="N141" s="2">
        <v>94122</v>
      </c>
      <c r="O141" s="3" t="s">
        <v>43</v>
      </c>
      <c r="P141" s="3" t="s">
        <v>1069</v>
      </c>
      <c r="Q141" s="3" t="s">
        <v>45</v>
      </c>
      <c r="R141" s="3" t="s">
        <v>74</v>
      </c>
      <c r="S141" s="3" t="s">
        <v>1070</v>
      </c>
      <c r="T141" s="2">
        <v>7.7119999999999997</v>
      </c>
      <c r="U141" s="2">
        <v>2</v>
      </c>
      <c r="V141" s="2">
        <v>0.2</v>
      </c>
      <c r="W141" s="2">
        <v>2.7955999999999999</v>
      </c>
    </row>
    <row r="142" spans="1:23" ht="15.75" thickBot="1" x14ac:dyDescent="0.3">
      <c r="A142" s="5">
        <v>141</v>
      </c>
      <c r="B142" s="3" t="s">
        <v>1066</v>
      </c>
      <c r="C142" s="2">
        <v>2011</v>
      </c>
      <c r="D142" s="4">
        <v>40884</v>
      </c>
      <c r="E142" s="4" t="str">
        <f>TEXT(Table1[[#This Row],[Order Date]],"MMM")</f>
        <v>Dec</v>
      </c>
      <c r="F142" s="4" t="s">
        <v>7352</v>
      </c>
      <c r="G142" s="3" t="s">
        <v>49</v>
      </c>
      <c r="H142" s="3" t="s">
        <v>1067</v>
      </c>
      <c r="I142" s="3" t="s">
        <v>1068</v>
      </c>
      <c r="J142" s="3" t="s">
        <v>40</v>
      </c>
      <c r="K142" s="3" t="s">
        <v>27</v>
      </c>
      <c r="L142" s="3" t="s">
        <v>120</v>
      </c>
      <c r="M142" s="3" t="s">
        <v>42</v>
      </c>
      <c r="N142" s="2">
        <v>94122</v>
      </c>
      <c r="O142" s="3" t="s">
        <v>43</v>
      </c>
      <c r="P142" s="3" t="s">
        <v>1071</v>
      </c>
      <c r="Q142" s="3" t="s">
        <v>32</v>
      </c>
      <c r="R142" s="3" t="s">
        <v>55</v>
      </c>
      <c r="S142" s="3" t="s">
        <v>1072</v>
      </c>
      <c r="T142" s="2">
        <v>698.35199999999998</v>
      </c>
      <c r="U142" s="2">
        <v>3</v>
      </c>
      <c r="V142" s="2">
        <v>0.2</v>
      </c>
      <c r="W142" s="2">
        <v>-17.4588</v>
      </c>
    </row>
    <row r="143" spans="1:23" ht="15.75" thickBot="1" x14ac:dyDescent="0.3">
      <c r="A143" s="5">
        <v>142</v>
      </c>
      <c r="B143" s="3" t="s">
        <v>1082</v>
      </c>
      <c r="C143" s="2">
        <v>2014</v>
      </c>
      <c r="D143" s="4">
        <v>41889</v>
      </c>
      <c r="E143" s="4" t="str">
        <f>TEXT(Table1[[#This Row],[Order Date]],"MMM")</f>
        <v>Sep</v>
      </c>
      <c r="F143" s="4" t="s">
        <v>7344</v>
      </c>
      <c r="G143" s="3" t="s">
        <v>49</v>
      </c>
      <c r="H143" s="3" t="s">
        <v>1083</v>
      </c>
      <c r="I143" s="3" t="s">
        <v>1084</v>
      </c>
      <c r="J143" s="3" t="s">
        <v>26</v>
      </c>
      <c r="K143" s="3" t="s">
        <v>27</v>
      </c>
      <c r="L143" s="3" t="s">
        <v>1085</v>
      </c>
      <c r="M143" s="3" t="s">
        <v>1086</v>
      </c>
      <c r="N143" s="2">
        <v>1852</v>
      </c>
      <c r="O143" s="3" t="s">
        <v>138</v>
      </c>
      <c r="P143" s="3" t="s">
        <v>686</v>
      </c>
      <c r="Q143" s="3" t="s">
        <v>45</v>
      </c>
      <c r="R143" s="3" t="s">
        <v>67</v>
      </c>
      <c r="S143" s="3" t="s">
        <v>687</v>
      </c>
      <c r="T143" s="2">
        <v>7.56</v>
      </c>
      <c r="U143" s="2">
        <v>3</v>
      </c>
      <c r="V143" s="2">
        <v>0</v>
      </c>
      <c r="W143" s="2">
        <v>3.0996000000000001</v>
      </c>
    </row>
    <row r="144" spans="1:23" ht="15.75" thickBot="1" x14ac:dyDescent="0.3">
      <c r="A144" s="5">
        <v>143</v>
      </c>
      <c r="B144" s="3" t="s">
        <v>1082</v>
      </c>
      <c r="C144" s="2">
        <v>2014</v>
      </c>
      <c r="D144" s="4">
        <v>41889</v>
      </c>
      <c r="E144" s="4" t="str">
        <f>TEXT(Table1[[#This Row],[Order Date]],"MMM")</f>
        <v>Sep</v>
      </c>
      <c r="F144" s="4" t="s">
        <v>7344</v>
      </c>
      <c r="G144" s="3" t="s">
        <v>49</v>
      </c>
      <c r="H144" s="3" t="s">
        <v>1083</v>
      </c>
      <c r="I144" s="3" t="s">
        <v>1084</v>
      </c>
      <c r="J144" s="3" t="s">
        <v>26</v>
      </c>
      <c r="K144" s="3" t="s">
        <v>27</v>
      </c>
      <c r="L144" s="3" t="s">
        <v>1085</v>
      </c>
      <c r="M144" s="3" t="s">
        <v>1086</v>
      </c>
      <c r="N144" s="2">
        <v>1852</v>
      </c>
      <c r="O144" s="3" t="s">
        <v>138</v>
      </c>
      <c r="P144" s="3" t="s">
        <v>169</v>
      </c>
      <c r="Q144" s="3" t="s">
        <v>45</v>
      </c>
      <c r="R144" s="3" t="s">
        <v>88</v>
      </c>
      <c r="S144" s="3" t="s">
        <v>170</v>
      </c>
      <c r="T144" s="2">
        <v>24.56</v>
      </c>
      <c r="U144" s="2">
        <v>2</v>
      </c>
      <c r="V144" s="2">
        <v>0</v>
      </c>
      <c r="W144" s="2">
        <v>11.543200000000001</v>
      </c>
    </row>
    <row r="145" spans="1:23" ht="15.75" thickBot="1" x14ac:dyDescent="0.3">
      <c r="A145" s="5">
        <v>144</v>
      </c>
      <c r="B145" s="3" t="s">
        <v>1082</v>
      </c>
      <c r="C145" s="2">
        <v>2014</v>
      </c>
      <c r="D145" s="4">
        <v>41889</v>
      </c>
      <c r="E145" s="4" t="str">
        <f>TEXT(Table1[[#This Row],[Order Date]],"MMM")</f>
        <v>Sep</v>
      </c>
      <c r="F145" s="4" t="s">
        <v>7344</v>
      </c>
      <c r="G145" s="3" t="s">
        <v>49</v>
      </c>
      <c r="H145" s="3" t="s">
        <v>1083</v>
      </c>
      <c r="I145" s="3" t="s">
        <v>1084</v>
      </c>
      <c r="J145" s="3" t="s">
        <v>26</v>
      </c>
      <c r="K145" s="3" t="s">
        <v>27</v>
      </c>
      <c r="L145" s="3" t="s">
        <v>1085</v>
      </c>
      <c r="M145" s="3" t="s">
        <v>1086</v>
      </c>
      <c r="N145" s="2">
        <v>1852</v>
      </c>
      <c r="O145" s="3" t="s">
        <v>138</v>
      </c>
      <c r="P145" s="3" t="s">
        <v>1087</v>
      </c>
      <c r="Q145" s="3" t="s">
        <v>45</v>
      </c>
      <c r="R145" s="3" t="s">
        <v>67</v>
      </c>
      <c r="S145" s="3" t="s">
        <v>1088</v>
      </c>
      <c r="T145" s="2">
        <v>12.96</v>
      </c>
      <c r="U145" s="2">
        <v>2</v>
      </c>
      <c r="V145" s="2">
        <v>0</v>
      </c>
      <c r="W145" s="2">
        <v>4.1471999999999998</v>
      </c>
    </row>
    <row r="146" spans="1:23" ht="15.75" thickBot="1" x14ac:dyDescent="0.3">
      <c r="A146" s="5">
        <v>145</v>
      </c>
      <c r="B146" s="3" t="s">
        <v>1089</v>
      </c>
      <c r="C146" s="2">
        <v>2013</v>
      </c>
      <c r="D146" s="4">
        <v>41314</v>
      </c>
      <c r="E146" s="4" t="str">
        <f>TEXT(Table1[[#This Row],[Order Date]],"MMM")</f>
        <v>Feb</v>
      </c>
      <c r="F146" s="4">
        <v>41373</v>
      </c>
      <c r="G146" s="3" t="s">
        <v>172</v>
      </c>
      <c r="H146" s="3" t="s">
        <v>1090</v>
      </c>
      <c r="I146" s="3" t="s">
        <v>1091</v>
      </c>
      <c r="J146" s="3" t="s">
        <v>99</v>
      </c>
      <c r="K146" s="3" t="s">
        <v>27</v>
      </c>
      <c r="L146" s="3" t="s">
        <v>239</v>
      </c>
      <c r="M146" s="3" t="s">
        <v>240</v>
      </c>
      <c r="N146" s="2">
        <v>10009</v>
      </c>
      <c r="O146" s="3" t="s">
        <v>138</v>
      </c>
      <c r="P146" s="3" t="s">
        <v>856</v>
      </c>
      <c r="Q146" s="3" t="s">
        <v>70</v>
      </c>
      <c r="R146" s="3" t="s">
        <v>148</v>
      </c>
      <c r="S146" s="3" t="s">
        <v>857</v>
      </c>
      <c r="T146" s="2">
        <v>6.79</v>
      </c>
      <c r="U146" s="2">
        <v>1</v>
      </c>
      <c r="V146" s="2">
        <v>0</v>
      </c>
      <c r="W146" s="2">
        <v>2.3086000000000002</v>
      </c>
    </row>
    <row r="147" spans="1:23" ht="15.75" thickBot="1" x14ac:dyDescent="0.3">
      <c r="A147" s="5">
        <v>146</v>
      </c>
      <c r="B147" s="3" t="s">
        <v>1089</v>
      </c>
      <c r="C147" s="2">
        <v>2013</v>
      </c>
      <c r="D147" s="4">
        <v>41314</v>
      </c>
      <c r="E147" s="4" t="str">
        <f>TEXT(Table1[[#This Row],[Order Date]],"MMM")</f>
        <v>Feb</v>
      </c>
      <c r="F147" s="4">
        <v>41373</v>
      </c>
      <c r="G147" s="3" t="s">
        <v>172</v>
      </c>
      <c r="H147" s="3" t="s">
        <v>1090</v>
      </c>
      <c r="I147" s="3" t="s">
        <v>1091</v>
      </c>
      <c r="J147" s="3" t="s">
        <v>99</v>
      </c>
      <c r="K147" s="3" t="s">
        <v>27</v>
      </c>
      <c r="L147" s="3" t="s">
        <v>239</v>
      </c>
      <c r="M147" s="3" t="s">
        <v>240</v>
      </c>
      <c r="N147" s="2">
        <v>10009</v>
      </c>
      <c r="O147" s="3" t="s">
        <v>138</v>
      </c>
      <c r="P147" s="3" t="s">
        <v>1092</v>
      </c>
      <c r="Q147" s="3" t="s">
        <v>45</v>
      </c>
      <c r="R147" s="3" t="s">
        <v>88</v>
      </c>
      <c r="S147" s="3" t="s">
        <v>1093</v>
      </c>
      <c r="T147" s="2">
        <v>24.56</v>
      </c>
      <c r="U147" s="2">
        <v>2</v>
      </c>
      <c r="V147" s="2">
        <v>0</v>
      </c>
      <c r="W147" s="2">
        <v>11.543200000000001</v>
      </c>
    </row>
    <row r="148" spans="1:23" ht="15.75" thickBot="1" x14ac:dyDescent="0.3">
      <c r="A148" s="5">
        <v>147</v>
      </c>
      <c r="B148" s="3" t="s">
        <v>1089</v>
      </c>
      <c r="C148" s="2">
        <v>2013</v>
      </c>
      <c r="D148" s="4">
        <v>41314</v>
      </c>
      <c r="E148" s="4" t="str">
        <f>TEXT(Table1[[#This Row],[Order Date]],"MMM")</f>
        <v>Feb</v>
      </c>
      <c r="F148" s="4">
        <v>41373</v>
      </c>
      <c r="G148" s="3" t="s">
        <v>172</v>
      </c>
      <c r="H148" s="3" t="s">
        <v>1090</v>
      </c>
      <c r="I148" s="3" t="s">
        <v>1091</v>
      </c>
      <c r="J148" s="3" t="s">
        <v>99</v>
      </c>
      <c r="K148" s="3" t="s">
        <v>27</v>
      </c>
      <c r="L148" s="3" t="s">
        <v>239</v>
      </c>
      <c r="M148" s="3" t="s">
        <v>240</v>
      </c>
      <c r="N148" s="2">
        <v>10009</v>
      </c>
      <c r="O148" s="3" t="s">
        <v>138</v>
      </c>
      <c r="P148" s="3" t="s">
        <v>1094</v>
      </c>
      <c r="Q148" s="3" t="s">
        <v>45</v>
      </c>
      <c r="R148" s="3" t="s">
        <v>74</v>
      </c>
      <c r="S148" s="3" t="s">
        <v>1095</v>
      </c>
      <c r="T148" s="2">
        <v>3.048</v>
      </c>
      <c r="U148" s="2">
        <v>1</v>
      </c>
      <c r="V148" s="2">
        <v>0.2</v>
      </c>
      <c r="W148" s="2">
        <v>1.0668</v>
      </c>
    </row>
    <row r="149" spans="1:23" ht="15.75" thickBot="1" x14ac:dyDescent="0.3">
      <c r="A149" s="5">
        <v>148</v>
      </c>
      <c r="B149" s="3" t="s">
        <v>1089</v>
      </c>
      <c r="C149" s="2">
        <v>2013</v>
      </c>
      <c r="D149" s="4">
        <v>41314</v>
      </c>
      <c r="E149" s="4" t="str">
        <f>TEXT(Table1[[#This Row],[Order Date]],"MMM")</f>
        <v>Feb</v>
      </c>
      <c r="F149" s="4">
        <v>41373</v>
      </c>
      <c r="G149" s="3" t="s">
        <v>172</v>
      </c>
      <c r="H149" s="3" t="s">
        <v>1090</v>
      </c>
      <c r="I149" s="3" t="s">
        <v>1091</v>
      </c>
      <c r="J149" s="3" t="s">
        <v>99</v>
      </c>
      <c r="K149" s="3" t="s">
        <v>27</v>
      </c>
      <c r="L149" s="3" t="s">
        <v>239</v>
      </c>
      <c r="M149" s="3" t="s">
        <v>240</v>
      </c>
      <c r="N149" s="2">
        <v>10009</v>
      </c>
      <c r="O149" s="3" t="s">
        <v>138</v>
      </c>
      <c r="P149" s="3" t="s">
        <v>1092</v>
      </c>
      <c r="Q149" s="3" t="s">
        <v>45</v>
      </c>
      <c r="R149" s="3" t="s">
        <v>88</v>
      </c>
      <c r="S149" s="3" t="s">
        <v>1093</v>
      </c>
      <c r="T149" s="2">
        <v>49.12</v>
      </c>
      <c r="U149" s="2">
        <v>4</v>
      </c>
      <c r="V149" s="2">
        <v>0</v>
      </c>
      <c r="W149" s="2">
        <v>23.086400000000001</v>
      </c>
    </row>
    <row r="150" spans="1:23" ht="15.75" thickBot="1" x14ac:dyDescent="0.3">
      <c r="A150" s="5">
        <v>149</v>
      </c>
      <c r="B150" s="3" t="s">
        <v>1089</v>
      </c>
      <c r="C150" s="2">
        <v>2013</v>
      </c>
      <c r="D150" s="4">
        <v>41314</v>
      </c>
      <c r="E150" s="4" t="str">
        <f>TEXT(Table1[[#This Row],[Order Date]],"MMM")</f>
        <v>Feb</v>
      </c>
      <c r="F150" s="4">
        <v>41373</v>
      </c>
      <c r="G150" s="3" t="s">
        <v>172</v>
      </c>
      <c r="H150" s="3" t="s">
        <v>1090</v>
      </c>
      <c r="I150" s="3" t="s">
        <v>1091</v>
      </c>
      <c r="J150" s="3" t="s">
        <v>99</v>
      </c>
      <c r="K150" s="3" t="s">
        <v>27</v>
      </c>
      <c r="L150" s="3" t="s">
        <v>239</v>
      </c>
      <c r="M150" s="3" t="s">
        <v>240</v>
      </c>
      <c r="N150" s="2">
        <v>10009</v>
      </c>
      <c r="O150" s="3" t="s">
        <v>138</v>
      </c>
      <c r="P150" s="3" t="s">
        <v>1096</v>
      </c>
      <c r="Q150" s="3" t="s">
        <v>45</v>
      </c>
      <c r="R150" s="3" t="s">
        <v>74</v>
      </c>
      <c r="S150" s="3" t="s">
        <v>1097</v>
      </c>
      <c r="T150" s="2">
        <v>4355.1679999999997</v>
      </c>
      <c r="U150" s="2">
        <v>4</v>
      </c>
      <c r="V150" s="2">
        <v>0.2</v>
      </c>
      <c r="W150" s="2">
        <v>1415.4295999999999</v>
      </c>
    </row>
    <row r="151" spans="1:23" ht="15.75" thickBot="1" x14ac:dyDescent="0.3">
      <c r="A151" s="5">
        <v>150</v>
      </c>
      <c r="B151" s="3" t="s">
        <v>1098</v>
      </c>
      <c r="C151" s="2">
        <v>2013</v>
      </c>
      <c r="D151" s="4">
        <v>41521</v>
      </c>
      <c r="E151" s="4" t="str">
        <f>TEXT(Table1[[#This Row],[Order Date]],"MMM")</f>
        <v>Sep</v>
      </c>
      <c r="F151" s="4" t="s">
        <v>7339</v>
      </c>
      <c r="G151" s="3" t="s">
        <v>49</v>
      </c>
      <c r="H151" s="3" t="s">
        <v>1099</v>
      </c>
      <c r="I151" s="3" t="s">
        <v>1100</v>
      </c>
      <c r="J151" s="3" t="s">
        <v>26</v>
      </c>
      <c r="K151" s="3" t="s">
        <v>27</v>
      </c>
      <c r="L151" s="3" t="s">
        <v>239</v>
      </c>
      <c r="M151" s="3" t="s">
        <v>240</v>
      </c>
      <c r="N151" s="2">
        <v>10035</v>
      </c>
      <c r="O151" s="3" t="s">
        <v>138</v>
      </c>
      <c r="P151" s="3" t="s">
        <v>1101</v>
      </c>
      <c r="Q151" s="3" t="s">
        <v>32</v>
      </c>
      <c r="R151" s="3" t="s">
        <v>33</v>
      </c>
      <c r="S151" s="3" t="s">
        <v>1102</v>
      </c>
      <c r="T151" s="2">
        <v>388.70400000000001</v>
      </c>
      <c r="U151" s="2">
        <v>6</v>
      </c>
      <c r="V151" s="2">
        <v>0.2</v>
      </c>
      <c r="W151" s="2">
        <v>-4.8587999999999996</v>
      </c>
    </row>
    <row r="152" spans="1:23" ht="15.75" thickBot="1" x14ac:dyDescent="0.3">
      <c r="A152" s="5">
        <v>151</v>
      </c>
      <c r="B152" s="3" t="s">
        <v>1098</v>
      </c>
      <c r="C152" s="2">
        <v>2013</v>
      </c>
      <c r="D152" s="4">
        <v>41521</v>
      </c>
      <c r="E152" s="4" t="str">
        <f>TEXT(Table1[[#This Row],[Order Date]],"MMM")</f>
        <v>Sep</v>
      </c>
      <c r="F152" s="4" t="s">
        <v>7339</v>
      </c>
      <c r="G152" s="3" t="s">
        <v>49</v>
      </c>
      <c r="H152" s="3" t="s">
        <v>1099</v>
      </c>
      <c r="I152" s="3" t="s">
        <v>1100</v>
      </c>
      <c r="J152" s="3" t="s">
        <v>26</v>
      </c>
      <c r="K152" s="3" t="s">
        <v>27</v>
      </c>
      <c r="L152" s="3" t="s">
        <v>239</v>
      </c>
      <c r="M152" s="3" t="s">
        <v>240</v>
      </c>
      <c r="N152" s="2">
        <v>10035</v>
      </c>
      <c r="O152" s="3" t="s">
        <v>138</v>
      </c>
      <c r="P152" s="3" t="s">
        <v>1103</v>
      </c>
      <c r="Q152" s="3" t="s">
        <v>45</v>
      </c>
      <c r="R152" s="3" t="s">
        <v>158</v>
      </c>
      <c r="S152" s="3" t="s">
        <v>1104</v>
      </c>
      <c r="T152" s="2">
        <v>8.26</v>
      </c>
      <c r="U152" s="2">
        <v>2</v>
      </c>
      <c r="V152" s="2">
        <v>0</v>
      </c>
      <c r="W152" s="2">
        <v>3.7995999999999999</v>
      </c>
    </row>
    <row r="153" spans="1:23" ht="15.75" thickBot="1" x14ac:dyDescent="0.3">
      <c r="A153" s="5">
        <v>152</v>
      </c>
      <c r="B153" s="3" t="s">
        <v>1098</v>
      </c>
      <c r="C153" s="2">
        <v>2013</v>
      </c>
      <c r="D153" s="4">
        <v>41521</v>
      </c>
      <c r="E153" s="4" t="str">
        <f>TEXT(Table1[[#This Row],[Order Date]],"MMM")</f>
        <v>Sep</v>
      </c>
      <c r="F153" s="4" t="s">
        <v>7339</v>
      </c>
      <c r="G153" s="3" t="s">
        <v>49</v>
      </c>
      <c r="H153" s="3" t="s">
        <v>1099</v>
      </c>
      <c r="I153" s="3" t="s">
        <v>1100</v>
      </c>
      <c r="J153" s="3" t="s">
        <v>26</v>
      </c>
      <c r="K153" s="3" t="s">
        <v>27</v>
      </c>
      <c r="L153" s="3" t="s">
        <v>239</v>
      </c>
      <c r="M153" s="3" t="s">
        <v>240</v>
      </c>
      <c r="N153" s="2">
        <v>10035</v>
      </c>
      <c r="O153" s="3" t="s">
        <v>138</v>
      </c>
      <c r="P153" s="3" t="s">
        <v>1105</v>
      </c>
      <c r="Q153" s="3" t="s">
        <v>45</v>
      </c>
      <c r="R153" s="3" t="s">
        <v>67</v>
      </c>
      <c r="S153" s="3" t="s">
        <v>1106</v>
      </c>
      <c r="T153" s="2">
        <v>17.04</v>
      </c>
      <c r="U153" s="2">
        <v>4</v>
      </c>
      <c r="V153" s="2">
        <v>0</v>
      </c>
      <c r="W153" s="2">
        <v>6.9863999999999997</v>
      </c>
    </row>
    <row r="154" spans="1:23" ht="15.75" thickBot="1" x14ac:dyDescent="0.3">
      <c r="A154" s="5">
        <v>153</v>
      </c>
      <c r="B154" s="3" t="s">
        <v>1098</v>
      </c>
      <c r="C154" s="2">
        <v>2013</v>
      </c>
      <c r="D154" s="4">
        <v>41521</v>
      </c>
      <c r="E154" s="4" t="str">
        <f>TEXT(Table1[[#This Row],[Order Date]],"MMM")</f>
        <v>Sep</v>
      </c>
      <c r="F154" s="4" t="s">
        <v>7339</v>
      </c>
      <c r="G154" s="3" t="s">
        <v>49</v>
      </c>
      <c r="H154" s="3" t="s">
        <v>1099</v>
      </c>
      <c r="I154" s="3" t="s">
        <v>1100</v>
      </c>
      <c r="J154" s="3" t="s">
        <v>26</v>
      </c>
      <c r="K154" s="3" t="s">
        <v>27</v>
      </c>
      <c r="L154" s="3" t="s">
        <v>239</v>
      </c>
      <c r="M154" s="3" t="s">
        <v>240</v>
      </c>
      <c r="N154" s="2">
        <v>10035</v>
      </c>
      <c r="O154" s="3" t="s">
        <v>138</v>
      </c>
      <c r="P154" s="3" t="s">
        <v>1107</v>
      </c>
      <c r="Q154" s="3" t="s">
        <v>45</v>
      </c>
      <c r="R154" s="3" t="s">
        <v>88</v>
      </c>
      <c r="S154" s="3" t="s">
        <v>1108</v>
      </c>
      <c r="T154" s="2">
        <v>34.4</v>
      </c>
      <c r="U154" s="2">
        <v>5</v>
      </c>
      <c r="V154" s="2">
        <v>0</v>
      </c>
      <c r="W154" s="2">
        <v>15.824</v>
      </c>
    </row>
    <row r="155" spans="1:23" ht="15.75" thickBot="1" x14ac:dyDescent="0.3">
      <c r="A155" s="5">
        <v>154</v>
      </c>
      <c r="B155" s="3" t="s">
        <v>1109</v>
      </c>
      <c r="C155" s="2">
        <v>2014</v>
      </c>
      <c r="D155" s="4">
        <v>41885</v>
      </c>
      <c r="E155" s="4" t="str">
        <f>TEXT(Table1[[#This Row],[Order Date]],"MMM")</f>
        <v>Sep</v>
      </c>
      <c r="F155" s="4">
        <v>41976</v>
      </c>
      <c r="G155" s="3" t="s">
        <v>172</v>
      </c>
      <c r="H155" s="3" t="s">
        <v>1110</v>
      </c>
      <c r="I155" s="3" t="s">
        <v>1111</v>
      </c>
      <c r="J155" s="3" t="s">
        <v>40</v>
      </c>
      <c r="K155" s="3" t="s">
        <v>27</v>
      </c>
      <c r="L155" s="3" t="s">
        <v>441</v>
      </c>
      <c r="M155" s="3" t="s">
        <v>1112</v>
      </c>
      <c r="N155" s="2">
        <v>31907</v>
      </c>
      <c r="O155" s="3" t="s">
        <v>30</v>
      </c>
      <c r="P155" s="3" t="s">
        <v>1113</v>
      </c>
      <c r="Q155" s="3" t="s">
        <v>45</v>
      </c>
      <c r="R155" s="3" t="s">
        <v>77</v>
      </c>
      <c r="S155" s="3" t="s">
        <v>1114</v>
      </c>
      <c r="T155" s="2">
        <v>647.84</v>
      </c>
      <c r="U155" s="2">
        <v>8</v>
      </c>
      <c r="V155" s="2">
        <v>0</v>
      </c>
      <c r="W155" s="2">
        <v>168.4384</v>
      </c>
    </row>
    <row r="156" spans="1:23" ht="15.75" thickBot="1" x14ac:dyDescent="0.3">
      <c r="A156" s="5">
        <v>155</v>
      </c>
      <c r="B156" s="3" t="s">
        <v>1109</v>
      </c>
      <c r="C156" s="2">
        <v>2014</v>
      </c>
      <c r="D156" s="4">
        <v>41885</v>
      </c>
      <c r="E156" s="4" t="str">
        <f>TEXT(Table1[[#This Row],[Order Date]],"MMM")</f>
        <v>Sep</v>
      </c>
      <c r="F156" s="4">
        <v>41976</v>
      </c>
      <c r="G156" s="3" t="s">
        <v>172</v>
      </c>
      <c r="H156" s="3" t="s">
        <v>1110</v>
      </c>
      <c r="I156" s="3" t="s">
        <v>1111</v>
      </c>
      <c r="J156" s="3" t="s">
        <v>40</v>
      </c>
      <c r="K156" s="3" t="s">
        <v>27</v>
      </c>
      <c r="L156" s="3" t="s">
        <v>441</v>
      </c>
      <c r="M156" s="3" t="s">
        <v>1112</v>
      </c>
      <c r="N156" s="2">
        <v>31907</v>
      </c>
      <c r="O156" s="3" t="s">
        <v>30</v>
      </c>
      <c r="P156" s="3" t="s">
        <v>1115</v>
      </c>
      <c r="Q156" s="3" t="s">
        <v>45</v>
      </c>
      <c r="R156" s="3" t="s">
        <v>46</v>
      </c>
      <c r="S156" s="3" t="s">
        <v>1116</v>
      </c>
      <c r="T156" s="2">
        <v>20.7</v>
      </c>
      <c r="U156" s="2">
        <v>2</v>
      </c>
      <c r="V156" s="2">
        <v>0</v>
      </c>
      <c r="W156" s="2">
        <v>9.9359999999999999</v>
      </c>
    </row>
    <row r="157" spans="1:23" ht="15.75" thickBot="1" x14ac:dyDescent="0.3">
      <c r="A157" s="5">
        <v>156</v>
      </c>
      <c r="B157" s="3" t="s">
        <v>1181</v>
      </c>
      <c r="C157" s="2">
        <v>2012</v>
      </c>
      <c r="D157" s="4">
        <v>40980</v>
      </c>
      <c r="E157" s="4" t="str">
        <f>TEXT(Table1[[#This Row],[Order Date]],"MMM")</f>
        <v>Mar</v>
      </c>
      <c r="F157" s="4">
        <v>41102</v>
      </c>
      <c r="G157" s="3" t="s">
        <v>49</v>
      </c>
      <c r="H157" s="3" t="s">
        <v>1182</v>
      </c>
      <c r="I157" s="3" t="s">
        <v>1183</v>
      </c>
      <c r="J157" s="3" t="s">
        <v>40</v>
      </c>
      <c r="K157" s="3" t="s">
        <v>27</v>
      </c>
      <c r="L157" s="3" t="s">
        <v>136</v>
      </c>
      <c r="M157" s="3" t="s">
        <v>137</v>
      </c>
      <c r="N157" s="2">
        <v>19140</v>
      </c>
      <c r="O157" s="3" t="s">
        <v>138</v>
      </c>
      <c r="P157" s="3" t="s">
        <v>1184</v>
      </c>
      <c r="Q157" s="3" t="s">
        <v>70</v>
      </c>
      <c r="R157" s="3" t="s">
        <v>603</v>
      </c>
      <c r="S157" s="3" t="s">
        <v>1185</v>
      </c>
      <c r="T157" s="2">
        <v>482.34</v>
      </c>
      <c r="U157" s="2">
        <v>4</v>
      </c>
      <c r="V157" s="2">
        <v>0.7</v>
      </c>
      <c r="W157" s="2">
        <v>-337.63799999999998</v>
      </c>
    </row>
    <row r="158" spans="1:23" ht="15.75" thickBot="1" x14ac:dyDescent="0.3">
      <c r="A158" s="5">
        <v>157</v>
      </c>
      <c r="B158" s="3" t="s">
        <v>1181</v>
      </c>
      <c r="C158" s="2">
        <v>2012</v>
      </c>
      <c r="D158" s="4">
        <v>40980</v>
      </c>
      <c r="E158" s="4" t="str">
        <f>TEXT(Table1[[#This Row],[Order Date]],"MMM")</f>
        <v>Mar</v>
      </c>
      <c r="F158" s="4">
        <v>41102</v>
      </c>
      <c r="G158" s="3" t="s">
        <v>49</v>
      </c>
      <c r="H158" s="3" t="s">
        <v>1182</v>
      </c>
      <c r="I158" s="3" t="s">
        <v>1183</v>
      </c>
      <c r="J158" s="3" t="s">
        <v>40</v>
      </c>
      <c r="K158" s="3" t="s">
        <v>27</v>
      </c>
      <c r="L158" s="3" t="s">
        <v>136</v>
      </c>
      <c r="M158" s="3" t="s">
        <v>137</v>
      </c>
      <c r="N158" s="2">
        <v>19140</v>
      </c>
      <c r="O158" s="3" t="s">
        <v>138</v>
      </c>
      <c r="P158" s="3" t="s">
        <v>1186</v>
      </c>
      <c r="Q158" s="3" t="s">
        <v>32</v>
      </c>
      <c r="R158" s="3" t="s">
        <v>64</v>
      </c>
      <c r="S158" s="3" t="s">
        <v>1187</v>
      </c>
      <c r="T158" s="2">
        <v>2.96</v>
      </c>
      <c r="U158" s="2">
        <v>1</v>
      </c>
      <c r="V158" s="2">
        <v>0.2</v>
      </c>
      <c r="W158" s="2">
        <v>0.77700000000000002</v>
      </c>
    </row>
    <row r="159" spans="1:23" ht="15.75" thickBot="1" x14ac:dyDescent="0.3">
      <c r="A159" s="5">
        <v>158</v>
      </c>
      <c r="B159" s="3" t="s">
        <v>1192</v>
      </c>
      <c r="C159" s="2">
        <v>2014</v>
      </c>
      <c r="D159" s="4">
        <v>41985</v>
      </c>
      <c r="E159" s="4" t="str">
        <f>TEXT(Table1[[#This Row],[Order Date]],"MMM")</f>
        <v>Dec</v>
      </c>
      <c r="F159" s="4" t="s">
        <v>7301</v>
      </c>
      <c r="G159" s="3" t="s">
        <v>49</v>
      </c>
      <c r="H159" s="3" t="s">
        <v>1193</v>
      </c>
      <c r="I159" s="3" t="s">
        <v>1194</v>
      </c>
      <c r="J159" s="3" t="s">
        <v>26</v>
      </c>
      <c r="K159" s="3" t="s">
        <v>27</v>
      </c>
      <c r="L159" s="3" t="s">
        <v>239</v>
      </c>
      <c r="M159" s="3" t="s">
        <v>240</v>
      </c>
      <c r="N159" s="2">
        <v>10009</v>
      </c>
      <c r="O159" s="3" t="s">
        <v>138</v>
      </c>
      <c r="P159" s="3" t="s">
        <v>1195</v>
      </c>
      <c r="Q159" s="3" t="s">
        <v>45</v>
      </c>
      <c r="R159" s="3" t="s">
        <v>74</v>
      </c>
      <c r="S159" s="3" t="s">
        <v>1196</v>
      </c>
      <c r="T159" s="2">
        <v>23.36</v>
      </c>
      <c r="U159" s="2">
        <v>4</v>
      </c>
      <c r="V159" s="2">
        <v>0.2</v>
      </c>
      <c r="W159" s="2">
        <v>7.8840000000000003</v>
      </c>
    </row>
    <row r="160" spans="1:23" ht="15.75" thickBot="1" x14ac:dyDescent="0.3">
      <c r="A160" s="5">
        <v>159</v>
      </c>
      <c r="B160" s="3" t="s">
        <v>1192</v>
      </c>
      <c r="C160" s="2">
        <v>2014</v>
      </c>
      <c r="D160" s="4">
        <v>41985</v>
      </c>
      <c r="E160" s="4" t="str">
        <f>TEXT(Table1[[#This Row],[Order Date]],"MMM")</f>
        <v>Dec</v>
      </c>
      <c r="F160" s="4" t="s">
        <v>7301</v>
      </c>
      <c r="G160" s="3" t="s">
        <v>49</v>
      </c>
      <c r="H160" s="3" t="s">
        <v>1193</v>
      </c>
      <c r="I160" s="3" t="s">
        <v>1194</v>
      </c>
      <c r="J160" s="3" t="s">
        <v>26</v>
      </c>
      <c r="K160" s="3" t="s">
        <v>27</v>
      </c>
      <c r="L160" s="3" t="s">
        <v>239</v>
      </c>
      <c r="M160" s="3" t="s">
        <v>240</v>
      </c>
      <c r="N160" s="2">
        <v>10009</v>
      </c>
      <c r="O160" s="3" t="s">
        <v>138</v>
      </c>
      <c r="P160" s="3" t="s">
        <v>350</v>
      </c>
      <c r="Q160" s="3" t="s">
        <v>70</v>
      </c>
      <c r="R160" s="3" t="s">
        <v>148</v>
      </c>
      <c r="S160" s="3" t="s">
        <v>351</v>
      </c>
      <c r="T160" s="2">
        <v>39.979999999999997</v>
      </c>
      <c r="U160" s="2">
        <v>2</v>
      </c>
      <c r="V160" s="2">
        <v>0</v>
      </c>
      <c r="W160" s="2">
        <v>13.5932</v>
      </c>
    </row>
    <row r="161" spans="1:23" ht="15.75" thickBot="1" x14ac:dyDescent="0.3">
      <c r="A161" s="5">
        <v>160</v>
      </c>
      <c r="B161" s="3" t="s">
        <v>1202</v>
      </c>
      <c r="C161" s="2">
        <v>2011</v>
      </c>
      <c r="D161" s="4">
        <v>40730</v>
      </c>
      <c r="E161" s="4" t="str">
        <f>TEXT(Table1[[#This Row],[Order Date]],"MMM")</f>
        <v>Jul</v>
      </c>
      <c r="F161" s="4">
        <v>40822</v>
      </c>
      <c r="G161" s="3" t="s">
        <v>23</v>
      </c>
      <c r="H161" s="3" t="s">
        <v>1203</v>
      </c>
      <c r="I161" s="3" t="s">
        <v>1204</v>
      </c>
      <c r="J161" s="3" t="s">
        <v>40</v>
      </c>
      <c r="K161" s="3" t="s">
        <v>27</v>
      </c>
      <c r="L161" s="3" t="s">
        <v>1205</v>
      </c>
      <c r="M161" s="3" t="s">
        <v>192</v>
      </c>
      <c r="N161" s="2">
        <v>61604</v>
      </c>
      <c r="O161" s="3" t="s">
        <v>102</v>
      </c>
      <c r="P161" s="3" t="s">
        <v>1206</v>
      </c>
      <c r="Q161" s="3" t="s">
        <v>45</v>
      </c>
      <c r="R161" s="3" t="s">
        <v>74</v>
      </c>
      <c r="S161" s="3" t="s">
        <v>1207</v>
      </c>
      <c r="T161" s="2">
        <v>12.462</v>
      </c>
      <c r="U161" s="2">
        <v>3</v>
      </c>
      <c r="V161" s="2">
        <v>0.8</v>
      </c>
      <c r="W161" s="2">
        <v>-20.5623</v>
      </c>
    </row>
    <row r="162" spans="1:23" ht="15.75" thickBot="1" x14ac:dyDescent="0.3">
      <c r="A162" s="5">
        <v>161</v>
      </c>
      <c r="B162" s="3" t="s">
        <v>1208</v>
      </c>
      <c r="C162" s="2">
        <v>2014</v>
      </c>
      <c r="D162" s="4">
        <v>41646</v>
      </c>
      <c r="E162" s="4" t="str">
        <f>TEXT(Table1[[#This Row],[Order Date]],"MMM")</f>
        <v>Jan</v>
      </c>
      <c r="F162" s="4">
        <v>41797</v>
      </c>
      <c r="G162" s="3" t="s">
        <v>49</v>
      </c>
      <c r="H162" s="3" t="s">
        <v>1209</v>
      </c>
      <c r="I162" s="3" t="s">
        <v>1210</v>
      </c>
      <c r="J162" s="3" t="s">
        <v>99</v>
      </c>
      <c r="K162" s="3" t="s">
        <v>27</v>
      </c>
      <c r="L162" s="3" t="s">
        <v>1211</v>
      </c>
      <c r="M162" s="3" t="s">
        <v>1212</v>
      </c>
      <c r="N162" s="2">
        <v>89115</v>
      </c>
      <c r="O162" s="3" t="s">
        <v>43</v>
      </c>
      <c r="P162" s="3" t="s">
        <v>1213</v>
      </c>
      <c r="Q162" s="3" t="s">
        <v>45</v>
      </c>
      <c r="R162" s="3" t="s">
        <v>74</v>
      </c>
      <c r="S162" s="3" t="s">
        <v>1214</v>
      </c>
      <c r="T162" s="2">
        <v>75.792000000000002</v>
      </c>
      <c r="U162" s="2">
        <v>3</v>
      </c>
      <c r="V162" s="2">
        <v>0.2</v>
      </c>
      <c r="W162" s="2">
        <v>25.579799999999999</v>
      </c>
    </row>
    <row r="163" spans="1:23" ht="15.75" thickBot="1" x14ac:dyDescent="0.3">
      <c r="A163" s="5">
        <v>162</v>
      </c>
      <c r="B163" s="3" t="s">
        <v>1221</v>
      </c>
      <c r="C163" s="2">
        <v>2013</v>
      </c>
      <c r="D163" s="4">
        <v>41526</v>
      </c>
      <c r="E163" s="4" t="str">
        <f>TEXT(Table1[[#This Row],[Order Date]],"MMM")</f>
        <v>Sep</v>
      </c>
      <c r="F163" s="4">
        <v>41587</v>
      </c>
      <c r="G163" s="3" t="s">
        <v>23</v>
      </c>
      <c r="H163" s="3" t="s">
        <v>1222</v>
      </c>
      <c r="I163" s="3" t="s">
        <v>1223</v>
      </c>
      <c r="J163" s="3" t="s">
        <v>26</v>
      </c>
      <c r="K163" s="3" t="s">
        <v>27</v>
      </c>
      <c r="L163" s="3" t="s">
        <v>168</v>
      </c>
      <c r="M163" s="3" t="s">
        <v>101</v>
      </c>
      <c r="N163" s="2">
        <v>77036</v>
      </c>
      <c r="O163" s="3" t="s">
        <v>102</v>
      </c>
      <c r="P163" s="3" t="s">
        <v>1224</v>
      </c>
      <c r="Q163" s="3" t="s">
        <v>45</v>
      </c>
      <c r="R163" s="3" t="s">
        <v>58</v>
      </c>
      <c r="S163" s="3" t="s">
        <v>1225</v>
      </c>
      <c r="T163" s="2">
        <v>35.951999999999998</v>
      </c>
      <c r="U163" s="2">
        <v>3</v>
      </c>
      <c r="V163" s="2">
        <v>0.2</v>
      </c>
      <c r="W163" s="2">
        <v>3.5952000000000002</v>
      </c>
    </row>
    <row r="164" spans="1:23" ht="15.75" thickBot="1" x14ac:dyDescent="0.3">
      <c r="A164" s="5">
        <v>163</v>
      </c>
      <c r="B164" s="3" t="s">
        <v>1221</v>
      </c>
      <c r="C164" s="2">
        <v>2013</v>
      </c>
      <c r="D164" s="4">
        <v>41526</v>
      </c>
      <c r="E164" s="4" t="str">
        <f>TEXT(Table1[[#This Row],[Order Date]],"MMM")</f>
        <v>Sep</v>
      </c>
      <c r="F164" s="4">
        <v>41587</v>
      </c>
      <c r="G164" s="3" t="s">
        <v>23</v>
      </c>
      <c r="H164" s="3" t="s">
        <v>1222</v>
      </c>
      <c r="I164" s="3" t="s">
        <v>1223</v>
      </c>
      <c r="J164" s="3" t="s">
        <v>26</v>
      </c>
      <c r="K164" s="3" t="s">
        <v>27</v>
      </c>
      <c r="L164" s="3" t="s">
        <v>168</v>
      </c>
      <c r="M164" s="3" t="s">
        <v>101</v>
      </c>
      <c r="N164" s="2">
        <v>77036</v>
      </c>
      <c r="O164" s="3" t="s">
        <v>102</v>
      </c>
      <c r="P164" s="3" t="s">
        <v>151</v>
      </c>
      <c r="Q164" s="3" t="s">
        <v>32</v>
      </c>
      <c r="R164" s="3" t="s">
        <v>33</v>
      </c>
      <c r="S164" s="3" t="s">
        <v>152</v>
      </c>
      <c r="T164" s="2">
        <v>2396.2656000000002</v>
      </c>
      <c r="U164" s="2">
        <v>4</v>
      </c>
      <c r="V164" s="2">
        <v>0.32</v>
      </c>
      <c r="W164" s="2">
        <v>-317.15280000000001</v>
      </c>
    </row>
    <row r="165" spans="1:23" ht="15.75" thickBot="1" x14ac:dyDescent="0.3">
      <c r="A165" s="5">
        <v>164</v>
      </c>
      <c r="B165" s="3" t="s">
        <v>1221</v>
      </c>
      <c r="C165" s="2">
        <v>2013</v>
      </c>
      <c r="D165" s="4">
        <v>41526</v>
      </c>
      <c r="E165" s="4" t="str">
        <f>TEXT(Table1[[#This Row],[Order Date]],"MMM")</f>
        <v>Sep</v>
      </c>
      <c r="F165" s="4">
        <v>41587</v>
      </c>
      <c r="G165" s="3" t="s">
        <v>23</v>
      </c>
      <c r="H165" s="3" t="s">
        <v>1222</v>
      </c>
      <c r="I165" s="3" t="s">
        <v>1223</v>
      </c>
      <c r="J165" s="3" t="s">
        <v>26</v>
      </c>
      <c r="K165" s="3" t="s">
        <v>27</v>
      </c>
      <c r="L165" s="3" t="s">
        <v>168</v>
      </c>
      <c r="M165" s="3" t="s">
        <v>101</v>
      </c>
      <c r="N165" s="2">
        <v>77036</v>
      </c>
      <c r="O165" s="3" t="s">
        <v>102</v>
      </c>
      <c r="P165" s="3" t="s">
        <v>1226</v>
      </c>
      <c r="Q165" s="3" t="s">
        <v>45</v>
      </c>
      <c r="R165" s="3" t="s">
        <v>58</v>
      </c>
      <c r="S165" s="3" t="s">
        <v>1227</v>
      </c>
      <c r="T165" s="2">
        <v>131.136</v>
      </c>
      <c r="U165" s="2">
        <v>4</v>
      </c>
      <c r="V165" s="2">
        <v>0.2</v>
      </c>
      <c r="W165" s="2">
        <v>-32.783999999999999</v>
      </c>
    </row>
    <row r="166" spans="1:23" ht="15.75" thickBot="1" x14ac:dyDescent="0.3">
      <c r="A166" s="5">
        <v>165</v>
      </c>
      <c r="B166" s="3" t="s">
        <v>1221</v>
      </c>
      <c r="C166" s="2">
        <v>2013</v>
      </c>
      <c r="D166" s="4">
        <v>41526</v>
      </c>
      <c r="E166" s="4" t="str">
        <f>TEXT(Table1[[#This Row],[Order Date]],"MMM")</f>
        <v>Sep</v>
      </c>
      <c r="F166" s="4">
        <v>41587</v>
      </c>
      <c r="G166" s="3" t="s">
        <v>23</v>
      </c>
      <c r="H166" s="3" t="s">
        <v>1222</v>
      </c>
      <c r="I166" s="3" t="s">
        <v>1223</v>
      </c>
      <c r="J166" s="3" t="s">
        <v>26</v>
      </c>
      <c r="K166" s="3" t="s">
        <v>27</v>
      </c>
      <c r="L166" s="3" t="s">
        <v>168</v>
      </c>
      <c r="M166" s="3" t="s">
        <v>101</v>
      </c>
      <c r="N166" s="2">
        <v>77036</v>
      </c>
      <c r="O166" s="3" t="s">
        <v>102</v>
      </c>
      <c r="P166" s="3" t="s">
        <v>1228</v>
      </c>
      <c r="Q166" s="3" t="s">
        <v>70</v>
      </c>
      <c r="R166" s="3" t="s">
        <v>148</v>
      </c>
      <c r="S166" s="3" t="s">
        <v>1229</v>
      </c>
      <c r="T166" s="2">
        <v>57.584000000000003</v>
      </c>
      <c r="U166" s="2">
        <v>2</v>
      </c>
      <c r="V166" s="2">
        <v>0.2</v>
      </c>
      <c r="W166" s="2">
        <v>0.7198</v>
      </c>
    </row>
    <row r="167" spans="1:23" ht="15.75" thickBot="1" x14ac:dyDescent="0.3">
      <c r="A167" s="5">
        <v>166</v>
      </c>
      <c r="B167" s="3" t="s">
        <v>1240</v>
      </c>
      <c r="C167" s="2">
        <v>2014</v>
      </c>
      <c r="D167" s="4">
        <v>41894</v>
      </c>
      <c r="E167" s="4" t="str">
        <f>TEXT(Table1[[#This Row],[Order Date]],"MMM")</f>
        <v>Sep</v>
      </c>
      <c r="F167" s="4" t="s">
        <v>7354</v>
      </c>
      <c r="G167" s="3" t="s">
        <v>49</v>
      </c>
      <c r="H167" s="3" t="s">
        <v>1241</v>
      </c>
      <c r="I167" s="3" t="s">
        <v>1242</v>
      </c>
      <c r="J167" s="3" t="s">
        <v>26</v>
      </c>
      <c r="K167" s="3" t="s">
        <v>27</v>
      </c>
      <c r="L167" s="3" t="s">
        <v>120</v>
      </c>
      <c r="M167" s="3" t="s">
        <v>42</v>
      </c>
      <c r="N167" s="2">
        <v>94110</v>
      </c>
      <c r="O167" s="3" t="s">
        <v>43</v>
      </c>
      <c r="P167" s="3" t="s">
        <v>1228</v>
      </c>
      <c r="Q167" s="3" t="s">
        <v>70</v>
      </c>
      <c r="R167" s="3" t="s">
        <v>148</v>
      </c>
      <c r="S167" s="3" t="s">
        <v>1229</v>
      </c>
      <c r="T167" s="2">
        <v>179.95</v>
      </c>
      <c r="U167" s="2">
        <v>5</v>
      </c>
      <c r="V167" s="2">
        <v>0</v>
      </c>
      <c r="W167" s="2">
        <v>37.789499999999997</v>
      </c>
    </row>
    <row r="168" spans="1:23" ht="15.75" thickBot="1" x14ac:dyDescent="0.3">
      <c r="A168" s="5">
        <v>167</v>
      </c>
      <c r="B168" s="3" t="s">
        <v>1240</v>
      </c>
      <c r="C168" s="2">
        <v>2014</v>
      </c>
      <c r="D168" s="4">
        <v>41894</v>
      </c>
      <c r="E168" s="4" t="str">
        <f>TEXT(Table1[[#This Row],[Order Date]],"MMM")</f>
        <v>Sep</v>
      </c>
      <c r="F168" s="4" t="s">
        <v>7354</v>
      </c>
      <c r="G168" s="3" t="s">
        <v>49</v>
      </c>
      <c r="H168" s="3" t="s">
        <v>1241</v>
      </c>
      <c r="I168" s="3" t="s">
        <v>1242</v>
      </c>
      <c r="J168" s="3" t="s">
        <v>26</v>
      </c>
      <c r="K168" s="3" t="s">
        <v>27</v>
      </c>
      <c r="L168" s="3" t="s">
        <v>120</v>
      </c>
      <c r="M168" s="3" t="s">
        <v>42</v>
      </c>
      <c r="N168" s="2">
        <v>94110</v>
      </c>
      <c r="O168" s="3" t="s">
        <v>43</v>
      </c>
      <c r="P168" s="3" t="s">
        <v>1243</v>
      </c>
      <c r="Q168" s="3" t="s">
        <v>70</v>
      </c>
      <c r="R168" s="3" t="s">
        <v>1062</v>
      </c>
      <c r="S168" s="3" t="s">
        <v>1244</v>
      </c>
      <c r="T168" s="2">
        <v>1199.9760000000001</v>
      </c>
      <c r="U168" s="2">
        <v>3</v>
      </c>
      <c r="V168" s="2">
        <v>0.2</v>
      </c>
      <c r="W168" s="2">
        <v>434.99130000000002</v>
      </c>
    </row>
    <row r="169" spans="1:23" ht="15.75" thickBot="1" x14ac:dyDescent="0.3">
      <c r="A169" s="5">
        <v>168</v>
      </c>
      <c r="B169" s="3" t="s">
        <v>1240</v>
      </c>
      <c r="C169" s="2">
        <v>2014</v>
      </c>
      <c r="D169" s="4">
        <v>41894</v>
      </c>
      <c r="E169" s="4" t="str">
        <f>TEXT(Table1[[#This Row],[Order Date]],"MMM")</f>
        <v>Sep</v>
      </c>
      <c r="F169" s="4" t="s">
        <v>7354</v>
      </c>
      <c r="G169" s="3" t="s">
        <v>49</v>
      </c>
      <c r="H169" s="3" t="s">
        <v>1241</v>
      </c>
      <c r="I169" s="3" t="s">
        <v>1242</v>
      </c>
      <c r="J169" s="3" t="s">
        <v>26</v>
      </c>
      <c r="K169" s="3" t="s">
        <v>27</v>
      </c>
      <c r="L169" s="3" t="s">
        <v>120</v>
      </c>
      <c r="M169" s="3" t="s">
        <v>42</v>
      </c>
      <c r="N169" s="2">
        <v>94110</v>
      </c>
      <c r="O169" s="3" t="s">
        <v>43</v>
      </c>
      <c r="P169" s="3" t="s">
        <v>1245</v>
      </c>
      <c r="Q169" s="3" t="s">
        <v>45</v>
      </c>
      <c r="R169" s="3" t="s">
        <v>88</v>
      </c>
      <c r="S169" s="3" t="s">
        <v>1246</v>
      </c>
      <c r="T169" s="2">
        <v>27.15</v>
      </c>
      <c r="U169" s="2">
        <v>5</v>
      </c>
      <c r="V169" s="2">
        <v>0</v>
      </c>
      <c r="W169" s="2">
        <v>13.3035</v>
      </c>
    </row>
    <row r="170" spans="1:23" ht="15.75" thickBot="1" x14ac:dyDescent="0.3">
      <c r="A170" s="5">
        <v>169</v>
      </c>
      <c r="B170" s="3" t="s">
        <v>1240</v>
      </c>
      <c r="C170" s="2">
        <v>2014</v>
      </c>
      <c r="D170" s="4">
        <v>41894</v>
      </c>
      <c r="E170" s="4" t="str">
        <f>TEXT(Table1[[#This Row],[Order Date]],"MMM")</f>
        <v>Sep</v>
      </c>
      <c r="F170" s="4" t="s">
        <v>7354</v>
      </c>
      <c r="G170" s="3" t="s">
        <v>49</v>
      </c>
      <c r="H170" s="3" t="s">
        <v>1241</v>
      </c>
      <c r="I170" s="3" t="s">
        <v>1242</v>
      </c>
      <c r="J170" s="3" t="s">
        <v>26</v>
      </c>
      <c r="K170" s="3" t="s">
        <v>27</v>
      </c>
      <c r="L170" s="3" t="s">
        <v>120</v>
      </c>
      <c r="M170" s="3" t="s">
        <v>42</v>
      </c>
      <c r="N170" s="2">
        <v>94110</v>
      </c>
      <c r="O170" s="3" t="s">
        <v>43</v>
      </c>
      <c r="P170" s="3" t="s">
        <v>1247</v>
      </c>
      <c r="Q170" s="3" t="s">
        <v>32</v>
      </c>
      <c r="R170" s="3" t="s">
        <v>55</v>
      </c>
      <c r="S170" s="3" t="s">
        <v>1248</v>
      </c>
      <c r="T170" s="2">
        <v>1004.024</v>
      </c>
      <c r="U170" s="2">
        <v>7</v>
      </c>
      <c r="V170" s="2">
        <v>0.2</v>
      </c>
      <c r="W170" s="2">
        <v>-112.95269999999999</v>
      </c>
    </row>
    <row r="171" spans="1:23" ht="15.75" thickBot="1" x14ac:dyDescent="0.3">
      <c r="A171" s="5">
        <v>170</v>
      </c>
      <c r="B171" s="3" t="s">
        <v>1240</v>
      </c>
      <c r="C171" s="2">
        <v>2014</v>
      </c>
      <c r="D171" s="4">
        <v>41894</v>
      </c>
      <c r="E171" s="4" t="str">
        <f>TEXT(Table1[[#This Row],[Order Date]],"MMM")</f>
        <v>Sep</v>
      </c>
      <c r="F171" s="4" t="s">
        <v>7354</v>
      </c>
      <c r="G171" s="3" t="s">
        <v>49</v>
      </c>
      <c r="H171" s="3" t="s">
        <v>1241</v>
      </c>
      <c r="I171" s="3" t="s">
        <v>1242</v>
      </c>
      <c r="J171" s="3" t="s">
        <v>26</v>
      </c>
      <c r="K171" s="3" t="s">
        <v>27</v>
      </c>
      <c r="L171" s="3" t="s">
        <v>120</v>
      </c>
      <c r="M171" s="3" t="s">
        <v>42</v>
      </c>
      <c r="N171" s="2">
        <v>94110</v>
      </c>
      <c r="O171" s="3" t="s">
        <v>43</v>
      </c>
      <c r="P171" s="3" t="s">
        <v>1249</v>
      </c>
      <c r="Q171" s="3" t="s">
        <v>45</v>
      </c>
      <c r="R171" s="3" t="s">
        <v>88</v>
      </c>
      <c r="S171" s="3" t="s">
        <v>1250</v>
      </c>
      <c r="T171" s="2">
        <v>9.68</v>
      </c>
      <c r="U171" s="2">
        <v>1</v>
      </c>
      <c r="V171" s="2">
        <v>0</v>
      </c>
      <c r="W171" s="2">
        <v>4.6463999999999999</v>
      </c>
    </row>
    <row r="172" spans="1:23" ht="15.75" thickBot="1" x14ac:dyDescent="0.3">
      <c r="A172" s="5">
        <v>171</v>
      </c>
      <c r="B172" s="3" t="s">
        <v>1240</v>
      </c>
      <c r="C172" s="2">
        <v>2014</v>
      </c>
      <c r="D172" s="4">
        <v>41894</v>
      </c>
      <c r="E172" s="4" t="str">
        <f>TEXT(Table1[[#This Row],[Order Date]],"MMM")</f>
        <v>Sep</v>
      </c>
      <c r="F172" s="4" t="s">
        <v>7354</v>
      </c>
      <c r="G172" s="3" t="s">
        <v>49</v>
      </c>
      <c r="H172" s="3" t="s">
        <v>1241</v>
      </c>
      <c r="I172" s="3" t="s">
        <v>1242</v>
      </c>
      <c r="J172" s="3" t="s">
        <v>26</v>
      </c>
      <c r="K172" s="3" t="s">
        <v>27</v>
      </c>
      <c r="L172" s="3" t="s">
        <v>120</v>
      </c>
      <c r="M172" s="3" t="s">
        <v>42</v>
      </c>
      <c r="N172" s="2">
        <v>94110</v>
      </c>
      <c r="O172" s="3" t="s">
        <v>43</v>
      </c>
      <c r="P172" s="3" t="s">
        <v>1251</v>
      </c>
      <c r="Q172" s="3" t="s">
        <v>45</v>
      </c>
      <c r="R172" s="3" t="s">
        <v>46</v>
      </c>
      <c r="S172" s="3" t="s">
        <v>1252</v>
      </c>
      <c r="T172" s="2">
        <v>28.35</v>
      </c>
      <c r="U172" s="2">
        <v>9</v>
      </c>
      <c r="V172" s="2">
        <v>0</v>
      </c>
      <c r="W172" s="2">
        <v>13.608000000000001</v>
      </c>
    </row>
    <row r="173" spans="1:23" ht="15.75" thickBot="1" x14ac:dyDescent="0.3">
      <c r="A173" s="5">
        <v>172</v>
      </c>
      <c r="B173" s="3" t="s">
        <v>1240</v>
      </c>
      <c r="C173" s="2">
        <v>2014</v>
      </c>
      <c r="D173" s="4">
        <v>41894</v>
      </c>
      <c r="E173" s="4" t="str">
        <f>TEXT(Table1[[#This Row],[Order Date]],"MMM")</f>
        <v>Sep</v>
      </c>
      <c r="F173" s="4" t="s">
        <v>7354</v>
      </c>
      <c r="G173" s="3" t="s">
        <v>49</v>
      </c>
      <c r="H173" s="3" t="s">
        <v>1241</v>
      </c>
      <c r="I173" s="3" t="s">
        <v>1242</v>
      </c>
      <c r="J173" s="3" t="s">
        <v>26</v>
      </c>
      <c r="K173" s="3" t="s">
        <v>27</v>
      </c>
      <c r="L173" s="3" t="s">
        <v>120</v>
      </c>
      <c r="M173" s="3" t="s">
        <v>42</v>
      </c>
      <c r="N173" s="2">
        <v>94110</v>
      </c>
      <c r="O173" s="3" t="s">
        <v>43</v>
      </c>
      <c r="P173" s="3" t="s">
        <v>1092</v>
      </c>
      <c r="Q173" s="3" t="s">
        <v>45</v>
      </c>
      <c r="R173" s="3" t="s">
        <v>88</v>
      </c>
      <c r="S173" s="3" t="s">
        <v>1253</v>
      </c>
      <c r="T173" s="2">
        <v>55.98</v>
      </c>
      <c r="U173" s="2">
        <v>1</v>
      </c>
      <c r="V173" s="2">
        <v>0</v>
      </c>
      <c r="W173" s="2">
        <v>27.430199999999999</v>
      </c>
    </row>
    <row r="174" spans="1:23" ht="15.75" thickBot="1" x14ac:dyDescent="0.3">
      <c r="A174" s="5">
        <v>173</v>
      </c>
      <c r="B174" s="3" t="s">
        <v>1240</v>
      </c>
      <c r="C174" s="2">
        <v>2014</v>
      </c>
      <c r="D174" s="4">
        <v>41894</v>
      </c>
      <c r="E174" s="4" t="str">
        <f>TEXT(Table1[[#This Row],[Order Date]],"MMM")</f>
        <v>Sep</v>
      </c>
      <c r="F174" s="4" t="s">
        <v>7354</v>
      </c>
      <c r="G174" s="3" t="s">
        <v>49</v>
      </c>
      <c r="H174" s="3" t="s">
        <v>1241</v>
      </c>
      <c r="I174" s="3" t="s">
        <v>1242</v>
      </c>
      <c r="J174" s="3" t="s">
        <v>26</v>
      </c>
      <c r="K174" s="3" t="s">
        <v>27</v>
      </c>
      <c r="L174" s="3" t="s">
        <v>120</v>
      </c>
      <c r="M174" s="3" t="s">
        <v>42</v>
      </c>
      <c r="N174" s="2">
        <v>94110</v>
      </c>
      <c r="O174" s="3" t="s">
        <v>43</v>
      </c>
      <c r="P174" s="3" t="s">
        <v>1254</v>
      </c>
      <c r="Q174" s="3" t="s">
        <v>32</v>
      </c>
      <c r="R174" s="3" t="s">
        <v>33</v>
      </c>
      <c r="S174" s="3" t="s">
        <v>1255</v>
      </c>
      <c r="T174" s="2">
        <v>1336.829</v>
      </c>
      <c r="U174" s="2">
        <v>13</v>
      </c>
      <c r="V174" s="2">
        <v>0.15</v>
      </c>
      <c r="W174" s="2">
        <v>31.454799999999999</v>
      </c>
    </row>
    <row r="175" spans="1:23" ht="15.75" thickBot="1" x14ac:dyDescent="0.3">
      <c r="A175" s="5">
        <v>174</v>
      </c>
      <c r="B175" s="3" t="s">
        <v>1240</v>
      </c>
      <c r="C175" s="2">
        <v>2014</v>
      </c>
      <c r="D175" s="4">
        <v>41894</v>
      </c>
      <c r="E175" s="4" t="str">
        <f>TEXT(Table1[[#This Row],[Order Date]],"MMM")</f>
        <v>Sep</v>
      </c>
      <c r="F175" s="4" t="s">
        <v>7354</v>
      </c>
      <c r="G175" s="3" t="s">
        <v>49</v>
      </c>
      <c r="H175" s="3" t="s">
        <v>1241</v>
      </c>
      <c r="I175" s="3" t="s">
        <v>1242</v>
      </c>
      <c r="J175" s="3" t="s">
        <v>26</v>
      </c>
      <c r="K175" s="3" t="s">
        <v>27</v>
      </c>
      <c r="L175" s="3" t="s">
        <v>120</v>
      </c>
      <c r="M175" s="3" t="s">
        <v>42</v>
      </c>
      <c r="N175" s="2">
        <v>94110</v>
      </c>
      <c r="O175" s="3" t="s">
        <v>43</v>
      </c>
      <c r="P175" s="3" t="s">
        <v>1256</v>
      </c>
      <c r="Q175" s="3" t="s">
        <v>32</v>
      </c>
      <c r="R175" s="3" t="s">
        <v>36</v>
      </c>
      <c r="S175" s="3" t="s">
        <v>1257</v>
      </c>
      <c r="T175" s="2">
        <v>113.568</v>
      </c>
      <c r="U175" s="2">
        <v>2</v>
      </c>
      <c r="V175" s="2">
        <v>0.2</v>
      </c>
      <c r="W175" s="2">
        <v>-18.454799999999999</v>
      </c>
    </row>
    <row r="176" spans="1:23" ht="15.75" thickBot="1" x14ac:dyDescent="0.3">
      <c r="A176" s="5">
        <v>175</v>
      </c>
      <c r="B176" s="3" t="s">
        <v>1258</v>
      </c>
      <c r="C176" s="2">
        <v>2014</v>
      </c>
      <c r="D176" s="4">
        <v>41740</v>
      </c>
      <c r="E176" s="4" t="str">
        <f>TEXT(Table1[[#This Row],[Order Date]],"MMM")</f>
        <v>Apr</v>
      </c>
      <c r="F176" s="4">
        <v>41862</v>
      </c>
      <c r="G176" s="3" t="s">
        <v>49</v>
      </c>
      <c r="H176" s="3" t="s">
        <v>1259</v>
      </c>
      <c r="I176" s="3" t="s">
        <v>1260</v>
      </c>
      <c r="J176" s="3" t="s">
        <v>40</v>
      </c>
      <c r="K176" s="3" t="s">
        <v>27</v>
      </c>
      <c r="L176" s="3" t="s">
        <v>93</v>
      </c>
      <c r="M176" s="3" t="s">
        <v>94</v>
      </c>
      <c r="N176" s="2">
        <v>98105</v>
      </c>
      <c r="O176" s="3" t="s">
        <v>43</v>
      </c>
      <c r="P176" s="3" t="s">
        <v>1261</v>
      </c>
      <c r="Q176" s="3" t="s">
        <v>45</v>
      </c>
      <c r="R176" s="3" t="s">
        <v>88</v>
      </c>
      <c r="S176" s="3" t="s">
        <v>1262</v>
      </c>
      <c r="T176" s="2">
        <v>139.86000000000001</v>
      </c>
      <c r="U176" s="2">
        <v>7</v>
      </c>
      <c r="V176" s="2">
        <v>0</v>
      </c>
      <c r="W176" s="2">
        <v>65.734200000000001</v>
      </c>
    </row>
    <row r="177" spans="1:23" ht="15.75" thickBot="1" x14ac:dyDescent="0.3">
      <c r="A177" s="5">
        <v>176</v>
      </c>
      <c r="B177" s="3" t="s">
        <v>1258</v>
      </c>
      <c r="C177" s="2">
        <v>2014</v>
      </c>
      <c r="D177" s="4">
        <v>41740</v>
      </c>
      <c r="E177" s="4" t="str">
        <f>TEXT(Table1[[#This Row],[Order Date]],"MMM")</f>
        <v>Apr</v>
      </c>
      <c r="F177" s="4">
        <v>41862</v>
      </c>
      <c r="G177" s="3" t="s">
        <v>49</v>
      </c>
      <c r="H177" s="3" t="s">
        <v>1259</v>
      </c>
      <c r="I177" s="3" t="s">
        <v>1260</v>
      </c>
      <c r="J177" s="3" t="s">
        <v>40</v>
      </c>
      <c r="K177" s="3" t="s">
        <v>27</v>
      </c>
      <c r="L177" s="3" t="s">
        <v>93</v>
      </c>
      <c r="M177" s="3" t="s">
        <v>94</v>
      </c>
      <c r="N177" s="2">
        <v>98105</v>
      </c>
      <c r="O177" s="3" t="s">
        <v>43</v>
      </c>
      <c r="P177" s="3" t="s">
        <v>948</v>
      </c>
      <c r="Q177" s="3" t="s">
        <v>32</v>
      </c>
      <c r="R177" s="3" t="s">
        <v>36</v>
      </c>
      <c r="S177" s="3" t="s">
        <v>949</v>
      </c>
      <c r="T177" s="2">
        <v>307.13600000000002</v>
      </c>
      <c r="U177" s="2">
        <v>4</v>
      </c>
      <c r="V177" s="2">
        <v>0.2</v>
      </c>
      <c r="W177" s="2">
        <v>26.874400000000001</v>
      </c>
    </row>
    <row r="178" spans="1:23" ht="15.75" thickBot="1" x14ac:dyDescent="0.3">
      <c r="A178" s="5">
        <v>177</v>
      </c>
      <c r="B178" s="3" t="s">
        <v>1272</v>
      </c>
      <c r="C178" s="2">
        <v>2014</v>
      </c>
      <c r="D178" s="4">
        <v>41831</v>
      </c>
      <c r="E178" s="4" t="str">
        <f>TEXT(Table1[[#This Row],[Order Date]],"MMM")</f>
        <v>Jul</v>
      </c>
      <c r="F178" s="4">
        <v>41954</v>
      </c>
      <c r="G178" s="3" t="s">
        <v>49</v>
      </c>
      <c r="H178" s="3" t="s">
        <v>1110</v>
      </c>
      <c r="I178" s="3" t="s">
        <v>1111</v>
      </c>
      <c r="J178" s="3" t="s">
        <v>40</v>
      </c>
      <c r="K178" s="3" t="s">
        <v>27</v>
      </c>
      <c r="L178" s="3" t="s">
        <v>1273</v>
      </c>
      <c r="M178" s="3" t="s">
        <v>29</v>
      </c>
      <c r="N178" s="2">
        <v>40475</v>
      </c>
      <c r="O178" s="3" t="s">
        <v>30</v>
      </c>
      <c r="P178" s="3" t="s">
        <v>1274</v>
      </c>
      <c r="Q178" s="3" t="s">
        <v>45</v>
      </c>
      <c r="R178" s="3" t="s">
        <v>88</v>
      </c>
      <c r="S178" s="3" t="s">
        <v>1275</v>
      </c>
      <c r="T178" s="2">
        <v>5.78</v>
      </c>
      <c r="U178" s="2">
        <v>1</v>
      </c>
      <c r="V178" s="2">
        <v>0</v>
      </c>
      <c r="W178" s="2">
        <v>2.8321999999999998</v>
      </c>
    </row>
    <row r="179" spans="1:23" ht="15.75" thickBot="1" x14ac:dyDescent="0.3">
      <c r="A179" s="5">
        <v>178</v>
      </c>
      <c r="B179" s="3" t="s">
        <v>1276</v>
      </c>
      <c r="C179" s="2">
        <v>2014</v>
      </c>
      <c r="D179" s="4">
        <v>41762</v>
      </c>
      <c r="E179" s="4" t="str">
        <f>TEXT(Table1[[#This Row],[Order Date]],"MMM")</f>
        <v>May</v>
      </c>
      <c r="F179" s="4">
        <v>41915</v>
      </c>
      <c r="G179" s="3" t="s">
        <v>49</v>
      </c>
      <c r="H179" s="3" t="s">
        <v>1010</v>
      </c>
      <c r="I179" s="3" t="s">
        <v>1011</v>
      </c>
      <c r="J179" s="3" t="s">
        <v>40</v>
      </c>
      <c r="K179" s="3" t="s">
        <v>27</v>
      </c>
      <c r="L179" s="3" t="s">
        <v>41</v>
      </c>
      <c r="M179" s="3" t="s">
        <v>42</v>
      </c>
      <c r="N179" s="2">
        <v>90045</v>
      </c>
      <c r="O179" s="3" t="s">
        <v>43</v>
      </c>
      <c r="P179" s="3" t="s">
        <v>1277</v>
      </c>
      <c r="Q179" s="3" t="s">
        <v>45</v>
      </c>
      <c r="R179" s="3" t="s">
        <v>67</v>
      </c>
      <c r="S179" s="3" t="s">
        <v>1278</v>
      </c>
      <c r="T179" s="2">
        <v>9.32</v>
      </c>
      <c r="U179" s="2">
        <v>4</v>
      </c>
      <c r="V179" s="2">
        <v>0</v>
      </c>
      <c r="W179" s="2">
        <v>2.7027999999999999</v>
      </c>
    </row>
    <row r="180" spans="1:23" ht="15.75" thickBot="1" x14ac:dyDescent="0.3">
      <c r="A180" s="5">
        <v>179</v>
      </c>
      <c r="B180" s="3" t="s">
        <v>1276</v>
      </c>
      <c r="C180" s="2">
        <v>2014</v>
      </c>
      <c r="D180" s="4">
        <v>41762</v>
      </c>
      <c r="E180" s="4" t="str">
        <f>TEXT(Table1[[#This Row],[Order Date]],"MMM")</f>
        <v>May</v>
      </c>
      <c r="F180" s="4">
        <v>41915</v>
      </c>
      <c r="G180" s="3" t="s">
        <v>49</v>
      </c>
      <c r="H180" s="3" t="s">
        <v>1010</v>
      </c>
      <c r="I180" s="3" t="s">
        <v>1011</v>
      </c>
      <c r="J180" s="3" t="s">
        <v>40</v>
      </c>
      <c r="K180" s="3" t="s">
        <v>27</v>
      </c>
      <c r="L180" s="3" t="s">
        <v>41</v>
      </c>
      <c r="M180" s="3" t="s">
        <v>42</v>
      </c>
      <c r="N180" s="2">
        <v>90045</v>
      </c>
      <c r="O180" s="3" t="s">
        <v>43</v>
      </c>
      <c r="P180" s="3" t="s">
        <v>1279</v>
      </c>
      <c r="Q180" s="3" t="s">
        <v>45</v>
      </c>
      <c r="R180" s="3" t="s">
        <v>158</v>
      </c>
      <c r="S180" s="3" t="s">
        <v>1280</v>
      </c>
      <c r="T180" s="2">
        <v>15.25</v>
      </c>
      <c r="U180" s="2">
        <v>1</v>
      </c>
      <c r="V180" s="2">
        <v>0</v>
      </c>
      <c r="W180" s="2">
        <v>7.0149999999999997</v>
      </c>
    </row>
    <row r="181" spans="1:23" ht="15.75" thickBot="1" x14ac:dyDescent="0.3">
      <c r="A181" s="5">
        <v>180</v>
      </c>
      <c r="B181" s="3" t="s">
        <v>1296</v>
      </c>
      <c r="C181" s="2">
        <v>2011</v>
      </c>
      <c r="D181" s="4">
        <v>40886</v>
      </c>
      <c r="E181" s="4" t="str">
        <f>TEXT(Table1[[#This Row],[Order Date]],"MMM")</f>
        <v>Dec</v>
      </c>
      <c r="F181" s="4" t="s">
        <v>7168</v>
      </c>
      <c r="G181" s="3" t="s">
        <v>172</v>
      </c>
      <c r="H181" s="3" t="s">
        <v>1297</v>
      </c>
      <c r="I181" s="3" t="s">
        <v>1298</v>
      </c>
      <c r="J181" s="3" t="s">
        <v>99</v>
      </c>
      <c r="K181" s="3" t="s">
        <v>27</v>
      </c>
      <c r="L181" s="3" t="s">
        <v>1299</v>
      </c>
      <c r="M181" s="3" t="s">
        <v>240</v>
      </c>
      <c r="N181" s="2">
        <v>10801</v>
      </c>
      <c r="O181" s="3" t="s">
        <v>138</v>
      </c>
      <c r="P181" s="3" t="s">
        <v>1300</v>
      </c>
      <c r="Q181" s="3" t="s">
        <v>70</v>
      </c>
      <c r="R181" s="3" t="s">
        <v>603</v>
      </c>
      <c r="S181" s="3" t="s">
        <v>1301</v>
      </c>
      <c r="T181" s="2">
        <v>69.989999999999995</v>
      </c>
      <c r="U181" s="2">
        <v>1</v>
      </c>
      <c r="V181" s="2">
        <v>0</v>
      </c>
      <c r="W181" s="2">
        <v>30.095700000000001</v>
      </c>
    </row>
    <row r="182" spans="1:23" ht="15.75" thickBot="1" x14ac:dyDescent="0.3">
      <c r="A182" s="5">
        <v>181</v>
      </c>
      <c r="B182" s="3" t="s">
        <v>1302</v>
      </c>
      <c r="C182" s="2">
        <v>2014</v>
      </c>
      <c r="D182" s="4">
        <v>41680</v>
      </c>
      <c r="E182" s="4" t="str">
        <f>TEXT(Table1[[#This Row],[Order Date]],"MMM")</f>
        <v>Feb</v>
      </c>
      <c r="F182" s="4">
        <v>41892</v>
      </c>
      <c r="G182" s="3" t="s">
        <v>49</v>
      </c>
      <c r="H182" s="3" t="s">
        <v>1303</v>
      </c>
      <c r="I182" s="3" t="s">
        <v>1304</v>
      </c>
      <c r="J182" s="3" t="s">
        <v>40</v>
      </c>
      <c r="K182" s="3" t="s">
        <v>27</v>
      </c>
      <c r="L182" s="3" t="s">
        <v>599</v>
      </c>
      <c r="M182" s="3" t="s">
        <v>101</v>
      </c>
      <c r="N182" s="2">
        <v>78207</v>
      </c>
      <c r="O182" s="3" t="s">
        <v>102</v>
      </c>
      <c r="P182" s="3" t="s">
        <v>1305</v>
      </c>
      <c r="Q182" s="3" t="s">
        <v>45</v>
      </c>
      <c r="R182" s="3" t="s">
        <v>67</v>
      </c>
      <c r="S182" s="3" t="s">
        <v>1306</v>
      </c>
      <c r="T182" s="2">
        <v>6.6719999999999997</v>
      </c>
      <c r="U182" s="2">
        <v>6</v>
      </c>
      <c r="V182" s="2">
        <v>0.2</v>
      </c>
      <c r="W182" s="2">
        <v>0.50039999999999996</v>
      </c>
    </row>
    <row r="183" spans="1:23" ht="15.75" thickBot="1" x14ac:dyDescent="0.3">
      <c r="A183" s="5">
        <v>182</v>
      </c>
      <c r="B183" s="3" t="s">
        <v>1313</v>
      </c>
      <c r="C183" s="2">
        <v>2013</v>
      </c>
      <c r="D183" s="4">
        <v>41461</v>
      </c>
      <c r="E183" s="4" t="str">
        <f>TEXT(Table1[[#This Row],[Order Date]],"MMM")</f>
        <v>Jul</v>
      </c>
      <c r="F183" s="4">
        <v>41492</v>
      </c>
      <c r="G183" s="3" t="s">
        <v>172</v>
      </c>
      <c r="H183" s="3" t="s">
        <v>571</v>
      </c>
      <c r="I183" s="3" t="s">
        <v>572</v>
      </c>
      <c r="J183" s="3" t="s">
        <v>26</v>
      </c>
      <c r="K183" s="3" t="s">
        <v>27</v>
      </c>
      <c r="L183" s="3" t="s">
        <v>1085</v>
      </c>
      <c r="M183" s="3" t="s">
        <v>1086</v>
      </c>
      <c r="N183" s="2">
        <v>1852</v>
      </c>
      <c r="O183" s="3" t="s">
        <v>138</v>
      </c>
      <c r="P183" s="3" t="s">
        <v>1314</v>
      </c>
      <c r="Q183" s="3" t="s">
        <v>45</v>
      </c>
      <c r="R183" s="3" t="s">
        <v>58</v>
      </c>
      <c r="S183" s="3" t="s">
        <v>1315</v>
      </c>
      <c r="T183" s="2">
        <v>714.3</v>
      </c>
      <c r="U183" s="2">
        <v>5</v>
      </c>
      <c r="V183" s="2">
        <v>0</v>
      </c>
      <c r="W183" s="2">
        <v>207.14699999999999</v>
      </c>
    </row>
    <row r="184" spans="1:23" ht="15.75" thickBot="1" x14ac:dyDescent="0.3">
      <c r="A184" s="5">
        <v>183</v>
      </c>
      <c r="B184" s="3" t="s">
        <v>1331</v>
      </c>
      <c r="C184" s="2">
        <v>2013</v>
      </c>
      <c r="D184" s="4">
        <v>41434</v>
      </c>
      <c r="E184" s="4" t="str">
        <f>TEXT(Table1[[#This Row],[Order Date]],"MMM")</f>
        <v>Jun</v>
      </c>
      <c r="F184" s="4">
        <v>41495</v>
      </c>
      <c r="G184" s="3" t="s">
        <v>23</v>
      </c>
      <c r="H184" s="3" t="s">
        <v>108</v>
      </c>
      <c r="I184" s="3" t="s">
        <v>109</v>
      </c>
      <c r="J184" s="3" t="s">
        <v>26</v>
      </c>
      <c r="K184" s="3" t="s">
        <v>27</v>
      </c>
      <c r="L184" s="3" t="s">
        <v>775</v>
      </c>
      <c r="M184" s="3" t="s">
        <v>214</v>
      </c>
      <c r="N184" s="2">
        <v>48227</v>
      </c>
      <c r="O184" s="3" t="s">
        <v>102</v>
      </c>
      <c r="P184" s="3" t="s">
        <v>1332</v>
      </c>
      <c r="Q184" s="3" t="s">
        <v>32</v>
      </c>
      <c r="R184" s="3" t="s">
        <v>64</v>
      </c>
      <c r="S184" s="3" t="s">
        <v>1333</v>
      </c>
      <c r="T184" s="2">
        <v>12.22</v>
      </c>
      <c r="U184" s="2">
        <v>1</v>
      </c>
      <c r="V184" s="2">
        <v>0</v>
      </c>
      <c r="W184" s="2">
        <v>3.6659999999999999</v>
      </c>
    </row>
    <row r="185" spans="1:23" ht="15.75" thickBot="1" x14ac:dyDescent="0.3">
      <c r="A185" s="5">
        <v>184</v>
      </c>
      <c r="B185" s="3" t="s">
        <v>1331</v>
      </c>
      <c r="C185" s="2">
        <v>2013</v>
      </c>
      <c r="D185" s="4">
        <v>41434</v>
      </c>
      <c r="E185" s="4" t="str">
        <f>TEXT(Table1[[#This Row],[Order Date]],"MMM")</f>
        <v>Jun</v>
      </c>
      <c r="F185" s="4">
        <v>41495</v>
      </c>
      <c r="G185" s="3" t="s">
        <v>23</v>
      </c>
      <c r="H185" s="3" t="s">
        <v>108</v>
      </c>
      <c r="I185" s="3" t="s">
        <v>109</v>
      </c>
      <c r="J185" s="3" t="s">
        <v>26</v>
      </c>
      <c r="K185" s="3" t="s">
        <v>27</v>
      </c>
      <c r="L185" s="3" t="s">
        <v>775</v>
      </c>
      <c r="M185" s="3" t="s">
        <v>214</v>
      </c>
      <c r="N185" s="2">
        <v>48227</v>
      </c>
      <c r="O185" s="3" t="s">
        <v>102</v>
      </c>
      <c r="P185" s="3" t="s">
        <v>1334</v>
      </c>
      <c r="Q185" s="3" t="s">
        <v>45</v>
      </c>
      <c r="R185" s="3" t="s">
        <v>58</v>
      </c>
      <c r="S185" s="3" t="s">
        <v>1335</v>
      </c>
      <c r="T185" s="2">
        <v>194.94</v>
      </c>
      <c r="U185" s="2">
        <v>3</v>
      </c>
      <c r="V185" s="2">
        <v>0</v>
      </c>
      <c r="W185" s="2">
        <v>23.392800000000001</v>
      </c>
    </row>
    <row r="186" spans="1:23" ht="15.75" thickBot="1" x14ac:dyDescent="0.3">
      <c r="A186" s="5">
        <v>185</v>
      </c>
      <c r="B186" s="3" t="s">
        <v>1331</v>
      </c>
      <c r="C186" s="2">
        <v>2013</v>
      </c>
      <c r="D186" s="4">
        <v>41434</v>
      </c>
      <c r="E186" s="4" t="str">
        <f>TEXT(Table1[[#This Row],[Order Date]],"MMM")</f>
        <v>Jun</v>
      </c>
      <c r="F186" s="4">
        <v>41495</v>
      </c>
      <c r="G186" s="3" t="s">
        <v>23</v>
      </c>
      <c r="H186" s="3" t="s">
        <v>108</v>
      </c>
      <c r="I186" s="3" t="s">
        <v>109</v>
      </c>
      <c r="J186" s="3" t="s">
        <v>26</v>
      </c>
      <c r="K186" s="3" t="s">
        <v>27</v>
      </c>
      <c r="L186" s="3" t="s">
        <v>775</v>
      </c>
      <c r="M186" s="3" t="s">
        <v>214</v>
      </c>
      <c r="N186" s="2">
        <v>48227</v>
      </c>
      <c r="O186" s="3" t="s">
        <v>102</v>
      </c>
      <c r="P186" s="3" t="s">
        <v>1336</v>
      </c>
      <c r="Q186" s="3" t="s">
        <v>45</v>
      </c>
      <c r="R186" s="3" t="s">
        <v>58</v>
      </c>
      <c r="S186" s="3" t="s">
        <v>1337</v>
      </c>
      <c r="T186" s="2">
        <v>70.95</v>
      </c>
      <c r="U186" s="2">
        <v>3</v>
      </c>
      <c r="V186" s="2">
        <v>0</v>
      </c>
      <c r="W186" s="2">
        <v>20.575500000000002</v>
      </c>
    </row>
    <row r="187" spans="1:23" ht="15.75" thickBot="1" x14ac:dyDescent="0.3">
      <c r="A187" s="5">
        <v>186</v>
      </c>
      <c r="B187" s="3" t="s">
        <v>1331</v>
      </c>
      <c r="C187" s="2">
        <v>2013</v>
      </c>
      <c r="D187" s="4">
        <v>41434</v>
      </c>
      <c r="E187" s="4" t="str">
        <f>TEXT(Table1[[#This Row],[Order Date]],"MMM")</f>
        <v>Jun</v>
      </c>
      <c r="F187" s="4">
        <v>41495</v>
      </c>
      <c r="G187" s="3" t="s">
        <v>23</v>
      </c>
      <c r="H187" s="3" t="s">
        <v>108</v>
      </c>
      <c r="I187" s="3" t="s">
        <v>109</v>
      </c>
      <c r="J187" s="3" t="s">
        <v>26</v>
      </c>
      <c r="K187" s="3" t="s">
        <v>27</v>
      </c>
      <c r="L187" s="3" t="s">
        <v>775</v>
      </c>
      <c r="M187" s="3" t="s">
        <v>214</v>
      </c>
      <c r="N187" s="2">
        <v>48227</v>
      </c>
      <c r="O187" s="3" t="s">
        <v>102</v>
      </c>
      <c r="P187" s="3" t="s">
        <v>1338</v>
      </c>
      <c r="Q187" s="3" t="s">
        <v>45</v>
      </c>
      <c r="R187" s="3" t="s">
        <v>88</v>
      </c>
      <c r="S187" s="3" t="s">
        <v>1339</v>
      </c>
      <c r="T187" s="2">
        <v>91.36</v>
      </c>
      <c r="U187" s="2">
        <v>4</v>
      </c>
      <c r="V187" s="2">
        <v>0</v>
      </c>
      <c r="W187" s="2">
        <v>42.025599999999997</v>
      </c>
    </row>
    <row r="188" spans="1:23" ht="15.75" thickBot="1" x14ac:dyDescent="0.3">
      <c r="A188" s="5">
        <v>187</v>
      </c>
      <c r="B188" s="3" t="s">
        <v>1331</v>
      </c>
      <c r="C188" s="2">
        <v>2013</v>
      </c>
      <c r="D188" s="4">
        <v>41434</v>
      </c>
      <c r="E188" s="4" t="str">
        <f>TEXT(Table1[[#This Row],[Order Date]],"MMM")</f>
        <v>Jun</v>
      </c>
      <c r="F188" s="4">
        <v>41495</v>
      </c>
      <c r="G188" s="3" t="s">
        <v>23</v>
      </c>
      <c r="H188" s="3" t="s">
        <v>108</v>
      </c>
      <c r="I188" s="3" t="s">
        <v>109</v>
      </c>
      <c r="J188" s="3" t="s">
        <v>26</v>
      </c>
      <c r="K188" s="3" t="s">
        <v>27</v>
      </c>
      <c r="L188" s="3" t="s">
        <v>775</v>
      </c>
      <c r="M188" s="3" t="s">
        <v>214</v>
      </c>
      <c r="N188" s="2">
        <v>48227</v>
      </c>
      <c r="O188" s="3" t="s">
        <v>102</v>
      </c>
      <c r="P188" s="3" t="s">
        <v>1340</v>
      </c>
      <c r="Q188" s="3" t="s">
        <v>32</v>
      </c>
      <c r="R188" s="3" t="s">
        <v>36</v>
      </c>
      <c r="S188" s="3" t="s">
        <v>1341</v>
      </c>
      <c r="T188" s="2">
        <v>242.94</v>
      </c>
      <c r="U188" s="2">
        <v>3</v>
      </c>
      <c r="V188" s="2">
        <v>0</v>
      </c>
      <c r="W188" s="2">
        <v>29.152799999999999</v>
      </c>
    </row>
    <row r="189" spans="1:23" ht="15.75" thickBot="1" x14ac:dyDescent="0.3">
      <c r="A189" s="5">
        <v>188</v>
      </c>
      <c r="B189" s="3" t="s">
        <v>1331</v>
      </c>
      <c r="C189" s="2">
        <v>2013</v>
      </c>
      <c r="D189" s="4">
        <v>41434</v>
      </c>
      <c r="E189" s="4" t="str">
        <f>TEXT(Table1[[#This Row],[Order Date]],"MMM")</f>
        <v>Jun</v>
      </c>
      <c r="F189" s="4">
        <v>41495</v>
      </c>
      <c r="G189" s="3" t="s">
        <v>23</v>
      </c>
      <c r="H189" s="3" t="s">
        <v>108</v>
      </c>
      <c r="I189" s="3" t="s">
        <v>109</v>
      </c>
      <c r="J189" s="3" t="s">
        <v>26</v>
      </c>
      <c r="K189" s="3" t="s">
        <v>27</v>
      </c>
      <c r="L189" s="3" t="s">
        <v>775</v>
      </c>
      <c r="M189" s="3" t="s">
        <v>214</v>
      </c>
      <c r="N189" s="2">
        <v>48227</v>
      </c>
      <c r="O189" s="3" t="s">
        <v>102</v>
      </c>
      <c r="P189" s="3" t="s">
        <v>1342</v>
      </c>
      <c r="Q189" s="3" t="s">
        <v>45</v>
      </c>
      <c r="R189" s="3" t="s">
        <v>46</v>
      </c>
      <c r="S189" s="3" t="s">
        <v>1343</v>
      </c>
      <c r="T189" s="2">
        <v>22.05</v>
      </c>
      <c r="U189" s="2">
        <v>7</v>
      </c>
      <c r="V189" s="2">
        <v>0</v>
      </c>
      <c r="W189" s="2">
        <v>10.584</v>
      </c>
    </row>
    <row r="190" spans="1:23" ht="15.75" thickBot="1" x14ac:dyDescent="0.3">
      <c r="A190" s="5">
        <v>189</v>
      </c>
      <c r="B190" s="3" t="s">
        <v>1346</v>
      </c>
      <c r="C190" s="2">
        <v>2013</v>
      </c>
      <c r="D190" s="4">
        <v>41309</v>
      </c>
      <c r="E190" s="4" t="str">
        <f>TEXT(Table1[[#This Row],[Order Date]],"MMM")</f>
        <v>Feb</v>
      </c>
      <c r="F190" s="4">
        <v>41368</v>
      </c>
      <c r="G190" s="3" t="s">
        <v>23</v>
      </c>
      <c r="H190" s="3" t="s">
        <v>1347</v>
      </c>
      <c r="I190" s="3" t="s">
        <v>1348</v>
      </c>
      <c r="J190" s="3" t="s">
        <v>26</v>
      </c>
      <c r="K190" s="3" t="s">
        <v>27</v>
      </c>
      <c r="L190" s="3" t="s">
        <v>1349</v>
      </c>
      <c r="M190" s="3" t="s">
        <v>240</v>
      </c>
      <c r="N190" s="2">
        <v>13021</v>
      </c>
      <c r="O190" s="3" t="s">
        <v>138</v>
      </c>
      <c r="P190" s="3" t="s">
        <v>1350</v>
      </c>
      <c r="Q190" s="3" t="s">
        <v>45</v>
      </c>
      <c r="R190" s="3" t="s">
        <v>67</v>
      </c>
      <c r="S190" s="3" t="s">
        <v>1351</v>
      </c>
      <c r="T190" s="2">
        <v>59.52</v>
      </c>
      <c r="U190" s="2">
        <v>3</v>
      </c>
      <c r="V190" s="2">
        <v>0</v>
      </c>
      <c r="W190" s="2">
        <v>15.475199999999999</v>
      </c>
    </row>
    <row r="191" spans="1:23" ht="15.75" thickBot="1" x14ac:dyDescent="0.3">
      <c r="A191" s="5">
        <v>190</v>
      </c>
      <c r="B191" s="3" t="s">
        <v>1346</v>
      </c>
      <c r="C191" s="2">
        <v>2013</v>
      </c>
      <c r="D191" s="4">
        <v>41309</v>
      </c>
      <c r="E191" s="4" t="str">
        <f>TEXT(Table1[[#This Row],[Order Date]],"MMM")</f>
        <v>Feb</v>
      </c>
      <c r="F191" s="4">
        <v>41368</v>
      </c>
      <c r="G191" s="3" t="s">
        <v>23</v>
      </c>
      <c r="H191" s="3" t="s">
        <v>1347</v>
      </c>
      <c r="I191" s="3" t="s">
        <v>1348</v>
      </c>
      <c r="J191" s="3" t="s">
        <v>26</v>
      </c>
      <c r="K191" s="3" t="s">
        <v>27</v>
      </c>
      <c r="L191" s="3" t="s">
        <v>1349</v>
      </c>
      <c r="M191" s="3" t="s">
        <v>240</v>
      </c>
      <c r="N191" s="2">
        <v>13021</v>
      </c>
      <c r="O191" s="3" t="s">
        <v>138</v>
      </c>
      <c r="P191" s="3" t="s">
        <v>1352</v>
      </c>
      <c r="Q191" s="3" t="s">
        <v>45</v>
      </c>
      <c r="R191" s="3" t="s">
        <v>58</v>
      </c>
      <c r="S191" s="3" t="s">
        <v>1353</v>
      </c>
      <c r="T191" s="2">
        <v>161.94</v>
      </c>
      <c r="U191" s="2">
        <v>3</v>
      </c>
      <c r="V191" s="2">
        <v>0</v>
      </c>
      <c r="W191" s="2">
        <v>9.7164000000000001</v>
      </c>
    </row>
    <row r="192" spans="1:23" ht="15.75" thickBot="1" x14ac:dyDescent="0.3">
      <c r="A192" s="5">
        <v>191</v>
      </c>
      <c r="B192" s="3" t="s">
        <v>1346</v>
      </c>
      <c r="C192" s="2">
        <v>2013</v>
      </c>
      <c r="D192" s="4">
        <v>41309</v>
      </c>
      <c r="E192" s="4" t="str">
        <f>TEXT(Table1[[#This Row],[Order Date]],"MMM")</f>
        <v>Feb</v>
      </c>
      <c r="F192" s="4">
        <v>41368</v>
      </c>
      <c r="G192" s="3" t="s">
        <v>23</v>
      </c>
      <c r="H192" s="3" t="s">
        <v>1347</v>
      </c>
      <c r="I192" s="3" t="s">
        <v>1348</v>
      </c>
      <c r="J192" s="3" t="s">
        <v>26</v>
      </c>
      <c r="K192" s="3" t="s">
        <v>27</v>
      </c>
      <c r="L192" s="3" t="s">
        <v>1349</v>
      </c>
      <c r="M192" s="3" t="s">
        <v>240</v>
      </c>
      <c r="N192" s="2">
        <v>13021</v>
      </c>
      <c r="O192" s="3" t="s">
        <v>138</v>
      </c>
      <c r="P192" s="3" t="s">
        <v>1354</v>
      </c>
      <c r="Q192" s="3" t="s">
        <v>45</v>
      </c>
      <c r="R192" s="3" t="s">
        <v>67</v>
      </c>
      <c r="S192" s="3" t="s">
        <v>1355</v>
      </c>
      <c r="T192" s="2">
        <v>263.88</v>
      </c>
      <c r="U192" s="2">
        <v>6</v>
      </c>
      <c r="V192" s="2">
        <v>0</v>
      </c>
      <c r="W192" s="2">
        <v>71.247600000000006</v>
      </c>
    </row>
    <row r="193" spans="1:23" ht="15.75" thickBot="1" x14ac:dyDescent="0.3">
      <c r="A193" s="5">
        <v>192</v>
      </c>
      <c r="B193" s="3" t="s">
        <v>1346</v>
      </c>
      <c r="C193" s="2">
        <v>2013</v>
      </c>
      <c r="D193" s="4">
        <v>41309</v>
      </c>
      <c r="E193" s="4" t="str">
        <f>TEXT(Table1[[#This Row],[Order Date]],"MMM")</f>
        <v>Feb</v>
      </c>
      <c r="F193" s="4">
        <v>41368</v>
      </c>
      <c r="G193" s="3" t="s">
        <v>23</v>
      </c>
      <c r="H193" s="3" t="s">
        <v>1347</v>
      </c>
      <c r="I193" s="3" t="s">
        <v>1348</v>
      </c>
      <c r="J193" s="3" t="s">
        <v>26</v>
      </c>
      <c r="K193" s="3" t="s">
        <v>27</v>
      </c>
      <c r="L193" s="3" t="s">
        <v>1349</v>
      </c>
      <c r="M193" s="3" t="s">
        <v>240</v>
      </c>
      <c r="N193" s="2">
        <v>13021</v>
      </c>
      <c r="O193" s="3" t="s">
        <v>138</v>
      </c>
      <c r="P193" s="3" t="s">
        <v>1356</v>
      </c>
      <c r="Q193" s="3" t="s">
        <v>45</v>
      </c>
      <c r="R193" s="3" t="s">
        <v>67</v>
      </c>
      <c r="S193" s="3" t="s">
        <v>1357</v>
      </c>
      <c r="T193" s="2">
        <v>30.48</v>
      </c>
      <c r="U193" s="2">
        <v>3</v>
      </c>
      <c r="V193" s="2">
        <v>0</v>
      </c>
      <c r="W193" s="2">
        <v>7.9248000000000003</v>
      </c>
    </row>
    <row r="194" spans="1:23" ht="15.75" thickBot="1" x14ac:dyDescent="0.3">
      <c r="A194" s="5">
        <v>193</v>
      </c>
      <c r="B194" s="3" t="s">
        <v>1346</v>
      </c>
      <c r="C194" s="2">
        <v>2013</v>
      </c>
      <c r="D194" s="4">
        <v>41309</v>
      </c>
      <c r="E194" s="4" t="str">
        <f>TEXT(Table1[[#This Row],[Order Date]],"MMM")</f>
        <v>Feb</v>
      </c>
      <c r="F194" s="4">
        <v>41368</v>
      </c>
      <c r="G194" s="3" t="s">
        <v>23</v>
      </c>
      <c r="H194" s="3" t="s">
        <v>1347</v>
      </c>
      <c r="I194" s="3" t="s">
        <v>1348</v>
      </c>
      <c r="J194" s="3" t="s">
        <v>26</v>
      </c>
      <c r="K194" s="3" t="s">
        <v>27</v>
      </c>
      <c r="L194" s="3" t="s">
        <v>1349</v>
      </c>
      <c r="M194" s="3" t="s">
        <v>240</v>
      </c>
      <c r="N194" s="2">
        <v>13021</v>
      </c>
      <c r="O194" s="3" t="s">
        <v>138</v>
      </c>
      <c r="P194" s="3" t="s">
        <v>1358</v>
      </c>
      <c r="Q194" s="3" t="s">
        <v>45</v>
      </c>
      <c r="R194" s="3" t="s">
        <v>67</v>
      </c>
      <c r="S194" s="3" t="s">
        <v>1359</v>
      </c>
      <c r="T194" s="2">
        <v>9.84</v>
      </c>
      <c r="U194" s="2">
        <v>3</v>
      </c>
      <c r="V194" s="2">
        <v>0</v>
      </c>
      <c r="W194" s="2">
        <v>2.8536000000000001</v>
      </c>
    </row>
    <row r="195" spans="1:23" ht="15.75" thickBot="1" x14ac:dyDescent="0.3">
      <c r="A195" s="5">
        <v>194</v>
      </c>
      <c r="B195" s="3" t="s">
        <v>1346</v>
      </c>
      <c r="C195" s="2">
        <v>2013</v>
      </c>
      <c r="D195" s="4">
        <v>41309</v>
      </c>
      <c r="E195" s="4" t="str">
        <f>TEXT(Table1[[#This Row],[Order Date]],"MMM")</f>
        <v>Feb</v>
      </c>
      <c r="F195" s="4">
        <v>41368</v>
      </c>
      <c r="G195" s="3" t="s">
        <v>23</v>
      </c>
      <c r="H195" s="3" t="s">
        <v>1347</v>
      </c>
      <c r="I195" s="3" t="s">
        <v>1348</v>
      </c>
      <c r="J195" s="3" t="s">
        <v>26</v>
      </c>
      <c r="K195" s="3" t="s">
        <v>27</v>
      </c>
      <c r="L195" s="3" t="s">
        <v>1349</v>
      </c>
      <c r="M195" s="3" t="s">
        <v>240</v>
      </c>
      <c r="N195" s="2">
        <v>13021</v>
      </c>
      <c r="O195" s="3" t="s">
        <v>138</v>
      </c>
      <c r="P195" s="3" t="s">
        <v>1360</v>
      </c>
      <c r="Q195" s="3" t="s">
        <v>70</v>
      </c>
      <c r="R195" s="3" t="s">
        <v>71</v>
      </c>
      <c r="S195" s="3" t="s">
        <v>1361</v>
      </c>
      <c r="T195" s="2">
        <v>35.119999999999997</v>
      </c>
      <c r="U195" s="2">
        <v>4</v>
      </c>
      <c r="V195" s="2">
        <v>0</v>
      </c>
      <c r="W195" s="2">
        <v>9.1311999999999998</v>
      </c>
    </row>
    <row r="196" spans="1:23" ht="15.75" thickBot="1" x14ac:dyDescent="0.3">
      <c r="A196" s="5">
        <v>195</v>
      </c>
      <c r="B196" s="3" t="s">
        <v>1394</v>
      </c>
      <c r="C196" s="2">
        <v>2014</v>
      </c>
      <c r="D196" s="4">
        <v>41643</v>
      </c>
      <c r="E196" s="4" t="str">
        <f>TEXT(Table1[[#This Row],[Order Date]],"MMM")</f>
        <v>Jan</v>
      </c>
      <c r="F196" s="4">
        <v>41763</v>
      </c>
      <c r="G196" s="3" t="s">
        <v>49</v>
      </c>
      <c r="H196" s="3" t="s">
        <v>773</v>
      </c>
      <c r="I196" s="3" t="s">
        <v>774</v>
      </c>
      <c r="J196" s="3" t="s">
        <v>40</v>
      </c>
      <c r="K196" s="3" t="s">
        <v>27</v>
      </c>
      <c r="L196" s="3" t="s">
        <v>1395</v>
      </c>
      <c r="M196" s="3" t="s">
        <v>101</v>
      </c>
      <c r="N196" s="2">
        <v>79109</v>
      </c>
      <c r="O196" s="3" t="s">
        <v>102</v>
      </c>
      <c r="P196" s="3" t="s">
        <v>1396</v>
      </c>
      <c r="Q196" s="3" t="s">
        <v>32</v>
      </c>
      <c r="R196" s="3" t="s">
        <v>33</v>
      </c>
      <c r="S196" s="3" t="s">
        <v>1397</v>
      </c>
      <c r="T196" s="2">
        <v>205.33279999999999</v>
      </c>
      <c r="U196" s="2">
        <v>2</v>
      </c>
      <c r="V196" s="2">
        <v>0.32</v>
      </c>
      <c r="W196" s="2">
        <v>-36.235199999999999</v>
      </c>
    </row>
    <row r="197" spans="1:23" ht="15.75" thickBot="1" x14ac:dyDescent="0.3">
      <c r="A197" s="5">
        <v>196</v>
      </c>
      <c r="B197" s="3" t="s">
        <v>1404</v>
      </c>
      <c r="C197" s="2">
        <v>2011</v>
      </c>
      <c r="D197" s="4">
        <v>40797</v>
      </c>
      <c r="E197" s="4" t="str">
        <f>TEXT(Table1[[#This Row],[Order Date]],"MMM")</f>
        <v>Sep</v>
      </c>
      <c r="F197" s="4">
        <v>40858</v>
      </c>
      <c r="G197" s="3" t="s">
        <v>23</v>
      </c>
      <c r="H197" s="3" t="s">
        <v>1405</v>
      </c>
      <c r="I197" s="3" t="s">
        <v>1406</v>
      </c>
      <c r="J197" s="3" t="s">
        <v>26</v>
      </c>
      <c r="K197" s="3" t="s">
        <v>27</v>
      </c>
      <c r="L197" s="3" t="s">
        <v>120</v>
      </c>
      <c r="M197" s="3" t="s">
        <v>42</v>
      </c>
      <c r="N197" s="2">
        <v>94110</v>
      </c>
      <c r="O197" s="3" t="s">
        <v>43</v>
      </c>
      <c r="P197" s="3" t="s">
        <v>1407</v>
      </c>
      <c r="Q197" s="3" t="s">
        <v>45</v>
      </c>
      <c r="R197" s="3" t="s">
        <v>58</v>
      </c>
      <c r="S197" s="3" t="s">
        <v>1408</v>
      </c>
      <c r="T197" s="2">
        <v>340.92</v>
      </c>
      <c r="U197" s="2">
        <v>3</v>
      </c>
      <c r="V197" s="2">
        <v>0</v>
      </c>
      <c r="W197" s="2">
        <v>3.4091999999999998</v>
      </c>
    </row>
    <row r="198" spans="1:23" ht="15.75" thickBot="1" x14ac:dyDescent="0.3">
      <c r="A198" s="5">
        <v>197</v>
      </c>
      <c r="B198" s="3" t="s">
        <v>1404</v>
      </c>
      <c r="C198" s="2">
        <v>2011</v>
      </c>
      <c r="D198" s="4">
        <v>40797</v>
      </c>
      <c r="E198" s="4" t="str">
        <f>TEXT(Table1[[#This Row],[Order Date]],"MMM")</f>
        <v>Sep</v>
      </c>
      <c r="F198" s="4">
        <v>40858</v>
      </c>
      <c r="G198" s="3" t="s">
        <v>23</v>
      </c>
      <c r="H198" s="3" t="s">
        <v>1405</v>
      </c>
      <c r="I198" s="3" t="s">
        <v>1406</v>
      </c>
      <c r="J198" s="3" t="s">
        <v>26</v>
      </c>
      <c r="K198" s="3" t="s">
        <v>27</v>
      </c>
      <c r="L198" s="3" t="s">
        <v>120</v>
      </c>
      <c r="M198" s="3" t="s">
        <v>42</v>
      </c>
      <c r="N198" s="2">
        <v>94110</v>
      </c>
      <c r="O198" s="3" t="s">
        <v>43</v>
      </c>
      <c r="P198" s="3" t="s">
        <v>1409</v>
      </c>
      <c r="Q198" s="3" t="s">
        <v>32</v>
      </c>
      <c r="R198" s="3" t="s">
        <v>33</v>
      </c>
      <c r="S198" s="3" t="s">
        <v>1410</v>
      </c>
      <c r="T198" s="2">
        <v>222.666</v>
      </c>
      <c r="U198" s="2">
        <v>2</v>
      </c>
      <c r="V198" s="2">
        <v>0.15</v>
      </c>
      <c r="W198" s="2">
        <v>10.478400000000001</v>
      </c>
    </row>
    <row r="199" spans="1:23" ht="15.75" thickBot="1" x14ac:dyDescent="0.3">
      <c r="A199" s="5">
        <v>198</v>
      </c>
      <c r="B199" s="3" t="s">
        <v>1404</v>
      </c>
      <c r="C199" s="2">
        <v>2011</v>
      </c>
      <c r="D199" s="4">
        <v>40797</v>
      </c>
      <c r="E199" s="4" t="str">
        <f>TEXT(Table1[[#This Row],[Order Date]],"MMM")</f>
        <v>Sep</v>
      </c>
      <c r="F199" s="4">
        <v>40858</v>
      </c>
      <c r="G199" s="3" t="s">
        <v>23</v>
      </c>
      <c r="H199" s="3" t="s">
        <v>1405</v>
      </c>
      <c r="I199" s="3" t="s">
        <v>1406</v>
      </c>
      <c r="J199" s="3" t="s">
        <v>26</v>
      </c>
      <c r="K199" s="3" t="s">
        <v>27</v>
      </c>
      <c r="L199" s="3" t="s">
        <v>120</v>
      </c>
      <c r="M199" s="3" t="s">
        <v>42</v>
      </c>
      <c r="N199" s="2">
        <v>94110</v>
      </c>
      <c r="O199" s="3" t="s">
        <v>43</v>
      </c>
      <c r="P199" s="3" t="s">
        <v>1411</v>
      </c>
      <c r="Q199" s="3" t="s">
        <v>70</v>
      </c>
      <c r="R199" s="3" t="s">
        <v>71</v>
      </c>
      <c r="S199" s="3" t="s">
        <v>1412</v>
      </c>
      <c r="T199" s="2">
        <v>703.96799999999996</v>
      </c>
      <c r="U199" s="2">
        <v>4</v>
      </c>
      <c r="V199" s="2">
        <v>0.2</v>
      </c>
      <c r="W199" s="2">
        <v>87.995999999999995</v>
      </c>
    </row>
    <row r="200" spans="1:23" ht="15.75" thickBot="1" x14ac:dyDescent="0.3">
      <c r="A200" s="5">
        <v>199</v>
      </c>
      <c r="B200" s="3" t="s">
        <v>1404</v>
      </c>
      <c r="C200" s="2">
        <v>2011</v>
      </c>
      <c r="D200" s="4">
        <v>40797</v>
      </c>
      <c r="E200" s="4" t="str">
        <f>TEXT(Table1[[#This Row],[Order Date]],"MMM")</f>
        <v>Sep</v>
      </c>
      <c r="F200" s="4">
        <v>40858</v>
      </c>
      <c r="G200" s="3" t="s">
        <v>23</v>
      </c>
      <c r="H200" s="3" t="s">
        <v>1405</v>
      </c>
      <c r="I200" s="3" t="s">
        <v>1406</v>
      </c>
      <c r="J200" s="3" t="s">
        <v>26</v>
      </c>
      <c r="K200" s="3" t="s">
        <v>27</v>
      </c>
      <c r="L200" s="3" t="s">
        <v>120</v>
      </c>
      <c r="M200" s="3" t="s">
        <v>42</v>
      </c>
      <c r="N200" s="2">
        <v>94110</v>
      </c>
      <c r="O200" s="3" t="s">
        <v>43</v>
      </c>
      <c r="P200" s="3" t="s">
        <v>1413</v>
      </c>
      <c r="Q200" s="3" t="s">
        <v>45</v>
      </c>
      <c r="R200" s="3" t="s">
        <v>58</v>
      </c>
      <c r="S200" s="3" t="s">
        <v>1414</v>
      </c>
      <c r="T200" s="2">
        <v>92.52</v>
      </c>
      <c r="U200" s="2">
        <v>6</v>
      </c>
      <c r="V200" s="2">
        <v>0</v>
      </c>
      <c r="W200" s="2">
        <v>24.980399999999999</v>
      </c>
    </row>
    <row r="201" spans="1:23" ht="15.75" thickBot="1" x14ac:dyDescent="0.3">
      <c r="A201" s="5">
        <v>200</v>
      </c>
      <c r="B201" s="3" t="s">
        <v>1404</v>
      </c>
      <c r="C201" s="2">
        <v>2011</v>
      </c>
      <c r="D201" s="4">
        <v>40797</v>
      </c>
      <c r="E201" s="4" t="str">
        <f>TEXT(Table1[[#This Row],[Order Date]],"MMM")</f>
        <v>Sep</v>
      </c>
      <c r="F201" s="4">
        <v>40858</v>
      </c>
      <c r="G201" s="3" t="s">
        <v>23</v>
      </c>
      <c r="H201" s="3" t="s">
        <v>1405</v>
      </c>
      <c r="I201" s="3" t="s">
        <v>1406</v>
      </c>
      <c r="J201" s="3" t="s">
        <v>26</v>
      </c>
      <c r="K201" s="3" t="s">
        <v>27</v>
      </c>
      <c r="L201" s="3" t="s">
        <v>120</v>
      </c>
      <c r="M201" s="3" t="s">
        <v>42</v>
      </c>
      <c r="N201" s="2">
        <v>94110</v>
      </c>
      <c r="O201" s="3" t="s">
        <v>43</v>
      </c>
      <c r="P201" s="3" t="s">
        <v>1415</v>
      </c>
      <c r="Q201" s="3" t="s">
        <v>45</v>
      </c>
      <c r="R201" s="3" t="s">
        <v>88</v>
      </c>
      <c r="S201" s="3" t="s">
        <v>1416</v>
      </c>
      <c r="T201" s="2">
        <v>62.65</v>
      </c>
      <c r="U201" s="2">
        <v>7</v>
      </c>
      <c r="V201" s="2">
        <v>0</v>
      </c>
      <c r="W201" s="2">
        <v>28.818999999999999</v>
      </c>
    </row>
    <row r="202" spans="1:23" ht="15.75" thickBot="1" x14ac:dyDescent="0.3">
      <c r="A202" s="5">
        <v>201</v>
      </c>
      <c r="B202" s="3" t="s">
        <v>1404</v>
      </c>
      <c r="C202" s="2">
        <v>2011</v>
      </c>
      <c r="D202" s="4">
        <v>40797</v>
      </c>
      <c r="E202" s="4" t="str">
        <f>TEXT(Table1[[#This Row],[Order Date]],"MMM")</f>
        <v>Sep</v>
      </c>
      <c r="F202" s="4">
        <v>40858</v>
      </c>
      <c r="G202" s="3" t="s">
        <v>23</v>
      </c>
      <c r="H202" s="3" t="s">
        <v>1405</v>
      </c>
      <c r="I202" s="3" t="s">
        <v>1406</v>
      </c>
      <c r="J202" s="3" t="s">
        <v>26</v>
      </c>
      <c r="K202" s="3" t="s">
        <v>27</v>
      </c>
      <c r="L202" s="3" t="s">
        <v>120</v>
      </c>
      <c r="M202" s="3" t="s">
        <v>42</v>
      </c>
      <c r="N202" s="2">
        <v>94110</v>
      </c>
      <c r="O202" s="3" t="s">
        <v>43</v>
      </c>
      <c r="P202" s="3" t="s">
        <v>1417</v>
      </c>
      <c r="Q202" s="3" t="s">
        <v>45</v>
      </c>
      <c r="R202" s="3" t="s">
        <v>88</v>
      </c>
      <c r="S202" s="3" t="s">
        <v>1418</v>
      </c>
      <c r="T202" s="2">
        <v>94.85</v>
      </c>
      <c r="U202" s="2">
        <v>5</v>
      </c>
      <c r="V202" s="2">
        <v>0</v>
      </c>
      <c r="W202" s="2">
        <v>45.527999999999999</v>
      </c>
    </row>
    <row r="203" spans="1:23" ht="15.75" thickBot="1" x14ac:dyDescent="0.3">
      <c r="A203" s="5">
        <v>202</v>
      </c>
      <c r="B203" s="3" t="s">
        <v>1427</v>
      </c>
      <c r="C203" s="2">
        <v>2011</v>
      </c>
      <c r="D203" s="4">
        <v>40704</v>
      </c>
      <c r="E203" s="4" t="str">
        <f>TEXT(Table1[[#This Row],[Order Date]],"MMM")</f>
        <v>Jun</v>
      </c>
      <c r="F203" s="4">
        <v>40826</v>
      </c>
      <c r="G203" s="3" t="s">
        <v>49</v>
      </c>
      <c r="H203" s="3" t="s">
        <v>1428</v>
      </c>
      <c r="I203" s="3" t="s">
        <v>1429</v>
      </c>
      <c r="J203" s="3" t="s">
        <v>26</v>
      </c>
      <c r="K203" s="3" t="s">
        <v>27</v>
      </c>
      <c r="L203" s="3" t="s">
        <v>839</v>
      </c>
      <c r="M203" s="3" t="s">
        <v>42</v>
      </c>
      <c r="N203" s="2">
        <v>92024</v>
      </c>
      <c r="O203" s="3" t="s">
        <v>43</v>
      </c>
      <c r="P203" s="3" t="s">
        <v>1430</v>
      </c>
      <c r="Q203" s="3" t="s">
        <v>70</v>
      </c>
      <c r="R203" s="3" t="s">
        <v>148</v>
      </c>
      <c r="S203" s="3" t="s">
        <v>1431</v>
      </c>
      <c r="T203" s="2">
        <v>9.09</v>
      </c>
      <c r="U203" s="2">
        <v>3</v>
      </c>
      <c r="V203" s="2">
        <v>0</v>
      </c>
      <c r="W203" s="2">
        <v>1.9089</v>
      </c>
    </row>
    <row r="204" spans="1:23" ht="15.75" thickBot="1" x14ac:dyDescent="0.3">
      <c r="A204" s="5">
        <v>203</v>
      </c>
      <c r="B204" s="3" t="s">
        <v>1436</v>
      </c>
      <c r="C204" s="2">
        <v>2014</v>
      </c>
      <c r="D204" s="4">
        <v>41949</v>
      </c>
      <c r="E204" s="4" t="str">
        <f>TEXT(Table1[[#This Row],[Order Date]],"MMM")</f>
        <v>Nov</v>
      </c>
      <c r="F204" s="4" t="s">
        <v>7223</v>
      </c>
      <c r="G204" s="3" t="s">
        <v>172</v>
      </c>
      <c r="H204" s="3" t="s">
        <v>1437</v>
      </c>
      <c r="I204" s="3" t="s">
        <v>1438</v>
      </c>
      <c r="J204" s="3" t="s">
        <v>99</v>
      </c>
      <c r="K204" s="3" t="s">
        <v>27</v>
      </c>
      <c r="L204" s="3" t="s">
        <v>41</v>
      </c>
      <c r="M204" s="3" t="s">
        <v>42</v>
      </c>
      <c r="N204" s="2">
        <v>90045</v>
      </c>
      <c r="O204" s="3" t="s">
        <v>43</v>
      </c>
      <c r="P204" s="3" t="s">
        <v>1439</v>
      </c>
      <c r="Q204" s="3" t="s">
        <v>45</v>
      </c>
      <c r="R204" s="3" t="s">
        <v>46</v>
      </c>
      <c r="S204" s="3" t="s">
        <v>1440</v>
      </c>
      <c r="T204" s="2">
        <v>29.6</v>
      </c>
      <c r="U204" s="2">
        <v>2</v>
      </c>
      <c r="V204" s="2">
        <v>0</v>
      </c>
      <c r="W204" s="2">
        <v>14.8</v>
      </c>
    </row>
    <row r="205" spans="1:23" ht="15.75" thickBot="1" x14ac:dyDescent="0.3">
      <c r="A205" s="5">
        <v>204</v>
      </c>
      <c r="B205" s="3" t="s">
        <v>1436</v>
      </c>
      <c r="C205" s="2">
        <v>2014</v>
      </c>
      <c r="D205" s="4">
        <v>41949</v>
      </c>
      <c r="E205" s="4" t="str">
        <f>TEXT(Table1[[#This Row],[Order Date]],"MMM")</f>
        <v>Nov</v>
      </c>
      <c r="F205" s="4" t="s">
        <v>7223</v>
      </c>
      <c r="G205" s="3" t="s">
        <v>172</v>
      </c>
      <c r="H205" s="3" t="s">
        <v>1437</v>
      </c>
      <c r="I205" s="3" t="s">
        <v>1438</v>
      </c>
      <c r="J205" s="3" t="s">
        <v>99</v>
      </c>
      <c r="K205" s="3" t="s">
        <v>27</v>
      </c>
      <c r="L205" s="3" t="s">
        <v>41</v>
      </c>
      <c r="M205" s="3" t="s">
        <v>42</v>
      </c>
      <c r="N205" s="2">
        <v>90045</v>
      </c>
      <c r="O205" s="3" t="s">
        <v>43</v>
      </c>
      <c r="P205" s="3" t="s">
        <v>1441</v>
      </c>
      <c r="Q205" s="3" t="s">
        <v>32</v>
      </c>
      <c r="R205" s="3" t="s">
        <v>33</v>
      </c>
      <c r="S205" s="3" t="s">
        <v>1442</v>
      </c>
      <c r="T205" s="2">
        <v>514.16499999999996</v>
      </c>
      <c r="U205" s="2">
        <v>5</v>
      </c>
      <c r="V205" s="2">
        <v>0.15</v>
      </c>
      <c r="W205" s="2">
        <v>-30.245000000000001</v>
      </c>
    </row>
    <row r="206" spans="1:23" ht="15.75" thickBot="1" x14ac:dyDescent="0.3">
      <c r="A206" s="5">
        <v>205</v>
      </c>
      <c r="B206" s="3" t="s">
        <v>1436</v>
      </c>
      <c r="C206" s="2">
        <v>2014</v>
      </c>
      <c r="D206" s="4">
        <v>41949</v>
      </c>
      <c r="E206" s="4" t="str">
        <f>TEXT(Table1[[#This Row],[Order Date]],"MMM")</f>
        <v>Nov</v>
      </c>
      <c r="F206" s="4" t="s">
        <v>7223</v>
      </c>
      <c r="G206" s="3" t="s">
        <v>172</v>
      </c>
      <c r="H206" s="3" t="s">
        <v>1437</v>
      </c>
      <c r="I206" s="3" t="s">
        <v>1438</v>
      </c>
      <c r="J206" s="3" t="s">
        <v>99</v>
      </c>
      <c r="K206" s="3" t="s">
        <v>27</v>
      </c>
      <c r="L206" s="3" t="s">
        <v>41</v>
      </c>
      <c r="M206" s="3" t="s">
        <v>42</v>
      </c>
      <c r="N206" s="2">
        <v>90045</v>
      </c>
      <c r="O206" s="3" t="s">
        <v>43</v>
      </c>
      <c r="P206" s="3" t="s">
        <v>1443</v>
      </c>
      <c r="Q206" s="3" t="s">
        <v>70</v>
      </c>
      <c r="R206" s="3" t="s">
        <v>71</v>
      </c>
      <c r="S206" s="3" t="s">
        <v>1444</v>
      </c>
      <c r="T206" s="2">
        <v>279.95999999999998</v>
      </c>
      <c r="U206" s="2">
        <v>5</v>
      </c>
      <c r="V206" s="2">
        <v>0.2</v>
      </c>
      <c r="W206" s="2">
        <v>17.497499999999999</v>
      </c>
    </row>
    <row r="207" spans="1:23" ht="15.75" thickBot="1" x14ac:dyDescent="0.3">
      <c r="A207" s="5">
        <v>206</v>
      </c>
      <c r="B207" s="3" t="s">
        <v>1449</v>
      </c>
      <c r="C207" s="2">
        <v>2011</v>
      </c>
      <c r="D207" s="4">
        <v>40792</v>
      </c>
      <c r="E207" s="4" t="str">
        <f>TEXT(Table1[[#This Row],[Order Date]],"MMM")</f>
        <v>Sep</v>
      </c>
      <c r="F207" s="4" t="s">
        <v>7240</v>
      </c>
      <c r="G207" s="3" t="s">
        <v>23</v>
      </c>
      <c r="H207" s="3" t="s">
        <v>1450</v>
      </c>
      <c r="I207" s="3" t="s">
        <v>1451</v>
      </c>
      <c r="J207" s="3" t="s">
        <v>99</v>
      </c>
      <c r="K207" s="3" t="s">
        <v>27</v>
      </c>
      <c r="L207" s="3" t="s">
        <v>1452</v>
      </c>
      <c r="M207" s="3" t="s">
        <v>101</v>
      </c>
      <c r="N207" s="2">
        <v>77340</v>
      </c>
      <c r="O207" s="3" t="s">
        <v>102</v>
      </c>
      <c r="P207" s="3" t="s">
        <v>1453</v>
      </c>
      <c r="Q207" s="3" t="s">
        <v>70</v>
      </c>
      <c r="R207" s="3" t="s">
        <v>71</v>
      </c>
      <c r="S207" s="3" t="s">
        <v>1454</v>
      </c>
      <c r="T207" s="2">
        <v>7.992</v>
      </c>
      <c r="U207" s="2">
        <v>1</v>
      </c>
      <c r="V207" s="2">
        <v>0.2</v>
      </c>
      <c r="W207" s="2">
        <v>0.59940000000000004</v>
      </c>
    </row>
    <row r="208" spans="1:23" ht="15.75" thickBot="1" x14ac:dyDescent="0.3">
      <c r="A208" s="5">
        <v>207</v>
      </c>
      <c r="B208" s="3" t="s">
        <v>1449</v>
      </c>
      <c r="C208" s="2">
        <v>2011</v>
      </c>
      <c r="D208" s="4">
        <v>40792</v>
      </c>
      <c r="E208" s="4" t="str">
        <f>TEXT(Table1[[#This Row],[Order Date]],"MMM")</f>
        <v>Sep</v>
      </c>
      <c r="F208" s="4" t="s">
        <v>7240</v>
      </c>
      <c r="G208" s="3" t="s">
        <v>23</v>
      </c>
      <c r="H208" s="3" t="s">
        <v>1450</v>
      </c>
      <c r="I208" s="3" t="s">
        <v>1451</v>
      </c>
      <c r="J208" s="3" t="s">
        <v>99</v>
      </c>
      <c r="K208" s="3" t="s">
        <v>27</v>
      </c>
      <c r="L208" s="3" t="s">
        <v>1452</v>
      </c>
      <c r="M208" s="3" t="s">
        <v>101</v>
      </c>
      <c r="N208" s="2">
        <v>77340</v>
      </c>
      <c r="O208" s="3" t="s">
        <v>102</v>
      </c>
      <c r="P208" s="3" t="s">
        <v>1455</v>
      </c>
      <c r="Q208" s="3" t="s">
        <v>70</v>
      </c>
      <c r="R208" s="3" t="s">
        <v>148</v>
      </c>
      <c r="S208" s="3" t="s">
        <v>1456</v>
      </c>
      <c r="T208" s="2">
        <v>63.984000000000002</v>
      </c>
      <c r="U208" s="2">
        <v>2</v>
      </c>
      <c r="V208" s="2">
        <v>0.2</v>
      </c>
      <c r="W208" s="2">
        <v>10.397399999999999</v>
      </c>
    </row>
    <row r="209" spans="1:23" ht="15.75" thickBot="1" x14ac:dyDescent="0.3">
      <c r="A209" s="5">
        <v>208</v>
      </c>
      <c r="B209" s="3" t="s">
        <v>1449</v>
      </c>
      <c r="C209" s="2">
        <v>2011</v>
      </c>
      <c r="D209" s="4">
        <v>40792</v>
      </c>
      <c r="E209" s="4" t="str">
        <f>TEXT(Table1[[#This Row],[Order Date]],"MMM")</f>
        <v>Sep</v>
      </c>
      <c r="F209" s="4" t="s">
        <v>7240</v>
      </c>
      <c r="G209" s="3" t="s">
        <v>23</v>
      </c>
      <c r="H209" s="3" t="s">
        <v>1450</v>
      </c>
      <c r="I209" s="3" t="s">
        <v>1451</v>
      </c>
      <c r="J209" s="3" t="s">
        <v>99</v>
      </c>
      <c r="K209" s="3" t="s">
        <v>27</v>
      </c>
      <c r="L209" s="3" t="s">
        <v>1452</v>
      </c>
      <c r="M209" s="3" t="s">
        <v>101</v>
      </c>
      <c r="N209" s="2">
        <v>77340</v>
      </c>
      <c r="O209" s="3" t="s">
        <v>102</v>
      </c>
      <c r="P209" s="3" t="s">
        <v>1354</v>
      </c>
      <c r="Q209" s="3" t="s">
        <v>45</v>
      </c>
      <c r="R209" s="3" t="s">
        <v>67</v>
      </c>
      <c r="S209" s="3" t="s">
        <v>1355</v>
      </c>
      <c r="T209" s="2">
        <v>70.367999999999995</v>
      </c>
      <c r="U209" s="2">
        <v>2</v>
      </c>
      <c r="V209" s="2">
        <v>0.2</v>
      </c>
      <c r="W209" s="2">
        <v>6.1571999999999996</v>
      </c>
    </row>
    <row r="210" spans="1:23" ht="15.75" thickBot="1" x14ac:dyDescent="0.3">
      <c r="A210" s="5">
        <v>209</v>
      </c>
      <c r="B210" s="3" t="s">
        <v>1461</v>
      </c>
      <c r="C210" s="2">
        <v>2013</v>
      </c>
      <c r="D210" s="4">
        <v>41552</v>
      </c>
      <c r="E210" s="4" t="str">
        <f>TEXT(Table1[[#This Row],[Order Date]],"MMM")</f>
        <v>Oct</v>
      </c>
      <c r="F210" s="4" t="s">
        <v>7255</v>
      </c>
      <c r="G210" s="3" t="s">
        <v>49</v>
      </c>
      <c r="H210" s="3" t="s">
        <v>1462</v>
      </c>
      <c r="I210" s="3" t="s">
        <v>1463</v>
      </c>
      <c r="J210" s="3" t="s">
        <v>26</v>
      </c>
      <c r="K210" s="3" t="s">
        <v>27</v>
      </c>
      <c r="L210" s="3" t="s">
        <v>93</v>
      </c>
      <c r="M210" s="3" t="s">
        <v>94</v>
      </c>
      <c r="N210" s="2">
        <v>98115</v>
      </c>
      <c r="O210" s="3" t="s">
        <v>43</v>
      </c>
      <c r="P210" s="3" t="s">
        <v>1464</v>
      </c>
      <c r="Q210" s="3" t="s">
        <v>70</v>
      </c>
      <c r="R210" s="3" t="s">
        <v>148</v>
      </c>
      <c r="S210" s="3" t="s">
        <v>1465</v>
      </c>
      <c r="T210" s="2">
        <v>93.98</v>
      </c>
      <c r="U210" s="2">
        <v>2</v>
      </c>
      <c r="V210" s="2">
        <v>0</v>
      </c>
      <c r="W210" s="2">
        <v>13.1572</v>
      </c>
    </row>
    <row r="211" spans="1:23" ht="15.75" thickBot="1" x14ac:dyDescent="0.3">
      <c r="A211" s="5">
        <v>210</v>
      </c>
      <c r="B211" s="3" t="s">
        <v>1536</v>
      </c>
      <c r="C211" s="2">
        <v>2012</v>
      </c>
      <c r="D211" s="4">
        <v>40977</v>
      </c>
      <c r="E211" s="4" t="str">
        <f>TEXT(Table1[[#This Row],[Order Date]],"MMM")</f>
        <v>Mar</v>
      </c>
      <c r="F211" s="4">
        <v>41099</v>
      </c>
      <c r="G211" s="3" t="s">
        <v>49</v>
      </c>
      <c r="H211" s="3" t="s">
        <v>1537</v>
      </c>
      <c r="I211" s="3" t="s">
        <v>1538</v>
      </c>
      <c r="J211" s="3" t="s">
        <v>26</v>
      </c>
      <c r="K211" s="3" t="s">
        <v>27</v>
      </c>
      <c r="L211" s="3" t="s">
        <v>136</v>
      </c>
      <c r="M211" s="3" t="s">
        <v>137</v>
      </c>
      <c r="N211" s="2">
        <v>19134</v>
      </c>
      <c r="O211" s="3" t="s">
        <v>138</v>
      </c>
      <c r="P211" s="3" t="s">
        <v>1539</v>
      </c>
      <c r="Q211" s="3" t="s">
        <v>45</v>
      </c>
      <c r="R211" s="3" t="s">
        <v>58</v>
      </c>
      <c r="S211" s="3" t="s">
        <v>1540</v>
      </c>
      <c r="T211" s="2">
        <v>36.335999999999999</v>
      </c>
      <c r="U211" s="2">
        <v>3</v>
      </c>
      <c r="V211" s="2">
        <v>0.2</v>
      </c>
      <c r="W211" s="2">
        <v>-7.2671999999999999</v>
      </c>
    </row>
    <row r="212" spans="1:23" ht="15.75" thickBot="1" x14ac:dyDescent="0.3">
      <c r="A212" s="5">
        <v>211</v>
      </c>
      <c r="B212" s="3" t="s">
        <v>1536</v>
      </c>
      <c r="C212" s="2">
        <v>2012</v>
      </c>
      <c r="D212" s="4">
        <v>40977</v>
      </c>
      <c r="E212" s="4" t="str">
        <f>TEXT(Table1[[#This Row],[Order Date]],"MMM")</f>
        <v>Mar</v>
      </c>
      <c r="F212" s="4">
        <v>41099</v>
      </c>
      <c r="G212" s="3" t="s">
        <v>49</v>
      </c>
      <c r="H212" s="3" t="s">
        <v>1537</v>
      </c>
      <c r="I212" s="3" t="s">
        <v>1538</v>
      </c>
      <c r="J212" s="3" t="s">
        <v>26</v>
      </c>
      <c r="K212" s="3" t="s">
        <v>27</v>
      </c>
      <c r="L212" s="3" t="s">
        <v>136</v>
      </c>
      <c r="M212" s="3" t="s">
        <v>137</v>
      </c>
      <c r="N212" s="2">
        <v>19134</v>
      </c>
      <c r="O212" s="3" t="s">
        <v>138</v>
      </c>
      <c r="P212" s="3" t="s">
        <v>1541</v>
      </c>
      <c r="Q212" s="3" t="s">
        <v>45</v>
      </c>
      <c r="R212" s="3" t="s">
        <v>518</v>
      </c>
      <c r="S212" s="3" t="s">
        <v>1542</v>
      </c>
      <c r="T212" s="2">
        <v>666.24800000000005</v>
      </c>
      <c r="U212" s="2">
        <v>1</v>
      </c>
      <c r="V212" s="2">
        <v>0.2</v>
      </c>
      <c r="W212" s="2">
        <v>-149.9058</v>
      </c>
    </row>
    <row r="213" spans="1:23" ht="15.75" thickBot="1" x14ac:dyDescent="0.3">
      <c r="A213" s="5">
        <v>212</v>
      </c>
      <c r="B213" s="3" t="s">
        <v>1536</v>
      </c>
      <c r="C213" s="2">
        <v>2012</v>
      </c>
      <c r="D213" s="4">
        <v>40977</v>
      </c>
      <c r="E213" s="4" t="str">
        <f>TEXT(Table1[[#This Row],[Order Date]],"MMM")</f>
        <v>Mar</v>
      </c>
      <c r="F213" s="4">
        <v>41099</v>
      </c>
      <c r="G213" s="3" t="s">
        <v>49</v>
      </c>
      <c r="H213" s="3" t="s">
        <v>1537</v>
      </c>
      <c r="I213" s="3" t="s">
        <v>1538</v>
      </c>
      <c r="J213" s="3" t="s">
        <v>26</v>
      </c>
      <c r="K213" s="3" t="s">
        <v>27</v>
      </c>
      <c r="L213" s="3" t="s">
        <v>136</v>
      </c>
      <c r="M213" s="3" t="s">
        <v>137</v>
      </c>
      <c r="N213" s="2">
        <v>19134</v>
      </c>
      <c r="O213" s="3" t="s">
        <v>138</v>
      </c>
      <c r="P213" s="3" t="s">
        <v>1543</v>
      </c>
      <c r="Q213" s="3" t="s">
        <v>45</v>
      </c>
      <c r="R213" s="3" t="s">
        <v>158</v>
      </c>
      <c r="S213" s="3" t="s">
        <v>1544</v>
      </c>
      <c r="T213" s="2">
        <v>52.512</v>
      </c>
      <c r="U213" s="2">
        <v>6</v>
      </c>
      <c r="V213" s="2">
        <v>0.2</v>
      </c>
      <c r="W213" s="2">
        <v>19.692</v>
      </c>
    </row>
    <row r="214" spans="1:23" ht="15.75" thickBot="1" x14ac:dyDescent="0.3">
      <c r="A214" s="5">
        <v>213</v>
      </c>
      <c r="B214" s="3" t="s">
        <v>1545</v>
      </c>
      <c r="C214" s="2">
        <v>2012</v>
      </c>
      <c r="D214" s="4">
        <v>41101</v>
      </c>
      <c r="E214" s="4" t="str">
        <f>TEXT(Table1[[#This Row],[Order Date]],"MMM")</f>
        <v>Jul</v>
      </c>
      <c r="F214" s="4">
        <v>41163</v>
      </c>
      <c r="G214" s="3" t="s">
        <v>23</v>
      </c>
      <c r="H214" s="3" t="s">
        <v>1546</v>
      </c>
      <c r="I214" s="3" t="s">
        <v>1547</v>
      </c>
      <c r="J214" s="3" t="s">
        <v>40</v>
      </c>
      <c r="K214" s="3" t="s">
        <v>27</v>
      </c>
      <c r="L214" s="3" t="s">
        <v>41</v>
      </c>
      <c r="M214" s="3" t="s">
        <v>42</v>
      </c>
      <c r="N214" s="2">
        <v>90036</v>
      </c>
      <c r="O214" s="3" t="s">
        <v>43</v>
      </c>
      <c r="P214" s="3" t="s">
        <v>1548</v>
      </c>
      <c r="Q214" s="3" t="s">
        <v>32</v>
      </c>
      <c r="R214" s="3" t="s">
        <v>36</v>
      </c>
      <c r="S214" s="3" t="s">
        <v>1549</v>
      </c>
      <c r="T214" s="2">
        <v>190.72</v>
      </c>
      <c r="U214" s="2">
        <v>1</v>
      </c>
      <c r="V214" s="2">
        <v>0.2</v>
      </c>
      <c r="W214" s="2">
        <v>11.92</v>
      </c>
    </row>
    <row r="215" spans="1:23" ht="15.75" thickBot="1" x14ac:dyDescent="0.3">
      <c r="A215" s="5">
        <v>214</v>
      </c>
      <c r="B215" s="3" t="s">
        <v>1550</v>
      </c>
      <c r="C215" s="2">
        <v>2014</v>
      </c>
      <c r="D215" s="4">
        <v>41860</v>
      </c>
      <c r="E215" s="4" t="str">
        <f>TEXT(Table1[[#This Row],[Order Date]],"MMM")</f>
        <v>Aug</v>
      </c>
      <c r="F215" s="4">
        <v>41982</v>
      </c>
      <c r="G215" s="3" t="s">
        <v>49</v>
      </c>
      <c r="H215" s="3" t="s">
        <v>1551</v>
      </c>
      <c r="I215" s="3" t="s">
        <v>1552</v>
      </c>
      <c r="J215" s="3" t="s">
        <v>26</v>
      </c>
      <c r="K215" s="3" t="s">
        <v>27</v>
      </c>
      <c r="L215" s="3" t="s">
        <v>41</v>
      </c>
      <c r="M215" s="3" t="s">
        <v>42</v>
      </c>
      <c r="N215" s="2">
        <v>90032</v>
      </c>
      <c r="O215" s="3" t="s">
        <v>43</v>
      </c>
      <c r="P215" s="3" t="s">
        <v>1553</v>
      </c>
      <c r="Q215" s="3" t="s">
        <v>32</v>
      </c>
      <c r="R215" s="3" t="s">
        <v>64</v>
      </c>
      <c r="S215" s="3" t="s">
        <v>1554</v>
      </c>
      <c r="T215" s="2">
        <v>47.94</v>
      </c>
      <c r="U215" s="2">
        <v>3</v>
      </c>
      <c r="V215" s="2">
        <v>0</v>
      </c>
      <c r="W215" s="2">
        <v>2.3969999999999998</v>
      </c>
    </row>
    <row r="216" spans="1:23" ht="15.75" thickBot="1" x14ac:dyDescent="0.3">
      <c r="A216" s="5">
        <v>215</v>
      </c>
      <c r="B216" s="3" t="s">
        <v>1560</v>
      </c>
      <c r="C216" s="2">
        <v>2013</v>
      </c>
      <c r="D216" s="4">
        <v>41585</v>
      </c>
      <c r="E216" s="4" t="str">
        <f>TEXT(Table1[[#This Row],[Order Date]],"MMM")</f>
        <v>Nov</v>
      </c>
      <c r="F216" s="4" t="s">
        <v>7166</v>
      </c>
      <c r="G216" s="3" t="s">
        <v>49</v>
      </c>
      <c r="H216" s="3" t="s">
        <v>1561</v>
      </c>
      <c r="I216" s="3" t="s">
        <v>1562</v>
      </c>
      <c r="J216" s="3" t="s">
        <v>26</v>
      </c>
      <c r="K216" s="3" t="s">
        <v>27</v>
      </c>
      <c r="L216" s="3" t="s">
        <v>1563</v>
      </c>
      <c r="M216" s="3" t="s">
        <v>280</v>
      </c>
      <c r="N216" s="2">
        <v>85204</v>
      </c>
      <c r="O216" s="3" t="s">
        <v>43</v>
      </c>
      <c r="P216" s="3" t="s">
        <v>1564</v>
      </c>
      <c r="Q216" s="3" t="s">
        <v>45</v>
      </c>
      <c r="R216" s="3" t="s">
        <v>58</v>
      </c>
      <c r="S216" s="3" t="s">
        <v>1565</v>
      </c>
      <c r="T216" s="2">
        <v>16.768000000000001</v>
      </c>
      <c r="U216" s="2">
        <v>2</v>
      </c>
      <c r="V216" s="2">
        <v>0.2</v>
      </c>
      <c r="W216" s="2">
        <v>1.4672000000000001</v>
      </c>
    </row>
    <row r="217" spans="1:23" ht="15.75" thickBot="1" x14ac:dyDescent="0.3">
      <c r="A217" s="5">
        <v>216</v>
      </c>
      <c r="B217" s="3" t="s">
        <v>1566</v>
      </c>
      <c r="C217" s="2">
        <v>2014</v>
      </c>
      <c r="D217" s="4">
        <v>41738</v>
      </c>
      <c r="E217" s="4" t="str">
        <f>TEXT(Table1[[#This Row],[Order Date]],"MMM")</f>
        <v>Apr</v>
      </c>
      <c r="F217" s="4">
        <v>41891</v>
      </c>
      <c r="G217" s="3" t="s">
        <v>23</v>
      </c>
      <c r="H217" s="3" t="s">
        <v>1567</v>
      </c>
      <c r="I217" s="3" t="s">
        <v>1568</v>
      </c>
      <c r="J217" s="3" t="s">
        <v>26</v>
      </c>
      <c r="K217" s="3" t="s">
        <v>27</v>
      </c>
      <c r="L217" s="3" t="s">
        <v>273</v>
      </c>
      <c r="M217" s="3" t="s">
        <v>192</v>
      </c>
      <c r="N217" s="2">
        <v>60653</v>
      </c>
      <c r="O217" s="3" t="s">
        <v>102</v>
      </c>
      <c r="P217" s="3" t="s">
        <v>1569</v>
      </c>
      <c r="Q217" s="3" t="s">
        <v>45</v>
      </c>
      <c r="R217" s="3" t="s">
        <v>74</v>
      </c>
      <c r="S217" s="3" t="s">
        <v>1570</v>
      </c>
      <c r="T217" s="2">
        <v>42.616</v>
      </c>
      <c r="U217" s="2">
        <v>7</v>
      </c>
      <c r="V217" s="2">
        <v>0.8</v>
      </c>
      <c r="W217" s="2">
        <v>-68.185599999999994</v>
      </c>
    </row>
    <row r="218" spans="1:23" ht="15.75" thickBot="1" x14ac:dyDescent="0.3">
      <c r="A218" s="5">
        <v>217</v>
      </c>
      <c r="B218" s="3" t="s">
        <v>1571</v>
      </c>
      <c r="C218" s="2">
        <v>2012</v>
      </c>
      <c r="D218" s="4">
        <v>40980</v>
      </c>
      <c r="E218" s="4" t="str">
        <f>TEXT(Table1[[#This Row],[Order Date]],"MMM")</f>
        <v>Mar</v>
      </c>
      <c r="F218" s="4">
        <v>41133</v>
      </c>
      <c r="G218" s="3" t="s">
        <v>49</v>
      </c>
      <c r="H218" s="3" t="s">
        <v>669</v>
      </c>
      <c r="I218" s="3" t="s">
        <v>670</v>
      </c>
      <c r="J218" s="3" t="s">
        <v>99</v>
      </c>
      <c r="K218" s="3" t="s">
        <v>27</v>
      </c>
      <c r="L218" s="3" t="s">
        <v>239</v>
      </c>
      <c r="M218" s="3" t="s">
        <v>240</v>
      </c>
      <c r="N218" s="2">
        <v>10009</v>
      </c>
      <c r="O218" s="3" t="s">
        <v>138</v>
      </c>
      <c r="P218" s="3" t="s">
        <v>1572</v>
      </c>
      <c r="Q218" s="3" t="s">
        <v>45</v>
      </c>
      <c r="R218" s="3" t="s">
        <v>74</v>
      </c>
      <c r="S218" s="3" t="s">
        <v>1573</v>
      </c>
      <c r="T218" s="2">
        <v>10.752000000000001</v>
      </c>
      <c r="U218" s="2">
        <v>4</v>
      </c>
      <c r="V218" s="2">
        <v>0.2</v>
      </c>
      <c r="W218" s="2">
        <v>3.36</v>
      </c>
    </row>
    <row r="219" spans="1:23" ht="15.75" thickBot="1" x14ac:dyDescent="0.3">
      <c r="A219" s="5">
        <v>218</v>
      </c>
      <c r="B219" s="3" t="s">
        <v>1574</v>
      </c>
      <c r="C219" s="2">
        <v>2012</v>
      </c>
      <c r="D219" s="4">
        <v>41102</v>
      </c>
      <c r="E219" s="4" t="str">
        <f>TEXT(Table1[[#This Row],[Order Date]],"MMM")</f>
        <v>Jul</v>
      </c>
      <c r="F219" s="4">
        <v>41225</v>
      </c>
      <c r="G219" s="3" t="s">
        <v>49</v>
      </c>
      <c r="H219" s="3" t="s">
        <v>1575</v>
      </c>
      <c r="I219" s="3" t="s">
        <v>1576</v>
      </c>
      <c r="J219" s="3" t="s">
        <v>26</v>
      </c>
      <c r="K219" s="3" t="s">
        <v>27</v>
      </c>
      <c r="L219" s="3" t="s">
        <v>28</v>
      </c>
      <c r="M219" s="3" t="s">
        <v>29</v>
      </c>
      <c r="N219" s="2">
        <v>42420</v>
      </c>
      <c r="O219" s="3" t="s">
        <v>30</v>
      </c>
      <c r="P219" s="3" t="s">
        <v>1577</v>
      </c>
      <c r="Q219" s="3" t="s">
        <v>45</v>
      </c>
      <c r="R219" s="3" t="s">
        <v>77</v>
      </c>
      <c r="S219" s="3" t="s">
        <v>1578</v>
      </c>
      <c r="T219" s="2">
        <v>152.94</v>
      </c>
      <c r="U219" s="2">
        <v>3</v>
      </c>
      <c r="V219" s="2">
        <v>0</v>
      </c>
      <c r="W219" s="2">
        <v>41.293799999999997</v>
      </c>
    </row>
    <row r="220" spans="1:23" ht="15.75" thickBot="1" x14ac:dyDescent="0.3">
      <c r="A220" s="5">
        <v>219</v>
      </c>
      <c r="B220" s="3" t="s">
        <v>1574</v>
      </c>
      <c r="C220" s="2">
        <v>2012</v>
      </c>
      <c r="D220" s="4">
        <v>41102</v>
      </c>
      <c r="E220" s="4" t="str">
        <f>TEXT(Table1[[#This Row],[Order Date]],"MMM")</f>
        <v>Jul</v>
      </c>
      <c r="F220" s="4">
        <v>41225</v>
      </c>
      <c r="G220" s="3" t="s">
        <v>49</v>
      </c>
      <c r="H220" s="3" t="s">
        <v>1575</v>
      </c>
      <c r="I220" s="3" t="s">
        <v>1576</v>
      </c>
      <c r="J220" s="3" t="s">
        <v>26</v>
      </c>
      <c r="K220" s="3" t="s">
        <v>27</v>
      </c>
      <c r="L220" s="3" t="s">
        <v>28</v>
      </c>
      <c r="M220" s="3" t="s">
        <v>29</v>
      </c>
      <c r="N220" s="2">
        <v>42420</v>
      </c>
      <c r="O220" s="3" t="s">
        <v>30</v>
      </c>
      <c r="P220" s="3" t="s">
        <v>1579</v>
      </c>
      <c r="Q220" s="3" t="s">
        <v>32</v>
      </c>
      <c r="R220" s="3" t="s">
        <v>36</v>
      </c>
      <c r="S220" s="3" t="s">
        <v>1580</v>
      </c>
      <c r="T220" s="2">
        <v>283.92</v>
      </c>
      <c r="U220" s="2">
        <v>4</v>
      </c>
      <c r="V220" s="2">
        <v>0</v>
      </c>
      <c r="W220" s="2">
        <v>70.98</v>
      </c>
    </row>
    <row r="221" spans="1:23" ht="15.75" thickBot="1" x14ac:dyDescent="0.3">
      <c r="A221" s="5">
        <v>220</v>
      </c>
      <c r="B221" s="3" t="s">
        <v>1581</v>
      </c>
      <c r="C221" s="2">
        <v>2011</v>
      </c>
      <c r="D221" s="4">
        <v>40576</v>
      </c>
      <c r="E221" s="4" t="str">
        <f>TEXT(Table1[[#This Row],[Order Date]],"MMM")</f>
        <v>Feb</v>
      </c>
      <c r="F221" s="4">
        <v>40635</v>
      </c>
      <c r="G221" s="3" t="s">
        <v>172</v>
      </c>
      <c r="H221" s="3" t="s">
        <v>1582</v>
      </c>
      <c r="I221" s="3" t="s">
        <v>1583</v>
      </c>
      <c r="J221" s="3" t="s">
        <v>26</v>
      </c>
      <c r="K221" s="3" t="s">
        <v>27</v>
      </c>
      <c r="L221" s="3" t="s">
        <v>1584</v>
      </c>
      <c r="M221" s="3" t="s">
        <v>111</v>
      </c>
      <c r="N221" s="2">
        <v>54302</v>
      </c>
      <c r="O221" s="3" t="s">
        <v>102</v>
      </c>
      <c r="P221" s="3" t="s">
        <v>1585</v>
      </c>
      <c r="Q221" s="3" t="s">
        <v>70</v>
      </c>
      <c r="R221" s="3" t="s">
        <v>148</v>
      </c>
      <c r="S221" s="3" t="s">
        <v>1586</v>
      </c>
      <c r="T221" s="2">
        <v>468.9</v>
      </c>
      <c r="U221" s="2">
        <v>6</v>
      </c>
      <c r="V221" s="2">
        <v>0</v>
      </c>
      <c r="W221" s="2">
        <v>206.316</v>
      </c>
    </row>
    <row r="222" spans="1:23" ht="15.75" thickBot="1" x14ac:dyDescent="0.3">
      <c r="A222" s="5">
        <v>221</v>
      </c>
      <c r="B222" s="3" t="s">
        <v>1591</v>
      </c>
      <c r="C222" s="2">
        <v>2011</v>
      </c>
      <c r="D222" s="4">
        <v>40852</v>
      </c>
      <c r="E222" s="4" t="str">
        <f>TEXT(Table1[[#This Row],[Order Date]],"MMM")</f>
        <v>Nov</v>
      </c>
      <c r="F222" s="4" t="s">
        <v>7341</v>
      </c>
      <c r="G222" s="3" t="s">
        <v>49</v>
      </c>
      <c r="H222" s="3" t="s">
        <v>347</v>
      </c>
      <c r="I222" s="3" t="s">
        <v>348</v>
      </c>
      <c r="J222" s="3" t="s">
        <v>26</v>
      </c>
      <c r="K222" s="3" t="s">
        <v>27</v>
      </c>
      <c r="L222" s="3" t="s">
        <v>100</v>
      </c>
      <c r="M222" s="3" t="s">
        <v>101</v>
      </c>
      <c r="N222" s="2">
        <v>76106</v>
      </c>
      <c r="O222" s="3" t="s">
        <v>102</v>
      </c>
      <c r="P222" s="3" t="s">
        <v>1592</v>
      </c>
      <c r="Q222" s="3" t="s">
        <v>70</v>
      </c>
      <c r="R222" s="3" t="s">
        <v>148</v>
      </c>
      <c r="S222" s="3" t="s">
        <v>1593</v>
      </c>
      <c r="T222" s="2">
        <v>58.112000000000002</v>
      </c>
      <c r="U222" s="2">
        <v>2</v>
      </c>
      <c r="V222" s="2">
        <v>0.2</v>
      </c>
      <c r="W222" s="2">
        <v>7.2640000000000002</v>
      </c>
    </row>
    <row r="223" spans="1:23" ht="15.75" thickBot="1" x14ac:dyDescent="0.3">
      <c r="A223" s="5">
        <v>222</v>
      </c>
      <c r="B223" s="3" t="s">
        <v>1591</v>
      </c>
      <c r="C223" s="2">
        <v>2011</v>
      </c>
      <c r="D223" s="4">
        <v>40852</v>
      </c>
      <c r="E223" s="4" t="str">
        <f>TEXT(Table1[[#This Row],[Order Date]],"MMM")</f>
        <v>Nov</v>
      </c>
      <c r="F223" s="4" t="s">
        <v>7341</v>
      </c>
      <c r="G223" s="3" t="s">
        <v>49</v>
      </c>
      <c r="H223" s="3" t="s">
        <v>347</v>
      </c>
      <c r="I223" s="3" t="s">
        <v>348</v>
      </c>
      <c r="J223" s="3" t="s">
        <v>26</v>
      </c>
      <c r="K223" s="3" t="s">
        <v>27</v>
      </c>
      <c r="L223" s="3" t="s">
        <v>100</v>
      </c>
      <c r="M223" s="3" t="s">
        <v>101</v>
      </c>
      <c r="N223" s="2">
        <v>76106</v>
      </c>
      <c r="O223" s="3" t="s">
        <v>102</v>
      </c>
      <c r="P223" s="3" t="s">
        <v>1594</v>
      </c>
      <c r="Q223" s="3" t="s">
        <v>70</v>
      </c>
      <c r="R223" s="3" t="s">
        <v>71</v>
      </c>
      <c r="S223" s="3" t="s">
        <v>1595</v>
      </c>
      <c r="T223" s="2">
        <v>100.792</v>
      </c>
      <c r="U223" s="2">
        <v>1</v>
      </c>
      <c r="V223" s="2">
        <v>0.2</v>
      </c>
      <c r="W223" s="2">
        <v>6.2995000000000001</v>
      </c>
    </row>
    <row r="224" spans="1:23" ht="15.75" thickBot="1" x14ac:dyDescent="0.3">
      <c r="A224" s="5">
        <v>223</v>
      </c>
      <c r="B224" s="3" t="s">
        <v>1591</v>
      </c>
      <c r="C224" s="2">
        <v>2011</v>
      </c>
      <c r="D224" s="4">
        <v>40852</v>
      </c>
      <c r="E224" s="4" t="str">
        <f>TEXT(Table1[[#This Row],[Order Date]],"MMM")</f>
        <v>Nov</v>
      </c>
      <c r="F224" s="4" t="s">
        <v>7341</v>
      </c>
      <c r="G224" s="3" t="s">
        <v>49</v>
      </c>
      <c r="H224" s="3" t="s">
        <v>347</v>
      </c>
      <c r="I224" s="3" t="s">
        <v>348</v>
      </c>
      <c r="J224" s="3" t="s">
        <v>26</v>
      </c>
      <c r="K224" s="3" t="s">
        <v>27</v>
      </c>
      <c r="L224" s="3" t="s">
        <v>100</v>
      </c>
      <c r="M224" s="3" t="s">
        <v>101</v>
      </c>
      <c r="N224" s="2">
        <v>76106</v>
      </c>
      <c r="O224" s="3" t="s">
        <v>102</v>
      </c>
      <c r="P224" s="3" t="s">
        <v>1596</v>
      </c>
      <c r="Q224" s="3" t="s">
        <v>32</v>
      </c>
      <c r="R224" s="3" t="s">
        <v>64</v>
      </c>
      <c r="S224" s="3" t="s">
        <v>1597</v>
      </c>
      <c r="T224" s="2">
        <v>66.111999999999995</v>
      </c>
      <c r="U224" s="2">
        <v>4</v>
      </c>
      <c r="V224" s="2">
        <v>0.6</v>
      </c>
      <c r="W224" s="2">
        <v>-84.2928</v>
      </c>
    </row>
    <row r="225" spans="1:23" ht="15.75" thickBot="1" x14ac:dyDescent="0.3">
      <c r="A225" s="5">
        <v>224</v>
      </c>
      <c r="B225" s="3" t="s">
        <v>1607</v>
      </c>
      <c r="C225" s="2">
        <v>2014</v>
      </c>
      <c r="D225" s="4">
        <v>41982</v>
      </c>
      <c r="E225" s="4" t="str">
        <f>TEXT(Table1[[#This Row],[Order Date]],"MMM")</f>
        <v>Dec</v>
      </c>
      <c r="F225" s="4" t="s">
        <v>7228</v>
      </c>
      <c r="G225" s="3" t="s">
        <v>172</v>
      </c>
      <c r="H225" s="3" t="s">
        <v>439</v>
      </c>
      <c r="I225" s="3" t="s">
        <v>440</v>
      </c>
      <c r="J225" s="3" t="s">
        <v>26</v>
      </c>
      <c r="K225" s="3" t="s">
        <v>27</v>
      </c>
      <c r="L225" s="3" t="s">
        <v>1318</v>
      </c>
      <c r="M225" s="3" t="s">
        <v>53</v>
      </c>
      <c r="N225" s="2">
        <v>32216</v>
      </c>
      <c r="O225" s="3" t="s">
        <v>30</v>
      </c>
      <c r="P225" s="3" t="s">
        <v>1608</v>
      </c>
      <c r="Q225" s="3" t="s">
        <v>32</v>
      </c>
      <c r="R225" s="3" t="s">
        <v>64</v>
      </c>
      <c r="S225" s="3" t="s">
        <v>1609</v>
      </c>
      <c r="T225" s="2">
        <v>34.503999999999998</v>
      </c>
      <c r="U225" s="2">
        <v>1</v>
      </c>
      <c r="V225" s="2">
        <v>0.2</v>
      </c>
      <c r="W225" s="2">
        <v>6.0381999999999998</v>
      </c>
    </row>
    <row r="226" spans="1:23" ht="15.75" thickBot="1" x14ac:dyDescent="0.3">
      <c r="A226" s="5">
        <v>225</v>
      </c>
      <c r="B226" s="3" t="s">
        <v>1617</v>
      </c>
      <c r="C226" s="2">
        <v>2011</v>
      </c>
      <c r="D226" s="4">
        <v>40605</v>
      </c>
      <c r="E226" s="4" t="str">
        <f>TEXT(Table1[[#This Row],[Order Date]],"MMM")</f>
        <v>Mar</v>
      </c>
      <c r="F226" s="4">
        <v>40727</v>
      </c>
      <c r="G226" s="3" t="s">
        <v>23</v>
      </c>
      <c r="H226" s="3" t="s">
        <v>1618</v>
      </c>
      <c r="I226" s="3" t="s">
        <v>1619</v>
      </c>
      <c r="J226" s="3" t="s">
        <v>26</v>
      </c>
      <c r="K226" s="3" t="s">
        <v>27</v>
      </c>
      <c r="L226" s="3" t="s">
        <v>464</v>
      </c>
      <c r="M226" s="3" t="s">
        <v>86</v>
      </c>
      <c r="N226" s="2">
        <v>28403</v>
      </c>
      <c r="O226" s="3" t="s">
        <v>30</v>
      </c>
      <c r="P226" s="3" t="s">
        <v>1620</v>
      </c>
      <c r="Q226" s="3" t="s">
        <v>45</v>
      </c>
      <c r="R226" s="3" t="s">
        <v>67</v>
      </c>
      <c r="S226" s="3" t="s">
        <v>1621</v>
      </c>
      <c r="T226" s="2">
        <v>19.456</v>
      </c>
      <c r="U226" s="2">
        <v>4</v>
      </c>
      <c r="V226" s="2">
        <v>0.2</v>
      </c>
      <c r="W226" s="2">
        <v>3.4047999999999998</v>
      </c>
    </row>
    <row r="227" spans="1:23" ht="15.75" thickBot="1" x14ac:dyDescent="0.3">
      <c r="A227" s="5">
        <v>226</v>
      </c>
      <c r="B227" s="3" t="s">
        <v>1622</v>
      </c>
      <c r="C227" s="2">
        <v>2013</v>
      </c>
      <c r="D227" s="4">
        <v>41584</v>
      </c>
      <c r="E227" s="4" t="str">
        <f>TEXT(Table1[[#This Row],[Order Date]],"MMM")</f>
        <v>Nov</v>
      </c>
      <c r="F227" s="4" t="s">
        <v>7321</v>
      </c>
      <c r="G227" s="3" t="s">
        <v>49</v>
      </c>
      <c r="H227" s="3" t="s">
        <v>1623</v>
      </c>
      <c r="I227" s="3" t="s">
        <v>1624</v>
      </c>
      <c r="J227" s="3" t="s">
        <v>26</v>
      </c>
      <c r="K227" s="3" t="s">
        <v>27</v>
      </c>
      <c r="L227" s="3" t="s">
        <v>41</v>
      </c>
      <c r="M227" s="3" t="s">
        <v>42</v>
      </c>
      <c r="N227" s="2">
        <v>90045</v>
      </c>
      <c r="O227" s="3" t="s">
        <v>43</v>
      </c>
      <c r="P227" s="3" t="s">
        <v>1625</v>
      </c>
      <c r="Q227" s="3" t="s">
        <v>45</v>
      </c>
      <c r="R227" s="3" t="s">
        <v>46</v>
      </c>
      <c r="S227" s="3" t="s">
        <v>1626</v>
      </c>
      <c r="T227" s="2">
        <v>20.7</v>
      </c>
      <c r="U227" s="2">
        <v>2</v>
      </c>
      <c r="V227" s="2">
        <v>0</v>
      </c>
      <c r="W227" s="2">
        <v>9.9359999999999999</v>
      </c>
    </row>
    <row r="228" spans="1:23" ht="15.75" thickBot="1" x14ac:dyDescent="0.3">
      <c r="A228" s="5">
        <v>227</v>
      </c>
      <c r="B228" s="3" t="s">
        <v>1622</v>
      </c>
      <c r="C228" s="2">
        <v>2013</v>
      </c>
      <c r="D228" s="4">
        <v>41584</v>
      </c>
      <c r="E228" s="4" t="str">
        <f>TEXT(Table1[[#This Row],[Order Date]],"MMM")</f>
        <v>Nov</v>
      </c>
      <c r="F228" s="4" t="s">
        <v>7321</v>
      </c>
      <c r="G228" s="3" t="s">
        <v>49</v>
      </c>
      <c r="H228" s="3" t="s">
        <v>1623</v>
      </c>
      <c r="I228" s="3" t="s">
        <v>1624</v>
      </c>
      <c r="J228" s="3" t="s">
        <v>26</v>
      </c>
      <c r="K228" s="3" t="s">
        <v>27</v>
      </c>
      <c r="L228" s="3" t="s">
        <v>41</v>
      </c>
      <c r="M228" s="3" t="s">
        <v>42</v>
      </c>
      <c r="N228" s="2">
        <v>90045</v>
      </c>
      <c r="O228" s="3" t="s">
        <v>43</v>
      </c>
      <c r="P228" s="3" t="s">
        <v>1627</v>
      </c>
      <c r="Q228" s="3" t="s">
        <v>32</v>
      </c>
      <c r="R228" s="3" t="s">
        <v>55</v>
      </c>
      <c r="S228" s="3" t="s">
        <v>1628</v>
      </c>
      <c r="T228" s="2">
        <v>1335.68</v>
      </c>
      <c r="U228" s="2">
        <v>4</v>
      </c>
      <c r="V228" s="2">
        <v>0.2</v>
      </c>
      <c r="W228" s="2">
        <v>-217.048</v>
      </c>
    </row>
    <row r="229" spans="1:23" ht="15.75" thickBot="1" x14ac:dyDescent="0.3">
      <c r="A229" s="5">
        <v>228</v>
      </c>
      <c r="B229" s="3" t="s">
        <v>1622</v>
      </c>
      <c r="C229" s="2">
        <v>2013</v>
      </c>
      <c r="D229" s="4">
        <v>41584</v>
      </c>
      <c r="E229" s="4" t="str">
        <f>TEXT(Table1[[#This Row],[Order Date]],"MMM")</f>
        <v>Nov</v>
      </c>
      <c r="F229" s="4" t="s">
        <v>7321</v>
      </c>
      <c r="G229" s="3" t="s">
        <v>49</v>
      </c>
      <c r="H229" s="3" t="s">
        <v>1623</v>
      </c>
      <c r="I229" s="3" t="s">
        <v>1624</v>
      </c>
      <c r="J229" s="3" t="s">
        <v>26</v>
      </c>
      <c r="K229" s="3" t="s">
        <v>27</v>
      </c>
      <c r="L229" s="3" t="s">
        <v>41</v>
      </c>
      <c r="M229" s="3" t="s">
        <v>42</v>
      </c>
      <c r="N229" s="2">
        <v>90045</v>
      </c>
      <c r="O229" s="3" t="s">
        <v>43</v>
      </c>
      <c r="P229" s="3" t="s">
        <v>1629</v>
      </c>
      <c r="Q229" s="3" t="s">
        <v>45</v>
      </c>
      <c r="R229" s="3" t="s">
        <v>88</v>
      </c>
      <c r="S229" s="3" t="s">
        <v>1630</v>
      </c>
      <c r="T229" s="2">
        <v>32.4</v>
      </c>
      <c r="U229" s="2">
        <v>5</v>
      </c>
      <c r="V229" s="2">
        <v>0</v>
      </c>
      <c r="W229" s="2">
        <v>15.552</v>
      </c>
    </row>
    <row r="230" spans="1:23" ht="15.75" thickBot="1" x14ac:dyDescent="0.3">
      <c r="A230" s="5">
        <v>229</v>
      </c>
      <c r="B230" s="3" t="s">
        <v>1639</v>
      </c>
      <c r="C230" s="2">
        <v>2012</v>
      </c>
      <c r="D230" s="4">
        <v>41102</v>
      </c>
      <c r="E230" s="4" t="str">
        <f>TEXT(Table1[[#This Row],[Order Date]],"MMM")</f>
        <v>Jul</v>
      </c>
      <c r="F230" s="4">
        <v>41164</v>
      </c>
      <c r="G230" s="3" t="s">
        <v>172</v>
      </c>
      <c r="H230" s="3" t="s">
        <v>1640</v>
      </c>
      <c r="I230" s="3" t="s">
        <v>1641</v>
      </c>
      <c r="J230" s="3" t="s">
        <v>26</v>
      </c>
      <c r="K230" s="3" t="s">
        <v>27</v>
      </c>
      <c r="L230" s="3" t="s">
        <v>93</v>
      </c>
      <c r="M230" s="3" t="s">
        <v>94</v>
      </c>
      <c r="N230" s="2">
        <v>98105</v>
      </c>
      <c r="O230" s="3" t="s">
        <v>43</v>
      </c>
      <c r="P230" s="3" t="s">
        <v>1642</v>
      </c>
      <c r="Q230" s="3" t="s">
        <v>45</v>
      </c>
      <c r="R230" s="3" t="s">
        <v>242</v>
      </c>
      <c r="S230" s="3" t="s">
        <v>1643</v>
      </c>
      <c r="T230" s="2">
        <v>3.96</v>
      </c>
      <c r="U230" s="2">
        <v>2</v>
      </c>
      <c r="V230" s="2">
        <v>0</v>
      </c>
      <c r="W230" s="2">
        <v>0</v>
      </c>
    </row>
    <row r="231" spans="1:23" ht="15.75" thickBot="1" x14ac:dyDescent="0.3">
      <c r="A231" s="5">
        <v>230</v>
      </c>
      <c r="B231" s="3" t="s">
        <v>1639</v>
      </c>
      <c r="C231" s="2">
        <v>2012</v>
      </c>
      <c r="D231" s="4">
        <v>41102</v>
      </c>
      <c r="E231" s="4" t="str">
        <f>TEXT(Table1[[#This Row],[Order Date]],"MMM")</f>
        <v>Jul</v>
      </c>
      <c r="F231" s="4">
        <v>41164</v>
      </c>
      <c r="G231" s="3" t="s">
        <v>172</v>
      </c>
      <c r="H231" s="3" t="s">
        <v>1640</v>
      </c>
      <c r="I231" s="3" t="s">
        <v>1641</v>
      </c>
      <c r="J231" s="3" t="s">
        <v>26</v>
      </c>
      <c r="K231" s="3" t="s">
        <v>27</v>
      </c>
      <c r="L231" s="3" t="s">
        <v>93</v>
      </c>
      <c r="M231" s="3" t="s">
        <v>94</v>
      </c>
      <c r="N231" s="2">
        <v>98105</v>
      </c>
      <c r="O231" s="3" t="s">
        <v>43</v>
      </c>
      <c r="P231" s="3" t="s">
        <v>995</v>
      </c>
      <c r="Q231" s="3" t="s">
        <v>45</v>
      </c>
      <c r="R231" s="3" t="s">
        <v>46</v>
      </c>
      <c r="S231" s="3" t="s">
        <v>996</v>
      </c>
      <c r="T231" s="2">
        <v>2.61</v>
      </c>
      <c r="U231" s="2">
        <v>1</v>
      </c>
      <c r="V231" s="2">
        <v>0</v>
      </c>
      <c r="W231" s="2">
        <v>1.2005999999999999</v>
      </c>
    </row>
    <row r="232" spans="1:23" ht="15.75" thickBot="1" x14ac:dyDescent="0.3">
      <c r="A232" s="5">
        <v>231</v>
      </c>
      <c r="B232" s="3" t="s">
        <v>1644</v>
      </c>
      <c r="C232" s="2">
        <v>2014</v>
      </c>
      <c r="D232" s="4">
        <v>41863</v>
      </c>
      <c r="E232" s="4" t="str">
        <f>TEXT(Table1[[#This Row],[Order Date]],"MMM")</f>
        <v>Aug</v>
      </c>
      <c r="F232" s="4">
        <v>41955</v>
      </c>
      <c r="G232" s="3" t="s">
        <v>172</v>
      </c>
      <c r="H232" s="3" t="s">
        <v>1645</v>
      </c>
      <c r="I232" s="3" t="s">
        <v>1646</v>
      </c>
      <c r="J232" s="3" t="s">
        <v>26</v>
      </c>
      <c r="K232" s="3" t="s">
        <v>27</v>
      </c>
      <c r="L232" s="3" t="s">
        <v>41</v>
      </c>
      <c r="M232" s="3" t="s">
        <v>42</v>
      </c>
      <c r="N232" s="2">
        <v>90008</v>
      </c>
      <c r="O232" s="3" t="s">
        <v>43</v>
      </c>
      <c r="P232" s="3" t="s">
        <v>1647</v>
      </c>
      <c r="Q232" s="3" t="s">
        <v>70</v>
      </c>
      <c r="R232" s="3" t="s">
        <v>71</v>
      </c>
      <c r="S232" s="3" t="s">
        <v>1648</v>
      </c>
      <c r="T232" s="2">
        <v>374.37599999999998</v>
      </c>
      <c r="U232" s="2">
        <v>3</v>
      </c>
      <c r="V232" s="2">
        <v>0.2</v>
      </c>
      <c r="W232" s="2">
        <v>46.796999999999997</v>
      </c>
    </row>
    <row r="233" spans="1:23" ht="15.75" thickBot="1" x14ac:dyDescent="0.3">
      <c r="A233" s="5">
        <v>232</v>
      </c>
      <c r="B233" s="3" t="s">
        <v>1649</v>
      </c>
      <c r="C233" s="2">
        <v>2014</v>
      </c>
      <c r="D233" s="4">
        <v>41680</v>
      </c>
      <c r="E233" s="4" t="str">
        <f>TEXT(Table1[[#This Row],[Order Date]],"MMM")</f>
        <v>Feb</v>
      </c>
      <c r="F233" s="4">
        <v>41892</v>
      </c>
      <c r="G233" s="3" t="s">
        <v>49</v>
      </c>
      <c r="H233" s="3" t="s">
        <v>1650</v>
      </c>
      <c r="I233" s="3" t="s">
        <v>1651</v>
      </c>
      <c r="J233" s="3" t="s">
        <v>40</v>
      </c>
      <c r="K233" s="3" t="s">
        <v>27</v>
      </c>
      <c r="L233" s="3" t="s">
        <v>93</v>
      </c>
      <c r="M233" s="3" t="s">
        <v>94</v>
      </c>
      <c r="N233" s="2">
        <v>98105</v>
      </c>
      <c r="O233" s="3" t="s">
        <v>43</v>
      </c>
      <c r="P233" s="3" t="s">
        <v>1652</v>
      </c>
      <c r="Q233" s="3" t="s">
        <v>45</v>
      </c>
      <c r="R233" s="3" t="s">
        <v>88</v>
      </c>
      <c r="S233" s="3" t="s">
        <v>1653</v>
      </c>
      <c r="T233" s="2">
        <v>91.84</v>
      </c>
      <c r="U233" s="2">
        <v>8</v>
      </c>
      <c r="V233" s="2">
        <v>0</v>
      </c>
      <c r="W233" s="2">
        <v>45.001600000000003</v>
      </c>
    </row>
    <row r="234" spans="1:23" ht="15.75" thickBot="1" x14ac:dyDescent="0.3">
      <c r="A234" s="5">
        <v>233</v>
      </c>
      <c r="B234" s="3" t="s">
        <v>1649</v>
      </c>
      <c r="C234" s="2">
        <v>2014</v>
      </c>
      <c r="D234" s="4">
        <v>41680</v>
      </c>
      <c r="E234" s="4" t="str">
        <f>TEXT(Table1[[#This Row],[Order Date]],"MMM")</f>
        <v>Feb</v>
      </c>
      <c r="F234" s="4">
        <v>41892</v>
      </c>
      <c r="G234" s="3" t="s">
        <v>49</v>
      </c>
      <c r="H234" s="3" t="s">
        <v>1650</v>
      </c>
      <c r="I234" s="3" t="s">
        <v>1651</v>
      </c>
      <c r="J234" s="3" t="s">
        <v>40</v>
      </c>
      <c r="K234" s="3" t="s">
        <v>27</v>
      </c>
      <c r="L234" s="3" t="s">
        <v>93</v>
      </c>
      <c r="M234" s="3" t="s">
        <v>94</v>
      </c>
      <c r="N234" s="2">
        <v>98105</v>
      </c>
      <c r="O234" s="3" t="s">
        <v>43</v>
      </c>
      <c r="P234" s="3" t="s">
        <v>1654</v>
      </c>
      <c r="Q234" s="3" t="s">
        <v>45</v>
      </c>
      <c r="R234" s="3" t="s">
        <v>74</v>
      </c>
      <c r="S234" s="3" t="s">
        <v>1655</v>
      </c>
      <c r="T234" s="2">
        <v>81.087999999999994</v>
      </c>
      <c r="U234" s="2">
        <v>7</v>
      </c>
      <c r="V234" s="2">
        <v>0.2</v>
      </c>
      <c r="W234" s="2">
        <v>27.3672</v>
      </c>
    </row>
    <row r="235" spans="1:23" ht="15.75" thickBot="1" x14ac:dyDescent="0.3">
      <c r="A235" s="5">
        <v>234</v>
      </c>
      <c r="B235" s="3" t="s">
        <v>1649</v>
      </c>
      <c r="C235" s="2">
        <v>2014</v>
      </c>
      <c r="D235" s="4">
        <v>41680</v>
      </c>
      <c r="E235" s="4" t="str">
        <f>TEXT(Table1[[#This Row],[Order Date]],"MMM")</f>
        <v>Feb</v>
      </c>
      <c r="F235" s="4">
        <v>41892</v>
      </c>
      <c r="G235" s="3" t="s">
        <v>49</v>
      </c>
      <c r="H235" s="3" t="s">
        <v>1650</v>
      </c>
      <c r="I235" s="3" t="s">
        <v>1651</v>
      </c>
      <c r="J235" s="3" t="s">
        <v>40</v>
      </c>
      <c r="K235" s="3" t="s">
        <v>27</v>
      </c>
      <c r="L235" s="3" t="s">
        <v>93</v>
      </c>
      <c r="M235" s="3" t="s">
        <v>94</v>
      </c>
      <c r="N235" s="2">
        <v>98105</v>
      </c>
      <c r="O235" s="3" t="s">
        <v>43</v>
      </c>
      <c r="P235" s="3" t="s">
        <v>1656</v>
      </c>
      <c r="Q235" s="3" t="s">
        <v>45</v>
      </c>
      <c r="R235" s="3" t="s">
        <v>88</v>
      </c>
      <c r="S235" s="3" t="s">
        <v>1657</v>
      </c>
      <c r="T235" s="2">
        <v>19.440000000000001</v>
      </c>
      <c r="U235" s="2">
        <v>3</v>
      </c>
      <c r="V235" s="2">
        <v>0</v>
      </c>
      <c r="W235" s="2">
        <v>9.3312000000000008</v>
      </c>
    </row>
    <row r="236" spans="1:23" ht="15.75" thickBot="1" x14ac:dyDescent="0.3">
      <c r="A236" s="5">
        <v>235</v>
      </c>
      <c r="B236" s="3" t="s">
        <v>1649</v>
      </c>
      <c r="C236" s="2">
        <v>2014</v>
      </c>
      <c r="D236" s="4">
        <v>41680</v>
      </c>
      <c r="E236" s="4" t="str">
        <f>TEXT(Table1[[#This Row],[Order Date]],"MMM")</f>
        <v>Feb</v>
      </c>
      <c r="F236" s="4">
        <v>41892</v>
      </c>
      <c r="G236" s="3" t="s">
        <v>49</v>
      </c>
      <c r="H236" s="3" t="s">
        <v>1650</v>
      </c>
      <c r="I236" s="3" t="s">
        <v>1651</v>
      </c>
      <c r="J236" s="3" t="s">
        <v>40</v>
      </c>
      <c r="K236" s="3" t="s">
        <v>27</v>
      </c>
      <c r="L236" s="3" t="s">
        <v>93</v>
      </c>
      <c r="M236" s="3" t="s">
        <v>94</v>
      </c>
      <c r="N236" s="2">
        <v>98105</v>
      </c>
      <c r="O236" s="3" t="s">
        <v>43</v>
      </c>
      <c r="P236" s="3" t="s">
        <v>1658</v>
      </c>
      <c r="Q236" s="3" t="s">
        <v>32</v>
      </c>
      <c r="R236" s="3" t="s">
        <v>36</v>
      </c>
      <c r="S236" s="3" t="s">
        <v>1659</v>
      </c>
      <c r="T236" s="2">
        <v>451.15199999999999</v>
      </c>
      <c r="U236" s="2">
        <v>3</v>
      </c>
      <c r="V236" s="2">
        <v>0.2</v>
      </c>
      <c r="W236" s="2">
        <v>0</v>
      </c>
    </row>
    <row r="237" spans="1:23" ht="15.75" thickBot="1" x14ac:dyDescent="0.3">
      <c r="A237" s="5">
        <v>236</v>
      </c>
      <c r="B237" s="3" t="s">
        <v>1664</v>
      </c>
      <c r="C237" s="2">
        <v>2013</v>
      </c>
      <c r="D237" s="4">
        <v>41375</v>
      </c>
      <c r="E237" s="4" t="str">
        <f>TEXT(Table1[[#This Row],[Order Date]],"MMM")</f>
        <v>Apr</v>
      </c>
      <c r="F237" s="4">
        <v>41497</v>
      </c>
      <c r="G237" s="3" t="s">
        <v>49</v>
      </c>
      <c r="H237" s="3" t="s">
        <v>1665</v>
      </c>
      <c r="I237" s="3" t="s">
        <v>1666</v>
      </c>
      <c r="J237" s="3" t="s">
        <v>26</v>
      </c>
      <c r="K237" s="3" t="s">
        <v>27</v>
      </c>
      <c r="L237" s="3" t="s">
        <v>1667</v>
      </c>
      <c r="M237" s="3" t="s">
        <v>94</v>
      </c>
      <c r="N237" s="2">
        <v>98270</v>
      </c>
      <c r="O237" s="3" t="s">
        <v>43</v>
      </c>
      <c r="P237" s="3" t="s">
        <v>1668</v>
      </c>
      <c r="Q237" s="3" t="s">
        <v>45</v>
      </c>
      <c r="R237" s="3" t="s">
        <v>67</v>
      </c>
      <c r="S237" s="3" t="s">
        <v>1669</v>
      </c>
      <c r="T237" s="2">
        <v>8.82</v>
      </c>
      <c r="U237" s="2">
        <v>3</v>
      </c>
      <c r="V237" s="2">
        <v>0</v>
      </c>
      <c r="W237" s="2">
        <v>2.3814000000000002</v>
      </c>
    </row>
    <row r="238" spans="1:23" ht="15.75" thickBot="1" x14ac:dyDescent="0.3">
      <c r="A238" s="5">
        <v>237</v>
      </c>
      <c r="B238" s="3" t="s">
        <v>1678</v>
      </c>
      <c r="C238" s="2">
        <v>2012</v>
      </c>
      <c r="D238" s="4">
        <v>41191</v>
      </c>
      <c r="E238" s="4" t="str">
        <f>TEXT(Table1[[#This Row],[Order Date]],"MMM")</f>
        <v>Oct</v>
      </c>
      <c r="F238" s="4" t="s">
        <v>7221</v>
      </c>
      <c r="G238" s="3" t="s">
        <v>49</v>
      </c>
      <c r="H238" s="3" t="s">
        <v>1679</v>
      </c>
      <c r="I238" s="3" t="s">
        <v>1680</v>
      </c>
      <c r="J238" s="3" t="s">
        <v>26</v>
      </c>
      <c r="K238" s="3" t="s">
        <v>27</v>
      </c>
      <c r="L238" s="3" t="s">
        <v>41</v>
      </c>
      <c r="M238" s="3" t="s">
        <v>42</v>
      </c>
      <c r="N238" s="2">
        <v>90004</v>
      </c>
      <c r="O238" s="3" t="s">
        <v>43</v>
      </c>
      <c r="P238" s="3" t="s">
        <v>1681</v>
      </c>
      <c r="Q238" s="3" t="s">
        <v>45</v>
      </c>
      <c r="R238" s="3" t="s">
        <v>518</v>
      </c>
      <c r="S238" s="3" t="s">
        <v>1682</v>
      </c>
      <c r="T238" s="2">
        <v>51.52</v>
      </c>
      <c r="U238" s="2">
        <v>4</v>
      </c>
      <c r="V238" s="2">
        <v>0</v>
      </c>
      <c r="W238" s="2">
        <v>1.5456000000000001</v>
      </c>
    </row>
    <row r="239" spans="1:23" ht="15.75" thickBot="1" x14ac:dyDescent="0.3">
      <c r="A239" s="5">
        <v>238</v>
      </c>
      <c r="B239" s="3" t="s">
        <v>1683</v>
      </c>
      <c r="C239" s="2">
        <v>2014</v>
      </c>
      <c r="D239" s="4">
        <v>41682</v>
      </c>
      <c r="E239" s="4" t="str">
        <f>TEXT(Table1[[#This Row],[Order Date]],"MMM")</f>
        <v>Feb</v>
      </c>
      <c r="F239" s="4">
        <v>41802</v>
      </c>
      <c r="G239" s="3" t="s">
        <v>49</v>
      </c>
      <c r="H239" s="3" t="s">
        <v>1684</v>
      </c>
      <c r="I239" s="3" t="s">
        <v>1685</v>
      </c>
      <c r="J239" s="3" t="s">
        <v>26</v>
      </c>
      <c r="K239" s="3" t="s">
        <v>27</v>
      </c>
      <c r="L239" s="3" t="s">
        <v>708</v>
      </c>
      <c r="M239" s="3" t="s">
        <v>406</v>
      </c>
      <c r="N239" s="2">
        <v>80219</v>
      </c>
      <c r="O239" s="3" t="s">
        <v>43</v>
      </c>
      <c r="P239" s="3" t="s">
        <v>176</v>
      </c>
      <c r="Q239" s="3" t="s">
        <v>70</v>
      </c>
      <c r="R239" s="3" t="s">
        <v>71</v>
      </c>
      <c r="S239" s="3" t="s">
        <v>177</v>
      </c>
      <c r="T239" s="2">
        <v>470.37599999999998</v>
      </c>
      <c r="U239" s="2">
        <v>3</v>
      </c>
      <c r="V239" s="2">
        <v>0.2</v>
      </c>
      <c r="W239" s="2">
        <v>52.917299999999997</v>
      </c>
    </row>
    <row r="240" spans="1:23" ht="15.75" thickBot="1" x14ac:dyDescent="0.3">
      <c r="A240" s="5">
        <v>239</v>
      </c>
      <c r="B240" s="3" t="s">
        <v>1683</v>
      </c>
      <c r="C240" s="2">
        <v>2014</v>
      </c>
      <c r="D240" s="4">
        <v>41682</v>
      </c>
      <c r="E240" s="4" t="str">
        <f>TEXT(Table1[[#This Row],[Order Date]],"MMM")</f>
        <v>Feb</v>
      </c>
      <c r="F240" s="4">
        <v>41802</v>
      </c>
      <c r="G240" s="3" t="s">
        <v>49</v>
      </c>
      <c r="H240" s="3" t="s">
        <v>1684</v>
      </c>
      <c r="I240" s="3" t="s">
        <v>1685</v>
      </c>
      <c r="J240" s="3" t="s">
        <v>26</v>
      </c>
      <c r="K240" s="3" t="s">
        <v>27</v>
      </c>
      <c r="L240" s="3" t="s">
        <v>708</v>
      </c>
      <c r="M240" s="3" t="s">
        <v>406</v>
      </c>
      <c r="N240" s="2">
        <v>80219</v>
      </c>
      <c r="O240" s="3" t="s">
        <v>43</v>
      </c>
      <c r="P240" s="3" t="s">
        <v>1686</v>
      </c>
      <c r="Q240" s="3" t="s">
        <v>70</v>
      </c>
      <c r="R240" s="3" t="s">
        <v>71</v>
      </c>
      <c r="S240" s="3" t="s">
        <v>1687</v>
      </c>
      <c r="T240" s="2">
        <v>105.584</v>
      </c>
      <c r="U240" s="2">
        <v>2</v>
      </c>
      <c r="V240" s="2">
        <v>0.2</v>
      </c>
      <c r="W240" s="2">
        <v>9.2385999999999999</v>
      </c>
    </row>
    <row r="241" spans="1:23" ht="15.75" thickBot="1" x14ac:dyDescent="0.3">
      <c r="A241" s="5">
        <v>240</v>
      </c>
      <c r="B241" s="3" t="s">
        <v>1683</v>
      </c>
      <c r="C241" s="2">
        <v>2014</v>
      </c>
      <c r="D241" s="4">
        <v>41682</v>
      </c>
      <c r="E241" s="4" t="str">
        <f>TEXT(Table1[[#This Row],[Order Date]],"MMM")</f>
        <v>Feb</v>
      </c>
      <c r="F241" s="4">
        <v>41802</v>
      </c>
      <c r="G241" s="3" t="s">
        <v>49</v>
      </c>
      <c r="H241" s="3" t="s">
        <v>1684</v>
      </c>
      <c r="I241" s="3" t="s">
        <v>1685</v>
      </c>
      <c r="J241" s="3" t="s">
        <v>26</v>
      </c>
      <c r="K241" s="3" t="s">
        <v>27</v>
      </c>
      <c r="L241" s="3" t="s">
        <v>708</v>
      </c>
      <c r="M241" s="3" t="s">
        <v>406</v>
      </c>
      <c r="N241" s="2">
        <v>80219</v>
      </c>
      <c r="O241" s="3" t="s">
        <v>43</v>
      </c>
      <c r="P241" s="3" t="s">
        <v>388</v>
      </c>
      <c r="Q241" s="3" t="s">
        <v>45</v>
      </c>
      <c r="R241" s="3" t="s">
        <v>77</v>
      </c>
      <c r="S241" s="3" t="s">
        <v>389</v>
      </c>
      <c r="T241" s="2">
        <v>31.152000000000001</v>
      </c>
      <c r="U241" s="2">
        <v>3</v>
      </c>
      <c r="V241" s="2">
        <v>0.2</v>
      </c>
      <c r="W241" s="2">
        <v>3.5045999999999999</v>
      </c>
    </row>
    <row r="242" spans="1:23" ht="15.75" thickBot="1" x14ac:dyDescent="0.3">
      <c r="A242" s="5">
        <v>241</v>
      </c>
      <c r="B242" s="3" t="s">
        <v>1683</v>
      </c>
      <c r="C242" s="2">
        <v>2014</v>
      </c>
      <c r="D242" s="4">
        <v>41682</v>
      </c>
      <c r="E242" s="4" t="str">
        <f>TEXT(Table1[[#This Row],[Order Date]],"MMM")</f>
        <v>Feb</v>
      </c>
      <c r="F242" s="4">
        <v>41802</v>
      </c>
      <c r="G242" s="3" t="s">
        <v>49</v>
      </c>
      <c r="H242" s="3" t="s">
        <v>1684</v>
      </c>
      <c r="I242" s="3" t="s">
        <v>1685</v>
      </c>
      <c r="J242" s="3" t="s">
        <v>26</v>
      </c>
      <c r="K242" s="3" t="s">
        <v>27</v>
      </c>
      <c r="L242" s="3" t="s">
        <v>708</v>
      </c>
      <c r="M242" s="3" t="s">
        <v>406</v>
      </c>
      <c r="N242" s="2">
        <v>80219</v>
      </c>
      <c r="O242" s="3" t="s">
        <v>43</v>
      </c>
      <c r="P242" s="3" t="s">
        <v>1688</v>
      </c>
      <c r="Q242" s="3" t="s">
        <v>45</v>
      </c>
      <c r="R242" s="3" t="s">
        <v>74</v>
      </c>
      <c r="S242" s="3" t="s">
        <v>1689</v>
      </c>
      <c r="T242" s="2">
        <v>6.7830000000000004</v>
      </c>
      <c r="U242" s="2">
        <v>7</v>
      </c>
      <c r="V242" s="2">
        <v>0.7</v>
      </c>
      <c r="W242" s="2">
        <v>-4.7481</v>
      </c>
    </row>
    <row r="243" spans="1:23" ht="15.75" thickBot="1" x14ac:dyDescent="0.3">
      <c r="A243" s="5">
        <v>242</v>
      </c>
      <c r="B243" s="3" t="s">
        <v>1683</v>
      </c>
      <c r="C243" s="2">
        <v>2014</v>
      </c>
      <c r="D243" s="4">
        <v>41682</v>
      </c>
      <c r="E243" s="4" t="str">
        <f>TEXT(Table1[[#This Row],[Order Date]],"MMM")</f>
        <v>Feb</v>
      </c>
      <c r="F243" s="4">
        <v>41802</v>
      </c>
      <c r="G243" s="3" t="s">
        <v>49</v>
      </c>
      <c r="H243" s="3" t="s">
        <v>1684</v>
      </c>
      <c r="I243" s="3" t="s">
        <v>1685</v>
      </c>
      <c r="J243" s="3" t="s">
        <v>26</v>
      </c>
      <c r="K243" s="3" t="s">
        <v>27</v>
      </c>
      <c r="L243" s="3" t="s">
        <v>708</v>
      </c>
      <c r="M243" s="3" t="s">
        <v>406</v>
      </c>
      <c r="N243" s="2">
        <v>80219</v>
      </c>
      <c r="O243" s="3" t="s">
        <v>43</v>
      </c>
      <c r="P243" s="3" t="s">
        <v>557</v>
      </c>
      <c r="Q243" s="3" t="s">
        <v>70</v>
      </c>
      <c r="R243" s="3" t="s">
        <v>71</v>
      </c>
      <c r="S243" s="3" t="s">
        <v>558</v>
      </c>
      <c r="T243" s="2">
        <v>406.36799999999999</v>
      </c>
      <c r="U243" s="2">
        <v>4</v>
      </c>
      <c r="V243" s="2">
        <v>0.2</v>
      </c>
      <c r="W243" s="2">
        <v>30.477599999999999</v>
      </c>
    </row>
    <row r="244" spans="1:23" ht="15.75" thickBot="1" x14ac:dyDescent="0.3">
      <c r="A244" s="5">
        <v>243</v>
      </c>
      <c r="B244" s="3" t="s">
        <v>1690</v>
      </c>
      <c r="C244" s="2">
        <v>2012</v>
      </c>
      <c r="D244" s="4">
        <v>40975</v>
      </c>
      <c r="E244" s="4" t="str">
        <f>TEXT(Table1[[#This Row],[Order Date]],"MMM")</f>
        <v>Mar</v>
      </c>
      <c r="F244" s="4">
        <v>41159</v>
      </c>
      <c r="G244" s="3" t="s">
        <v>49</v>
      </c>
      <c r="H244" s="3" t="s">
        <v>1691</v>
      </c>
      <c r="I244" s="3" t="s">
        <v>1692</v>
      </c>
      <c r="J244" s="3" t="s">
        <v>26</v>
      </c>
      <c r="K244" s="3" t="s">
        <v>27</v>
      </c>
      <c r="L244" s="3" t="s">
        <v>1273</v>
      </c>
      <c r="M244" s="3" t="s">
        <v>29</v>
      </c>
      <c r="N244" s="2">
        <v>40475</v>
      </c>
      <c r="O244" s="3" t="s">
        <v>30</v>
      </c>
      <c r="P244" s="3" t="s">
        <v>1256</v>
      </c>
      <c r="Q244" s="3" t="s">
        <v>32</v>
      </c>
      <c r="R244" s="3" t="s">
        <v>36</v>
      </c>
      <c r="S244" s="3" t="s">
        <v>1257</v>
      </c>
      <c r="T244" s="2">
        <v>70.98</v>
      </c>
      <c r="U244" s="2">
        <v>1</v>
      </c>
      <c r="V244" s="2">
        <v>0</v>
      </c>
      <c r="W244" s="2">
        <v>4.9686000000000003</v>
      </c>
    </row>
    <row r="245" spans="1:23" ht="15.75" thickBot="1" x14ac:dyDescent="0.3">
      <c r="A245" s="5">
        <v>244</v>
      </c>
      <c r="B245" s="3" t="s">
        <v>1690</v>
      </c>
      <c r="C245" s="2">
        <v>2012</v>
      </c>
      <c r="D245" s="4">
        <v>40975</v>
      </c>
      <c r="E245" s="4" t="str">
        <f>TEXT(Table1[[#This Row],[Order Date]],"MMM")</f>
        <v>Mar</v>
      </c>
      <c r="F245" s="4">
        <v>41159</v>
      </c>
      <c r="G245" s="3" t="s">
        <v>49</v>
      </c>
      <c r="H245" s="3" t="s">
        <v>1691</v>
      </c>
      <c r="I245" s="3" t="s">
        <v>1692</v>
      </c>
      <c r="J245" s="3" t="s">
        <v>26</v>
      </c>
      <c r="K245" s="3" t="s">
        <v>27</v>
      </c>
      <c r="L245" s="3" t="s">
        <v>1273</v>
      </c>
      <c r="M245" s="3" t="s">
        <v>29</v>
      </c>
      <c r="N245" s="2">
        <v>40475</v>
      </c>
      <c r="O245" s="3" t="s">
        <v>30</v>
      </c>
      <c r="P245" s="3" t="s">
        <v>1693</v>
      </c>
      <c r="Q245" s="3" t="s">
        <v>45</v>
      </c>
      <c r="R245" s="3" t="s">
        <v>46</v>
      </c>
      <c r="S245" s="3" t="s">
        <v>1694</v>
      </c>
      <c r="T245" s="2">
        <v>294.93</v>
      </c>
      <c r="U245" s="2">
        <v>3</v>
      </c>
      <c r="V245" s="2">
        <v>0</v>
      </c>
      <c r="W245" s="2">
        <v>144.51570000000001</v>
      </c>
    </row>
    <row r="246" spans="1:23" ht="15.75" thickBot="1" x14ac:dyDescent="0.3">
      <c r="A246" s="5">
        <v>245</v>
      </c>
      <c r="B246" s="3" t="s">
        <v>1704</v>
      </c>
      <c r="C246" s="2">
        <v>2011</v>
      </c>
      <c r="D246" s="4">
        <v>40817</v>
      </c>
      <c r="E246" s="4" t="str">
        <f>TEXT(Table1[[#This Row],[Order Date]],"MMM")</f>
        <v>Oct</v>
      </c>
      <c r="F246" s="4" t="s">
        <v>7194</v>
      </c>
      <c r="G246" s="3" t="s">
        <v>49</v>
      </c>
      <c r="H246" s="3" t="s">
        <v>1705</v>
      </c>
      <c r="I246" s="3" t="s">
        <v>1706</v>
      </c>
      <c r="J246" s="3" t="s">
        <v>26</v>
      </c>
      <c r="K246" s="3" t="s">
        <v>27</v>
      </c>
      <c r="L246" s="3" t="s">
        <v>1707</v>
      </c>
      <c r="M246" s="3" t="s">
        <v>101</v>
      </c>
      <c r="N246" s="2">
        <v>78041</v>
      </c>
      <c r="O246" s="3" t="s">
        <v>102</v>
      </c>
      <c r="P246" s="3" t="s">
        <v>1708</v>
      </c>
      <c r="Q246" s="3" t="s">
        <v>45</v>
      </c>
      <c r="R246" s="3" t="s">
        <v>67</v>
      </c>
      <c r="S246" s="3" t="s">
        <v>1709</v>
      </c>
      <c r="T246" s="2">
        <v>9.3439999999999994</v>
      </c>
      <c r="U246" s="2">
        <v>2</v>
      </c>
      <c r="V246" s="2">
        <v>0.2</v>
      </c>
      <c r="W246" s="2">
        <v>1.1679999999999999</v>
      </c>
    </row>
    <row r="247" spans="1:23" ht="15.75" thickBot="1" x14ac:dyDescent="0.3">
      <c r="A247" s="5">
        <v>246</v>
      </c>
      <c r="B247" s="3" t="s">
        <v>1704</v>
      </c>
      <c r="C247" s="2">
        <v>2011</v>
      </c>
      <c r="D247" s="4">
        <v>40817</v>
      </c>
      <c r="E247" s="4" t="str">
        <f>TEXT(Table1[[#This Row],[Order Date]],"MMM")</f>
        <v>Oct</v>
      </c>
      <c r="F247" s="4" t="s">
        <v>7194</v>
      </c>
      <c r="G247" s="3" t="s">
        <v>49</v>
      </c>
      <c r="H247" s="3" t="s">
        <v>1705</v>
      </c>
      <c r="I247" s="3" t="s">
        <v>1706</v>
      </c>
      <c r="J247" s="3" t="s">
        <v>26</v>
      </c>
      <c r="K247" s="3" t="s">
        <v>27</v>
      </c>
      <c r="L247" s="3" t="s">
        <v>1707</v>
      </c>
      <c r="M247" s="3" t="s">
        <v>101</v>
      </c>
      <c r="N247" s="2">
        <v>78041</v>
      </c>
      <c r="O247" s="3" t="s">
        <v>102</v>
      </c>
      <c r="P247" s="3" t="s">
        <v>742</v>
      </c>
      <c r="Q247" s="3" t="s">
        <v>70</v>
      </c>
      <c r="R247" s="3" t="s">
        <v>148</v>
      </c>
      <c r="S247" s="3" t="s">
        <v>743</v>
      </c>
      <c r="T247" s="2">
        <v>31.2</v>
      </c>
      <c r="U247" s="2">
        <v>3</v>
      </c>
      <c r="V247" s="2">
        <v>0.2</v>
      </c>
      <c r="W247" s="2">
        <v>9.75</v>
      </c>
    </row>
    <row r="248" spans="1:23" ht="15.75" thickBot="1" x14ac:dyDescent="0.3">
      <c r="A248" s="5">
        <v>247</v>
      </c>
      <c r="B248" s="3" t="s">
        <v>1710</v>
      </c>
      <c r="C248" s="2">
        <v>2011</v>
      </c>
      <c r="D248" s="4">
        <v>40763</v>
      </c>
      <c r="E248" s="4" t="str">
        <f>TEXT(Table1[[#This Row],[Order Date]],"MMM")</f>
        <v>Aug</v>
      </c>
      <c r="F248" s="4" t="s">
        <v>7289</v>
      </c>
      <c r="G248" s="3" t="s">
        <v>49</v>
      </c>
      <c r="H248" s="3" t="s">
        <v>1711</v>
      </c>
      <c r="I248" s="3" t="s">
        <v>1712</v>
      </c>
      <c r="J248" s="3" t="s">
        <v>26</v>
      </c>
      <c r="K248" s="3" t="s">
        <v>27</v>
      </c>
      <c r="L248" s="3" t="s">
        <v>839</v>
      </c>
      <c r="M248" s="3" t="s">
        <v>42</v>
      </c>
      <c r="N248" s="2">
        <v>92024</v>
      </c>
      <c r="O248" s="3" t="s">
        <v>43</v>
      </c>
      <c r="P248" s="3" t="s">
        <v>1713</v>
      </c>
      <c r="Q248" s="3" t="s">
        <v>45</v>
      </c>
      <c r="R248" s="3" t="s">
        <v>77</v>
      </c>
      <c r="S248" s="3" t="s">
        <v>1714</v>
      </c>
      <c r="T248" s="2">
        <v>76.12</v>
      </c>
      <c r="U248" s="2">
        <v>2</v>
      </c>
      <c r="V248" s="2">
        <v>0</v>
      </c>
      <c r="W248" s="2">
        <v>22.0748</v>
      </c>
    </row>
    <row r="249" spans="1:23" ht="15.75" thickBot="1" x14ac:dyDescent="0.3">
      <c r="A249" s="5">
        <v>248</v>
      </c>
      <c r="B249" s="3" t="s">
        <v>1710</v>
      </c>
      <c r="C249" s="2">
        <v>2011</v>
      </c>
      <c r="D249" s="4">
        <v>40763</v>
      </c>
      <c r="E249" s="4" t="str">
        <f>TEXT(Table1[[#This Row],[Order Date]],"MMM")</f>
        <v>Aug</v>
      </c>
      <c r="F249" s="4" t="s">
        <v>7289</v>
      </c>
      <c r="G249" s="3" t="s">
        <v>49</v>
      </c>
      <c r="H249" s="3" t="s">
        <v>1711</v>
      </c>
      <c r="I249" s="3" t="s">
        <v>1712</v>
      </c>
      <c r="J249" s="3" t="s">
        <v>26</v>
      </c>
      <c r="K249" s="3" t="s">
        <v>27</v>
      </c>
      <c r="L249" s="3" t="s">
        <v>839</v>
      </c>
      <c r="M249" s="3" t="s">
        <v>42</v>
      </c>
      <c r="N249" s="2">
        <v>92024</v>
      </c>
      <c r="O249" s="3" t="s">
        <v>43</v>
      </c>
      <c r="P249" s="3" t="s">
        <v>1243</v>
      </c>
      <c r="Q249" s="3" t="s">
        <v>70</v>
      </c>
      <c r="R249" s="3" t="s">
        <v>1062</v>
      </c>
      <c r="S249" s="3" t="s">
        <v>1244</v>
      </c>
      <c r="T249" s="2">
        <v>1199.9760000000001</v>
      </c>
      <c r="U249" s="2">
        <v>3</v>
      </c>
      <c r="V249" s="2">
        <v>0.2</v>
      </c>
      <c r="W249" s="2">
        <v>434.99130000000002</v>
      </c>
    </row>
    <row r="250" spans="1:23" ht="15.75" thickBot="1" x14ac:dyDescent="0.3">
      <c r="A250" s="5">
        <v>249</v>
      </c>
      <c r="B250" s="3" t="s">
        <v>1710</v>
      </c>
      <c r="C250" s="2">
        <v>2011</v>
      </c>
      <c r="D250" s="4">
        <v>40763</v>
      </c>
      <c r="E250" s="4" t="str">
        <f>TEXT(Table1[[#This Row],[Order Date]],"MMM")</f>
        <v>Aug</v>
      </c>
      <c r="F250" s="4" t="s">
        <v>7289</v>
      </c>
      <c r="G250" s="3" t="s">
        <v>49</v>
      </c>
      <c r="H250" s="3" t="s">
        <v>1711</v>
      </c>
      <c r="I250" s="3" t="s">
        <v>1712</v>
      </c>
      <c r="J250" s="3" t="s">
        <v>26</v>
      </c>
      <c r="K250" s="3" t="s">
        <v>27</v>
      </c>
      <c r="L250" s="3" t="s">
        <v>839</v>
      </c>
      <c r="M250" s="3" t="s">
        <v>42</v>
      </c>
      <c r="N250" s="2">
        <v>92024</v>
      </c>
      <c r="O250" s="3" t="s">
        <v>43</v>
      </c>
      <c r="P250" s="3" t="s">
        <v>1006</v>
      </c>
      <c r="Q250" s="3" t="s">
        <v>70</v>
      </c>
      <c r="R250" s="3" t="s">
        <v>71</v>
      </c>
      <c r="S250" s="3" t="s">
        <v>1007</v>
      </c>
      <c r="T250" s="2">
        <v>445.96</v>
      </c>
      <c r="U250" s="2">
        <v>5</v>
      </c>
      <c r="V250" s="2">
        <v>0.2</v>
      </c>
      <c r="W250" s="2">
        <v>55.744999999999997</v>
      </c>
    </row>
    <row r="251" spans="1:23" ht="15.75" thickBot="1" x14ac:dyDescent="0.3">
      <c r="A251" s="5">
        <v>250</v>
      </c>
      <c r="B251" s="3" t="s">
        <v>1710</v>
      </c>
      <c r="C251" s="2">
        <v>2011</v>
      </c>
      <c r="D251" s="4">
        <v>40763</v>
      </c>
      <c r="E251" s="4" t="str">
        <f>TEXT(Table1[[#This Row],[Order Date]],"MMM")</f>
        <v>Aug</v>
      </c>
      <c r="F251" s="4" t="s">
        <v>7289</v>
      </c>
      <c r="G251" s="3" t="s">
        <v>49</v>
      </c>
      <c r="H251" s="3" t="s">
        <v>1711</v>
      </c>
      <c r="I251" s="3" t="s">
        <v>1712</v>
      </c>
      <c r="J251" s="3" t="s">
        <v>26</v>
      </c>
      <c r="K251" s="3" t="s">
        <v>27</v>
      </c>
      <c r="L251" s="3" t="s">
        <v>839</v>
      </c>
      <c r="M251" s="3" t="s">
        <v>42</v>
      </c>
      <c r="N251" s="2">
        <v>92024</v>
      </c>
      <c r="O251" s="3" t="s">
        <v>43</v>
      </c>
      <c r="P251" s="3" t="s">
        <v>1715</v>
      </c>
      <c r="Q251" s="3" t="s">
        <v>32</v>
      </c>
      <c r="R251" s="3" t="s">
        <v>64</v>
      </c>
      <c r="S251" s="3" t="s">
        <v>1716</v>
      </c>
      <c r="T251" s="2">
        <v>327.76</v>
      </c>
      <c r="U251" s="2">
        <v>8</v>
      </c>
      <c r="V251" s="2">
        <v>0</v>
      </c>
      <c r="W251" s="2">
        <v>91.772800000000004</v>
      </c>
    </row>
    <row r="252" spans="1:23" ht="15.75" thickBot="1" x14ac:dyDescent="0.3">
      <c r="A252" s="5">
        <v>251</v>
      </c>
      <c r="B252" s="3" t="s">
        <v>1739</v>
      </c>
      <c r="C252" s="2">
        <v>2013</v>
      </c>
      <c r="D252" s="4">
        <v>41617</v>
      </c>
      <c r="E252" s="4" t="str">
        <f>TEXT(Table1[[#This Row],[Order Date]],"MMM")</f>
        <v>Dec</v>
      </c>
      <c r="F252" s="4" t="s">
        <v>7334</v>
      </c>
      <c r="G252" s="3" t="s">
        <v>23</v>
      </c>
      <c r="H252" s="3" t="s">
        <v>1740</v>
      </c>
      <c r="I252" s="3" t="s">
        <v>1741</v>
      </c>
      <c r="J252" s="3" t="s">
        <v>40</v>
      </c>
      <c r="K252" s="3" t="s">
        <v>27</v>
      </c>
      <c r="L252" s="3" t="s">
        <v>136</v>
      </c>
      <c r="M252" s="3" t="s">
        <v>137</v>
      </c>
      <c r="N252" s="2">
        <v>19143</v>
      </c>
      <c r="O252" s="3" t="s">
        <v>138</v>
      </c>
      <c r="P252" s="3" t="s">
        <v>1742</v>
      </c>
      <c r="Q252" s="3" t="s">
        <v>45</v>
      </c>
      <c r="R252" s="3" t="s">
        <v>88</v>
      </c>
      <c r="S252" s="3" t="s">
        <v>1743</v>
      </c>
      <c r="T252" s="2">
        <v>8.4480000000000004</v>
      </c>
      <c r="U252" s="2">
        <v>2</v>
      </c>
      <c r="V252" s="2">
        <v>0.2</v>
      </c>
      <c r="W252" s="2">
        <v>2.64</v>
      </c>
    </row>
    <row r="253" spans="1:23" ht="15.75" thickBot="1" x14ac:dyDescent="0.3">
      <c r="A253" s="5">
        <v>252</v>
      </c>
      <c r="B253" s="3" t="s">
        <v>1739</v>
      </c>
      <c r="C253" s="2">
        <v>2013</v>
      </c>
      <c r="D253" s="4">
        <v>41617</v>
      </c>
      <c r="E253" s="4" t="str">
        <f>TEXT(Table1[[#This Row],[Order Date]],"MMM")</f>
        <v>Dec</v>
      </c>
      <c r="F253" s="4" t="s">
        <v>7334</v>
      </c>
      <c r="G253" s="3" t="s">
        <v>23</v>
      </c>
      <c r="H253" s="3" t="s">
        <v>1740</v>
      </c>
      <c r="I253" s="3" t="s">
        <v>1741</v>
      </c>
      <c r="J253" s="3" t="s">
        <v>40</v>
      </c>
      <c r="K253" s="3" t="s">
        <v>27</v>
      </c>
      <c r="L253" s="3" t="s">
        <v>136</v>
      </c>
      <c r="M253" s="3" t="s">
        <v>137</v>
      </c>
      <c r="N253" s="2">
        <v>19143</v>
      </c>
      <c r="O253" s="3" t="s">
        <v>138</v>
      </c>
      <c r="P253" s="3" t="s">
        <v>1744</v>
      </c>
      <c r="Q253" s="3" t="s">
        <v>70</v>
      </c>
      <c r="R253" s="3" t="s">
        <v>71</v>
      </c>
      <c r="S253" s="3" t="s">
        <v>1745</v>
      </c>
      <c r="T253" s="2">
        <v>728.94600000000003</v>
      </c>
      <c r="U253" s="2">
        <v>9</v>
      </c>
      <c r="V253" s="2">
        <v>0.4</v>
      </c>
      <c r="W253" s="2">
        <v>-157.9383</v>
      </c>
    </row>
    <row r="254" spans="1:23" ht="15.75" thickBot="1" x14ac:dyDescent="0.3">
      <c r="A254" s="5">
        <v>253</v>
      </c>
      <c r="B254" s="3" t="s">
        <v>1778</v>
      </c>
      <c r="C254" s="2">
        <v>2013</v>
      </c>
      <c r="D254" s="4">
        <v>41620</v>
      </c>
      <c r="E254" s="4" t="str">
        <f>TEXT(Table1[[#This Row],[Order Date]],"MMM")</f>
        <v>Dec</v>
      </c>
      <c r="F254" s="4" t="s">
        <v>7180</v>
      </c>
      <c r="G254" s="3" t="s">
        <v>23</v>
      </c>
      <c r="H254" s="3" t="s">
        <v>1779</v>
      </c>
      <c r="I254" s="3" t="s">
        <v>1780</v>
      </c>
      <c r="J254" s="3" t="s">
        <v>26</v>
      </c>
      <c r="K254" s="3" t="s">
        <v>27</v>
      </c>
      <c r="L254" s="3" t="s">
        <v>405</v>
      </c>
      <c r="M254" s="3" t="s">
        <v>406</v>
      </c>
      <c r="N254" s="2">
        <v>80013</v>
      </c>
      <c r="O254" s="3" t="s">
        <v>43</v>
      </c>
      <c r="P254" s="3" t="s">
        <v>1781</v>
      </c>
      <c r="Q254" s="3" t="s">
        <v>45</v>
      </c>
      <c r="R254" s="3" t="s">
        <v>58</v>
      </c>
      <c r="S254" s="3" t="s">
        <v>1782</v>
      </c>
      <c r="T254" s="2">
        <v>243.38399999999999</v>
      </c>
      <c r="U254" s="2">
        <v>3</v>
      </c>
      <c r="V254" s="2">
        <v>0.2</v>
      </c>
      <c r="W254" s="2">
        <v>-51.719099999999997</v>
      </c>
    </row>
    <row r="255" spans="1:23" ht="15.75" thickBot="1" x14ac:dyDescent="0.3">
      <c r="A255" s="5">
        <v>254</v>
      </c>
      <c r="B255" s="3" t="s">
        <v>1778</v>
      </c>
      <c r="C255" s="2">
        <v>2013</v>
      </c>
      <c r="D255" s="4">
        <v>41620</v>
      </c>
      <c r="E255" s="4" t="str">
        <f>TEXT(Table1[[#This Row],[Order Date]],"MMM")</f>
        <v>Dec</v>
      </c>
      <c r="F255" s="4" t="s">
        <v>7180</v>
      </c>
      <c r="G255" s="3" t="s">
        <v>23</v>
      </c>
      <c r="H255" s="3" t="s">
        <v>1779</v>
      </c>
      <c r="I255" s="3" t="s">
        <v>1780</v>
      </c>
      <c r="J255" s="3" t="s">
        <v>26</v>
      </c>
      <c r="K255" s="3" t="s">
        <v>27</v>
      </c>
      <c r="L255" s="3" t="s">
        <v>405</v>
      </c>
      <c r="M255" s="3" t="s">
        <v>406</v>
      </c>
      <c r="N255" s="2">
        <v>80013</v>
      </c>
      <c r="O255" s="3" t="s">
        <v>43</v>
      </c>
      <c r="P255" s="3" t="s">
        <v>1783</v>
      </c>
      <c r="Q255" s="3" t="s">
        <v>70</v>
      </c>
      <c r="R255" s="3" t="s">
        <v>148</v>
      </c>
      <c r="S255" s="3" t="s">
        <v>1784</v>
      </c>
      <c r="T255" s="2">
        <v>119.8</v>
      </c>
      <c r="U255" s="2">
        <v>5</v>
      </c>
      <c r="V255" s="2">
        <v>0.2</v>
      </c>
      <c r="W255" s="2">
        <v>29.95</v>
      </c>
    </row>
    <row r="256" spans="1:23" ht="15.75" thickBot="1" x14ac:dyDescent="0.3">
      <c r="A256" s="5">
        <v>255</v>
      </c>
      <c r="B256" s="3" t="s">
        <v>1778</v>
      </c>
      <c r="C256" s="2">
        <v>2013</v>
      </c>
      <c r="D256" s="4">
        <v>41620</v>
      </c>
      <c r="E256" s="4" t="str">
        <f>TEXT(Table1[[#This Row],[Order Date]],"MMM")</f>
        <v>Dec</v>
      </c>
      <c r="F256" s="4" t="s">
        <v>7180</v>
      </c>
      <c r="G256" s="3" t="s">
        <v>23</v>
      </c>
      <c r="H256" s="3" t="s">
        <v>1779</v>
      </c>
      <c r="I256" s="3" t="s">
        <v>1780</v>
      </c>
      <c r="J256" s="3" t="s">
        <v>26</v>
      </c>
      <c r="K256" s="3" t="s">
        <v>27</v>
      </c>
      <c r="L256" s="3" t="s">
        <v>405</v>
      </c>
      <c r="M256" s="3" t="s">
        <v>406</v>
      </c>
      <c r="N256" s="2">
        <v>80013</v>
      </c>
      <c r="O256" s="3" t="s">
        <v>43</v>
      </c>
      <c r="P256" s="3" t="s">
        <v>1785</v>
      </c>
      <c r="Q256" s="3" t="s">
        <v>70</v>
      </c>
      <c r="R256" s="3" t="s">
        <v>71</v>
      </c>
      <c r="S256" s="3" t="s">
        <v>1786</v>
      </c>
      <c r="T256" s="2">
        <v>300.76799999999997</v>
      </c>
      <c r="U256" s="2">
        <v>4</v>
      </c>
      <c r="V256" s="2">
        <v>0.2</v>
      </c>
      <c r="W256" s="2">
        <v>30.076799999999999</v>
      </c>
    </row>
    <row r="257" spans="1:23" ht="15.75" thickBot="1" x14ac:dyDescent="0.3">
      <c r="A257" s="5">
        <v>256</v>
      </c>
      <c r="B257" s="3" t="s">
        <v>1789</v>
      </c>
      <c r="C257" s="2">
        <v>2012</v>
      </c>
      <c r="D257" s="4">
        <v>41009</v>
      </c>
      <c r="E257" s="4" t="str">
        <f>TEXT(Table1[[#This Row],[Order Date]],"MMM")</f>
        <v>Apr</v>
      </c>
      <c r="F257" s="4">
        <v>41162</v>
      </c>
      <c r="G257" s="3" t="s">
        <v>23</v>
      </c>
      <c r="H257" s="3" t="s">
        <v>1790</v>
      </c>
      <c r="I257" s="3" t="s">
        <v>1791</v>
      </c>
      <c r="J257" s="3" t="s">
        <v>40</v>
      </c>
      <c r="K257" s="3" t="s">
        <v>27</v>
      </c>
      <c r="L257" s="3" t="s">
        <v>1792</v>
      </c>
      <c r="M257" s="3" t="s">
        <v>1112</v>
      </c>
      <c r="N257" s="2">
        <v>31088</v>
      </c>
      <c r="O257" s="3" t="s">
        <v>30</v>
      </c>
      <c r="P257" s="3" t="s">
        <v>1793</v>
      </c>
      <c r="Q257" s="3" t="s">
        <v>32</v>
      </c>
      <c r="R257" s="3" t="s">
        <v>36</v>
      </c>
      <c r="S257" s="3" t="s">
        <v>1794</v>
      </c>
      <c r="T257" s="2">
        <v>392.94</v>
      </c>
      <c r="U257" s="2">
        <v>3</v>
      </c>
      <c r="V257" s="2">
        <v>0</v>
      </c>
      <c r="W257" s="2">
        <v>43.223399999999998</v>
      </c>
    </row>
    <row r="258" spans="1:23" ht="15.75" thickBot="1" x14ac:dyDescent="0.3">
      <c r="A258" s="5">
        <v>257</v>
      </c>
      <c r="B258" s="3" t="s">
        <v>1813</v>
      </c>
      <c r="C258" s="2">
        <v>2014</v>
      </c>
      <c r="D258" s="4">
        <v>41949</v>
      </c>
      <c r="E258" s="4" t="str">
        <f>TEXT(Table1[[#This Row],[Order Date]],"MMM")</f>
        <v>Nov</v>
      </c>
      <c r="F258" s="4" t="s">
        <v>7175</v>
      </c>
      <c r="G258" s="3" t="s">
        <v>49</v>
      </c>
      <c r="H258" s="3" t="s">
        <v>1814</v>
      </c>
      <c r="I258" s="3" t="s">
        <v>1815</v>
      </c>
      <c r="J258" s="3" t="s">
        <v>26</v>
      </c>
      <c r="K258" s="3" t="s">
        <v>27</v>
      </c>
      <c r="L258" s="3" t="s">
        <v>1816</v>
      </c>
      <c r="M258" s="3" t="s">
        <v>214</v>
      </c>
      <c r="N258" s="2">
        <v>48307</v>
      </c>
      <c r="O258" s="3" t="s">
        <v>102</v>
      </c>
      <c r="P258" s="3" t="s">
        <v>800</v>
      </c>
      <c r="Q258" s="3" t="s">
        <v>70</v>
      </c>
      <c r="R258" s="3" t="s">
        <v>148</v>
      </c>
      <c r="S258" s="3" t="s">
        <v>1530</v>
      </c>
      <c r="T258" s="2">
        <v>132.52000000000001</v>
      </c>
      <c r="U258" s="2">
        <v>4</v>
      </c>
      <c r="V258" s="2">
        <v>0</v>
      </c>
      <c r="W258" s="2">
        <v>54.333199999999998</v>
      </c>
    </row>
    <row r="259" spans="1:23" ht="15.75" thickBot="1" x14ac:dyDescent="0.3">
      <c r="A259" s="5">
        <v>258</v>
      </c>
      <c r="B259" s="3" t="s">
        <v>1824</v>
      </c>
      <c r="C259" s="2">
        <v>2013</v>
      </c>
      <c r="D259" s="4">
        <v>41309</v>
      </c>
      <c r="E259" s="4" t="str">
        <f>TEXT(Table1[[#This Row],[Order Date]],"MMM")</f>
        <v>Feb</v>
      </c>
      <c r="F259" s="4">
        <v>41521</v>
      </c>
      <c r="G259" s="3" t="s">
        <v>49</v>
      </c>
      <c r="H259" s="3" t="s">
        <v>902</v>
      </c>
      <c r="I259" s="3" t="s">
        <v>903</v>
      </c>
      <c r="J259" s="3" t="s">
        <v>40</v>
      </c>
      <c r="K259" s="3" t="s">
        <v>27</v>
      </c>
      <c r="L259" s="3" t="s">
        <v>1825</v>
      </c>
      <c r="M259" s="3" t="s">
        <v>280</v>
      </c>
      <c r="N259" s="2">
        <v>85635</v>
      </c>
      <c r="O259" s="3" t="s">
        <v>43</v>
      </c>
      <c r="P259" s="3" t="s">
        <v>1826</v>
      </c>
      <c r="Q259" s="3" t="s">
        <v>45</v>
      </c>
      <c r="R259" s="3" t="s">
        <v>242</v>
      </c>
      <c r="S259" s="3" t="s">
        <v>170</v>
      </c>
      <c r="T259" s="2">
        <v>31.56</v>
      </c>
      <c r="U259" s="2">
        <v>5</v>
      </c>
      <c r="V259" s="2">
        <v>0.2</v>
      </c>
      <c r="W259" s="2">
        <v>9.8625000000000007</v>
      </c>
    </row>
    <row r="260" spans="1:23" ht="15.75" thickBot="1" x14ac:dyDescent="0.3">
      <c r="A260" s="5">
        <v>259</v>
      </c>
      <c r="B260" s="3" t="s">
        <v>1824</v>
      </c>
      <c r="C260" s="2">
        <v>2013</v>
      </c>
      <c r="D260" s="4">
        <v>41309</v>
      </c>
      <c r="E260" s="4" t="str">
        <f>TEXT(Table1[[#This Row],[Order Date]],"MMM")</f>
        <v>Feb</v>
      </c>
      <c r="F260" s="4">
        <v>41521</v>
      </c>
      <c r="G260" s="3" t="s">
        <v>49</v>
      </c>
      <c r="H260" s="3" t="s">
        <v>902</v>
      </c>
      <c r="I260" s="3" t="s">
        <v>903</v>
      </c>
      <c r="J260" s="3" t="s">
        <v>40</v>
      </c>
      <c r="K260" s="3" t="s">
        <v>27</v>
      </c>
      <c r="L260" s="3" t="s">
        <v>1825</v>
      </c>
      <c r="M260" s="3" t="s">
        <v>280</v>
      </c>
      <c r="N260" s="2">
        <v>85635</v>
      </c>
      <c r="O260" s="3" t="s">
        <v>43</v>
      </c>
      <c r="P260" s="3" t="s">
        <v>1827</v>
      </c>
      <c r="Q260" s="3" t="s">
        <v>45</v>
      </c>
      <c r="R260" s="3" t="s">
        <v>77</v>
      </c>
      <c r="S260" s="3" t="s">
        <v>1828</v>
      </c>
      <c r="T260" s="2">
        <v>30.143999999999998</v>
      </c>
      <c r="U260" s="2">
        <v>2</v>
      </c>
      <c r="V260" s="2">
        <v>0.2</v>
      </c>
      <c r="W260" s="2">
        <v>3.0144000000000002</v>
      </c>
    </row>
    <row r="261" spans="1:23" ht="15.75" thickBot="1" x14ac:dyDescent="0.3">
      <c r="A261" s="5">
        <v>260</v>
      </c>
      <c r="B261" s="3" t="s">
        <v>1829</v>
      </c>
      <c r="C261" s="2">
        <v>2013</v>
      </c>
      <c r="D261" s="4">
        <v>41620</v>
      </c>
      <c r="E261" s="4" t="str">
        <f>TEXT(Table1[[#This Row],[Order Date]],"MMM")</f>
        <v>Dec</v>
      </c>
      <c r="F261" s="4" t="s">
        <v>7183</v>
      </c>
      <c r="G261" s="3" t="s">
        <v>23</v>
      </c>
      <c r="H261" s="3" t="s">
        <v>1830</v>
      </c>
      <c r="I261" s="3" t="s">
        <v>1831</v>
      </c>
      <c r="J261" s="3" t="s">
        <v>40</v>
      </c>
      <c r="K261" s="3" t="s">
        <v>27</v>
      </c>
      <c r="L261" s="3" t="s">
        <v>1832</v>
      </c>
      <c r="M261" s="3" t="s">
        <v>94</v>
      </c>
      <c r="N261" s="2">
        <v>98661</v>
      </c>
      <c r="O261" s="3" t="s">
        <v>43</v>
      </c>
      <c r="P261" s="3" t="s">
        <v>1186</v>
      </c>
      <c r="Q261" s="3" t="s">
        <v>32</v>
      </c>
      <c r="R261" s="3" t="s">
        <v>64</v>
      </c>
      <c r="S261" s="3" t="s">
        <v>1187</v>
      </c>
      <c r="T261" s="2">
        <v>14.8</v>
      </c>
      <c r="U261" s="2">
        <v>4</v>
      </c>
      <c r="V261" s="2">
        <v>0</v>
      </c>
      <c r="W261" s="2">
        <v>6.0679999999999996</v>
      </c>
    </row>
    <row r="262" spans="1:23" ht="15.75" thickBot="1" x14ac:dyDescent="0.3">
      <c r="A262" s="5">
        <v>261</v>
      </c>
      <c r="B262" s="3" t="s">
        <v>1829</v>
      </c>
      <c r="C262" s="2">
        <v>2013</v>
      </c>
      <c r="D262" s="4">
        <v>41620</v>
      </c>
      <c r="E262" s="4" t="str">
        <f>TEXT(Table1[[#This Row],[Order Date]],"MMM")</f>
        <v>Dec</v>
      </c>
      <c r="F262" s="4" t="s">
        <v>7183</v>
      </c>
      <c r="G262" s="3" t="s">
        <v>23</v>
      </c>
      <c r="H262" s="3" t="s">
        <v>1830</v>
      </c>
      <c r="I262" s="3" t="s">
        <v>1831</v>
      </c>
      <c r="J262" s="3" t="s">
        <v>40</v>
      </c>
      <c r="K262" s="3" t="s">
        <v>27</v>
      </c>
      <c r="L262" s="3" t="s">
        <v>1832</v>
      </c>
      <c r="M262" s="3" t="s">
        <v>94</v>
      </c>
      <c r="N262" s="2">
        <v>98661</v>
      </c>
      <c r="O262" s="3" t="s">
        <v>43</v>
      </c>
      <c r="P262" s="3" t="s">
        <v>649</v>
      </c>
      <c r="Q262" s="3" t="s">
        <v>70</v>
      </c>
      <c r="R262" s="3" t="s">
        <v>71</v>
      </c>
      <c r="S262" s="3" t="s">
        <v>650</v>
      </c>
      <c r="T262" s="2">
        <v>302.37599999999998</v>
      </c>
      <c r="U262" s="2">
        <v>3</v>
      </c>
      <c r="V262" s="2">
        <v>0.2</v>
      </c>
      <c r="W262" s="2">
        <v>22.6782</v>
      </c>
    </row>
    <row r="263" spans="1:23" ht="15.75" thickBot="1" x14ac:dyDescent="0.3">
      <c r="A263" s="5">
        <v>262</v>
      </c>
      <c r="B263" s="3" t="s">
        <v>1829</v>
      </c>
      <c r="C263" s="2">
        <v>2013</v>
      </c>
      <c r="D263" s="4">
        <v>41620</v>
      </c>
      <c r="E263" s="4" t="str">
        <f>TEXT(Table1[[#This Row],[Order Date]],"MMM")</f>
        <v>Dec</v>
      </c>
      <c r="F263" s="4" t="s">
        <v>7183</v>
      </c>
      <c r="G263" s="3" t="s">
        <v>23</v>
      </c>
      <c r="H263" s="3" t="s">
        <v>1830</v>
      </c>
      <c r="I263" s="3" t="s">
        <v>1831</v>
      </c>
      <c r="J263" s="3" t="s">
        <v>40</v>
      </c>
      <c r="K263" s="3" t="s">
        <v>27</v>
      </c>
      <c r="L263" s="3" t="s">
        <v>1832</v>
      </c>
      <c r="M263" s="3" t="s">
        <v>94</v>
      </c>
      <c r="N263" s="2">
        <v>98661</v>
      </c>
      <c r="O263" s="3" t="s">
        <v>43</v>
      </c>
      <c r="P263" s="3" t="s">
        <v>1833</v>
      </c>
      <c r="Q263" s="3" t="s">
        <v>70</v>
      </c>
      <c r="R263" s="3" t="s">
        <v>148</v>
      </c>
      <c r="S263" s="3" t="s">
        <v>1834</v>
      </c>
      <c r="T263" s="2">
        <v>316</v>
      </c>
      <c r="U263" s="2">
        <v>4</v>
      </c>
      <c r="V263" s="2">
        <v>0</v>
      </c>
      <c r="W263" s="2">
        <v>31.6</v>
      </c>
    </row>
    <row r="264" spans="1:23" ht="15.75" thickBot="1" x14ac:dyDescent="0.3">
      <c r="A264" s="5">
        <v>263</v>
      </c>
      <c r="B264" s="3" t="s">
        <v>1851</v>
      </c>
      <c r="C264" s="2">
        <v>2013</v>
      </c>
      <c r="D264" s="4">
        <v>41405</v>
      </c>
      <c r="E264" s="4" t="str">
        <f>TEXT(Table1[[#This Row],[Order Date]],"MMM")</f>
        <v>May</v>
      </c>
      <c r="F264" s="4">
        <v>41405</v>
      </c>
      <c r="G264" s="3" t="s">
        <v>1127</v>
      </c>
      <c r="H264" s="3" t="s">
        <v>870</v>
      </c>
      <c r="I264" s="3" t="s">
        <v>871</v>
      </c>
      <c r="J264" s="3" t="s">
        <v>26</v>
      </c>
      <c r="K264" s="3" t="s">
        <v>27</v>
      </c>
      <c r="L264" s="3" t="s">
        <v>1281</v>
      </c>
      <c r="M264" s="3" t="s">
        <v>29</v>
      </c>
      <c r="N264" s="2">
        <v>40214</v>
      </c>
      <c r="O264" s="3" t="s">
        <v>30</v>
      </c>
      <c r="P264" s="3" t="s">
        <v>443</v>
      </c>
      <c r="Q264" s="3" t="s">
        <v>45</v>
      </c>
      <c r="R264" s="3" t="s">
        <v>242</v>
      </c>
      <c r="S264" s="3" t="s">
        <v>444</v>
      </c>
      <c r="T264" s="2">
        <v>10.74</v>
      </c>
      <c r="U264" s="2">
        <v>3</v>
      </c>
      <c r="V264" s="2">
        <v>0</v>
      </c>
      <c r="W264" s="2">
        <v>5.2625999999999999</v>
      </c>
    </row>
    <row r="265" spans="1:23" ht="15.75" thickBot="1" x14ac:dyDescent="0.3">
      <c r="A265" s="5">
        <v>264</v>
      </c>
      <c r="B265" s="3" t="s">
        <v>1852</v>
      </c>
      <c r="C265" s="2">
        <v>2014</v>
      </c>
      <c r="D265" s="4">
        <v>41888</v>
      </c>
      <c r="E265" s="4" t="str">
        <f>TEXT(Table1[[#This Row],[Order Date]],"MMM")</f>
        <v>Sep</v>
      </c>
      <c r="F265" s="4">
        <v>41949</v>
      </c>
      <c r="G265" s="3" t="s">
        <v>23</v>
      </c>
      <c r="H265" s="3" t="s">
        <v>1853</v>
      </c>
      <c r="I265" s="3" t="s">
        <v>1854</v>
      </c>
      <c r="J265" s="3" t="s">
        <v>40</v>
      </c>
      <c r="K265" s="3" t="s">
        <v>27</v>
      </c>
      <c r="L265" s="3" t="s">
        <v>715</v>
      </c>
      <c r="M265" s="3" t="s">
        <v>101</v>
      </c>
      <c r="N265" s="2">
        <v>75081</v>
      </c>
      <c r="O265" s="3" t="s">
        <v>102</v>
      </c>
      <c r="P265" s="3" t="s">
        <v>1855</v>
      </c>
      <c r="Q265" s="3" t="s">
        <v>45</v>
      </c>
      <c r="R265" s="3" t="s">
        <v>518</v>
      </c>
      <c r="S265" s="3" t="s">
        <v>1856</v>
      </c>
      <c r="T265" s="2">
        <v>23.76</v>
      </c>
      <c r="U265" s="2">
        <v>3</v>
      </c>
      <c r="V265" s="2">
        <v>0.2</v>
      </c>
      <c r="W265" s="2">
        <v>2.0790000000000002</v>
      </c>
    </row>
    <row r="266" spans="1:23" ht="15.75" thickBot="1" x14ac:dyDescent="0.3">
      <c r="A266" s="5">
        <v>265</v>
      </c>
      <c r="B266" s="3" t="s">
        <v>1852</v>
      </c>
      <c r="C266" s="2">
        <v>2014</v>
      </c>
      <c r="D266" s="4">
        <v>41888</v>
      </c>
      <c r="E266" s="4" t="str">
        <f>TEXT(Table1[[#This Row],[Order Date]],"MMM")</f>
        <v>Sep</v>
      </c>
      <c r="F266" s="4">
        <v>41949</v>
      </c>
      <c r="G266" s="3" t="s">
        <v>23</v>
      </c>
      <c r="H266" s="3" t="s">
        <v>1853</v>
      </c>
      <c r="I266" s="3" t="s">
        <v>1854</v>
      </c>
      <c r="J266" s="3" t="s">
        <v>40</v>
      </c>
      <c r="K266" s="3" t="s">
        <v>27</v>
      </c>
      <c r="L266" s="3" t="s">
        <v>715</v>
      </c>
      <c r="M266" s="3" t="s">
        <v>101</v>
      </c>
      <c r="N266" s="2">
        <v>75081</v>
      </c>
      <c r="O266" s="3" t="s">
        <v>102</v>
      </c>
      <c r="P266" s="3" t="s">
        <v>924</v>
      </c>
      <c r="Q266" s="3" t="s">
        <v>45</v>
      </c>
      <c r="R266" s="3" t="s">
        <v>88</v>
      </c>
      <c r="S266" s="3" t="s">
        <v>170</v>
      </c>
      <c r="T266" s="2">
        <v>85.055999999999997</v>
      </c>
      <c r="U266" s="2">
        <v>3</v>
      </c>
      <c r="V266" s="2">
        <v>0.2</v>
      </c>
      <c r="W266" s="2">
        <v>28.706399999999999</v>
      </c>
    </row>
    <row r="267" spans="1:23" ht="15.75" thickBot="1" x14ac:dyDescent="0.3">
      <c r="A267" s="5">
        <v>266</v>
      </c>
      <c r="B267" s="3" t="s">
        <v>1852</v>
      </c>
      <c r="C267" s="2">
        <v>2014</v>
      </c>
      <c r="D267" s="4">
        <v>41888</v>
      </c>
      <c r="E267" s="4" t="str">
        <f>TEXT(Table1[[#This Row],[Order Date]],"MMM")</f>
        <v>Sep</v>
      </c>
      <c r="F267" s="4">
        <v>41949</v>
      </c>
      <c r="G267" s="3" t="s">
        <v>23</v>
      </c>
      <c r="H267" s="3" t="s">
        <v>1853</v>
      </c>
      <c r="I267" s="3" t="s">
        <v>1854</v>
      </c>
      <c r="J267" s="3" t="s">
        <v>40</v>
      </c>
      <c r="K267" s="3" t="s">
        <v>27</v>
      </c>
      <c r="L267" s="3" t="s">
        <v>715</v>
      </c>
      <c r="M267" s="3" t="s">
        <v>101</v>
      </c>
      <c r="N267" s="2">
        <v>75081</v>
      </c>
      <c r="O267" s="3" t="s">
        <v>102</v>
      </c>
      <c r="P267" s="3" t="s">
        <v>1857</v>
      </c>
      <c r="Q267" s="3" t="s">
        <v>70</v>
      </c>
      <c r="R267" s="3" t="s">
        <v>71</v>
      </c>
      <c r="S267" s="3" t="s">
        <v>1858</v>
      </c>
      <c r="T267" s="2">
        <v>381.57600000000002</v>
      </c>
      <c r="U267" s="2">
        <v>3</v>
      </c>
      <c r="V267" s="2">
        <v>0.2</v>
      </c>
      <c r="W267" s="2">
        <v>28.618200000000002</v>
      </c>
    </row>
    <row r="268" spans="1:23" ht="15.75" thickBot="1" x14ac:dyDescent="0.3">
      <c r="A268" s="5">
        <v>267</v>
      </c>
      <c r="B268" s="3" t="s">
        <v>1862</v>
      </c>
      <c r="C268" s="2">
        <v>2014</v>
      </c>
      <c r="D268" s="4">
        <v>41918</v>
      </c>
      <c r="E268" s="4" t="str">
        <f>TEXT(Table1[[#This Row],[Order Date]],"MMM")</f>
        <v>Oct</v>
      </c>
      <c r="F268" s="4" t="s">
        <v>7223</v>
      </c>
      <c r="G268" s="3" t="s">
        <v>49</v>
      </c>
      <c r="H268" s="3" t="s">
        <v>1768</v>
      </c>
      <c r="I268" s="3" t="s">
        <v>1769</v>
      </c>
      <c r="J268" s="3" t="s">
        <v>99</v>
      </c>
      <c r="K268" s="3" t="s">
        <v>27</v>
      </c>
      <c r="L268" s="3" t="s">
        <v>273</v>
      </c>
      <c r="M268" s="3" t="s">
        <v>192</v>
      </c>
      <c r="N268" s="2">
        <v>60653</v>
      </c>
      <c r="O268" s="3" t="s">
        <v>102</v>
      </c>
      <c r="P268" s="3" t="s">
        <v>1863</v>
      </c>
      <c r="Q268" s="3" t="s">
        <v>32</v>
      </c>
      <c r="R268" s="3" t="s">
        <v>64</v>
      </c>
      <c r="S268" s="3" t="s">
        <v>1864</v>
      </c>
      <c r="T268" s="2">
        <v>23.975999999999999</v>
      </c>
      <c r="U268" s="2">
        <v>3</v>
      </c>
      <c r="V268" s="2">
        <v>0.6</v>
      </c>
      <c r="W268" s="2">
        <v>-14.3856</v>
      </c>
    </row>
    <row r="269" spans="1:23" ht="15.75" thickBot="1" x14ac:dyDescent="0.3">
      <c r="A269" s="5">
        <v>268</v>
      </c>
      <c r="B269" s="3" t="s">
        <v>1862</v>
      </c>
      <c r="C269" s="2">
        <v>2014</v>
      </c>
      <c r="D269" s="4">
        <v>41918</v>
      </c>
      <c r="E269" s="4" t="str">
        <f>TEXT(Table1[[#This Row],[Order Date]],"MMM")</f>
        <v>Oct</v>
      </c>
      <c r="F269" s="4" t="s">
        <v>7223</v>
      </c>
      <c r="G269" s="3" t="s">
        <v>49</v>
      </c>
      <c r="H269" s="3" t="s">
        <v>1768</v>
      </c>
      <c r="I269" s="3" t="s">
        <v>1769</v>
      </c>
      <c r="J269" s="3" t="s">
        <v>99</v>
      </c>
      <c r="K269" s="3" t="s">
        <v>27</v>
      </c>
      <c r="L269" s="3" t="s">
        <v>273</v>
      </c>
      <c r="M269" s="3" t="s">
        <v>192</v>
      </c>
      <c r="N269" s="2">
        <v>60653</v>
      </c>
      <c r="O269" s="3" t="s">
        <v>102</v>
      </c>
      <c r="P269" s="3" t="s">
        <v>1865</v>
      </c>
      <c r="Q269" s="3" t="s">
        <v>32</v>
      </c>
      <c r="R269" s="3" t="s">
        <v>55</v>
      </c>
      <c r="S269" s="3" t="s">
        <v>1866</v>
      </c>
      <c r="T269" s="2">
        <v>108.925</v>
      </c>
      <c r="U269" s="2">
        <v>1</v>
      </c>
      <c r="V269" s="2">
        <v>0.5</v>
      </c>
      <c r="W269" s="2">
        <v>-71.890500000000003</v>
      </c>
    </row>
    <row r="270" spans="1:23" ht="15.75" thickBot="1" x14ac:dyDescent="0.3">
      <c r="A270" s="5">
        <v>269</v>
      </c>
      <c r="B270" s="3" t="s">
        <v>1862</v>
      </c>
      <c r="C270" s="2">
        <v>2014</v>
      </c>
      <c r="D270" s="4">
        <v>41918</v>
      </c>
      <c r="E270" s="4" t="str">
        <f>TEXT(Table1[[#This Row],[Order Date]],"MMM")</f>
        <v>Oct</v>
      </c>
      <c r="F270" s="4" t="s">
        <v>7223</v>
      </c>
      <c r="G270" s="3" t="s">
        <v>49</v>
      </c>
      <c r="H270" s="3" t="s">
        <v>1768</v>
      </c>
      <c r="I270" s="3" t="s">
        <v>1769</v>
      </c>
      <c r="J270" s="3" t="s">
        <v>99</v>
      </c>
      <c r="K270" s="3" t="s">
        <v>27</v>
      </c>
      <c r="L270" s="3" t="s">
        <v>273</v>
      </c>
      <c r="M270" s="3" t="s">
        <v>192</v>
      </c>
      <c r="N270" s="2">
        <v>60653</v>
      </c>
      <c r="O270" s="3" t="s">
        <v>102</v>
      </c>
      <c r="P270" s="3" t="s">
        <v>501</v>
      </c>
      <c r="Q270" s="3" t="s">
        <v>45</v>
      </c>
      <c r="R270" s="3" t="s">
        <v>88</v>
      </c>
      <c r="S270" s="3" t="s">
        <v>1867</v>
      </c>
      <c r="T270" s="2">
        <v>36.351999999999997</v>
      </c>
      <c r="U270" s="2">
        <v>8</v>
      </c>
      <c r="V270" s="2">
        <v>0.2</v>
      </c>
      <c r="W270" s="2">
        <v>11.36</v>
      </c>
    </row>
    <row r="271" spans="1:23" ht="15.75" thickBot="1" x14ac:dyDescent="0.3">
      <c r="A271" s="5">
        <v>270</v>
      </c>
      <c r="B271" s="3" t="s">
        <v>1870</v>
      </c>
      <c r="C271" s="2">
        <v>2014</v>
      </c>
      <c r="D271" s="4">
        <v>41802</v>
      </c>
      <c r="E271" s="4" t="str">
        <f>TEXT(Table1[[#This Row],[Order Date]],"MMM")</f>
        <v>Jun</v>
      </c>
      <c r="F271" s="4">
        <v>41894</v>
      </c>
      <c r="G271" s="3" t="s">
        <v>172</v>
      </c>
      <c r="H271" s="3" t="s">
        <v>1871</v>
      </c>
      <c r="I271" s="3" t="s">
        <v>1872</v>
      </c>
      <c r="J271" s="3" t="s">
        <v>26</v>
      </c>
      <c r="K271" s="3" t="s">
        <v>27</v>
      </c>
      <c r="L271" s="3" t="s">
        <v>441</v>
      </c>
      <c r="M271" s="3" t="s">
        <v>227</v>
      </c>
      <c r="N271" s="2">
        <v>47201</v>
      </c>
      <c r="O271" s="3" t="s">
        <v>102</v>
      </c>
      <c r="P271" s="3" t="s">
        <v>1873</v>
      </c>
      <c r="Q271" s="3" t="s">
        <v>45</v>
      </c>
      <c r="R271" s="3" t="s">
        <v>77</v>
      </c>
      <c r="S271" s="3" t="s">
        <v>1874</v>
      </c>
      <c r="T271" s="2">
        <v>61.44</v>
      </c>
      <c r="U271" s="2">
        <v>3</v>
      </c>
      <c r="V271" s="2">
        <v>0</v>
      </c>
      <c r="W271" s="2">
        <v>16.588799999999999</v>
      </c>
    </row>
    <row r="272" spans="1:23" ht="15.75" thickBot="1" x14ac:dyDescent="0.3">
      <c r="A272" s="5">
        <v>271</v>
      </c>
      <c r="B272" s="3" t="s">
        <v>1870</v>
      </c>
      <c r="C272" s="2">
        <v>2014</v>
      </c>
      <c r="D272" s="4">
        <v>41802</v>
      </c>
      <c r="E272" s="4" t="str">
        <f>TEXT(Table1[[#This Row],[Order Date]],"MMM")</f>
        <v>Jun</v>
      </c>
      <c r="F272" s="4">
        <v>41894</v>
      </c>
      <c r="G272" s="3" t="s">
        <v>172</v>
      </c>
      <c r="H272" s="3" t="s">
        <v>1871</v>
      </c>
      <c r="I272" s="3" t="s">
        <v>1872</v>
      </c>
      <c r="J272" s="3" t="s">
        <v>26</v>
      </c>
      <c r="K272" s="3" t="s">
        <v>27</v>
      </c>
      <c r="L272" s="3" t="s">
        <v>441</v>
      </c>
      <c r="M272" s="3" t="s">
        <v>227</v>
      </c>
      <c r="N272" s="2">
        <v>47201</v>
      </c>
      <c r="O272" s="3" t="s">
        <v>102</v>
      </c>
      <c r="P272" s="3" t="s">
        <v>1875</v>
      </c>
      <c r="Q272" s="3" t="s">
        <v>45</v>
      </c>
      <c r="R272" s="3" t="s">
        <v>88</v>
      </c>
      <c r="S272" s="3" t="s">
        <v>1876</v>
      </c>
      <c r="T272" s="2">
        <v>38.9</v>
      </c>
      <c r="U272" s="2">
        <v>5</v>
      </c>
      <c r="V272" s="2">
        <v>0</v>
      </c>
      <c r="W272" s="2">
        <v>17.504999999999999</v>
      </c>
    </row>
    <row r="273" spans="1:23" ht="15.75" thickBot="1" x14ac:dyDescent="0.3">
      <c r="A273" s="5">
        <v>272</v>
      </c>
      <c r="B273" s="3" t="s">
        <v>1870</v>
      </c>
      <c r="C273" s="2">
        <v>2014</v>
      </c>
      <c r="D273" s="4">
        <v>41802</v>
      </c>
      <c r="E273" s="4" t="str">
        <f>TEXT(Table1[[#This Row],[Order Date]],"MMM")</f>
        <v>Jun</v>
      </c>
      <c r="F273" s="4">
        <v>41894</v>
      </c>
      <c r="G273" s="3" t="s">
        <v>172</v>
      </c>
      <c r="H273" s="3" t="s">
        <v>1871</v>
      </c>
      <c r="I273" s="3" t="s">
        <v>1872</v>
      </c>
      <c r="J273" s="3" t="s">
        <v>26</v>
      </c>
      <c r="K273" s="3" t="s">
        <v>27</v>
      </c>
      <c r="L273" s="3" t="s">
        <v>441</v>
      </c>
      <c r="M273" s="3" t="s">
        <v>227</v>
      </c>
      <c r="N273" s="2">
        <v>47201</v>
      </c>
      <c r="O273" s="3" t="s">
        <v>102</v>
      </c>
      <c r="P273" s="3" t="s">
        <v>800</v>
      </c>
      <c r="Q273" s="3" t="s">
        <v>70</v>
      </c>
      <c r="R273" s="3" t="s">
        <v>148</v>
      </c>
      <c r="S273" s="3" t="s">
        <v>1530</v>
      </c>
      <c r="T273" s="2">
        <v>99.39</v>
      </c>
      <c r="U273" s="2">
        <v>3</v>
      </c>
      <c r="V273" s="2">
        <v>0</v>
      </c>
      <c r="W273" s="2">
        <v>40.749899999999997</v>
      </c>
    </row>
    <row r="274" spans="1:23" ht="15.75" thickBot="1" x14ac:dyDescent="0.3">
      <c r="A274" s="5">
        <v>273</v>
      </c>
      <c r="B274" s="3" t="s">
        <v>1888</v>
      </c>
      <c r="C274" s="2">
        <v>2014</v>
      </c>
      <c r="D274" s="4">
        <v>41770</v>
      </c>
      <c r="E274" s="4" t="str">
        <f>TEXT(Table1[[#This Row],[Order Date]],"MMM")</f>
        <v>May</v>
      </c>
      <c r="F274" s="4">
        <v>41770</v>
      </c>
      <c r="G274" s="3" t="s">
        <v>1127</v>
      </c>
      <c r="H274" s="3" t="s">
        <v>1889</v>
      </c>
      <c r="I274" s="3" t="s">
        <v>1890</v>
      </c>
      <c r="J274" s="3" t="s">
        <v>40</v>
      </c>
      <c r="K274" s="3" t="s">
        <v>27</v>
      </c>
      <c r="L274" s="3" t="s">
        <v>1891</v>
      </c>
      <c r="M274" s="3" t="s">
        <v>86</v>
      </c>
      <c r="N274" s="2">
        <v>27217</v>
      </c>
      <c r="O274" s="3" t="s">
        <v>30</v>
      </c>
      <c r="P274" s="3" t="s">
        <v>1892</v>
      </c>
      <c r="Q274" s="3" t="s">
        <v>70</v>
      </c>
      <c r="R274" s="3" t="s">
        <v>603</v>
      </c>
      <c r="S274" s="3" t="s">
        <v>1893</v>
      </c>
      <c r="T274" s="2">
        <v>7999.98</v>
      </c>
      <c r="U274" s="2">
        <v>4</v>
      </c>
      <c r="V274" s="2">
        <v>0.5</v>
      </c>
      <c r="W274" s="2">
        <v>-3839.9904000000001</v>
      </c>
    </row>
    <row r="275" spans="1:23" ht="15.75" thickBot="1" x14ac:dyDescent="0.3">
      <c r="A275" s="5">
        <v>274</v>
      </c>
      <c r="B275" s="3" t="s">
        <v>1888</v>
      </c>
      <c r="C275" s="2">
        <v>2014</v>
      </c>
      <c r="D275" s="4">
        <v>41770</v>
      </c>
      <c r="E275" s="4" t="str">
        <f>TEXT(Table1[[#This Row],[Order Date]],"MMM")</f>
        <v>May</v>
      </c>
      <c r="F275" s="4">
        <v>41770</v>
      </c>
      <c r="G275" s="3" t="s">
        <v>1127</v>
      </c>
      <c r="H275" s="3" t="s">
        <v>1889</v>
      </c>
      <c r="I275" s="3" t="s">
        <v>1890</v>
      </c>
      <c r="J275" s="3" t="s">
        <v>40</v>
      </c>
      <c r="K275" s="3" t="s">
        <v>27</v>
      </c>
      <c r="L275" s="3" t="s">
        <v>1891</v>
      </c>
      <c r="M275" s="3" t="s">
        <v>86</v>
      </c>
      <c r="N275" s="2">
        <v>27217</v>
      </c>
      <c r="O275" s="3" t="s">
        <v>30</v>
      </c>
      <c r="P275" s="3" t="s">
        <v>1822</v>
      </c>
      <c r="Q275" s="3" t="s">
        <v>45</v>
      </c>
      <c r="R275" s="3" t="s">
        <v>77</v>
      </c>
      <c r="S275" s="3" t="s">
        <v>1823</v>
      </c>
      <c r="T275" s="2">
        <v>167.44</v>
      </c>
      <c r="U275" s="2">
        <v>2</v>
      </c>
      <c r="V275" s="2">
        <v>0.2</v>
      </c>
      <c r="W275" s="2">
        <v>14.651</v>
      </c>
    </row>
    <row r="276" spans="1:23" ht="15.75" thickBot="1" x14ac:dyDescent="0.3">
      <c r="A276" s="5">
        <v>275</v>
      </c>
      <c r="B276" s="3" t="s">
        <v>1894</v>
      </c>
      <c r="C276" s="2">
        <v>2011</v>
      </c>
      <c r="D276" s="4">
        <v>40670</v>
      </c>
      <c r="E276" s="4" t="str">
        <f>TEXT(Table1[[#This Row],[Order Date]],"MMM")</f>
        <v>May</v>
      </c>
      <c r="F276" s="4">
        <v>40762</v>
      </c>
      <c r="G276" s="3" t="s">
        <v>172</v>
      </c>
      <c r="H276" s="3" t="s">
        <v>1895</v>
      </c>
      <c r="I276" s="3" t="s">
        <v>1896</v>
      </c>
      <c r="J276" s="3" t="s">
        <v>26</v>
      </c>
      <c r="K276" s="3" t="s">
        <v>27</v>
      </c>
      <c r="L276" s="3" t="s">
        <v>296</v>
      </c>
      <c r="M276" s="3" t="s">
        <v>1289</v>
      </c>
      <c r="N276" s="2">
        <v>39212</v>
      </c>
      <c r="O276" s="3" t="s">
        <v>30</v>
      </c>
      <c r="P276" s="3" t="s">
        <v>1143</v>
      </c>
      <c r="Q276" s="3" t="s">
        <v>70</v>
      </c>
      <c r="R276" s="3" t="s">
        <v>148</v>
      </c>
      <c r="S276" s="3" t="s">
        <v>1144</v>
      </c>
      <c r="T276" s="2">
        <v>479.97</v>
      </c>
      <c r="U276" s="2">
        <v>3</v>
      </c>
      <c r="V276" s="2">
        <v>0</v>
      </c>
      <c r="W276" s="2">
        <v>163.18979999999999</v>
      </c>
    </row>
    <row r="277" spans="1:23" ht="15.75" thickBot="1" x14ac:dyDescent="0.3">
      <c r="A277" s="5">
        <v>276</v>
      </c>
      <c r="B277" s="3" t="s">
        <v>1894</v>
      </c>
      <c r="C277" s="2">
        <v>2011</v>
      </c>
      <c r="D277" s="4">
        <v>40670</v>
      </c>
      <c r="E277" s="4" t="str">
        <f>TEXT(Table1[[#This Row],[Order Date]],"MMM")</f>
        <v>May</v>
      </c>
      <c r="F277" s="4">
        <v>40762</v>
      </c>
      <c r="G277" s="3" t="s">
        <v>172</v>
      </c>
      <c r="H277" s="3" t="s">
        <v>1895</v>
      </c>
      <c r="I277" s="3" t="s">
        <v>1896</v>
      </c>
      <c r="J277" s="3" t="s">
        <v>26</v>
      </c>
      <c r="K277" s="3" t="s">
        <v>27</v>
      </c>
      <c r="L277" s="3" t="s">
        <v>296</v>
      </c>
      <c r="M277" s="3" t="s">
        <v>1289</v>
      </c>
      <c r="N277" s="2">
        <v>39212</v>
      </c>
      <c r="O277" s="3" t="s">
        <v>30</v>
      </c>
      <c r="P277" s="3" t="s">
        <v>1897</v>
      </c>
      <c r="Q277" s="3" t="s">
        <v>45</v>
      </c>
      <c r="R277" s="3" t="s">
        <v>46</v>
      </c>
      <c r="S277" s="3" t="s">
        <v>1898</v>
      </c>
      <c r="T277" s="2">
        <v>14.62</v>
      </c>
      <c r="U277" s="2">
        <v>2</v>
      </c>
      <c r="V277" s="2">
        <v>0</v>
      </c>
      <c r="W277" s="2">
        <v>6.8714000000000004</v>
      </c>
    </row>
    <row r="278" spans="1:23" ht="15.75" thickBot="1" x14ac:dyDescent="0.3">
      <c r="A278" s="5">
        <v>277</v>
      </c>
      <c r="B278" s="3" t="s">
        <v>1894</v>
      </c>
      <c r="C278" s="2">
        <v>2011</v>
      </c>
      <c r="D278" s="4">
        <v>40670</v>
      </c>
      <c r="E278" s="4" t="str">
        <f>TEXT(Table1[[#This Row],[Order Date]],"MMM")</f>
        <v>May</v>
      </c>
      <c r="F278" s="4">
        <v>40762</v>
      </c>
      <c r="G278" s="3" t="s">
        <v>172</v>
      </c>
      <c r="H278" s="3" t="s">
        <v>1895</v>
      </c>
      <c r="I278" s="3" t="s">
        <v>1896</v>
      </c>
      <c r="J278" s="3" t="s">
        <v>26</v>
      </c>
      <c r="K278" s="3" t="s">
        <v>27</v>
      </c>
      <c r="L278" s="3" t="s">
        <v>296</v>
      </c>
      <c r="M278" s="3" t="s">
        <v>1289</v>
      </c>
      <c r="N278" s="2">
        <v>39212</v>
      </c>
      <c r="O278" s="3" t="s">
        <v>30</v>
      </c>
      <c r="P278" s="3" t="s">
        <v>359</v>
      </c>
      <c r="Q278" s="3" t="s">
        <v>45</v>
      </c>
      <c r="R278" s="3" t="s">
        <v>88</v>
      </c>
      <c r="S278" s="3" t="s">
        <v>360</v>
      </c>
      <c r="T278" s="2">
        <v>19.440000000000001</v>
      </c>
      <c r="U278" s="2">
        <v>3</v>
      </c>
      <c r="V278" s="2">
        <v>0</v>
      </c>
      <c r="W278" s="2">
        <v>9.3312000000000008</v>
      </c>
    </row>
    <row r="279" spans="1:23" ht="15.75" thickBot="1" x14ac:dyDescent="0.3">
      <c r="A279" s="5">
        <v>278</v>
      </c>
      <c r="B279" s="3" t="s">
        <v>1922</v>
      </c>
      <c r="C279" s="2">
        <v>2014</v>
      </c>
      <c r="D279" s="4">
        <v>41707</v>
      </c>
      <c r="E279" s="4" t="str">
        <f>TEXT(Table1[[#This Row],[Order Date]],"MMM")</f>
        <v>Mar</v>
      </c>
      <c r="F279" s="4">
        <v>41891</v>
      </c>
      <c r="G279" s="3" t="s">
        <v>49</v>
      </c>
      <c r="H279" s="3" t="s">
        <v>863</v>
      </c>
      <c r="I279" s="3" t="s">
        <v>864</v>
      </c>
      <c r="J279" s="3" t="s">
        <v>40</v>
      </c>
      <c r="K279" s="3" t="s">
        <v>27</v>
      </c>
      <c r="L279" s="3" t="s">
        <v>1861</v>
      </c>
      <c r="M279" s="3" t="s">
        <v>442</v>
      </c>
      <c r="N279" s="2">
        <v>44105</v>
      </c>
      <c r="O279" s="3" t="s">
        <v>138</v>
      </c>
      <c r="P279" s="3" t="s">
        <v>719</v>
      </c>
      <c r="Q279" s="3" t="s">
        <v>32</v>
      </c>
      <c r="R279" s="3" t="s">
        <v>64</v>
      </c>
      <c r="S279" s="3" t="s">
        <v>720</v>
      </c>
      <c r="T279" s="2">
        <v>15.071999999999999</v>
      </c>
      <c r="U279" s="2">
        <v>3</v>
      </c>
      <c r="V279" s="2">
        <v>0.2</v>
      </c>
      <c r="W279" s="2">
        <v>4.1448</v>
      </c>
    </row>
    <row r="280" spans="1:23" ht="15.75" thickBot="1" x14ac:dyDescent="0.3">
      <c r="A280" s="5">
        <v>279</v>
      </c>
      <c r="B280" s="3" t="s">
        <v>1923</v>
      </c>
      <c r="C280" s="2">
        <v>2013</v>
      </c>
      <c r="D280" s="4">
        <v>41405</v>
      </c>
      <c r="E280" s="4" t="str">
        <f>TEXT(Table1[[#This Row],[Order Date]],"MMM")</f>
        <v>May</v>
      </c>
      <c r="F280" s="4">
        <v>41528</v>
      </c>
      <c r="G280" s="3" t="s">
        <v>23</v>
      </c>
      <c r="H280" s="3" t="s">
        <v>1164</v>
      </c>
      <c r="I280" s="3" t="s">
        <v>1165</v>
      </c>
      <c r="J280" s="3" t="s">
        <v>40</v>
      </c>
      <c r="K280" s="3" t="s">
        <v>27</v>
      </c>
      <c r="L280" s="3" t="s">
        <v>93</v>
      </c>
      <c r="M280" s="3" t="s">
        <v>94</v>
      </c>
      <c r="N280" s="2">
        <v>98103</v>
      </c>
      <c r="O280" s="3" t="s">
        <v>43</v>
      </c>
      <c r="P280" s="3" t="s">
        <v>1924</v>
      </c>
      <c r="Q280" s="3" t="s">
        <v>32</v>
      </c>
      <c r="R280" s="3" t="s">
        <v>64</v>
      </c>
      <c r="S280" s="3" t="s">
        <v>1925</v>
      </c>
      <c r="T280" s="2">
        <v>209.88</v>
      </c>
      <c r="U280" s="2">
        <v>3</v>
      </c>
      <c r="V280" s="2">
        <v>0</v>
      </c>
      <c r="W280" s="2">
        <v>35.679600000000001</v>
      </c>
    </row>
    <row r="281" spans="1:23" ht="15.75" thickBot="1" x14ac:dyDescent="0.3">
      <c r="A281" s="5">
        <v>280</v>
      </c>
      <c r="B281" s="3" t="s">
        <v>1926</v>
      </c>
      <c r="C281" s="2">
        <v>2012</v>
      </c>
      <c r="D281" s="4">
        <v>41156</v>
      </c>
      <c r="E281" s="4" t="str">
        <f>TEXT(Table1[[#This Row],[Order Date]],"MMM")</f>
        <v>Sep</v>
      </c>
      <c r="F281" s="4" t="s">
        <v>7347</v>
      </c>
      <c r="G281" s="3" t="s">
        <v>49</v>
      </c>
      <c r="H281" s="3" t="s">
        <v>1927</v>
      </c>
      <c r="I281" s="3" t="s">
        <v>1928</v>
      </c>
      <c r="J281" s="3" t="s">
        <v>26</v>
      </c>
      <c r="K281" s="3" t="s">
        <v>27</v>
      </c>
      <c r="L281" s="3" t="s">
        <v>1025</v>
      </c>
      <c r="M281" s="3" t="s">
        <v>42</v>
      </c>
      <c r="N281" s="2">
        <v>90805</v>
      </c>
      <c r="O281" s="3" t="s">
        <v>43</v>
      </c>
      <c r="P281" s="3" t="s">
        <v>1929</v>
      </c>
      <c r="Q281" s="3" t="s">
        <v>32</v>
      </c>
      <c r="R281" s="3" t="s">
        <v>55</v>
      </c>
      <c r="S281" s="3" t="s">
        <v>1930</v>
      </c>
      <c r="T281" s="2">
        <v>369.91199999999998</v>
      </c>
      <c r="U281" s="2">
        <v>3</v>
      </c>
      <c r="V281" s="2">
        <v>0.2</v>
      </c>
      <c r="W281" s="2">
        <v>-13.871700000000001</v>
      </c>
    </row>
    <row r="282" spans="1:23" ht="15.75" thickBot="1" x14ac:dyDescent="0.3">
      <c r="A282" s="5">
        <v>281</v>
      </c>
      <c r="B282" s="3" t="s">
        <v>1931</v>
      </c>
      <c r="C282" s="2">
        <v>2011</v>
      </c>
      <c r="D282" s="4">
        <v>40886</v>
      </c>
      <c r="E282" s="4" t="str">
        <f>TEXT(Table1[[#This Row],[Order Date]],"MMM")</f>
        <v>Dec</v>
      </c>
      <c r="F282" s="4" t="s">
        <v>7202</v>
      </c>
      <c r="G282" s="3" t="s">
        <v>49</v>
      </c>
      <c r="H282" s="3" t="s">
        <v>1932</v>
      </c>
      <c r="I282" s="3" t="s">
        <v>1933</v>
      </c>
      <c r="J282" s="3" t="s">
        <v>40</v>
      </c>
      <c r="K282" s="3" t="s">
        <v>27</v>
      </c>
      <c r="L282" s="3" t="s">
        <v>1934</v>
      </c>
      <c r="M282" s="3" t="s">
        <v>86</v>
      </c>
      <c r="N282" s="2">
        <v>27511</v>
      </c>
      <c r="O282" s="3" t="s">
        <v>30</v>
      </c>
      <c r="P282" s="3" t="s">
        <v>1935</v>
      </c>
      <c r="Q282" s="3" t="s">
        <v>45</v>
      </c>
      <c r="R282" s="3" t="s">
        <v>88</v>
      </c>
      <c r="S282" s="3" t="s">
        <v>1936</v>
      </c>
      <c r="T282" s="2">
        <v>10.368</v>
      </c>
      <c r="U282" s="2">
        <v>2</v>
      </c>
      <c r="V282" s="2">
        <v>0.2</v>
      </c>
      <c r="W282" s="2">
        <v>3.6288</v>
      </c>
    </row>
    <row r="283" spans="1:23" ht="15.75" thickBot="1" x14ac:dyDescent="0.3">
      <c r="A283" s="5">
        <v>282</v>
      </c>
      <c r="B283" s="3" t="s">
        <v>1931</v>
      </c>
      <c r="C283" s="2">
        <v>2011</v>
      </c>
      <c r="D283" s="4">
        <v>40886</v>
      </c>
      <c r="E283" s="4" t="str">
        <f>TEXT(Table1[[#This Row],[Order Date]],"MMM")</f>
        <v>Dec</v>
      </c>
      <c r="F283" s="4" t="s">
        <v>7202</v>
      </c>
      <c r="G283" s="3" t="s">
        <v>49</v>
      </c>
      <c r="H283" s="3" t="s">
        <v>1932</v>
      </c>
      <c r="I283" s="3" t="s">
        <v>1933</v>
      </c>
      <c r="J283" s="3" t="s">
        <v>40</v>
      </c>
      <c r="K283" s="3" t="s">
        <v>27</v>
      </c>
      <c r="L283" s="3" t="s">
        <v>1934</v>
      </c>
      <c r="M283" s="3" t="s">
        <v>86</v>
      </c>
      <c r="N283" s="2">
        <v>27511</v>
      </c>
      <c r="O283" s="3" t="s">
        <v>30</v>
      </c>
      <c r="P283" s="3" t="s">
        <v>1937</v>
      </c>
      <c r="Q283" s="3" t="s">
        <v>45</v>
      </c>
      <c r="R283" s="3" t="s">
        <v>77</v>
      </c>
      <c r="S283" s="3" t="s">
        <v>1938</v>
      </c>
      <c r="T283" s="2">
        <v>166.84</v>
      </c>
      <c r="U283" s="2">
        <v>5</v>
      </c>
      <c r="V283" s="2">
        <v>0.2</v>
      </c>
      <c r="W283" s="2">
        <v>18.769500000000001</v>
      </c>
    </row>
    <row r="284" spans="1:23" ht="15.75" thickBot="1" x14ac:dyDescent="0.3">
      <c r="A284" s="5">
        <v>283</v>
      </c>
      <c r="B284" s="3" t="s">
        <v>1931</v>
      </c>
      <c r="C284" s="2">
        <v>2011</v>
      </c>
      <c r="D284" s="4">
        <v>40886</v>
      </c>
      <c r="E284" s="4" t="str">
        <f>TEXT(Table1[[#This Row],[Order Date]],"MMM")</f>
        <v>Dec</v>
      </c>
      <c r="F284" s="4" t="s">
        <v>7202</v>
      </c>
      <c r="G284" s="3" t="s">
        <v>49</v>
      </c>
      <c r="H284" s="3" t="s">
        <v>1932</v>
      </c>
      <c r="I284" s="3" t="s">
        <v>1933</v>
      </c>
      <c r="J284" s="3" t="s">
        <v>40</v>
      </c>
      <c r="K284" s="3" t="s">
        <v>27</v>
      </c>
      <c r="L284" s="3" t="s">
        <v>1934</v>
      </c>
      <c r="M284" s="3" t="s">
        <v>86</v>
      </c>
      <c r="N284" s="2">
        <v>27511</v>
      </c>
      <c r="O284" s="3" t="s">
        <v>30</v>
      </c>
      <c r="P284" s="3" t="s">
        <v>1504</v>
      </c>
      <c r="Q284" s="3" t="s">
        <v>70</v>
      </c>
      <c r="R284" s="3" t="s">
        <v>148</v>
      </c>
      <c r="S284" s="3" t="s">
        <v>1505</v>
      </c>
      <c r="T284" s="2">
        <v>15.215999999999999</v>
      </c>
      <c r="U284" s="2">
        <v>1</v>
      </c>
      <c r="V284" s="2">
        <v>0.2</v>
      </c>
      <c r="W284" s="2">
        <v>2.2824</v>
      </c>
    </row>
    <row r="285" spans="1:23" ht="15.75" thickBot="1" x14ac:dyDescent="0.3">
      <c r="A285" s="5">
        <v>284</v>
      </c>
      <c r="B285" s="3" t="s">
        <v>1939</v>
      </c>
      <c r="C285" s="2">
        <v>2011</v>
      </c>
      <c r="D285" s="4">
        <v>40586</v>
      </c>
      <c r="E285" s="4" t="str">
        <f>TEXT(Table1[[#This Row],[Order Date]],"MMM")</f>
        <v>Feb</v>
      </c>
      <c r="F285" s="4">
        <v>40645</v>
      </c>
      <c r="G285" s="3" t="s">
        <v>172</v>
      </c>
      <c r="H285" s="3" t="s">
        <v>1940</v>
      </c>
      <c r="I285" s="3" t="s">
        <v>1941</v>
      </c>
      <c r="J285" s="3" t="s">
        <v>26</v>
      </c>
      <c r="K285" s="3" t="s">
        <v>27</v>
      </c>
      <c r="L285" s="3" t="s">
        <v>239</v>
      </c>
      <c r="M285" s="3" t="s">
        <v>240</v>
      </c>
      <c r="N285" s="2">
        <v>10035</v>
      </c>
      <c r="O285" s="3" t="s">
        <v>138</v>
      </c>
      <c r="P285" s="3" t="s">
        <v>896</v>
      </c>
      <c r="Q285" s="3" t="s">
        <v>70</v>
      </c>
      <c r="R285" s="3" t="s">
        <v>148</v>
      </c>
      <c r="S285" s="3" t="s">
        <v>897</v>
      </c>
      <c r="T285" s="2">
        <v>119.96</v>
      </c>
      <c r="U285" s="2">
        <v>4</v>
      </c>
      <c r="V285" s="2">
        <v>0</v>
      </c>
      <c r="W285" s="2">
        <v>52.782400000000003</v>
      </c>
    </row>
    <row r="286" spans="1:23" ht="15.75" thickBot="1" x14ac:dyDescent="0.3">
      <c r="A286" s="5">
        <v>285</v>
      </c>
      <c r="B286" s="3" t="s">
        <v>1939</v>
      </c>
      <c r="C286" s="2">
        <v>2011</v>
      </c>
      <c r="D286" s="4">
        <v>40586</v>
      </c>
      <c r="E286" s="4" t="str">
        <f>TEXT(Table1[[#This Row],[Order Date]],"MMM")</f>
        <v>Feb</v>
      </c>
      <c r="F286" s="4">
        <v>40645</v>
      </c>
      <c r="G286" s="3" t="s">
        <v>172</v>
      </c>
      <c r="H286" s="3" t="s">
        <v>1940</v>
      </c>
      <c r="I286" s="3" t="s">
        <v>1941</v>
      </c>
      <c r="J286" s="3" t="s">
        <v>26</v>
      </c>
      <c r="K286" s="3" t="s">
        <v>27</v>
      </c>
      <c r="L286" s="3" t="s">
        <v>239</v>
      </c>
      <c r="M286" s="3" t="s">
        <v>240</v>
      </c>
      <c r="N286" s="2">
        <v>10035</v>
      </c>
      <c r="O286" s="3" t="s">
        <v>138</v>
      </c>
      <c r="P286" s="3" t="s">
        <v>1942</v>
      </c>
      <c r="Q286" s="3" t="s">
        <v>32</v>
      </c>
      <c r="R286" s="3" t="s">
        <v>33</v>
      </c>
      <c r="S286" s="3" t="s">
        <v>1943</v>
      </c>
      <c r="T286" s="2">
        <v>883.92</v>
      </c>
      <c r="U286" s="2">
        <v>5</v>
      </c>
      <c r="V286" s="2">
        <v>0.2</v>
      </c>
      <c r="W286" s="2">
        <v>-110.49</v>
      </c>
    </row>
    <row r="287" spans="1:23" ht="15.75" thickBot="1" x14ac:dyDescent="0.3">
      <c r="A287" s="5">
        <v>286</v>
      </c>
      <c r="B287" s="3" t="s">
        <v>1939</v>
      </c>
      <c r="C287" s="2">
        <v>2011</v>
      </c>
      <c r="D287" s="4">
        <v>40586</v>
      </c>
      <c r="E287" s="4" t="str">
        <f>TEXT(Table1[[#This Row],[Order Date]],"MMM")</f>
        <v>Feb</v>
      </c>
      <c r="F287" s="4">
        <v>40645</v>
      </c>
      <c r="G287" s="3" t="s">
        <v>172</v>
      </c>
      <c r="H287" s="3" t="s">
        <v>1940</v>
      </c>
      <c r="I287" s="3" t="s">
        <v>1941</v>
      </c>
      <c r="J287" s="3" t="s">
        <v>26</v>
      </c>
      <c r="K287" s="3" t="s">
        <v>27</v>
      </c>
      <c r="L287" s="3" t="s">
        <v>239</v>
      </c>
      <c r="M287" s="3" t="s">
        <v>240</v>
      </c>
      <c r="N287" s="2">
        <v>10035</v>
      </c>
      <c r="O287" s="3" t="s">
        <v>138</v>
      </c>
      <c r="P287" s="3" t="s">
        <v>1195</v>
      </c>
      <c r="Q287" s="3" t="s">
        <v>45</v>
      </c>
      <c r="R287" s="3" t="s">
        <v>74</v>
      </c>
      <c r="S287" s="3" t="s">
        <v>1196</v>
      </c>
      <c r="T287" s="2">
        <v>46.72</v>
      </c>
      <c r="U287" s="2">
        <v>8</v>
      </c>
      <c r="V287" s="2">
        <v>0.2</v>
      </c>
      <c r="W287" s="2">
        <v>15.768000000000001</v>
      </c>
    </row>
    <row r="288" spans="1:23" ht="15.75" thickBot="1" x14ac:dyDescent="0.3">
      <c r="A288" s="5">
        <v>287</v>
      </c>
      <c r="B288" s="3" t="s">
        <v>1944</v>
      </c>
      <c r="C288" s="2">
        <v>2011</v>
      </c>
      <c r="D288" s="4">
        <v>40667</v>
      </c>
      <c r="E288" s="4" t="str">
        <f>TEXT(Table1[[#This Row],[Order Date]],"MMM")</f>
        <v>May</v>
      </c>
      <c r="F288" s="4">
        <v>40728</v>
      </c>
      <c r="G288" s="3" t="s">
        <v>172</v>
      </c>
      <c r="H288" s="3" t="s">
        <v>1945</v>
      </c>
      <c r="I288" s="3" t="s">
        <v>1946</v>
      </c>
      <c r="J288" s="3" t="s">
        <v>99</v>
      </c>
      <c r="K288" s="3" t="s">
        <v>27</v>
      </c>
      <c r="L288" s="3" t="s">
        <v>239</v>
      </c>
      <c r="M288" s="3" t="s">
        <v>240</v>
      </c>
      <c r="N288" s="2">
        <v>10035</v>
      </c>
      <c r="O288" s="3" t="s">
        <v>138</v>
      </c>
      <c r="P288" s="3" t="s">
        <v>1402</v>
      </c>
      <c r="Q288" s="3" t="s">
        <v>45</v>
      </c>
      <c r="R288" s="3" t="s">
        <v>88</v>
      </c>
      <c r="S288" s="3" t="s">
        <v>1403</v>
      </c>
      <c r="T288" s="2">
        <v>55.48</v>
      </c>
      <c r="U288" s="2">
        <v>1</v>
      </c>
      <c r="V288" s="2">
        <v>0</v>
      </c>
      <c r="W288" s="2">
        <v>26.630400000000002</v>
      </c>
    </row>
    <row r="289" spans="1:23" ht="15.75" thickBot="1" x14ac:dyDescent="0.3">
      <c r="A289" s="5">
        <v>288</v>
      </c>
      <c r="B289" s="3" t="s">
        <v>1947</v>
      </c>
      <c r="C289" s="2">
        <v>2014</v>
      </c>
      <c r="D289" s="4">
        <v>41738</v>
      </c>
      <c r="E289" s="4" t="str">
        <f>TEXT(Table1[[#This Row],[Order Date]],"MMM")</f>
        <v>Apr</v>
      </c>
      <c r="F289" s="4">
        <v>41860</v>
      </c>
      <c r="G289" s="3" t="s">
        <v>49</v>
      </c>
      <c r="H289" s="3" t="s">
        <v>1948</v>
      </c>
      <c r="I289" s="3" t="s">
        <v>1949</v>
      </c>
      <c r="J289" s="3" t="s">
        <v>26</v>
      </c>
      <c r="K289" s="3" t="s">
        <v>27</v>
      </c>
      <c r="L289" s="3" t="s">
        <v>1950</v>
      </c>
      <c r="M289" s="3" t="s">
        <v>53</v>
      </c>
      <c r="N289" s="2">
        <v>32137</v>
      </c>
      <c r="O289" s="3" t="s">
        <v>30</v>
      </c>
      <c r="P289" s="3" t="s">
        <v>1951</v>
      </c>
      <c r="Q289" s="3" t="s">
        <v>45</v>
      </c>
      <c r="R289" s="3" t="s">
        <v>158</v>
      </c>
      <c r="S289" s="3" t="s">
        <v>1952</v>
      </c>
      <c r="T289" s="2">
        <v>24.448</v>
      </c>
      <c r="U289" s="2">
        <v>4</v>
      </c>
      <c r="V289" s="2">
        <v>0.2</v>
      </c>
      <c r="W289" s="2">
        <v>8.8623999999999992</v>
      </c>
    </row>
    <row r="290" spans="1:23" ht="15.75" thickBot="1" x14ac:dyDescent="0.3">
      <c r="A290" s="5">
        <v>289</v>
      </c>
      <c r="B290" s="3" t="s">
        <v>1958</v>
      </c>
      <c r="C290" s="2">
        <v>2011</v>
      </c>
      <c r="D290" s="4">
        <v>40550</v>
      </c>
      <c r="E290" s="4" t="str">
        <f>TEXT(Table1[[#This Row],[Order Date]],"MMM")</f>
        <v>Jan</v>
      </c>
      <c r="F290" s="4">
        <v>40701</v>
      </c>
      <c r="G290" s="3" t="s">
        <v>23</v>
      </c>
      <c r="H290" s="3" t="s">
        <v>863</v>
      </c>
      <c r="I290" s="3" t="s">
        <v>864</v>
      </c>
      <c r="J290" s="3" t="s">
        <v>40</v>
      </c>
      <c r="K290" s="3" t="s">
        <v>27</v>
      </c>
      <c r="L290" s="3" t="s">
        <v>93</v>
      </c>
      <c r="M290" s="3" t="s">
        <v>94</v>
      </c>
      <c r="N290" s="2">
        <v>98105</v>
      </c>
      <c r="O290" s="3" t="s">
        <v>43</v>
      </c>
      <c r="P290" s="3" t="s">
        <v>1959</v>
      </c>
      <c r="Q290" s="3" t="s">
        <v>45</v>
      </c>
      <c r="R290" s="3" t="s">
        <v>74</v>
      </c>
      <c r="S290" s="3" t="s">
        <v>1960</v>
      </c>
      <c r="T290" s="2">
        <v>19.920000000000002</v>
      </c>
      <c r="U290" s="2">
        <v>5</v>
      </c>
      <c r="V290" s="2">
        <v>0.2</v>
      </c>
      <c r="W290" s="2">
        <v>6.9720000000000004</v>
      </c>
    </row>
    <row r="291" spans="1:23" ht="15.75" thickBot="1" x14ac:dyDescent="0.3">
      <c r="A291" s="5">
        <v>290</v>
      </c>
      <c r="B291" s="3" t="s">
        <v>1961</v>
      </c>
      <c r="C291" s="2">
        <v>2011</v>
      </c>
      <c r="D291" s="4">
        <v>40878</v>
      </c>
      <c r="E291" s="4" t="str">
        <f>TEXT(Table1[[#This Row],[Order Date]],"MMM")</f>
        <v>Dec</v>
      </c>
      <c r="F291" s="4" t="s">
        <v>7325</v>
      </c>
      <c r="G291" s="3" t="s">
        <v>172</v>
      </c>
      <c r="H291" s="3" t="s">
        <v>1962</v>
      </c>
      <c r="I291" s="3" t="s">
        <v>1963</v>
      </c>
      <c r="J291" s="3" t="s">
        <v>26</v>
      </c>
      <c r="K291" s="3" t="s">
        <v>27</v>
      </c>
      <c r="L291" s="3" t="s">
        <v>219</v>
      </c>
      <c r="M291" s="3" t="s">
        <v>220</v>
      </c>
      <c r="N291" s="2">
        <v>19901</v>
      </c>
      <c r="O291" s="3" t="s">
        <v>138</v>
      </c>
      <c r="P291" s="3" t="s">
        <v>1752</v>
      </c>
      <c r="Q291" s="3" t="s">
        <v>32</v>
      </c>
      <c r="R291" s="3" t="s">
        <v>64</v>
      </c>
      <c r="S291" s="3" t="s">
        <v>1753</v>
      </c>
      <c r="T291" s="2">
        <v>9.94</v>
      </c>
      <c r="U291" s="2">
        <v>2</v>
      </c>
      <c r="V291" s="2">
        <v>0</v>
      </c>
      <c r="W291" s="2">
        <v>3.0813999999999999</v>
      </c>
    </row>
    <row r="292" spans="1:23" ht="15.75" thickBot="1" x14ac:dyDescent="0.3">
      <c r="A292" s="5">
        <v>291</v>
      </c>
      <c r="B292" s="3" t="s">
        <v>1966</v>
      </c>
      <c r="C292" s="2">
        <v>2011</v>
      </c>
      <c r="D292" s="4">
        <v>40580</v>
      </c>
      <c r="E292" s="4" t="str">
        <f>TEXT(Table1[[#This Row],[Order Date]],"MMM")</f>
        <v>Feb</v>
      </c>
      <c r="F292" s="4">
        <v>40730</v>
      </c>
      <c r="G292" s="3" t="s">
        <v>49</v>
      </c>
      <c r="H292" s="3" t="s">
        <v>1967</v>
      </c>
      <c r="I292" s="3" t="s">
        <v>1968</v>
      </c>
      <c r="J292" s="3" t="s">
        <v>99</v>
      </c>
      <c r="K292" s="3" t="s">
        <v>27</v>
      </c>
      <c r="L292" s="3" t="s">
        <v>143</v>
      </c>
      <c r="M292" s="3" t="s">
        <v>115</v>
      </c>
      <c r="N292" s="2">
        <v>84057</v>
      </c>
      <c r="O292" s="3" t="s">
        <v>43</v>
      </c>
      <c r="P292" s="3" t="s">
        <v>1484</v>
      </c>
      <c r="Q292" s="3" t="s">
        <v>45</v>
      </c>
      <c r="R292" s="3" t="s">
        <v>74</v>
      </c>
      <c r="S292" s="3" t="s">
        <v>1485</v>
      </c>
      <c r="T292" s="2">
        <v>59.808</v>
      </c>
      <c r="U292" s="2">
        <v>3</v>
      </c>
      <c r="V292" s="2">
        <v>0.2</v>
      </c>
      <c r="W292" s="2">
        <v>19.4376</v>
      </c>
    </row>
    <row r="293" spans="1:23" ht="15.75" thickBot="1" x14ac:dyDescent="0.3">
      <c r="A293" s="5">
        <v>292</v>
      </c>
      <c r="B293" s="3" t="s">
        <v>1966</v>
      </c>
      <c r="C293" s="2">
        <v>2011</v>
      </c>
      <c r="D293" s="4">
        <v>40580</v>
      </c>
      <c r="E293" s="4" t="str">
        <f>TEXT(Table1[[#This Row],[Order Date]],"MMM")</f>
        <v>Feb</v>
      </c>
      <c r="F293" s="4">
        <v>40730</v>
      </c>
      <c r="G293" s="3" t="s">
        <v>49</v>
      </c>
      <c r="H293" s="3" t="s">
        <v>1967</v>
      </c>
      <c r="I293" s="3" t="s">
        <v>1968</v>
      </c>
      <c r="J293" s="3" t="s">
        <v>99</v>
      </c>
      <c r="K293" s="3" t="s">
        <v>27</v>
      </c>
      <c r="L293" s="3" t="s">
        <v>143</v>
      </c>
      <c r="M293" s="3" t="s">
        <v>115</v>
      </c>
      <c r="N293" s="2">
        <v>84057</v>
      </c>
      <c r="O293" s="3" t="s">
        <v>43</v>
      </c>
      <c r="P293" s="3" t="s">
        <v>1332</v>
      </c>
      <c r="Q293" s="3" t="s">
        <v>32</v>
      </c>
      <c r="R293" s="3" t="s">
        <v>64</v>
      </c>
      <c r="S293" s="3" t="s">
        <v>1333</v>
      </c>
      <c r="T293" s="2">
        <v>73.319999999999993</v>
      </c>
      <c r="U293" s="2">
        <v>6</v>
      </c>
      <c r="V293" s="2">
        <v>0</v>
      </c>
      <c r="W293" s="2">
        <v>21.995999999999999</v>
      </c>
    </row>
    <row r="294" spans="1:23" ht="15.75" thickBot="1" x14ac:dyDescent="0.3">
      <c r="A294" s="5">
        <v>293</v>
      </c>
      <c r="B294" s="3" t="s">
        <v>1975</v>
      </c>
      <c r="C294" s="2">
        <v>2011</v>
      </c>
      <c r="D294" s="4">
        <v>40734</v>
      </c>
      <c r="E294" s="4" t="str">
        <f>TEXT(Table1[[#This Row],[Order Date]],"MMM")</f>
        <v>Jul</v>
      </c>
      <c r="F294" s="4" t="s">
        <v>7198</v>
      </c>
      <c r="G294" s="3" t="s">
        <v>49</v>
      </c>
      <c r="H294" s="3" t="s">
        <v>1976</v>
      </c>
      <c r="I294" s="3" t="s">
        <v>1977</v>
      </c>
      <c r="J294" s="3" t="s">
        <v>99</v>
      </c>
      <c r="K294" s="3" t="s">
        <v>27</v>
      </c>
      <c r="L294" s="3" t="s">
        <v>136</v>
      </c>
      <c r="M294" s="3" t="s">
        <v>137</v>
      </c>
      <c r="N294" s="2">
        <v>19140</v>
      </c>
      <c r="O294" s="3" t="s">
        <v>138</v>
      </c>
      <c r="P294" s="3" t="s">
        <v>1978</v>
      </c>
      <c r="Q294" s="3" t="s">
        <v>32</v>
      </c>
      <c r="R294" s="3" t="s">
        <v>64</v>
      </c>
      <c r="S294" s="3" t="s">
        <v>1979</v>
      </c>
      <c r="T294" s="2">
        <v>129.91999999999999</v>
      </c>
      <c r="U294" s="2">
        <v>5</v>
      </c>
      <c r="V294" s="2">
        <v>0.2</v>
      </c>
      <c r="W294" s="2">
        <v>21.111999999999998</v>
      </c>
    </row>
    <row r="295" spans="1:23" ht="15.75" thickBot="1" x14ac:dyDescent="0.3">
      <c r="A295" s="5">
        <v>294</v>
      </c>
      <c r="B295" s="3" t="s">
        <v>1980</v>
      </c>
      <c r="C295" s="2">
        <v>2013</v>
      </c>
      <c r="D295" s="4">
        <v>41493</v>
      </c>
      <c r="E295" s="4" t="str">
        <f>TEXT(Table1[[#This Row],[Order Date]],"MMM")</f>
        <v>Aug</v>
      </c>
      <c r="F295" s="4" t="s">
        <v>7184</v>
      </c>
      <c r="G295" s="3" t="s">
        <v>49</v>
      </c>
      <c r="H295" s="3" t="s">
        <v>1981</v>
      </c>
      <c r="I295" s="3" t="s">
        <v>1982</v>
      </c>
      <c r="J295" s="3" t="s">
        <v>40</v>
      </c>
      <c r="K295" s="3" t="s">
        <v>27</v>
      </c>
      <c r="L295" s="3" t="s">
        <v>1983</v>
      </c>
      <c r="M295" s="3" t="s">
        <v>53</v>
      </c>
      <c r="N295" s="2">
        <v>33012</v>
      </c>
      <c r="O295" s="3" t="s">
        <v>30</v>
      </c>
      <c r="P295" s="3" t="s">
        <v>1984</v>
      </c>
      <c r="Q295" s="3" t="s">
        <v>45</v>
      </c>
      <c r="R295" s="3" t="s">
        <v>518</v>
      </c>
      <c r="S295" s="3" t="s">
        <v>1985</v>
      </c>
      <c r="T295" s="2">
        <v>45.584000000000003</v>
      </c>
      <c r="U295" s="2">
        <v>7</v>
      </c>
      <c r="V295" s="2">
        <v>0.2</v>
      </c>
      <c r="W295" s="2">
        <v>5.1281999999999996</v>
      </c>
    </row>
    <row r="296" spans="1:23" ht="15.75" thickBot="1" x14ac:dyDescent="0.3">
      <c r="A296" s="5">
        <v>295</v>
      </c>
      <c r="B296" s="3" t="s">
        <v>1990</v>
      </c>
      <c r="C296" s="2">
        <v>2013</v>
      </c>
      <c r="D296" s="4">
        <v>41376</v>
      </c>
      <c r="E296" s="4" t="str">
        <f>TEXT(Table1[[#This Row],[Order Date]],"MMM")</f>
        <v>Apr</v>
      </c>
      <c r="F296" s="4">
        <v>41467</v>
      </c>
      <c r="G296" s="3" t="s">
        <v>172</v>
      </c>
      <c r="H296" s="3" t="s">
        <v>1991</v>
      </c>
      <c r="I296" s="3" t="s">
        <v>1992</v>
      </c>
      <c r="J296" s="3" t="s">
        <v>26</v>
      </c>
      <c r="K296" s="3" t="s">
        <v>27</v>
      </c>
      <c r="L296" s="3" t="s">
        <v>1993</v>
      </c>
      <c r="M296" s="3" t="s">
        <v>240</v>
      </c>
      <c r="N296" s="2">
        <v>11572</v>
      </c>
      <c r="O296" s="3" t="s">
        <v>138</v>
      </c>
      <c r="P296" s="3" t="s">
        <v>1994</v>
      </c>
      <c r="Q296" s="3" t="s">
        <v>45</v>
      </c>
      <c r="R296" s="3" t="s">
        <v>88</v>
      </c>
      <c r="S296" s="3" t="s">
        <v>1995</v>
      </c>
      <c r="T296" s="2">
        <v>182.72</v>
      </c>
      <c r="U296" s="2">
        <v>8</v>
      </c>
      <c r="V296" s="2">
        <v>0</v>
      </c>
      <c r="W296" s="2">
        <v>84.051199999999994</v>
      </c>
    </row>
    <row r="297" spans="1:23" ht="15.75" thickBot="1" x14ac:dyDescent="0.3">
      <c r="A297" s="5">
        <v>296</v>
      </c>
      <c r="B297" s="3" t="s">
        <v>1990</v>
      </c>
      <c r="C297" s="2">
        <v>2013</v>
      </c>
      <c r="D297" s="4">
        <v>41376</v>
      </c>
      <c r="E297" s="4" t="str">
        <f>TEXT(Table1[[#This Row],[Order Date]],"MMM")</f>
        <v>Apr</v>
      </c>
      <c r="F297" s="4">
        <v>41467</v>
      </c>
      <c r="G297" s="3" t="s">
        <v>172</v>
      </c>
      <c r="H297" s="3" t="s">
        <v>1991</v>
      </c>
      <c r="I297" s="3" t="s">
        <v>1992</v>
      </c>
      <c r="J297" s="3" t="s">
        <v>26</v>
      </c>
      <c r="K297" s="3" t="s">
        <v>27</v>
      </c>
      <c r="L297" s="3" t="s">
        <v>1993</v>
      </c>
      <c r="M297" s="3" t="s">
        <v>240</v>
      </c>
      <c r="N297" s="2">
        <v>11572</v>
      </c>
      <c r="O297" s="3" t="s">
        <v>138</v>
      </c>
      <c r="P297" s="3" t="s">
        <v>1996</v>
      </c>
      <c r="Q297" s="3" t="s">
        <v>32</v>
      </c>
      <c r="R297" s="3" t="s">
        <v>55</v>
      </c>
      <c r="S297" s="3" t="s">
        <v>1997</v>
      </c>
      <c r="T297" s="2">
        <v>400.03199999999998</v>
      </c>
      <c r="U297" s="2">
        <v>2</v>
      </c>
      <c r="V297" s="2">
        <v>0.4</v>
      </c>
      <c r="W297" s="2">
        <v>-153.34559999999999</v>
      </c>
    </row>
    <row r="298" spans="1:23" ht="15.75" thickBot="1" x14ac:dyDescent="0.3">
      <c r="A298" s="5">
        <v>297</v>
      </c>
      <c r="B298" s="3" t="s">
        <v>1990</v>
      </c>
      <c r="C298" s="2">
        <v>2013</v>
      </c>
      <c r="D298" s="4">
        <v>41376</v>
      </c>
      <c r="E298" s="4" t="str">
        <f>TEXT(Table1[[#This Row],[Order Date]],"MMM")</f>
        <v>Apr</v>
      </c>
      <c r="F298" s="4">
        <v>41467</v>
      </c>
      <c r="G298" s="3" t="s">
        <v>172</v>
      </c>
      <c r="H298" s="3" t="s">
        <v>1991</v>
      </c>
      <c r="I298" s="3" t="s">
        <v>1992</v>
      </c>
      <c r="J298" s="3" t="s">
        <v>26</v>
      </c>
      <c r="K298" s="3" t="s">
        <v>27</v>
      </c>
      <c r="L298" s="3" t="s">
        <v>1993</v>
      </c>
      <c r="M298" s="3" t="s">
        <v>240</v>
      </c>
      <c r="N298" s="2">
        <v>11572</v>
      </c>
      <c r="O298" s="3" t="s">
        <v>138</v>
      </c>
      <c r="P298" s="3" t="s">
        <v>1998</v>
      </c>
      <c r="Q298" s="3" t="s">
        <v>45</v>
      </c>
      <c r="R298" s="3" t="s">
        <v>58</v>
      </c>
      <c r="S298" s="3" t="s">
        <v>1999</v>
      </c>
      <c r="T298" s="2">
        <v>33.630000000000003</v>
      </c>
      <c r="U298" s="2">
        <v>3</v>
      </c>
      <c r="V298" s="2">
        <v>0</v>
      </c>
      <c r="W298" s="2">
        <v>10.089</v>
      </c>
    </row>
    <row r="299" spans="1:23" ht="15.75" thickBot="1" x14ac:dyDescent="0.3">
      <c r="A299" s="5">
        <v>298</v>
      </c>
      <c r="B299" s="3" t="s">
        <v>1990</v>
      </c>
      <c r="C299" s="2">
        <v>2013</v>
      </c>
      <c r="D299" s="4">
        <v>41376</v>
      </c>
      <c r="E299" s="4" t="str">
        <f>TEXT(Table1[[#This Row],[Order Date]],"MMM")</f>
        <v>Apr</v>
      </c>
      <c r="F299" s="4">
        <v>41467</v>
      </c>
      <c r="G299" s="3" t="s">
        <v>172</v>
      </c>
      <c r="H299" s="3" t="s">
        <v>1991</v>
      </c>
      <c r="I299" s="3" t="s">
        <v>1992</v>
      </c>
      <c r="J299" s="3" t="s">
        <v>26</v>
      </c>
      <c r="K299" s="3" t="s">
        <v>27</v>
      </c>
      <c r="L299" s="3" t="s">
        <v>1993</v>
      </c>
      <c r="M299" s="3" t="s">
        <v>240</v>
      </c>
      <c r="N299" s="2">
        <v>11572</v>
      </c>
      <c r="O299" s="3" t="s">
        <v>138</v>
      </c>
      <c r="P299" s="3" t="s">
        <v>834</v>
      </c>
      <c r="Q299" s="3" t="s">
        <v>32</v>
      </c>
      <c r="R299" s="3" t="s">
        <v>36</v>
      </c>
      <c r="S299" s="3" t="s">
        <v>835</v>
      </c>
      <c r="T299" s="2">
        <v>542.64599999999996</v>
      </c>
      <c r="U299" s="2">
        <v>3</v>
      </c>
      <c r="V299" s="2">
        <v>0.1</v>
      </c>
      <c r="W299" s="2">
        <v>102.49979999999999</v>
      </c>
    </row>
    <row r="300" spans="1:23" ht="15.75" thickBot="1" x14ac:dyDescent="0.3">
      <c r="A300" s="5">
        <v>299</v>
      </c>
      <c r="B300" s="3" t="s">
        <v>1990</v>
      </c>
      <c r="C300" s="2">
        <v>2013</v>
      </c>
      <c r="D300" s="4">
        <v>41376</v>
      </c>
      <c r="E300" s="4" t="str">
        <f>TEXT(Table1[[#This Row],[Order Date]],"MMM")</f>
        <v>Apr</v>
      </c>
      <c r="F300" s="4">
        <v>41467</v>
      </c>
      <c r="G300" s="3" t="s">
        <v>172</v>
      </c>
      <c r="H300" s="3" t="s">
        <v>1991</v>
      </c>
      <c r="I300" s="3" t="s">
        <v>1992</v>
      </c>
      <c r="J300" s="3" t="s">
        <v>26</v>
      </c>
      <c r="K300" s="3" t="s">
        <v>27</v>
      </c>
      <c r="L300" s="3" t="s">
        <v>1993</v>
      </c>
      <c r="M300" s="3" t="s">
        <v>240</v>
      </c>
      <c r="N300" s="2">
        <v>11572</v>
      </c>
      <c r="O300" s="3" t="s">
        <v>138</v>
      </c>
      <c r="P300" s="3" t="s">
        <v>1342</v>
      </c>
      <c r="Q300" s="3" t="s">
        <v>45</v>
      </c>
      <c r="R300" s="3" t="s">
        <v>46</v>
      </c>
      <c r="S300" s="3" t="s">
        <v>1343</v>
      </c>
      <c r="T300" s="2">
        <v>6.3</v>
      </c>
      <c r="U300" s="2">
        <v>2</v>
      </c>
      <c r="V300" s="2">
        <v>0</v>
      </c>
      <c r="W300" s="2">
        <v>3.024</v>
      </c>
    </row>
    <row r="301" spans="1:23" ht="15.75" thickBot="1" x14ac:dyDescent="0.3">
      <c r="A301" s="5">
        <v>300</v>
      </c>
      <c r="B301" s="3" t="s">
        <v>2006</v>
      </c>
      <c r="C301" s="2">
        <v>2011</v>
      </c>
      <c r="D301" s="4">
        <v>40764</v>
      </c>
      <c r="E301" s="4" t="str">
        <f>TEXT(Table1[[#This Row],[Order Date]],"MMM")</f>
        <v>Aug</v>
      </c>
      <c r="F301" s="4">
        <v>40886</v>
      </c>
      <c r="G301" s="3" t="s">
        <v>49</v>
      </c>
      <c r="H301" s="3" t="s">
        <v>399</v>
      </c>
      <c r="I301" s="3" t="s">
        <v>400</v>
      </c>
      <c r="J301" s="3" t="s">
        <v>26</v>
      </c>
      <c r="K301" s="3" t="s">
        <v>27</v>
      </c>
      <c r="L301" s="3" t="s">
        <v>120</v>
      </c>
      <c r="M301" s="3" t="s">
        <v>42</v>
      </c>
      <c r="N301" s="2">
        <v>94110</v>
      </c>
      <c r="O301" s="3" t="s">
        <v>43</v>
      </c>
      <c r="P301" s="3" t="s">
        <v>2007</v>
      </c>
      <c r="Q301" s="3" t="s">
        <v>70</v>
      </c>
      <c r="R301" s="3" t="s">
        <v>148</v>
      </c>
      <c r="S301" s="3" t="s">
        <v>2008</v>
      </c>
      <c r="T301" s="2">
        <v>49.98</v>
      </c>
      <c r="U301" s="2">
        <v>2</v>
      </c>
      <c r="V301" s="2">
        <v>0</v>
      </c>
      <c r="W301" s="2">
        <v>8.4966000000000008</v>
      </c>
    </row>
    <row r="302" spans="1:23" ht="15.75" thickBot="1" x14ac:dyDescent="0.3">
      <c r="A302" s="5">
        <v>301</v>
      </c>
      <c r="B302" s="3" t="s">
        <v>2009</v>
      </c>
      <c r="C302" s="2">
        <v>2011</v>
      </c>
      <c r="D302" s="4">
        <v>40664</v>
      </c>
      <c r="E302" s="4" t="str">
        <f>TEXT(Table1[[#This Row],[Order Date]],"MMM")</f>
        <v>May</v>
      </c>
      <c r="F302" s="4">
        <v>40787</v>
      </c>
      <c r="G302" s="3" t="s">
        <v>49</v>
      </c>
      <c r="H302" s="3" t="s">
        <v>2010</v>
      </c>
      <c r="I302" s="3" t="s">
        <v>2011</v>
      </c>
      <c r="J302" s="3" t="s">
        <v>99</v>
      </c>
      <c r="K302" s="3" t="s">
        <v>27</v>
      </c>
      <c r="L302" s="3" t="s">
        <v>191</v>
      </c>
      <c r="M302" s="3" t="s">
        <v>192</v>
      </c>
      <c r="N302" s="2">
        <v>60540</v>
      </c>
      <c r="O302" s="3" t="s">
        <v>102</v>
      </c>
      <c r="P302" s="3" t="s">
        <v>2012</v>
      </c>
      <c r="Q302" s="3" t="s">
        <v>45</v>
      </c>
      <c r="R302" s="3" t="s">
        <v>46</v>
      </c>
      <c r="S302" s="3" t="s">
        <v>2013</v>
      </c>
      <c r="T302" s="2">
        <v>11.784000000000001</v>
      </c>
      <c r="U302" s="2">
        <v>3</v>
      </c>
      <c r="V302" s="2">
        <v>0.2</v>
      </c>
      <c r="W302" s="2">
        <v>4.2717000000000001</v>
      </c>
    </row>
    <row r="303" spans="1:23" ht="15.75" thickBot="1" x14ac:dyDescent="0.3">
      <c r="A303" s="5">
        <v>302</v>
      </c>
      <c r="B303" s="3" t="s">
        <v>2009</v>
      </c>
      <c r="C303" s="2">
        <v>2011</v>
      </c>
      <c r="D303" s="4">
        <v>40664</v>
      </c>
      <c r="E303" s="4" t="str">
        <f>TEXT(Table1[[#This Row],[Order Date]],"MMM")</f>
        <v>May</v>
      </c>
      <c r="F303" s="4">
        <v>40787</v>
      </c>
      <c r="G303" s="3" t="s">
        <v>49</v>
      </c>
      <c r="H303" s="3" t="s">
        <v>2010</v>
      </c>
      <c r="I303" s="3" t="s">
        <v>2011</v>
      </c>
      <c r="J303" s="3" t="s">
        <v>99</v>
      </c>
      <c r="K303" s="3" t="s">
        <v>27</v>
      </c>
      <c r="L303" s="3" t="s">
        <v>191</v>
      </c>
      <c r="M303" s="3" t="s">
        <v>192</v>
      </c>
      <c r="N303" s="2">
        <v>60540</v>
      </c>
      <c r="O303" s="3" t="s">
        <v>102</v>
      </c>
      <c r="P303" s="3" t="s">
        <v>1407</v>
      </c>
      <c r="Q303" s="3" t="s">
        <v>45</v>
      </c>
      <c r="R303" s="3" t="s">
        <v>58</v>
      </c>
      <c r="S303" s="3" t="s">
        <v>1408</v>
      </c>
      <c r="T303" s="2">
        <v>272.73599999999999</v>
      </c>
      <c r="U303" s="2">
        <v>3</v>
      </c>
      <c r="V303" s="2">
        <v>0.2</v>
      </c>
      <c r="W303" s="2">
        <v>-64.774799999999999</v>
      </c>
    </row>
    <row r="304" spans="1:23" ht="15.75" thickBot="1" x14ac:dyDescent="0.3">
      <c r="A304" s="5">
        <v>303</v>
      </c>
      <c r="B304" s="3" t="s">
        <v>2009</v>
      </c>
      <c r="C304" s="2">
        <v>2011</v>
      </c>
      <c r="D304" s="4">
        <v>40664</v>
      </c>
      <c r="E304" s="4" t="str">
        <f>TEXT(Table1[[#This Row],[Order Date]],"MMM")</f>
        <v>May</v>
      </c>
      <c r="F304" s="4">
        <v>40787</v>
      </c>
      <c r="G304" s="3" t="s">
        <v>49</v>
      </c>
      <c r="H304" s="3" t="s">
        <v>2010</v>
      </c>
      <c r="I304" s="3" t="s">
        <v>2011</v>
      </c>
      <c r="J304" s="3" t="s">
        <v>99</v>
      </c>
      <c r="K304" s="3" t="s">
        <v>27</v>
      </c>
      <c r="L304" s="3" t="s">
        <v>191</v>
      </c>
      <c r="M304" s="3" t="s">
        <v>192</v>
      </c>
      <c r="N304" s="2">
        <v>60540</v>
      </c>
      <c r="O304" s="3" t="s">
        <v>102</v>
      </c>
      <c r="P304" s="3" t="s">
        <v>2014</v>
      </c>
      <c r="Q304" s="3" t="s">
        <v>45</v>
      </c>
      <c r="R304" s="3" t="s">
        <v>74</v>
      </c>
      <c r="S304" s="3" t="s">
        <v>2015</v>
      </c>
      <c r="T304" s="2">
        <v>3.54</v>
      </c>
      <c r="U304" s="2">
        <v>2</v>
      </c>
      <c r="V304" s="2">
        <v>0.8</v>
      </c>
      <c r="W304" s="2">
        <v>-5.4870000000000001</v>
      </c>
    </row>
    <row r="305" spans="1:23" ht="15.75" thickBot="1" x14ac:dyDescent="0.3">
      <c r="A305" s="5">
        <v>304</v>
      </c>
      <c r="B305" s="3" t="s">
        <v>2027</v>
      </c>
      <c r="C305" s="2">
        <v>2014</v>
      </c>
      <c r="D305" s="4">
        <v>41708</v>
      </c>
      <c r="E305" s="4" t="str">
        <f>TEXT(Table1[[#This Row],[Order Date]],"MMM")</f>
        <v>Mar</v>
      </c>
      <c r="F305" s="4">
        <v>41830</v>
      </c>
      <c r="G305" s="3" t="s">
        <v>49</v>
      </c>
      <c r="H305" s="3" t="s">
        <v>2028</v>
      </c>
      <c r="I305" s="3" t="s">
        <v>2029</v>
      </c>
      <c r="J305" s="3" t="s">
        <v>26</v>
      </c>
      <c r="K305" s="3" t="s">
        <v>27</v>
      </c>
      <c r="L305" s="3" t="s">
        <v>2030</v>
      </c>
      <c r="M305" s="3" t="s">
        <v>214</v>
      </c>
      <c r="N305" s="2">
        <v>48183</v>
      </c>
      <c r="O305" s="3" t="s">
        <v>102</v>
      </c>
      <c r="P305" s="3" t="s">
        <v>2031</v>
      </c>
      <c r="Q305" s="3" t="s">
        <v>45</v>
      </c>
      <c r="R305" s="3" t="s">
        <v>74</v>
      </c>
      <c r="S305" s="3" t="s">
        <v>2032</v>
      </c>
      <c r="T305" s="2">
        <v>58.05</v>
      </c>
      <c r="U305" s="2">
        <v>3</v>
      </c>
      <c r="V305" s="2">
        <v>0</v>
      </c>
      <c r="W305" s="2">
        <v>26.702999999999999</v>
      </c>
    </row>
    <row r="306" spans="1:23" ht="15.75" thickBot="1" x14ac:dyDescent="0.3">
      <c r="A306" s="5">
        <v>305</v>
      </c>
      <c r="B306" s="3" t="s">
        <v>2027</v>
      </c>
      <c r="C306" s="2">
        <v>2014</v>
      </c>
      <c r="D306" s="4">
        <v>41708</v>
      </c>
      <c r="E306" s="4" t="str">
        <f>TEXT(Table1[[#This Row],[Order Date]],"MMM")</f>
        <v>Mar</v>
      </c>
      <c r="F306" s="4">
        <v>41830</v>
      </c>
      <c r="G306" s="3" t="s">
        <v>49</v>
      </c>
      <c r="H306" s="3" t="s">
        <v>2028</v>
      </c>
      <c r="I306" s="3" t="s">
        <v>2029</v>
      </c>
      <c r="J306" s="3" t="s">
        <v>26</v>
      </c>
      <c r="K306" s="3" t="s">
        <v>27</v>
      </c>
      <c r="L306" s="3" t="s">
        <v>2030</v>
      </c>
      <c r="M306" s="3" t="s">
        <v>214</v>
      </c>
      <c r="N306" s="2">
        <v>48183</v>
      </c>
      <c r="O306" s="3" t="s">
        <v>102</v>
      </c>
      <c r="P306" s="3" t="s">
        <v>2033</v>
      </c>
      <c r="Q306" s="3" t="s">
        <v>32</v>
      </c>
      <c r="R306" s="3" t="s">
        <v>64</v>
      </c>
      <c r="S306" s="3" t="s">
        <v>2034</v>
      </c>
      <c r="T306" s="2">
        <v>157.74</v>
      </c>
      <c r="U306" s="2">
        <v>11</v>
      </c>
      <c r="V306" s="2">
        <v>0</v>
      </c>
      <c r="W306" s="2">
        <v>56.7864</v>
      </c>
    </row>
    <row r="307" spans="1:23" ht="15.75" thickBot="1" x14ac:dyDescent="0.3">
      <c r="A307" s="5">
        <v>306</v>
      </c>
      <c r="B307" s="3" t="s">
        <v>2027</v>
      </c>
      <c r="C307" s="2">
        <v>2014</v>
      </c>
      <c r="D307" s="4">
        <v>41708</v>
      </c>
      <c r="E307" s="4" t="str">
        <f>TEXT(Table1[[#This Row],[Order Date]],"MMM")</f>
        <v>Mar</v>
      </c>
      <c r="F307" s="4">
        <v>41830</v>
      </c>
      <c r="G307" s="3" t="s">
        <v>49</v>
      </c>
      <c r="H307" s="3" t="s">
        <v>2028</v>
      </c>
      <c r="I307" s="3" t="s">
        <v>2029</v>
      </c>
      <c r="J307" s="3" t="s">
        <v>26</v>
      </c>
      <c r="K307" s="3" t="s">
        <v>27</v>
      </c>
      <c r="L307" s="3" t="s">
        <v>2030</v>
      </c>
      <c r="M307" s="3" t="s">
        <v>214</v>
      </c>
      <c r="N307" s="2">
        <v>48183</v>
      </c>
      <c r="O307" s="3" t="s">
        <v>102</v>
      </c>
      <c r="P307" s="3" t="s">
        <v>1235</v>
      </c>
      <c r="Q307" s="3" t="s">
        <v>45</v>
      </c>
      <c r="R307" s="3" t="s">
        <v>67</v>
      </c>
      <c r="S307" s="3" t="s">
        <v>1236</v>
      </c>
      <c r="T307" s="2">
        <v>56.98</v>
      </c>
      <c r="U307" s="2">
        <v>7</v>
      </c>
      <c r="V307" s="2">
        <v>0</v>
      </c>
      <c r="W307" s="2">
        <v>22.792000000000002</v>
      </c>
    </row>
    <row r="308" spans="1:23" ht="15.75" thickBot="1" x14ac:dyDescent="0.3">
      <c r="A308" s="5">
        <v>307</v>
      </c>
      <c r="B308" s="3" t="s">
        <v>2027</v>
      </c>
      <c r="C308" s="2">
        <v>2014</v>
      </c>
      <c r="D308" s="4">
        <v>41708</v>
      </c>
      <c r="E308" s="4" t="str">
        <f>TEXT(Table1[[#This Row],[Order Date]],"MMM")</f>
        <v>Mar</v>
      </c>
      <c r="F308" s="4">
        <v>41830</v>
      </c>
      <c r="G308" s="3" t="s">
        <v>49</v>
      </c>
      <c r="H308" s="3" t="s">
        <v>2028</v>
      </c>
      <c r="I308" s="3" t="s">
        <v>2029</v>
      </c>
      <c r="J308" s="3" t="s">
        <v>26</v>
      </c>
      <c r="K308" s="3" t="s">
        <v>27</v>
      </c>
      <c r="L308" s="3" t="s">
        <v>2030</v>
      </c>
      <c r="M308" s="3" t="s">
        <v>214</v>
      </c>
      <c r="N308" s="2">
        <v>48183</v>
      </c>
      <c r="O308" s="3" t="s">
        <v>102</v>
      </c>
      <c r="P308" s="3" t="s">
        <v>2035</v>
      </c>
      <c r="Q308" s="3" t="s">
        <v>45</v>
      </c>
      <c r="R308" s="3" t="s">
        <v>74</v>
      </c>
      <c r="S308" s="3" t="s">
        <v>2036</v>
      </c>
      <c r="T308" s="2">
        <v>2.88</v>
      </c>
      <c r="U308" s="2">
        <v>1</v>
      </c>
      <c r="V308" s="2">
        <v>0</v>
      </c>
      <c r="W308" s="2">
        <v>1.4112</v>
      </c>
    </row>
    <row r="309" spans="1:23" ht="15.75" thickBot="1" x14ac:dyDescent="0.3">
      <c r="A309" s="5">
        <v>308</v>
      </c>
      <c r="B309" s="3" t="s">
        <v>2037</v>
      </c>
      <c r="C309" s="2">
        <v>2013</v>
      </c>
      <c r="D309" s="4">
        <v>41490</v>
      </c>
      <c r="E309" s="4" t="str">
        <f>TEXT(Table1[[#This Row],[Order Date]],"MMM")</f>
        <v>Aug</v>
      </c>
      <c r="F309" s="4">
        <v>41551</v>
      </c>
      <c r="G309" s="3" t="s">
        <v>172</v>
      </c>
      <c r="H309" s="3" t="s">
        <v>2038</v>
      </c>
      <c r="I309" s="3" t="s">
        <v>2039</v>
      </c>
      <c r="J309" s="3" t="s">
        <v>40</v>
      </c>
      <c r="K309" s="3" t="s">
        <v>27</v>
      </c>
      <c r="L309" s="3" t="s">
        <v>120</v>
      </c>
      <c r="M309" s="3" t="s">
        <v>42</v>
      </c>
      <c r="N309" s="2">
        <v>94110</v>
      </c>
      <c r="O309" s="3" t="s">
        <v>43</v>
      </c>
      <c r="P309" s="3" t="s">
        <v>2040</v>
      </c>
      <c r="Q309" s="3" t="s">
        <v>70</v>
      </c>
      <c r="R309" s="3" t="s">
        <v>1062</v>
      </c>
      <c r="S309" s="3" t="s">
        <v>2041</v>
      </c>
      <c r="T309" s="2">
        <v>1199.9760000000001</v>
      </c>
      <c r="U309" s="2">
        <v>3</v>
      </c>
      <c r="V309" s="2">
        <v>0.2</v>
      </c>
      <c r="W309" s="2">
        <v>374.99250000000001</v>
      </c>
    </row>
    <row r="310" spans="1:23" ht="15.75" thickBot="1" x14ac:dyDescent="0.3">
      <c r="A310" s="5">
        <v>309</v>
      </c>
      <c r="B310" s="3" t="s">
        <v>2042</v>
      </c>
      <c r="C310" s="2">
        <v>2012</v>
      </c>
      <c r="D310" s="4">
        <v>41102</v>
      </c>
      <c r="E310" s="4" t="str">
        <f>TEXT(Table1[[#This Row],[Order Date]],"MMM")</f>
        <v>Jul</v>
      </c>
      <c r="F310" s="4">
        <v>41255</v>
      </c>
      <c r="G310" s="3" t="s">
        <v>49</v>
      </c>
      <c r="H310" s="3" t="s">
        <v>1705</v>
      </c>
      <c r="I310" s="3" t="s">
        <v>1706</v>
      </c>
      <c r="J310" s="3" t="s">
        <v>26</v>
      </c>
      <c r="K310" s="3" t="s">
        <v>27</v>
      </c>
      <c r="L310" s="3" t="s">
        <v>41</v>
      </c>
      <c r="M310" s="3" t="s">
        <v>42</v>
      </c>
      <c r="N310" s="2">
        <v>90036</v>
      </c>
      <c r="O310" s="3" t="s">
        <v>43</v>
      </c>
      <c r="P310" s="3" t="s">
        <v>1863</v>
      </c>
      <c r="Q310" s="3" t="s">
        <v>32</v>
      </c>
      <c r="R310" s="3" t="s">
        <v>64</v>
      </c>
      <c r="S310" s="3" t="s">
        <v>1864</v>
      </c>
      <c r="T310" s="2">
        <v>79.92</v>
      </c>
      <c r="U310" s="2">
        <v>4</v>
      </c>
      <c r="V310" s="2">
        <v>0</v>
      </c>
      <c r="W310" s="2">
        <v>28.7712</v>
      </c>
    </row>
    <row r="311" spans="1:23" ht="15.75" thickBot="1" x14ac:dyDescent="0.3">
      <c r="A311" s="5">
        <v>310</v>
      </c>
      <c r="B311" s="3" t="s">
        <v>2051</v>
      </c>
      <c r="C311" s="2">
        <v>2014</v>
      </c>
      <c r="D311" s="4">
        <v>41740</v>
      </c>
      <c r="E311" s="4" t="str">
        <f>TEXT(Table1[[#This Row],[Order Date]],"MMM")</f>
        <v>Apr</v>
      </c>
      <c r="F311" s="4">
        <v>41862</v>
      </c>
      <c r="G311" s="3" t="s">
        <v>49</v>
      </c>
      <c r="H311" s="3" t="s">
        <v>334</v>
      </c>
      <c r="I311" s="3" t="s">
        <v>335</v>
      </c>
      <c r="J311" s="3" t="s">
        <v>40</v>
      </c>
      <c r="K311" s="3" t="s">
        <v>27</v>
      </c>
      <c r="L311" s="3" t="s">
        <v>1494</v>
      </c>
      <c r="M311" s="3" t="s">
        <v>1112</v>
      </c>
      <c r="N311" s="2">
        <v>30318</v>
      </c>
      <c r="O311" s="3" t="s">
        <v>30</v>
      </c>
      <c r="P311" s="3" t="s">
        <v>2052</v>
      </c>
      <c r="Q311" s="3" t="s">
        <v>45</v>
      </c>
      <c r="R311" s="3" t="s">
        <v>46</v>
      </c>
      <c r="S311" s="3" t="s">
        <v>2053</v>
      </c>
      <c r="T311" s="2">
        <v>12.39</v>
      </c>
      <c r="U311" s="2">
        <v>3</v>
      </c>
      <c r="V311" s="2">
        <v>0</v>
      </c>
      <c r="W311" s="2">
        <v>5.6993999999999998</v>
      </c>
    </row>
    <row r="312" spans="1:23" ht="15.75" thickBot="1" x14ac:dyDescent="0.3">
      <c r="A312" s="5">
        <v>311</v>
      </c>
      <c r="B312" s="3" t="s">
        <v>2054</v>
      </c>
      <c r="C312" s="2">
        <v>2012</v>
      </c>
      <c r="D312" s="4">
        <v>41123</v>
      </c>
      <c r="E312" s="4" t="str">
        <f>TEXT(Table1[[#This Row],[Order Date]],"MMM")</f>
        <v>Aug</v>
      </c>
      <c r="F312" s="4" t="s">
        <v>7351</v>
      </c>
      <c r="G312" s="3" t="s">
        <v>49</v>
      </c>
      <c r="H312" s="3" t="s">
        <v>2055</v>
      </c>
      <c r="I312" s="3" t="s">
        <v>2056</v>
      </c>
      <c r="J312" s="3" t="s">
        <v>26</v>
      </c>
      <c r="K312" s="3" t="s">
        <v>27</v>
      </c>
      <c r="L312" s="3" t="s">
        <v>441</v>
      </c>
      <c r="M312" s="3" t="s">
        <v>442</v>
      </c>
      <c r="N312" s="2">
        <v>43229</v>
      </c>
      <c r="O312" s="3" t="s">
        <v>138</v>
      </c>
      <c r="P312" s="3" t="s">
        <v>613</v>
      </c>
      <c r="Q312" s="3" t="s">
        <v>70</v>
      </c>
      <c r="R312" s="3" t="s">
        <v>71</v>
      </c>
      <c r="S312" s="3" t="s">
        <v>614</v>
      </c>
      <c r="T312" s="2">
        <v>107.982</v>
      </c>
      <c r="U312" s="2">
        <v>3</v>
      </c>
      <c r="V312" s="2">
        <v>0.4</v>
      </c>
      <c r="W312" s="2">
        <v>-26.9955</v>
      </c>
    </row>
    <row r="313" spans="1:23" ht="15.75" thickBot="1" x14ac:dyDescent="0.3">
      <c r="A313" s="5">
        <v>312</v>
      </c>
      <c r="B313" s="3" t="s">
        <v>2086</v>
      </c>
      <c r="C313" s="2">
        <v>2012</v>
      </c>
      <c r="D313" s="4">
        <v>40978</v>
      </c>
      <c r="E313" s="4" t="str">
        <f>TEXT(Table1[[#This Row],[Order Date]],"MMM")</f>
        <v>Mar</v>
      </c>
      <c r="F313" s="4">
        <v>41070</v>
      </c>
      <c r="G313" s="3" t="s">
        <v>23</v>
      </c>
      <c r="H313" s="3" t="s">
        <v>2087</v>
      </c>
      <c r="I313" s="3" t="s">
        <v>2088</v>
      </c>
      <c r="J313" s="3" t="s">
        <v>26</v>
      </c>
      <c r="K313" s="3" t="s">
        <v>27</v>
      </c>
      <c r="L313" s="3" t="s">
        <v>441</v>
      </c>
      <c r="M313" s="3" t="s">
        <v>442</v>
      </c>
      <c r="N313" s="2">
        <v>43229</v>
      </c>
      <c r="O313" s="3" t="s">
        <v>138</v>
      </c>
      <c r="P313" s="3" t="s">
        <v>1379</v>
      </c>
      <c r="Q313" s="3" t="s">
        <v>45</v>
      </c>
      <c r="R313" s="3" t="s">
        <v>74</v>
      </c>
      <c r="S313" s="3" t="s">
        <v>1380</v>
      </c>
      <c r="T313" s="2">
        <v>32.07</v>
      </c>
      <c r="U313" s="2">
        <v>5</v>
      </c>
      <c r="V313" s="2">
        <v>0.7</v>
      </c>
      <c r="W313" s="2">
        <v>-22.449000000000002</v>
      </c>
    </row>
    <row r="314" spans="1:23" ht="15.75" thickBot="1" x14ac:dyDescent="0.3">
      <c r="A314" s="5">
        <v>313</v>
      </c>
      <c r="B314" s="3" t="s">
        <v>2086</v>
      </c>
      <c r="C314" s="2">
        <v>2012</v>
      </c>
      <c r="D314" s="4">
        <v>40978</v>
      </c>
      <c r="E314" s="4" t="str">
        <f>TEXT(Table1[[#This Row],[Order Date]],"MMM")</f>
        <v>Mar</v>
      </c>
      <c r="F314" s="4">
        <v>41070</v>
      </c>
      <c r="G314" s="3" t="s">
        <v>23</v>
      </c>
      <c r="H314" s="3" t="s">
        <v>2087</v>
      </c>
      <c r="I314" s="3" t="s">
        <v>2088</v>
      </c>
      <c r="J314" s="3" t="s">
        <v>26</v>
      </c>
      <c r="K314" s="3" t="s">
        <v>27</v>
      </c>
      <c r="L314" s="3" t="s">
        <v>441</v>
      </c>
      <c r="M314" s="3" t="s">
        <v>442</v>
      </c>
      <c r="N314" s="2">
        <v>43229</v>
      </c>
      <c r="O314" s="3" t="s">
        <v>138</v>
      </c>
      <c r="P314" s="3" t="s">
        <v>221</v>
      </c>
      <c r="Q314" s="3" t="s">
        <v>70</v>
      </c>
      <c r="R314" s="3" t="s">
        <v>148</v>
      </c>
      <c r="S314" s="3" t="s">
        <v>222</v>
      </c>
      <c r="T314" s="2">
        <v>24</v>
      </c>
      <c r="U314" s="2">
        <v>2</v>
      </c>
      <c r="V314" s="2">
        <v>0.2</v>
      </c>
      <c r="W314" s="2">
        <v>-2.7</v>
      </c>
    </row>
    <row r="315" spans="1:23" ht="15.75" thickBot="1" x14ac:dyDescent="0.3">
      <c r="A315" s="5">
        <v>314</v>
      </c>
      <c r="B315" s="3" t="s">
        <v>2086</v>
      </c>
      <c r="C315" s="2">
        <v>2012</v>
      </c>
      <c r="D315" s="4">
        <v>40978</v>
      </c>
      <c r="E315" s="4" t="str">
        <f>TEXT(Table1[[#This Row],[Order Date]],"MMM")</f>
        <v>Mar</v>
      </c>
      <c r="F315" s="4">
        <v>41070</v>
      </c>
      <c r="G315" s="3" t="s">
        <v>23</v>
      </c>
      <c r="H315" s="3" t="s">
        <v>2087</v>
      </c>
      <c r="I315" s="3" t="s">
        <v>2088</v>
      </c>
      <c r="J315" s="3" t="s">
        <v>26</v>
      </c>
      <c r="K315" s="3" t="s">
        <v>27</v>
      </c>
      <c r="L315" s="3" t="s">
        <v>441</v>
      </c>
      <c r="M315" s="3" t="s">
        <v>442</v>
      </c>
      <c r="N315" s="2">
        <v>43229</v>
      </c>
      <c r="O315" s="3" t="s">
        <v>138</v>
      </c>
      <c r="P315" s="3" t="s">
        <v>2089</v>
      </c>
      <c r="Q315" s="3" t="s">
        <v>32</v>
      </c>
      <c r="R315" s="3" t="s">
        <v>33</v>
      </c>
      <c r="S315" s="3" t="s">
        <v>2090</v>
      </c>
      <c r="T315" s="2">
        <v>35.49</v>
      </c>
      <c r="U315" s="2">
        <v>1</v>
      </c>
      <c r="V315" s="2">
        <v>0.5</v>
      </c>
      <c r="W315" s="2">
        <v>-15.615600000000001</v>
      </c>
    </row>
    <row r="316" spans="1:23" ht="15.75" thickBot="1" x14ac:dyDescent="0.3">
      <c r="A316" s="5">
        <v>315</v>
      </c>
      <c r="B316" s="3" t="s">
        <v>2086</v>
      </c>
      <c r="C316" s="2">
        <v>2012</v>
      </c>
      <c r="D316" s="4">
        <v>40978</v>
      </c>
      <c r="E316" s="4" t="str">
        <f>TEXT(Table1[[#This Row],[Order Date]],"MMM")</f>
        <v>Mar</v>
      </c>
      <c r="F316" s="4">
        <v>41070</v>
      </c>
      <c r="G316" s="3" t="s">
        <v>23</v>
      </c>
      <c r="H316" s="3" t="s">
        <v>2087</v>
      </c>
      <c r="I316" s="3" t="s">
        <v>2088</v>
      </c>
      <c r="J316" s="3" t="s">
        <v>26</v>
      </c>
      <c r="K316" s="3" t="s">
        <v>27</v>
      </c>
      <c r="L316" s="3" t="s">
        <v>441</v>
      </c>
      <c r="M316" s="3" t="s">
        <v>442</v>
      </c>
      <c r="N316" s="2">
        <v>43229</v>
      </c>
      <c r="O316" s="3" t="s">
        <v>138</v>
      </c>
      <c r="P316" s="3" t="s">
        <v>2091</v>
      </c>
      <c r="Q316" s="3" t="s">
        <v>70</v>
      </c>
      <c r="R316" s="3" t="s">
        <v>148</v>
      </c>
      <c r="S316" s="3" t="s">
        <v>2092</v>
      </c>
      <c r="T316" s="2">
        <v>47.984000000000002</v>
      </c>
      <c r="U316" s="2">
        <v>2</v>
      </c>
      <c r="V316" s="2">
        <v>0.2</v>
      </c>
      <c r="W316" s="2">
        <v>0.5998</v>
      </c>
    </row>
    <row r="317" spans="1:23" ht="15.75" thickBot="1" x14ac:dyDescent="0.3">
      <c r="A317" s="5">
        <v>316</v>
      </c>
      <c r="B317" s="3" t="s">
        <v>2098</v>
      </c>
      <c r="C317" s="2">
        <v>2012</v>
      </c>
      <c r="D317" s="4">
        <v>41255</v>
      </c>
      <c r="E317" s="4" t="str">
        <f>TEXT(Table1[[#This Row],[Order Date]],"MMM")</f>
        <v>Dec</v>
      </c>
      <c r="F317" s="4" t="s">
        <v>7329</v>
      </c>
      <c r="G317" s="3" t="s">
        <v>49</v>
      </c>
      <c r="H317" s="3" t="s">
        <v>2099</v>
      </c>
      <c r="I317" s="3" t="s">
        <v>2100</v>
      </c>
      <c r="J317" s="3" t="s">
        <v>26</v>
      </c>
      <c r="K317" s="3" t="s">
        <v>27</v>
      </c>
      <c r="L317" s="3" t="s">
        <v>2095</v>
      </c>
      <c r="M317" s="3" t="s">
        <v>42</v>
      </c>
      <c r="N317" s="2">
        <v>93534</v>
      </c>
      <c r="O317" s="3" t="s">
        <v>43</v>
      </c>
      <c r="P317" s="3" t="s">
        <v>2101</v>
      </c>
      <c r="Q317" s="3" t="s">
        <v>32</v>
      </c>
      <c r="R317" s="3" t="s">
        <v>36</v>
      </c>
      <c r="S317" s="3" t="s">
        <v>2102</v>
      </c>
      <c r="T317" s="2">
        <v>348.928</v>
      </c>
      <c r="U317" s="2">
        <v>2</v>
      </c>
      <c r="V317" s="2">
        <v>0.2</v>
      </c>
      <c r="W317" s="2">
        <v>34.892800000000001</v>
      </c>
    </row>
    <row r="318" spans="1:23" ht="15.75" thickBot="1" x14ac:dyDescent="0.3">
      <c r="A318" s="5">
        <v>317</v>
      </c>
      <c r="B318" s="3" t="s">
        <v>2131</v>
      </c>
      <c r="C318" s="2">
        <v>2011</v>
      </c>
      <c r="D318" s="4">
        <v>40554</v>
      </c>
      <c r="E318" s="4" t="str">
        <f>TEXT(Table1[[#This Row],[Order Date]],"MMM")</f>
        <v>Jan</v>
      </c>
      <c r="F318" s="4">
        <v>40735</v>
      </c>
      <c r="G318" s="3" t="s">
        <v>49</v>
      </c>
      <c r="H318" s="3" t="s">
        <v>1156</v>
      </c>
      <c r="I318" s="3" t="s">
        <v>1157</v>
      </c>
      <c r="J318" s="3" t="s">
        <v>26</v>
      </c>
      <c r="K318" s="3" t="s">
        <v>27</v>
      </c>
      <c r="L318" s="3" t="s">
        <v>708</v>
      </c>
      <c r="M318" s="3" t="s">
        <v>406</v>
      </c>
      <c r="N318" s="2">
        <v>80219</v>
      </c>
      <c r="O318" s="3" t="s">
        <v>43</v>
      </c>
      <c r="P318" s="3" t="s">
        <v>2132</v>
      </c>
      <c r="Q318" s="3" t="s">
        <v>45</v>
      </c>
      <c r="R318" s="3" t="s">
        <v>67</v>
      </c>
      <c r="S318" s="3" t="s">
        <v>2133</v>
      </c>
      <c r="T318" s="2">
        <v>43.176000000000002</v>
      </c>
      <c r="U318" s="2">
        <v>3</v>
      </c>
      <c r="V318" s="2">
        <v>0.2</v>
      </c>
      <c r="W318" s="2">
        <v>4.3175999999999997</v>
      </c>
    </row>
    <row r="319" spans="1:23" ht="15.75" thickBot="1" x14ac:dyDescent="0.3">
      <c r="A319" s="5">
        <v>318</v>
      </c>
      <c r="B319" s="3" t="s">
        <v>2131</v>
      </c>
      <c r="C319" s="2">
        <v>2011</v>
      </c>
      <c r="D319" s="4">
        <v>40554</v>
      </c>
      <c r="E319" s="4" t="str">
        <f>TEXT(Table1[[#This Row],[Order Date]],"MMM")</f>
        <v>Jan</v>
      </c>
      <c r="F319" s="4">
        <v>40735</v>
      </c>
      <c r="G319" s="3" t="s">
        <v>49</v>
      </c>
      <c r="H319" s="3" t="s">
        <v>1156</v>
      </c>
      <c r="I319" s="3" t="s">
        <v>1157</v>
      </c>
      <c r="J319" s="3" t="s">
        <v>26</v>
      </c>
      <c r="K319" s="3" t="s">
        <v>27</v>
      </c>
      <c r="L319" s="3" t="s">
        <v>708</v>
      </c>
      <c r="M319" s="3" t="s">
        <v>406</v>
      </c>
      <c r="N319" s="2">
        <v>80219</v>
      </c>
      <c r="O319" s="3" t="s">
        <v>43</v>
      </c>
      <c r="P319" s="3" t="s">
        <v>2134</v>
      </c>
      <c r="Q319" s="3" t="s">
        <v>70</v>
      </c>
      <c r="R319" s="3" t="s">
        <v>71</v>
      </c>
      <c r="S319" s="3" t="s">
        <v>2135</v>
      </c>
      <c r="T319" s="2">
        <v>1983.9680000000001</v>
      </c>
      <c r="U319" s="2">
        <v>4</v>
      </c>
      <c r="V319" s="2">
        <v>0.2</v>
      </c>
      <c r="W319" s="2">
        <v>247.99600000000001</v>
      </c>
    </row>
    <row r="320" spans="1:23" ht="15.75" thickBot="1" x14ac:dyDescent="0.3">
      <c r="A320" s="5">
        <v>319</v>
      </c>
      <c r="B320" s="3" t="s">
        <v>2136</v>
      </c>
      <c r="C320" s="2">
        <v>2012</v>
      </c>
      <c r="D320" s="4">
        <v>40970</v>
      </c>
      <c r="E320" s="4" t="str">
        <f>TEXT(Table1[[#This Row],[Order Date]],"MMM")</f>
        <v>Mar</v>
      </c>
      <c r="F320" s="4">
        <v>41031</v>
      </c>
      <c r="G320" s="3" t="s">
        <v>172</v>
      </c>
      <c r="H320" s="3" t="s">
        <v>1561</v>
      </c>
      <c r="I320" s="3" t="s">
        <v>1562</v>
      </c>
      <c r="J320" s="3" t="s">
        <v>26</v>
      </c>
      <c r="K320" s="3" t="s">
        <v>27</v>
      </c>
      <c r="L320" s="3" t="s">
        <v>2137</v>
      </c>
      <c r="M320" s="3" t="s">
        <v>129</v>
      </c>
      <c r="N320" s="2">
        <v>68104</v>
      </c>
      <c r="O320" s="3" t="s">
        <v>102</v>
      </c>
      <c r="P320" s="3" t="s">
        <v>1292</v>
      </c>
      <c r="Q320" s="3" t="s">
        <v>32</v>
      </c>
      <c r="R320" s="3" t="s">
        <v>64</v>
      </c>
      <c r="S320" s="3" t="s">
        <v>1293</v>
      </c>
      <c r="T320" s="2">
        <v>28.4</v>
      </c>
      <c r="U320" s="2">
        <v>2</v>
      </c>
      <c r="V320" s="2">
        <v>0</v>
      </c>
      <c r="W320" s="2">
        <v>11.076000000000001</v>
      </c>
    </row>
    <row r="321" spans="1:23" ht="15.75" thickBot="1" x14ac:dyDescent="0.3">
      <c r="A321" s="5">
        <v>320</v>
      </c>
      <c r="B321" s="3" t="s">
        <v>2136</v>
      </c>
      <c r="C321" s="2">
        <v>2012</v>
      </c>
      <c r="D321" s="4">
        <v>40970</v>
      </c>
      <c r="E321" s="4" t="str">
        <f>TEXT(Table1[[#This Row],[Order Date]],"MMM")</f>
        <v>Mar</v>
      </c>
      <c r="F321" s="4">
        <v>41031</v>
      </c>
      <c r="G321" s="3" t="s">
        <v>172</v>
      </c>
      <c r="H321" s="3" t="s">
        <v>1561</v>
      </c>
      <c r="I321" s="3" t="s">
        <v>1562</v>
      </c>
      <c r="J321" s="3" t="s">
        <v>26</v>
      </c>
      <c r="K321" s="3" t="s">
        <v>27</v>
      </c>
      <c r="L321" s="3" t="s">
        <v>2137</v>
      </c>
      <c r="M321" s="3" t="s">
        <v>129</v>
      </c>
      <c r="N321" s="2">
        <v>68104</v>
      </c>
      <c r="O321" s="3" t="s">
        <v>102</v>
      </c>
      <c r="P321" s="3" t="s">
        <v>2138</v>
      </c>
      <c r="Q321" s="3" t="s">
        <v>70</v>
      </c>
      <c r="R321" s="3" t="s">
        <v>148</v>
      </c>
      <c r="S321" s="3" t="s">
        <v>2139</v>
      </c>
      <c r="T321" s="2">
        <v>149.97</v>
      </c>
      <c r="U321" s="2">
        <v>3</v>
      </c>
      <c r="V321" s="2">
        <v>0</v>
      </c>
      <c r="W321" s="2">
        <v>50.989800000000002</v>
      </c>
    </row>
    <row r="322" spans="1:23" ht="15.75" thickBot="1" x14ac:dyDescent="0.3">
      <c r="A322" s="5">
        <v>321</v>
      </c>
      <c r="B322" s="3" t="s">
        <v>2163</v>
      </c>
      <c r="C322" s="2">
        <v>2011</v>
      </c>
      <c r="D322" s="4">
        <v>40791</v>
      </c>
      <c r="E322" s="4" t="str">
        <f>TEXT(Table1[[#This Row],[Order Date]],"MMM")</f>
        <v>Sep</v>
      </c>
      <c r="F322" s="4" t="s">
        <v>7348</v>
      </c>
      <c r="G322" s="3" t="s">
        <v>49</v>
      </c>
      <c r="H322" s="3" t="s">
        <v>2164</v>
      </c>
      <c r="I322" s="3" t="s">
        <v>2165</v>
      </c>
      <c r="J322" s="3" t="s">
        <v>26</v>
      </c>
      <c r="K322" s="3" t="s">
        <v>27</v>
      </c>
      <c r="L322" s="3" t="s">
        <v>120</v>
      </c>
      <c r="M322" s="3" t="s">
        <v>42</v>
      </c>
      <c r="N322" s="2">
        <v>94110</v>
      </c>
      <c r="O322" s="3" t="s">
        <v>43</v>
      </c>
      <c r="P322" s="3" t="s">
        <v>2166</v>
      </c>
      <c r="Q322" s="3" t="s">
        <v>70</v>
      </c>
      <c r="R322" s="3" t="s">
        <v>148</v>
      </c>
      <c r="S322" s="3" t="s">
        <v>2167</v>
      </c>
      <c r="T322" s="2">
        <v>67.8</v>
      </c>
      <c r="U322" s="2">
        <v>4</v>
      </c>
      <c r="V322" s="2">
        <v>0</v>
      </c>
      <c r="W322" s="2">
        <v>4.0679999999999996</v>
      </c>
    </row>
    <row r="323" spans="1:23" ht="15.75" thickBot="1" x14ac:dyDescent="0.3">
      <c r="A323" s="5">
        <v>322</v>
      </c>
      <c r="B323" s="3" t="s">
        <v>2163</v>
      </c>
      <c r="C323" s="2">
        <v>2011</v>
      </c>
      <c r="D323" s="4">
        <v>40791</v>
      </c>
      <c r="E323" s="4" t="str">
        <f>TEXT(Table1[[#This Row],[Order Date]],"MMM")</f>
        <v>Sep</v>
      </c>
      <c r="F323" s="4" t="s">
        <v>7348</v>
      </c>
      <c r="G323" s="3" t="s">
        <v>49</v>
      </c>
      <c r="H323" s="3" t="s">
        <v>2164</v>
      </c>
      <c r="I323" s="3" t="s">
        <v>2165</v>
      </c>
      <c r="J323" s="3" t="s">
        <v>26</v>
      </c>
      <c r="K323" s="3" t="s">
        <v>27</v>
      </c>
      <c r="L323" s="3" t="s">
        <v>120</v>
      </c>
      <c r="M323" s="3" t="s">
        <v>42</v>
      </c>
      <c r="N323" s="2">
        <v>94110</v>
      </c>
      <c r="O323" s="3" t="s">
        <v>43</v>
      </c>
      <c r="P323" s="3" t="s">
        <v>754</v>
      </c>
      <c r="Q323" s="3" t="s">
        <v>70</v>
      </c>
      <c r="R323" s="3" t="s">
        <v>148</v>
      </c>
      <c r="S323" s="3" t="s">
        <v>755</v>
      </c>
      <c r="T323" s="2">
        <v>167.97</v>
      </c>
      <c r="U323" s="2">
        <v>3</v>
      </c>
      <c r="V323" s="2">
        <v>0</v>
      </c>
      <c r="W323" s="2">
        <v>40.312800000000003</v>
      </c>
    </row>
    <row r="324" spans="1:23" ht="15.75" thickBot="1" x14ac:dyDescent="0.3">
      <c r="A324" s="5">
        <v>323</v>
      </c>
      <c r="B324" s="3" t="s">
        <v>2183</v>
      </c>
      <c r="C324" s="2">
        <v>2011</v>
      </c>
      <c r="D324" s="4">
        <v>40764</v>
      </c>
      <c r="E324" s="4" t="str">
        <f>TEXT(Table1[[#This Row],[Order Date]],"MMM")</f>
        <v>Aug</v>
      </c>
      <c r="F324" s="4" t="s">
        <v>7168</v>
      </c>
      <c r="G324" s="3" t="s">
        <v>23</v>
      </c>
      <c r="H324" s="3" t="s">
        <v>2055</v>
      </c>
      <c r="I324" s="3" t="s">
        <v>2056</v>
      </c>
      <c r="J324" s="3" t="s">
        <v>26</v>
      </c>
      <c r="K324" s="3" t="s">
        <v>27</v>
      </c>
      <c r="L324" s="3" t="s">
        <v>1879</v>
      </c>
      <c r="M324" s="3" t="s">
        <v>101</v>
      </c>
      <c r="N324" s="2">
        <v>75701</v>
      </c>
      <c r="O324" s="3" t="s">
        <v>102</v>
      </c>
      <c r="P324" s="3" t="s">
        <v>2184</v>
      </c>
      <c r="Q324" s="3" t="s">
        <v>45</v>
      </c>
      <c r="R324" s="3" t="s">
        <v>74</v>
      </c>
      <c r="S324" s="3" t="s">
        <v>2185</v>
      </c>
      <c r="T324" s="2">
        <v>51.183999999999997</v>
      </c>
      <c r="U324" s="2">
        <v>4</v>
      </c>
      <c r="V324" s="2">
        <v>0.8</v>
      </c>
      <c r="W324" s="2">
        <v>-79.3352</v>
      </c>
    </row>
    <row r="325" spans="1:23" ht="15.75" thickBot="1" x14ac:dyDescent="0.3">
      <c r="A325" s="5">
        <v>324</v>
      </c>
      <c r="B325" s="3" t="s">
        <v>2186</v>
      </c>
      <c r="C325" s="2">
        <v>2014</v>
      </c>
      <c r="D325" s="4">
        <v>41770</v>
      </c>
      <c r="E325" s="4" t="str">
        <f>TEXT(Table1[[#This Row],[Order Date]],"MMM")</f>
        <v>May</v>
      </c>
      <c r="F325" s="4">
        <v>41984</v>
      </c>
      <c r="G325" s="3" t="s">
        <v>49</v>
      </c>
      <c r="H325" s="3" t="s">
        <v>2187</v>
      </c>
      <c r="I325" s="3" t="s">
        <v>2188</v>
      </c>
      <c r="J325" s="3" t="s">
        <v>99</v>
      </c>
      <c r="K325" s="3" t="s">
        <v>27</v>
      </c>
      <c r="L325" s="3" t="s">
        <v>343</v>
      </c>
      <c r="M325" s="3" t="s">
        <v>302</v>
      </c>
      <c r="N325" s="2">
        <v>38401</v>
      </c>
      <c r="O325" s="3" t="s">
        <v>30</v>
      </c>
      <c r="P325" s="3" t="s">
        <v>2189</v>
      </c>
      <c r="Q325" s="3" t="s">
        <v>45</v>
      </c>
      <c r="R325" s="3" t="s">
        <v>88</v>
      </c>
      <c r="S325" s="3" t="s">
        <v>2190</v>
      </c>
      <c r="T325" s="2">
        <v>9.6639999999999997</v>
      </c>
      <c r="U325" s="2">
        <v>2</v>
      </c>
      <c r="V325" s="2">
        <v>0.2</v>
      </c>
      <c r="W325" s="2">
        <v>3.2616000000000001</v>
      </c>
    </row>
    <row r="326" spans="1:23" ht="15.75" thickBot="1" x14ac:dyDescent="0.3">
      <c r="A326" s="5">
        <v>325</v>
      </c>
      <c r="B326" s="3" t="s">
        <v>2191</v>
      </c>
      <c r="C326" s="2">
        <v>2013</v>
      </c>
      <c r="D326" s="4">
        <v>41489</v>
      </c>
      <c r="E326" s="4" t="str">
        <f>TEXT(Table1[[#This Row],[Order Date]],"MMM")</f>
        <v>Aug</v>
      </c>
      <c r="F326" s="4" t="s">
        <v>7197</v>
      </c>
      <c r="G326" s="3" t="s">
        <v>49</v>
      </c>
      <c r="H326" s="3" t="s">
        <v>1362</v>
      </c>
      <c r="I326" s="3" t="s">
        <v>1363</v>
      </c>
      <c r="J326" s="3" t="s">
        <v>40</v>
      </c>
      <c r="K326" s="3" t="s">
        <v>27</v>
      </c>
      <c r="L326" s="3" t="s">
        <v>100</v>
      </c>
      <c r="M326" s="3" t="s">
        <v>101</v>
      </c>
      <c r="N326" s="2">
        <v>76106</v>
      </c>
      <c r="O326" s="3" t="s">
        <v>102</v>
      </c>
      <c r="P326" s="3" t="s">
        <v>1360</v>
      </c>
      <c r="Q326" s="3" t="s">
        <v>70</v>
      </c>
      <c r="R326" s="3" t="s">
        <v>71</v>
      </c>
      <c r="S326" s="3" t="s">
        <v>1361</v>
      </c>
      <c r="T326" s="2">
        <v>21.071999999999999</v>
      </c>
      <c r="U326" s="2">
        <v>3</v>
      </c>
      <c r="V326" s="2">
        <v>0.2</v>
      </c>
      <c r="W326" s="2">
        <v>1.5804</v>
      </c>
    </row>
    <row r="327" spans="1:23" ht="15.75" thickBot="1" x14ac:dyDescent="0.3">
      <c r="A327" s="5">
        <v>326</v>
      </c>
      <c r="B327" s="3" t="s">
        <v>2198</v>
      </c>
      <c r="C327" s="2">
        <v>2013</v>
      </c>
      <c r="D327" s="4">
        <v>41497</v>
      </c>
      <c r="E327" s="4" t="str">
        <f>TEXT(Table1[[#This Row],[Order Date]],"MMM")</f>
        <v>Aug</v>
      </c>
      <c r="F327" s="4">
        <v>41558</v>
      </c>
      <c r="G327" s="3" t="s">
        <v>172</v>
      </c>
      <c r="H327" s="3" t="s">
        <v>2199</v>
      </c>
      <c r="I327" s="3" t="s">
        <v>2200</v>
      </c>
      <c r="J327" s="3" t="s">
        <v>40</v>
      </c>
      <c r="K327" s="3" t="s">
        <v>27</v>
      </c>
      <c r="L327" s="3" t="s">
        <v>41</v>
      </c>
      <c r="M327" s="3" t="s">
        <v>42</v>
      </c>
      <c r="N327" s="2">
        <v>90036</v>
      </c>
      <c r="O327" s="3" t="s">
        <v>43</v>
      </c>
      <c r="P327" s="3" t="s">
        <v>2201</v>
      </c>
      <c r="Q327" s="3" t="s">
        <v>45</v>
      </c>
      <c r="R327" s="3" t="s">
        <v>74</v>
      </c>
      <c r="S327" s="3" t="s">
        <v>2202</v>
      </c>
      <c r="T327" s="2">
        <v>37.44</v>
      </c>
      <c r="U327" s="2">
        <v>4</v>
      </c>
      <c r="V327" s="2">
        <v>0.2</v>
      </c>
      <c r="W327" s="2">
        <v>11.7</v>
      </c>
    </row>
    <row r="328" spans="1:23" ht="15.75" thickBot="1" x14ac:dyDescent="0.3">
      <c r="A328" s="5">
        <v>327</v>
      </c>
      <c r="B328" s="3" t="s">
        <v>2198</v>
      </c>
      <c r="C328" s="2">
        <v>2013</v>
      </c>
      <c r="D328" s="4">
        <v>41497</v>
      </c>
      <c r="E328" s="4" t="str">
        <f>TEXT(Table1[[#This Row],[Order Date]],"MMM")</f>
        <v>Aug</v>
      </c>
      <c r="F328" s="4">
        <v>41558</v>
      </c>
      <c r="G328" s="3" t="s">
        <v>172</v>
      </c>
      <c r="H328" s="3" t="s">
        <v>2199</v>
      </c>
      <c r="I328" s="3" t="s">
        <v>2200</v>
      </c>
      <c r="J328" s="3" t="s">
        <v>40</v>
      </c>
      <c r="K328" s="3" t="s">
        <v>27</v>
      </c>
      <c r="L328" s="3" t="s">
        <v>41</v>
      </c>
      <c r="M328" s="3" t="s">
        <v>42</v>
      </c>
      <c r="N328" s="2">
        <v>90036</v>
      </c>
      <c r="O328" s="3" t="s">
        <v>43</v>
      </c>
      <c r="P328" s="3" t="s">
        <v>2203</v>
      </c>
      <c r="Q328" s="3" t="s">
        <v>45</v>
      </c>
      <c r="R328" s="3" t="s">
        <v>74</v>
      </c>
      <c r="S328" s="3" t="s">
        <v>2204</v>
      </c>
      <c r="T328" s="2">
        <v>26.975999999999999</v>
      </c>
      <c r="U328" s="2">
        <v>4</v>
      </c>
      <c r="V328" s="2">
        <v>0.2</v>
      </c>
      <c r="W328" s="2">
        <v>8.7672000000000008</v>
      </c>
    </row>
    <row r="329" spans="1:23" ht="15.75" thickBot="1" x14ac:dyDescent="0.3">
      <c r="A329" s="5">
        <v>328</v>
      </c>
      <c r="B329" s="3" t="s">
        <v>2198</v>
      </c>
      <c r="C329" s="2">
        <v>2013</v>
      </c>
      <c r="D329" s="4">
        <v>41497</v>
      </c>
      <c r="E329" s="4" t="str">
        <f>TEXT(Table1[[#This Row],[Order Date]],"MMM")</f>
        <v>Aug</v>
      </c>
      <c r="F329" s="4">
        <v>41558</v>
      </c>
      <c r="G329" s="3" t="s">
        <v>172</v>
      </c>
      <c r="H329" s="3" t="s">
        <v>2199</v>
      </c>
      <c r="I329" s="3" t="s">
        <v>2200</v>
      </c>
      <c r="J329" s="3" t="s">
        <v>40</v>
      </c>
      <c r="K329" s="3" t="s">
        <v>27</v>
      </c>
      <c r="L329" s="3" t="s">
        <v>41</v>
      </c>
      <c r="M329" s="3" t="s">
        <v>42</v>
      </c>
      <c r="N329" s="2">
        <v>90036</v>
      </c>
      <c r="O329" s="3" t="s">
        <v>43</v>
      </c>
      <c r="P329" s="3" t="s">
        <v>2205</v>
      </c>
      <c r="Q329" s="3" t="s">
        <v>45</v>
      </c>
      <c r="R329" s="3" t="s">
        <v>518</v>
      </c>
      <c r="S329" s="3" t="s">
        <v>2206</v>
      </c>
      <c r="T329" s="2">
        <v>11.36</v>
      </c>
      <c r="U329" s="2">
        <v>2</v>
      </c>
      <c r="V329" s="2">
        <v>0</v>
      </c>
      <c r="W329" s="2">
        <v>3.2944</v>
      </c>
    </row>
    <row r="330" spans="1:23" ht="15.75" thickBot="1" x14ac:dyDescent="0.3">
      <c r="A330" s="5">
        <v>329</v>
      </c>
      <c r="B330" s="3" t="s">
        <v>2198</v>
      </c>
      <c r="C330" s="2">
        <v>2013</v>
      </c>
      <c r="D330" s="4">
        <v>41497</v>
      </c>
      <c r="E330" s="4" t="str">
        <f>TEXT(Table1[[#This Row],[Order Date]],"MMM")</f>
        <v>Aug</v>
      </c>
      <c r="F330" s="4">
        <v>41558</v>
      </c>
      <c r="G330" s="3" t="s">
        <v>172</v>
      </c>
      <c r="H330" s="3" t="s">
        <v>2199</v>
      </c>
      <c r="I330" s="3" t="s">
        <v>2200</v>
      </c>
      <c r="J330" s="3" t="s">
        <v>40</v>
      </c>
      <c r="K330" s="3" t="s">
        <v>27</v>
      </c>
      <c r="L330" s="3" t="s">
        <v>41</v>
      </c>
      <c r="M330" s="3" t="s">
        <v>42</v>
      </c>
      <c r="N330" s="2">
        <v>90036</v>
      </c>
      <c r="O330" s="3" t="s">
        <v>43</v>
      </c>
      <c r="P330" s="3" t="s">
        <v>2207</v>
      </c>
      <c r="Q330" s="3" t="s">
        <v>45</v>
      </c>
      <c r="R330" s="3" t="s">
        <v>46</v>
      </c>
      <c r="S330" s="3" t="s">
        <v>2208</v>
      </c>
      <c r="T330" s="2">
        <v>14.62</v>
      </c>
      <c r="U330" s="2">
        <v>2</v>
      </c>
      <c r="V330" s="2">
        <v>0</v>
      </c>
      <c r="W330" s="2">
        <v>6.8714000000000004</v>
      </c>
    </row>
    <row r="331" spans="1:23" ht="15.75" thickBot="1" x14ac:dyDescent="0.3">
      <c r="A331" s="5">
        <v>330</v>
      </c>
      <c r="B331" s="3" t="s">
        <v>2211</v>
      </c>
      <c r="C331" s="2">
        <v>2014</v>
      </c>
      <c r="D331" s="4">
        <v>41671</v>
      </c>
      <c r="E331" s="4" t="str">
        <f>TEXT(Table1[[#This Row],[Order Date]],"MMM")</f>
        <v>Feb</v>
      </c>
      <c r="F331" s="4">
        <v>41821</v>
      </c>
      <c r="G331" s="3" t="s">
        <v>49</v>
      </c>
      <c r="H331" s="3" t="s">
        <v>2212</v>
      </c>
      <c r="I331" s="3" t="s">
        <v>2213</v>
      </c>
      <c r="J331" s="3" t="s">
        <v>26</v>
      </c>
      <c r="K331" s="3" t="s">
        <v>27</v>
      </c>
      <c r="L331" s="3" t="s">
        <v>2214</v>
      </c>
      <c r="M331" s="3" t="s">
        <v>442</v>
      </c>
      <c r="N331" s="2">
        <v>44052</v>
      </c>
      <c r="O331" s="3" t="s">
        <v>138</v>
      </c>
      <c r="P331" s="3" t="s">
        <v>2215</v>
      </c>
      <c r="Q331" s="3" t="s">
        <v>32</v>
      </c>
      <c r="R331" s="3" t="s">
        <v>64</v>
      </c>
      <c r="S331" s="3" t="s">
        <v>2216</v>
      </c>
      <c r="T331" s="2">
        <v>48.896000000000001</v>
      </c>
      <c r="U331" s="2">
        <v>4</v>
      </c>
      <c r="V331" s="2">
        <v>0.2</v>
      </c>
      <c r="W331" s="2">
        <v>8.5568000000000008</v>
      </c>
    </row>
    <row r="332" spans="1:23" ht="15.75" thickBot="1" x14ac:dyDescent="0.3">
      <c r="A332" s="5">
        <v>331</v>
      </c>
      <c r="B332" s="3" t="s">
        <v>2217</v>
      </c>
      <c r="C332" s="2">
        <v>2011</v>
      </c>
      <c r="D332" s="4">
        <v>40757</v>
      </c>
      <c r="E332" s="4" t="str">
        <f>TEXT(Table1[[#This Row],[Order Date]],"MMM")</f>
        <v>Aug</v>
      </c>
      <c r="F332" s="4" t="s">
        <v>7181</v>
      </c>
      <c r="G332" s="3" t="s">
        <v>49</v>
      </c>
      <c r="H332" s="3" t="s">
        <v>2218</v>
      </c>
      <c r="I332" s="3" t="s">
        <v>2219</v>
      </c>
      <c r="J332" s="3" t="s">
        <v>40</v>
      </c>
      <c r="K332" s="3" t="s">
        <v>27</v>
      </c>
      <c r="L332" s="3" t="s">
        <v>2220</v>
      </c>
      <c r="M332" s="3" t="s">
        <v>692</v>
      </c>
      <c r="N332" s="2">
        <v>7036</v>
      </c>
      <c r="O332" s="3" t="s">
        <v>138</v>
      </c>
      <c r="P332" s="3" t="s">
        <v>2221</v>
      </c>
      <c r="Q332" s="3" t="s">
        <v>70</v>
      </c>
      <c r="R332" s="3" t="s">
        <v>148</v>
      </c>
      <c r="S332" s="3" t="s">
        <v>2222</v>
      </c>
      <c r="T332" s="2">
        <v>115.36</v>
      </c>
      <c r="U332" s="2">
        <v>7</v>
      </c>
      <c r="V332" s="2">
        <v>0</v>
      </c>
      <c r="W332" s="2">
        <v>49.604799999999997</v>
      </c>
    </row>
    <row r="333" spans="1:23" ht="15.75" thickBot="1" x14ac:dyDescent="0.3">
      <c r="A333" s="5">
        <v>332</v>
      </c>
      <c r="B333" s="3" t="s">
        <v>2230</v>
      </c>
      <c r="C333" s="2">
        <v>2011</v>
      </c>
      <c r="D333" s="4">
        <v>40610</v>
      </c>
      <c r="E333" s="4" t="str">
        <f>TEXT(Table1[[#This Row],[Order Date]],"MMM")</f>
        <v>Mar</v>
      </c>
      <c r="F333" s="4">
        <v>40763</v>
      </c>
      <c r="G333" s="3" t="s">
        <v>49</v>
      </c>
      <c r="H333" s="3" t="s">
        <v>2231</v>
      </c>
      <c r="I333" s="3" t="s">
        <v>2232</v>
      </c>
      <c r="J333" s="3" t="s">
        <v>26</v>
      </c>
      <c r="K333" s="3" t="s">
        <v>27</v>
      </c>
      <c r="L333" s="3" t="s">
        <v>239</v>
      </c>
      <c r="M333" s="3" t="s">
        <v>240</v>
      </c>
      <c r="N333" s="2">
        <v>10035</v>
      </c>
      <c r="O333" s="3" t="s">
        <v>138</v>
      </c>
      <c r="P333" s="3" t="s">
        <v>2233</v>
      </c>
      <c r="Q333" s="3" t="s">
        <v>45</v>
      </c>
      <c r="R333" s="3" t="s">
        <v>88</v>
      </c>
      <c r="S333" s="3" t="s">
        <v>2234</v>
      </c>
      <c r="T333" s="2">
        <v>39.96</v>
      </c>
      <c r="U333" s="2">
        <v>2</v>
      </c>
      <c r="V333" s="2">
        <v>0</v>
      </c>
      <c r="W333" s="2">
        <v>18.781199999999998</v>
      </c>
    </row>
    <row r="334" spans="1:23" ht="15.75" thickBot="1" x14ac:dyDescent="0.3">
      <c r="A334" s="5">
        <v>333</v>
      </c>
      <c r="B334" s="3" t="s">
        <v>2230</v>
      </c>
      <c r="C334" s="2">
        <v>2011</v>
      </c>
      <c r="D334" s="4">
        <v>40610</v>
      </c>
      <c r="E334" s="4" t="str">
        <f>TEXT(Table1[[#This Row],[Order Date]],"MMM")</f>
        <v>Mar</v>
      </c>
      <c r="F334" s="4">
        <v>40763</v>
      </c>
      <c r="G334" s="3" t="s">
        <v>49</v>
      </c>
      <c r="H334" s="3" t="s">
        <v>2231</v>
      </c>
      <c r="I334" s="3" t="s">
        <v>2232</v>
      </c>
      <c r="J334" s="3" t="s">
        <v>26</v>
      </c>
      <c r="K334" s="3" t="s">
        <v>27</v>
      </c>
      <c r="L334" s="3" t="s">
        <v>239</v>
      </c>
      <c r="M334" s="3" t="s">
        <v>240</v>
      </c>
      <c r="N334" s="2">
        <v>10035</v>
      </c>
      <c r="O334" s="3" t="s">
        <v>138</v>
      </c>
      <c r="P334" s="3" t="s">
        <v>2235</v>
      </c>
      <c r="Q334" s="3" t="s">
        <v>45</v>
      </c>
      <c r="R334" s="3" t="s">
        <v>518</v>
      </c>
      <c r="S334" s="3" t="s">
        <v>2236</v>
      </c>
      <c r="T334" s="2">
        <v>102.3</v>
      </c>
      <c r="U334" s="2">
        <v>10</v>
      </c>
      <c r="V334" s="2">
        <v>0</v>
      </c>
      <c r="W334" s="2">
        <v>26.597999999999999</v>
      </c>
    </row>
    <row r="335" spans="1:23" ht="15.75" thickBot="1" x14ac:dyDescent="0.3">
      <c r="A335" s="5">
        <v>334</v>
      </c>
      <c r="B335" s="3" t="s">
        <v>2230</v>
      </c>
      <c r="C335" s="2">
        <v>2011</v>
      </c>
      <c r="D335" s="4">
        <v>40610</v>
      </c>
      <c r="E335" s="4" t="str">
        <f>TEXT(Table1[[#This Row],[Order Date]],"MMM")</f>
        <v>Mar</v>
      </c>
      <c r="F335" s="4">
        <v>40763</v>
      </c>
      <c r="G335" s="3" t="s">
        <v>49</v>
      </c>
      <c r="H335" s="3" t="s">
        <v>2231</v>
      </c>
      <c r="I335" s="3" t="s">
        <v>2232</v>
      </c>
      <c r="J335" s="3" t="s">
        <v>26</v>
      </c>
      <c r="K335" s="3" t="s">
        <v>27</v>
      </c>
      <c r="L335" s="3" t="s">
        <v>239</v>
      </c>
      <c r="M335" s="3" t="s">
        <v>240</v>
      </c>
      <c r="N335" s="2">
        <v>10035</v>
      </c>
      <c r="O335" s="3" t="s">
        <v>138</v>
      </c>
      <c r="P335" s="3" t="s">
        <v>2237</v>
      </c>
      <c r="Q335" s="3" t="s">
        <v>45</v>
      </c>
      <c r="R335" s="3" t="s">
        <v>58</v>
      </c>
      <c r="S335" s="3" t="s">
        <v>170</v>
      </c>
      <c r="T335" s="2">
        <v>21.36</v>
      </c>
      <c r="U335" s="2">
        <v>2</v>
      </c>
      <c r="V335" s="2">
        <v>0</v>
      </c>
      <c r="W335" s="2">
        <v>5.7671999999999999</v>
      </c>
    </row>
    <row r="336" spans="1:23" ht="15.75" thickBot="1" x14ac:dyDescent="0.3">
      <c r="A336" s="5">
        <v>335</v>
      </c>
      <c r="B336" s="3" t="s">
        <v>2238</v>
      </c>
      <c r="C336" s="2">
        <v>2014</v>
      </c>
      <c r="D336" s="4">
        <v>41947</v>
      </c>
      <c r="E336" s="4" t="str">
        <f>TEXT(Table1[[#This Row],[Order Date]],"MMM")</f>
        <v>Nov</v>
      </c>
      <c r="F336" s="4" t="s">
        <v>7151</v>
      </c>
      <c r="G336" s="3" t="s">
        <v>49</v>
      </c>
      <c r="H336" s="3" t="s">
        <v>2239</v>
      </c>
      <c r="I336" s="3" t="s">
        <v>2240</v>
      </c>
      <c r="J336" s="3" t="s">
        <v>99</v>
      </c>
      <c r="K336" s="3" t="s">
        <v>27</v>
      </c>
      <c r="L336" s="3" t="s">
        <v>2241</v>
      </c>
      <c r="M336" s="3" t="s">
        <v>692</v>
      </c>
      <c r="N336" s="2">
        <v>8901</v>
      </c>
      <c r="O336" s="3" t="s">
        <v>138</v>
      </c>
      <c r="P336" s="3" t="s">
        <v>840</v>
      </c>
      <c r="Q336" s="3" t="s">
        <v>45</v>
      </c>
      <c r="R336" s="3" t="s">
        <v>88</v>
      </c>
      <c r="S336" s="3" t="s">
        <v>841</v>
      </c>
      <c r="T336" s="2">
        <v>7.61</v>
      </c>
      <c r="U336" s="2">
        <v>1</v>
      </c>
      <c r="V336" s="2">
        <v>0</v>
      </c>
      <c r="W336" s="2">
        <v>3.5767000000000002</v>
      </c>
    </row>
    <row r="337" spans="1:23" ht="15.75" thickBot="1" x14ac:dyDescent="0.3">
      <c r="A337" s="5">
        <v>336</v>
      </c>
      <c r="B337" s="3" t="s">
        <v>2238</v>
      </c>
      <c r="C337" s="2">
        <v>2014</v>
      </c>
      <c r="D337" s="4">
        <v>41947</v>
      </c>
      <c r="E337" s="4" t="str">
        <f>TEXT(Table1[[#This Row],[Order Date]],"MMM")</f>
        <v>Nov</v>
      </c>
      <c r="F337" s="4" t="s">
        <v>7151</v>
      </c>
      <c r="G337" s="3" t="s">
        <v>49</v>
      </c>
      <c r="H337" s="3" t="s">
        <v>2239</v>
      </c>
      <c r="I337" s="3" t="s">
        <v>2240</v>
      </c>
      <c r="J337" s="3" t="s">
        <v>99</v>
      </c>
      <c r="K337" s="3" t="s">
        <v>27</v>
      </c>
      <c r="L337" s="3" t="s">
        <v>2241</v>
      </c>
      <c r="M337" s="3" t="s">
        <v>692</v>
      </c>
      <c r="N337" s="2">
        <v>8901</v>
      </c>
      <c r="O337" s="3" t="s">
        <v>138</v>
      </c>
      <c r="P337" s="3" t="s">
        <v>1026</v>
      </c>
      <c r="Q337" s="3" t="s">
        <v>45</v>
      </c>
      <c r="R337" s="3" t="s">
        <v>242</v>
      </c>
      <c r="S337" s="3" t="s">
        <v>1027</v>
      </c>
      <c r="T337" s="2">
        <v>7.16</v>
      </c>
      <c r="U337" s="2">
        <v>2</v>
      </c>
      <c r="V337" s="2">
        <v>0</v>
      </c>
      <c r="W337" s="2">
        <v>3.58</v>
      </c>
    </row>
    <row r="338" spans="1:23" ht="15.75" thickBot="1" x14ac:dyDescent="0.3">
      <c r="A338" s="5">
        <v>337</v>
      </c>
      <c r="B338" s="3" t="s">
        <v>2242</v>
      </c>
      <c r="C338" s="2">
        <v>2011</v>
      </c>
      <c r="D338" s="4">
        <v>40792</v>
      </c>
      <c r="E338" s="4" t="str">
        <f>TEXT(Table1[[#This Row],[Order Date]],"MMM")</f>
        <v>Sep</v>
      </c>
      <c r="F338" s="4" t="s">
        <v>7269</v>
      </c>
      <c r="G338" s="3" t="s">
        <v>49</v>
      </c>
      <c r="H338" s="3" t="s">
        <v>2243</v>
      </c>
      <c r="I338" s="3" t="s">
        <v>2244</v>
      </c>
      <c r="J338" s="3" t="s">
        <v>26</v>
      </c>
      <c r="K338" s="3" t="s">
        <v>27</v>
      </c>
      <c r="L338" s="3" t="s">
        <v>120</v>
      </c>
      <c r="M338" s="3" t="s">
        <v>42</v>
      </c>
      <c r="N338" s="2">
        <v>94122</v>
      </c>
      <c r="O338" s="3" t="s">
        <v>43</v>
      </c>
      <c r="P338" s="3" t="s">
        <v>1131</v>
      </c>
      <c r="Q338" s="3" t="s">
        <v>45</v>
      </c>
      <c r="R338" s="3" t="s">
        <v>518</v>
      </c>
      <c r="S338" s="3" t="s">
        <v>170</v>
      </c>
      <c r="T338" s="2">
        <v>7.36</v>
      </c>
      <c r="U338" s="2">
        <v>2</v>
      </c>
      <c r="V338" s="2">
        <v>0</v>
      </c>
      <c r="W338" s="2">
        <v>0.1472</v>
      </c>
    </row>
    <row r="339" spans="1:23" ht="15.75" thickBot="1" x14ac:dyDescent="0.3">
      <c r="A339" s="5">
        <v>338</v>
      </c>
      <c r="B339" s="3" t="s">
        <v>2242</v>
      </c>
      <c r="C339" s="2">
        <v>2011</v>
      </c>
      <c r="D339" s="4">
        <v>40792</v>
      </c>
      <c r="E339" s="4" t="str">
        <f>TEXT(Table1[[#This Row],[Order Date]],"MMM")</f>
        <v>Sep</v>
      </c>
      <c r="F339" s="4" t="s">
        <v>7269</v>
      </c>
      <c r="G339" s="3" t="s">
        <v>49</v>
      </c>
      <c r="H339" s="3" t="s">
        <v>2243</v>
      </c>
      <c r="I339" s="3" t="s">
        <v>2244</v>
      </c>
      <c r="J339" s="3" t="s">
        <v>26</v>
      </c>
      <c r="K339" s="3" t="s">
        <v>27</v>
      </c>
      <c r="L339" s="3" t="s">
        <v>120</v>
      </c>
      <c r="M339" s="3" t="s">
        <v>42</v>
      </c>
      <c r="N339" s="2">
        <v>94122</v>
      </c>
      <c r="O339" s="3" t="s">
        <v>43</v>
      </c>
      <c r="P339" s="3" t="s">
        <v>2245</v>
      </c>
      <c r="Q339" s="3" t="s">
        <v>45</v>
      </c>
      <c r="R339" s="3" t="s">
        <v>67</v>
      </c>
      <c r="S339" s="3" t="s">
        <v>2246</v>
      </c>
      <c r="T339" s="2">
        <v>23.1</v>
      </c>
      <c r="U339" s="2">
        <v>2</v>
      </c>
      <c r="V339" s="2">
        <v>0</v>
      </c>
      <c r="W339" s="2">
        <v>10.625999999999999</v>
      </c>
    </row>
    <row r="340" spans="1:23" ht="15.75" thickBot="1" x14ac:dyDescent="0.3">
      <c r="A340" s="5">
        <v>339</v>
      </c>
      <c r="B340" s="3" t="s">
        <v>2247</v>
      </c>
      <c r="C340" s="2">
        <v>2013</v>
      </c>
      <c r="D340" s="4">
        <v>41395</v>
      </c>
      <c r="E340" s="4" t="str">
        <f>TEXT(Table1[[#This Row],[Order Date]],"MMM")</f>
        <v>May</v>
      </c>
      <c r="F340" s="4">
        <v>41456</v>
      </c>
      <c r="G340" s="3" t="s">
        <v>23</v>
      </c>
      <c r="H340" s="3" t="s">
        <v>2066</v>
      </c>
      <c r="I340" s="3" t="s">
        <v>2067</v>
      </c>
      <c r="J340" s="3" t="s">
        <v>40</v>
      </c>
      <c r="K340" s="3" t="s">
        <v>27</v>
      </c>
      <c r="L340" s="3" t="s">
        <v>1318</v>
      </c>
      <c r="M340" s="3" t="s">
        <v>53</v>
      </c>
      <c r="N340" s="2">
        <v>32216</v>
      </c>
      <c r="O340" s="3" t="s">
        <v>30</v>
      </c>
      <c r="P340" s="3" t="s">
        <v>2248</v>
      </c>
      <c r="Q340" s="3" t="s">
        <v>70</v>
      </c>
      <c r="R340" s="3" t="s">
        <v>148</v>
      </c>
      <c r="S340" s="3" t="s">
        <v>2249</v>
      </c>
      <c r="T340" s="2">
        <v>191.47200000000001</v>
      </c>
      <c r="U340" s="2">
        <v>6</v>
      </c>
      <c r="V340" s="2">
        <v>0.2</v>
      </c>
      <c r="W340" s="2">
        <v>40.687800000000003</v>
      </c>
    </row>
    <row r="341" spans="1:23" ht="15.75" thickBot="1" x14ac:dyDescent="0.3">
      <c r="A341" s="5">
        <v>340</v>
      </c>
      <c r="B341" s="3" t="s">
        <v>2247</v>
      </c>
      <c r="C341" s="2">
        <v>2013</v>
      </c>
      <c r="D341" s="4">
        <v>41395</v>
      </c>
      <c r="E341" s="4" t="str">
        <f>TEXT(Table1[[#This Row],[Order Date]],"MMM")</f>
        <v>May</v>
      </c>
      <c r="F341" s="4">
        <v>41456</v>
      </c>
      <c r="G341" s="3" t="s">
        <v>23</v>
      </c>
      <c r="H341" s="3" t="s">
        <v>2066</v>
      </c>
      <c r="I341" s="3" t="s">
        <v>2067</v>
      </c>
      <c r="J341" s="3" t="s">
        <v>40</v>
      </c>
      <c r="K341" s="3" t="s">
        <v>27</v>
      </c>
      <c r="L341" s="3" t="s">
        <v>1318</v>
      </c>
      <c r="M341" s="3" t="s">
        <v>53</v>
      </c>
      <c r="N341" s="2">
        <v>32216</v>
      </c>
      <c r="O341" s="3" t="s">
        <v>30</v>
      </c>
      <c r="P341" s="3" t="s">
        <v>2250</v>
      </c>
      <c r="Q341" s="3" t="s">
        <v>45</v>
      </c>
      <c r="R341" s="3" t="s">
        <v>67</v>
      </c>
      <c r="S341" s="3" t="s">
        <v>2251</v>
      </c>
      <c r="T341" s="2">
        <v>5.2480000000000002</v>
      </c>
      <c r="U341" s="2">
        <v>2</v>
      </c>
      <c r="V341" s="2">
        <v>0.2</v>
      </c>
      <c r="W341" s="2">
        <v>0.59040000000000004</v>
      </c>
    </row>
    <row r="342" spans="1:23" ht="15.75" thickBot="1" x14ac:dyDescent="0.3">
      <c r="A342" s="5">
        <v>341</v>
      </c>
      <c r="B342" s="3" t="s">
        <v>2247</v>
      </c>
      <c r="C342" s="2">
        <v>2013</v>
      </c>
      <c r="D342" s="4">
        <v>41395</v>
      </c>
      <c r="E342" s="4" t="str">
        <f>TEXT(Table1[[#This Row],[Order Date]],"MMM")</f>
        <v>May</v>
      </c>
      <c r="F342" s="4">
        <v>41456</v>
      </c>
      <c r="G342" s="3" t="s">
        <v>23</v>
      </c>
      <c r="H342" s="3" t="s">
        <v>2066</v>
      </c>
      <c r="I342" s="3" t="s">
        <v>2067</v>
      </c>
      <c r="J342" s="3" t="s">
        <v>40</v>
      </c>
      <c r="K342" s="3" t="s">
        <v>27</v>
      </c>
      <c r="L342" s="3" t="s">
        <v>1318</v>
      </c>
      <c r="M342" s="3" t="s">
        <v>53</v>
      </c>
      <c r="N342" s="2">
        <v>32216</v>
      </c>
      <c r="O342" s="3" t="s">
        <v>30</v>
      </c>
      <c r="P342" s="3" t="s">
        <v>2252</v>
      </c>
      <c r="Q342" s="3" t="s">
        <v>70</v>
      </c>
      <c r="R342" s="3" t="s">
        <v>71</v>
      </c>
      <c r="S342" s="3" t="s">
        <v>2253</v>
      </c>
      <c r="T342" s="2">
        <v>59.183999999999997</v>
      </c>
      <c r="U342" s="2">
        <v>2</v>
      </c>
      <c r="V342" s="2">
        <v>0.2</v>
      </c>
      <c r="W342" s="2">
        <v>5.1786000000000003</v>
      </c>
    </row>
    <row r="343" spans="1:23" ht="15.75" thickBot="1" x14ac:dyDescent="0.3">
      <c r="A343" s="5">
        <v>342</v>
      </c>
      <c r="B343" s="3" t="s">
        <v>2254</v>
      </c>
      <c r="C343" s="2">
        <v>2011</v>
      </c>
      <c r="D343" s="4">
        <v>40848</v>
      </c>
      <c r="E343" s="4" t="str">
        <f>TEXT(Table1[[#This Row],[Order Date]],"MMM")</f>
        <v>Nov</v>
      </c>
      <c r="F343" s="4" t="s">
        <v>7244</v>
      </c>
      <c r="G343" s="3" t="s">
        <v>49</v>
      </c>
      <c r="H343" s="3" t="s">
        <v>2255</v>
      </c>
      <c r="I343" s="3" t="s">
        <v>2256</v>
      </c>
      <c r="J343" s="3" t="s">
        <v>40</v>
      </c>
      <c r="K343" s="3" t="s">
        <v>27</v>
      </c>
      <c r="L343" s="3" t="s">
        <v>288</v>
      </c>
      <c r="M343" s="3" t="s">
        <v>289</v>
      </c>
      <c r="N343" s="2">
        <v>22153</v>
      </c>
      <c r="O343" s="3" t="s">
        <v>30</v>
      </c>
      <c r="P343" s="3" t="s">
        <v>2257</v>
      </c>
      <c r="Q343" s="3" t="s">
        <v>45</v>
      </c>
      <c r="R343" s="3" t="s">
        <v>46</v>
      </c>
      <c r="S343" s="3" t="s">
        <v>2258</v>
      </c>
      <c r="T343" s="2">
        <v>2.89</v>
      </c>
      <c r="U343" s="2">
        <v>1</v>
      </c>
      <c r="V343" s="2">
        <v>0</v>
      </c>
      <c r="W343" s="2">
        <v>1.3583000000000001</v>
      </c>
    </row>
    <row r="344" spans="1:23" ht="15.75" thickBot="1" x14ac:dyDescent="0.3">
      <c r="A344" s="5">
        <v>343</v>
      </c>
      <c r="B344" s="3" t="s">
        <v>2254</v>
      </c>
      <c r="C344" s="2">
        <v>2011</v>
      </c>
      <c r="D344" s="4">
        <v>40848</v>
      </c>
      <c r="E344" s="4" t="str">
        <f>TEXT(Table1[[#This Row],[Order Date]],"MMM")</f>
        <v>Nov</v>
      </c>
      <c r="F344" s="4" t="s">
        <v>7244</v>
      </c>
      <c r="G344" s="3" t="s">
        <v>49</v>
      </c>
      <c r="H344" s="3" t="s">
        <v>2255</v>
      </c>
      <c r="I344" s="3" t="s">
        <v>2256</v>
      </c>
      <c r="J344" s="3" t="s">
        <v>40</v>
      </c>
      <c r="K344" s="3" t="s">
        <v>27</v>
      </c>
      <c r="L344" s="3" t="s">
        <v>288</v>
      </c>
      <c r="M344" s="3" t="s">
        <v>289</v>
      </c>
      <c r="N344" s="2">
        <v>22153</v>
      </c>
      <c r="O344" s="3" t="s">
        <v>30</v>
      </c>
      <c r="P344" s="3" t="s">
        <v>2259</v>
      </c>
      <c r="Q344" s="3" t="s">
        <v>32</v>
      </c>
      <c r="R344" s="3" t="s">
        <v>64</v>
      </c>
      <c r="S344" s="3" t="s">
        <v>2260</v>
      </c>
      <c r="T344" s="2">
        <v>51.94</v>
      </c>
      <c r="U344" s="2">
        <v>1</v>
      </c>
      <c r="V344" s="2">
        <v>0</v>
      </c>
      <c r="W344" s="2">
        <v>21.295400000000001</v>
      </c>
    </row>
    <row r="345" spans="1:23" ht="15.75" thickBot="1" x14ac:dyDescent="0.3">
      <c r="A345" s="5">
        <v>344</v>
      </c>
      <c r="B345" s="3" t="s">
        <v>2265</v>
      </c>
      <c r="C345" s="2">
        <v>2011</v>
      </c>
      <c r="D345" s="4">
        <v>40698</v>
      </c>
      <c r="E345" s="4" t="str">
        <f>TEXT(Table1[[#This Row],[Order Date]],"MMM")</f>
        <v>Jun</v>
      </c>
      <c r="F345" s="4">
        <v>40820</v>
      </c>
      <c r="G345" s="3" t="s">
        <v>49</v>
      </c>
      <c r="H345" s="3" t="s">
        <v>2266</v>
      </c>
      <c r="I345" s="3" t="s">
        <v>2267</v>
      </c>
      <c r="J345" s="3" t="s">
        <v>40</v>
      </c>
      <c r="K345" s="3" t="s">
        <v>27</v>
      </c>
      <c r="L345" s="3" t="s">
        <v>2095</v>
      </c>
      <c r="M345" s="3" t="s">
        <v>137</v>
      </c>
      <c r="N345" s="2">
        <v>17602</v>
      </c>
      <c r="O345" s="3" t="s">
        <v>138</v>
      </c>
      <c r="P345" s="3" t="s">
        <v>2268</v>
      </c>
      <c r="Q345" s="3" t="s">
        <v>45</v>
      </c>
      <c r="R345" s="3" t="s">
        <v>74</v>
      </c>
      <c r="S345" s="3" t="s">
        <v>2269</v>
      </c>
      <c r="T345" s="2">
        <v>44.91</v>
      </c>
      <c r="U345" s="2">
        <v>6</v>
      </c>
      <c r="V345" s="2">
        <v>0.7</v>
      </c>
      <c r="W345" s="2">
        <v>-35.927999999999997</v>
      </c>
    </row>
    <row r="346" spans="1:23" ht="15.75" thickBot="1" x14ac:dyDescent="0.3">
      <c r="A346" s="5">
        <v>345</v>
      </c>
      <c r="B346" s="3" t="s">
        <v>2270</v>
      </c>
      <c r="C346" s="2">
        <v>2013</v>
      </c>
      <c r="D346" s="4">
        <v>41373</v>
      </c>
      <c r="E346" s="4" t="str">
        <f>TEXT(Table1[[#This Row],[Order Date]],"MMM")</f>
        <v>Apr</v>
      </c>
      <c r="F346" s="4">
        <v>41434</v>
      </c>
      <c r="G346" s="3" t="s">
        <v>172</v>
      </c>
      <c r="H346" s="3" t="s">
        <v>2271</v>
      </c>
      <c r="I346" s="3" t="s">
        <v>2272</v>
      </c>
      <c r="J346" s="3" t="s">
        <v>99</v>
      </c>
      <c r="K346" s="3" t="s">
        <v>27</v>
      </c>
      <c r="L346" s="3" t="s">
        <v>136</v>
      </c>
      <c r="M346" s="3" t="s">
        <v>137</v>
      </c>
      <c r="N346" s="2">
        <v>19143</v>
      </c>
      <c r="O346" s="3" t="s">
        <v>138</v>
      </c>
      <c r="P346" s="3" t="s">
        <v>2273</v>
      </c>
      <c r="Q346" s="3" t="s">
        <v>45</v>
      </c>
      <c r="R346" s="3" t="s">
        <v>74</v>
      </c>
      <c r="S346" s="3" t="s">
        <v>2274</v>
      </c>
      <c r="T346" s="2">
        <v>1141.47</v>
      </c>
      <c r="U346" s="2">
        <v>5</v>
      </c>
      <c r="V346" s="2">
        <v>0.7</v>
      </c>
      <c r="W346" s="2">
        <v>-760.98</v>
      </c>
    </row>
    <row r="347" spans="1:23" ht="15.75" thickBot="1" x14ac:dyDescent="0.3">
      <c r="A347" s="5">
        <v>346</v>
      </c>
      <c r="B347" s="3" t="s">
        <v>2270</v>
      </c>
      <c r="C347" s="2">
        <v>2013</v>
      </c>
      <c r="D347" s="4">
        <v>41373</v>
      </c>
      <c r="E347" s="4" t="str">
        <f>TEXT(Table1[[#This Row],[Order Date]],"MMM")</f>
        <v>Apr</v>
      </c>
      <c r="F347" s="4">
        <v>41434</v>
      </c>
      <c r="G347" s="3" t="s">
        <v>172</v>
      </c>
      <c r="H347" s="3" t="s">
        <v>2271</v>
      </c>
      <c r="I347" s="3" t="s">
        <v>2272</v>
      </c>
      <c r="J347" s="3" t="s">
        <v>99</v>
      </c>
      <c r="K347" s="3" t="s">
        <v>27</v>
      </c>
      <c r="L347" s="3" t="s">
        <v>136</v>
      </c>
      <c r="M347" s="3" t="s">
        <v>137</v>
      </c>
      <c r="N347" s="2">
        <v>19143</v>
      </c>
      <c r="O347" s="3" t="s">
        <v>138</v>
      </c>
      <c r="P347" s="3" t="s">
        <v>1647</v>
      </c>
      <c r="Q347" s="3" t="s">
        <v>70</v>
      </c>
      <c r="R347" s="3" t="s">
        <v>71</v>
      </c>
      <c r="S347" s="3" t="s">
        <v>1648</v>
      </c>
      <c r="T347" s="2">
        <v>280.78199999999998</v>
      </c>
      <c r="U347" s="2">
        <v>3</v>
      </c>
      <c r="V347" s="2">
        <v>0.4</v>
      </c>
      <c r="W347" s="2">
        <v>-46.796999999999997</v>
      </c>
    </row>
    <row r="348" spans="1:23" ht="15.75" thickBot="1" x14ac:dyDescent="0.3">
      <c r="A348" s="5">
        <v>347</v>
      </c>
      <c r="B348" s="3" t="s">
        <v>2276</v>
      </c>
      <c r="C348" s="2">
        <v>2011</v>
      </c>
      <c r="D348" s="4">
        <v>40828</v>
      </c>
      <c r="E348" s="4" t="str">
        <f>TEXT(Table1[[#This Row],[Order Date]],"MMM")</f>
        <v>Oct</v>
      </c>
      <c r="F348" s="4" t="s">
        <v>7231</v>
      </c>
      <c r="G348" s="3" t="s">
        <v>49</v>
      </c>
      <c r="H348" s="3" t="s">
        <v>2277</v>
      </c>
      <c r="I348" s="3" t="s">
        <v>2278</v>
      </c>
      <c r="J348" s="3" t="s">
        <v>26</v>
      </c>
      <c r="K348" s="3" t="s">
        <v>27</v>
      </c>
      <c r="L348" s="3" t="s">
        <v>239</v>
      </c>
      <c r="M348" s="3" t="s">
        <v>240</v>
      </c>
      <c r="N348" s="2">
        <v>10009</v>
      </c>
      <c r="O348" s="3" t="s">
        <v>138</v>
      </c>
      <c r="P348" s="3" t="s">
        <v>911</v>
      </c>
      <c r="Q348" s="3" t="s">
        <v>45</v>
      </c>
      <c r="R348" s="3" t="s">
        <v>88</v>
      </c>
      <c r="S348" s="3" t="s">
        <v>912</v>
      </c>
      <c r="T348" s="2">
        <v>11.36</v>
      </c>
      <c r="U348" s="2">
        <v>2</v>
      </c>
      <c r="V348" s="2">
        <v>0</v>
      </c>
      <c r="W348" s="2">
        <v>5.2256</v>
      </c>
    </row>
    <row r="349" spans="1:23" ht="15.75" thickBot="1" x14ac:dyDescent="0.3">
      <c r="A349" s="5">
        <v>348</v>
      </c>
      <c r="B349" s="3" t="s">
        <v>2276</v>
      </c>
      <c r="C349" s="2">
        <v>2011</v>
      </c>
      <c r="D349" s="4">
        <v>40828</v>
      </c>
      <c r="E349" s="4" t="str">
        <f>TEXT(Table1[[#This Row],[Order Date]],"MMM")</f>
        <v>Oct</v>
      </c>
      <c r="F349" s="4" t="s">
        <v>7231</v>
      </c>
      <c r="G349" s="3" t="s">
        <v>49</v>
      </c>
      <c r="H349" s="3" t="s">
        <v>2277</v>
      </c>
      <c r="I349" s="3" t="s">
        <v>2278</v>
      </c>
      <c r="J349" s="3" t="s">
        <v>26</v>
      </c>
      <c r="K349" s="3" t="s">
        <v>27</v>
      </c>
      <c r="L349" s="3" t="s">
        <v>239</v>
      </c>
      <c r="M349" s="3" t="s">
        <v>240</v>
      </c>
      <c r="N349" s="2">
        <v>10009</v>
      </c>
      <c r="O349" s="3" t="s">
        <v>138</v>
      </c>
      <c r="P349" s="3" t="s">
        <v>1385</v>
      </c>
      <c r="Q349" s="3" t="s">
        <v>45</v>
      </c>
      <c r="R349" s="3" t="s">
        <v>74</v>
      </c>
      <c r="S349" s="3" t="s">
        <v>1386</v>
      </c>
      <c r="T349" s="2">
        <v>106.34399999999999</v>
      </c>
      <c r="U349" s="2">
        <v>7</v>
      </c>
      <c r="V349" s="2">
        <v>0.2</v>
      </c>
      <c r="W349" s="2">
        <v>37.220399999999998</v>
      </c>
    </row>
    <row r="350" spans="1:23" ht="15.75" thickBot="1" x14ac:dyDescent="0.3">
      <c r="A350" s="5">
        <v>349</v>
      </c>
      <c r="B350" s="3" t="s">
        <v>2285</v>
      </c>
      <c r="C350" s="2">
        <v>2014</v>
      </c>
      <c r="D350" s="4">
        <v>41651</v>
      </c>
      <c r="E350" s="4" t="str">
        <f>TEXT(Table1[[#This Row],[Order Date]],"MMM")</f>
        <v>Jan</v>
      </c>
      <c r="F350" s="4">
        <v>41710</v>
      </c>
      <c r="G350" s="3" t="s">
        <v>23</v>
      </c>
      <c r="H350" s="3" t="s">
        <v>97</v>
      </c>
      <c r="I350" s="3" t="s">
        <v>98</v>
      </c>
      <c r="J350" s="3" t="s">
        <v>99</v>
      </c>
      <c r="K350" s="3" t="s">
        <v>27</v>
      </c>
      <c r="L350" s="3" t="s">
        <v>239</v>
      </c>
      <c r="M350" s="3" t="s">
        <v>240</v>
      </c>
      <c r="N350" s="2">
        <v>10024</v>
      </c>
      <c r="O350" s="3" t="s">
        <v>138</v>
      </c>
      <c r="P350" s="3" t="s">
        <v>2286</v>
      </c>
      <c r="Q350" s="3" t="s">
        <v>45</v>
      </c>
      <c r="R350" s="3" t="s">
        <v>74</v>
      </c>
      <c r="S350" s="3" t="s">
        <v>2287</v>
      </c>
      <c r="T350" s="2">
        <v>68.471999999999994</v>
      </c>
      <c r="U350" s="2">
        <v>3</v>
      </c>
      <c r="V350" s="2">
        <v>0.2</v>
      </c>
      <c r="W350" s="2">
        <v>23.109300000000001</v>
      </c>
    </row>
    <row r="351" spans="1:23" ht="15.75" thickBot="1" x14ac:dyDescent="0.3">
      <c r="A351" s="5">
        <v>350</v>
      </c>
      <c r="B351" s="3" t="s">
        <v>2285</v>
      </c>
      <c r="C351" s="2">
        <v>2014</v>
      </c>
      <c r="D351" s="4">
        <v>41651</v>
      </c>
      <c r="E351" s="4" t="str">
        <f>TEXT(Table1[[#This Row],[Order Date]],"MMM")</f>
        <v>Jan</v>
      </c>
      <c r="F351" s="4">
        <v>41710</v>
      </c>
      <c r="G351" s="3" t="s">
        <v>23</v>
      </c>
      <c r="H351" s="3" t="s">
        <v>97</v>
      </c>
      <c r="I351" s="3" t="s">
        <v>98</v>
      </c>
      <c r="J351" s="3" t="s">
        <v>99</v>
      </c>
      <c r="K351" s="3" t="s">
        <v>27</v>
      </c>
      <c r="L351" s="3" t="s">
        <v>239</v>
      </c>
      <c r="M351" s="3" t="s">
        <v>240</v>
      </c>
      <c r="N351" s="2">
        <v>10024</v>
      </c>
      <c r="O351" s="3" t="s">
        <v>138</v>
      </c>
      <c r="P351" s="3" t="s">
        <v>607</v>
      </c>
      <c r="Q351" s="3" t="s">
        <v>32</v>
      </c>
      <c r="R351" s="3" t="s">
        <v>36</v>
      </c>
      <c r="S351" s="3" t="s">
        <v>608</v>
      </c>
      <c r="T351" s="2">
        <v>1242.9000000000001</v>
      </c>
      <c r="U351" s="2">
        <v>5</v>
      </c>
      <c r="V351" s="2">
        <v>0.1</v>
      </c>
      <c r="W351" s="2">
        <v>262.39</v>
      </c>
    </row>
    <row r="352" spans="1:23" ht="15.75" thickBot="1" x14ac:dyDescent="0.3">
      <c r="A352" s="5">
        <v>351</v>
      </c>
      <c r="B352" s="3" t="s">
        <v>2288</v>
      </c>
      <c r="C352" s="2">
        <v>2012</v>
      </c>
      <c r="D352" s="4">
        <v>41162</v>
      </c>
      <c r="E352" s="4" t="str">
        <f>TEXT(Table1[[#This Row],[Order Date]],"MMM")</f>
        <v>Sep</v>
      </c>
      <c r="F352" s="4" t="s">
        <v>7200</v>
      </c>
      <c r="G352" s="3" t="s">
        <v>49</v>
      </c>
      <c r="H352" s="3" t="s">
        <v>452</v>
      </c>
      <c r="I352" s="3" t="s">
        <v>453</v>
      </c>
      <c r="J352" s="3" t="s">
        <v>26</v>
      </c>
      <c r="K352" s="3" t="s">
        <v>27</v>
      </c>
      <c r="L352" s="3" t="s">
        <v>288</v>
      </c>
      <c r="M352" s="3" t="s">
        <v>289</v>
      </c>
      <c r="N352" s="2">
        <v>22153</v>
      </c>
      <c r="O352" s="3" t="s">
        <v>30</v>
      </c>
      <c r="P352" s="3" t="s">
        <v>1413</v>
      </c>
      <c r="Q352" s="3" t="s">
        <v>45</v>
      </c>
      <c r="R352" s="3" t="s">
        <v>58</v>
      </c>
      <c r="S352" s="3" t="s">
        <v>1414</v>
      </c>
      <c r="T352" s="2">
        <v>30.84</v>
      </c>
      <c r="U352" s="2">
        <v>2</v>
      </c>
      <c r="V352" s="2">
        <v>0</v>
      </c>
      <c r="W352" s="2">
        <v>8.3268000000000004</v>
      </c>
    </row>
    <row r="353" spans="1:23" ht="15.75" thickBot="1" x14ac:dyDescent="0.3">
      <c r="A353" s="5">
        <v>352</v>
      </c>
      <c r="B353" s="3" t="s">
        <v>2302</v>
      </c>
      <c r="C353" s="2">
        <v>2011</v>
      </c>
      <c r="D353" s="4">
        <v>40798</v>
      </c>
      <c r="E353" s="4" t="str">
        <f>TEXT(Table1[[#This Row],[Order Date]],"MMM")</f>
        <v>Sep</v>
      </c>
      <c r="F353" s="4" t="s">
        <v>7273</v>
      </c>
      <c r="G353" s="3" t="s">
        <v>49</v>
      </c>
      <c r="H353" s="3" t="s">
        <v>2218</v>
      </c>
      <c r="I353" s="3" t="s">
        <v>2219</v>
      </c>
      <c r="J353" s="3" t="s">
        <v>40</v>
      </c>
      <c r="K353" s="3" t="s">
        <v>27</v>
      </c>
      <c r="L353" s="3" t="s">
        <v>120</v>
      </c>
      <c r="M353" s="3" t="s">
        <v>42</v>
      </c>
      <c r="N353" s="2">
        <v>94122</v>
      </c>
      <c r="O353" s="3" t="s">
        <v>43</v>
      </c>
      <c r="P353" s="3" t="s">
        <v>1274</v>
      </c>
      <c r="Q353" s="3" t="s">
        <v>45</v>
      </c>
      <c r="R353" s="3" t="s">
        <v>88</v>
      </c>
      <c r="S353" s="3" t="s">
        <v>1275</v>
      </c>
      <c r="T353" s="2">
        <v>34.68</v>
      </c>
      <c r="U353" s="2">
        <v>6</v>
      </c>
      <c r="V353" s="2">
        <v>0</v>
      </c>
      <c r="W353" s="2">
        <v>16.993200000000002</v>
      </c>
    </row>
    <row r="354" spans="1:23" ht="15.75" thickBot="1" x14ac:dyDescent="0.3">
      <c r="A354" s="5">
        <v>353</v>
      </c>
      <c r="B354" s="3" t="s">
        <v>2309</v>
      </c>
      <c r="C354" s="2">
        <v>2013</v>
      </c>
      <c r="D354" s="4">
        <v>41589</v>
      </c>
      <c r="E354" s="4" t="str">
        <f>TEXT(Table1[[#This Row],[Order Date]],"MMM")</f>
        <v>Nov</v>
      </c>
      <c r="F354" s="4" t="s">
        <v>7212</v>
      </c>
      <c r="G354" s="3" t="s">
        <v>172</v>
      </c>
      <c r="H354" s="3" t="s">
        <v>2310</v>
      </c>
      <c r="I354" s="3" t="s">
        <v>2311</v>
      </c>
      <c r="J354" s="3" t="s">
        <v>40</v>
      </c>
      <c r="K354" s="3" t="s">
        <v>27</v>
      </c>
      <c r="L354" s="3" t="s">
        <v>120</v>
      </c>
      <c r="M354" s="3" t="s">
        <v>42</v>
      </c>
      <c r="N354" s="2">
        <v>94122</v>
      </c>
      <c r="O354" s="3" t="s">
        <v>43</v>
      </c>
      <c r="P354" s="3" t="s">
        <v>1138</v>
      </c>
      <c r="Q354" s="3" t="s">
        <v>45</v>
      </c>
      <c r="R354" s="3" t="s">
        <v>58</v>
      </c>
      <c r="S354" s="3" t="s">
        <v>1139</v>
      </c>
      <c r="T354" s="2">
        <v>155.82</v>
      </c>
      <c r="U354" s="2">
        <v>7</v>
      </c>
      <c r="V354" s="2">
        <v>0</v>
      </c>
      <c r="W354" s="2">
        <v>42.071399999999997</v>
      </c>
    </row>
    <row r="355" spans="1:23" ht="15.75" thickBot="1" x14ac:dyDescent="0.3">
      <c r="A355" s="5">
        <v>354</v>
      </c>
      <c r="B355" s="3" t="s">
        <v>2309</v>
      </c>
      <c r="C355" s="2">
        <v>2013</v>
      </c>
      <c r="D355" s="4">
        <v>41589</v>
      </c>
      <c r="E355" s="4" t="str">
        <f>TEXT(Table1[[#This Row],[Order Date]],"MMM")</f>
        <v>Nov</v>
      </c>
      <c r="F355" s="4" t="s">
        <v>7212</v>
      </c>
      <c r="G355" s="3" t="s">
        <v>172</v>
      </c>
      <c r="H355" s="3" t="s">
        <v>2310</v>
      </c>
      <c r="I355" s="3" t="s">
        <v>2311</v>
      </c>
      <c r="J355" s="3" t="s">
        <v>40</v>
      </c>
      <c r="K355" s="3" t="s">
        <v>27</v>
      </c>
      <c r="L355" s="3" t="s">
        <v>120</v>
      </c>
      <c r="M355" s="3" t="s">
        <v>42</v>
      </c>
      <c r="N355" s="2">
        <v>94122</v>
      </c>
      <c r="O355" s="3" t="s">
        <v>43</v>
      </c>
      <c r="P355" s="3" t="s">
        <v>2312</v>
      </c>
      <c r="Q355" s="3" t="s">
        <v>45</v>
      </c>
      <c r="R355" s="3" t="s">
        <v>74</v>
      </c>
      <c r="S355" s="3" t="s">
        <v>2313</v>
      </c>
      <c r="T355" s="2">
        <v>70.007999999999996</v>
      </c>
      <c r="U355" s="2">
        <v>3</v>
      </c>
      <c r="V355" s="2">
        <v>0.2</v>
      </c>
      <c r="W355" s="2">
        <v>24.502800000000001</v>
      </c>
    </row>
    <row r="356" spans="1:23" ht="15.75" thickBot="1" x14ac:dyDescent="0.3">
      <c r="A356" s="5">
        <v>355</v>
      </c>
      <c r="B356" s="3" t="s">
        <v>2314</v>
      </c>
      <c r="C356" s="2">
        <v>2013</v>
      </c>
      <c r="D356" s="4">
        <v>41374</v>
      </c>
      <c r="E356" s="4" t="str">
        <f>TEXT(Table1[[#This Row],[Order Date]],"MMM")</f>
        <v>Apr</v>
      </c>
      <c r="F356" s="4">
        <v>41465</v>
      </c>
      <c r="G356" s="3" t="s">
        <v>23</v>
      </c>
      <c r="H356" s="3" t="s">
        <v>2315</v>
      </c>
      <c r="I356" s="3" t="s">
        <v>2316</v>
      </c>
      <c r="J356" s="3" t="s">
        <v>26</v>
      </c>
      <c r="K356" s="3" t="s">
        <v>27</v>
      </c>
      <c r="L356" s="3" t="s">
        <v>168</v>
      </c>
      <c r="M356" s="3" t="s">
        <v>101</v>
      </c>
      <c r="N356" s="2">
        <v>77095</v>
      </c>
      <c r="O356" s="3" t="s">
        <v>102</v>
      </c>
      <c r="P356" s="3" t="s">
        <v>2317</v>
      </c>
      <c r="Q356" s="3" t="s">
        <v>45</v>
      </c>
      <c r="R356" s="3" t="s">
        <v>158</v>
      </c>
      <c r="S356" s="3" t="s">
        <v>170</v>
      </c>
      <c r="T356" s="2">
        <v>15.648</v>
      </c>
      <c r="U356" s="2">
        <v>2</v>
      </c>
      <c r="V356" s="2">
        <v>0.2</v>
      </c>
      <c r="W356" s="2">
        <v>5.0856000000000003</v>
      </c>
    </row>
    <row r="357" spans="1:23" ht="15.75" thickBot="1" x14ac:dyDescent="0.3">
      <c r="A357" s="5">
        <v>356</v>
      </c>
      <c r="B357" s="3" t="s">
        <v>2318</v>
      </c>
      <c r="C357" s="2">
        <v>2011</v>
      </c>
      <c r="D357" s="4">
        <v>40795</v>
      </c>
      <c r="E357" s="4" t="str">
        <f>TEXT(Table1[[#This Row],[Order Date]],"MMM")</f>
        <v>Sep</v>
      </c>
      <c r="F357" s="4" t="s">
        <v>7326</v>
      </c>
      <c r="G357" s="3" t="s">
        <v>49</v>
      </c>
      <c r="H357" s="3" t="s">
        <v>2319</v>
      </c>
      <c r="I357" s="3" t="s">
        <v>2320</v>
      </c>
      <c r="J357" s="3" t="s">
        <v>26</v>
      </c>
      <c r="K357" s="3" t="s">
        <v>27</v>
      </c>
      <c r="L357" s="3" t="s">
        <v>775</v>
      </c>
      <c r="M357" s="3" t="s">
        <v>214</v>
      </c>
      <c r="N357" s="2">
        <v>48227</v>
      </c>
      <c r="O357" s="3" t="s">
        <v>102</v>
      </c>
      <c r="P357" s="3" t="s">
        <v>1439</v>
      </c>
      <c r="Q357" s="3" t="s">
        <v>45</v>
      </c>
      <c r="R357" s="3" t="s">
        <v>46</v>
      </c>
      <c r="S357" s="3" t="s">
        <v>1440</v>
      </c>
      <c r="T357" s="2">
        <v>103.6</v>
      </c>
      <c r="U357" s="2">
        <v>7</v>
      </c>
      <c r="V357" s="2">
        <v>0</v>
      </c>
      <c r="W357" s="2">
        <v>51.8</v>
      </c>
    </row>
    <row r="358" spans="1:23" ht="15.75" thickBot="1" x14ac:dyDescent="0.3">
      <c r="A358" s="5">
        <v>357</v>
      </c>
      <c r="B358" s="3" t="s">
        <v>2325</v>
      </c>
      <c r="C358" s="2">
        <v>2013</v>
      </c>
      <c r="D358" s="4">
        <v>41582</v>
      </c>
      <c r="E358" s="4" t="str">
        <f>TEXT(Table1[[#This Row],[Order Date]],"MMM")</f>
        <v>Nov</v>
      </c>
      <c r="F358" s="4" t="s">
        <v>7216</v>
      </c>
      <c r="G358" s="3" t="s">
        <v>172</v>
      </c>
      <c r="H358" s="3" t="s">
        <v>2326</v>
      </c>
      <c r="I358" s="3" t="s">
        <v>2327</v>
      </c>
      <c r="J358" s="3" t="s">
        <v>40</v>
      </c>
      <c r="K358" s="3" t="s">
        <v>27</v>
      </c>
      <c r="L358" s="3" t="s">
        <v>288</v>
      </c>
      <c r="M358" s="3" t="s">
        <v>442</v>
      </c>
      <c r="N358" s="2">
        <v>45503</v>
      </c>
      <c r="O358" s="3" t="s">
        <v>138</v>
      </c>
      <c r="P358" s="3" t="s">
        <v>2328</v>
      </c>
      <c r="Q358" s="3" t="s">
        <v>45</v>
      </c>
      <c r="R358" s="3" t="s">
        <v>74</v>
      </c>
      <c r="S358" s="3" t="s">
        <v>2329</v>
      </c>
      <c r="T358" s="2">
        <v>8.9039999999999999</v>
      </c>
      <c r="U358" s="2">
        <v>2</v>
      </c>
      <c r="V358" s="2">
        <v>0.7</v>
      </c>
      <c r="W358" s="2">
        <v>-6.5296000000000003</v>
      </c>
    </row>
    <row r="359" spans="1:23" ht="15.75" thickBot="1" x14ac:dyDescent="0.3">
      <c r="A359" s="5">
        <v>358</v>
      </c>
      <c r="B359" s="3" t="s">
        <v>2330</v>
      </c>
      <c r="C359" s="2">
        <v>2014</v>
      </c>
      <c r="D359" s="4">
        <v>41984</v>
      </c>
      <c r="E359" s="4" t="str">
        <f>TEXT(Table1[[#This Row],[Order Date]],"MMM")</f>
        <v>Dec</v>
      </c>
      <c r="F359" s="4" t="s">
        <v>7156</v>
      </c>
      <c r="G359" s="3" t="s">
        <v>172</v>
      </c>
      <c r="H359" s="3" t="s">
        <v>1083</v>
      </c>
      <c r="I359" s="3" t="s">
        <v>1084</v>
      </c>
      <c r="J359" s="3" t="s">
        <v>26</v>
      </c>
      <c r="K359" s="3" t="s">
        <v>27</v>
      </c>
      <c r="L359" s="3" t="s">
        <v>2331</v>
      </c>
      <c r="M359" s="3" t="s">
        <v>101</v>
      </c>
      <c r="N359" s="2">
        <v>75043</v>
      </c>
      <c r="O359" s="3" t="s">
        <v>102</v>
      </c>
      <c r="P359" s="3" t="s">
        <v>2332</v>
      </c>
      <c r="Q359" s="3" t="s">
        <v>45</v>
      </c>
      <c r="R359" s="3" t="s">
        <v>46</v>
      </c>
      <c r="S359" s="3" t="s">
        <v>2333</v>
      </c>
      <c r="T359" s="2">
        <v>10.44</v>
      </c>
      <c r="U359" s="2">
        <v>5</v>
      </c>
      <c r="V359" s="2">
        <v>0.2</v>
      </c>
      <c r="W359" s="2">
        <v>3.3929999999999998</v>
      </c>
    </row>
    <row r="360" spans="1:23" ht="15.75" thickBot="1" x14ac:dyDescent="0.3">
      <c r="A360" s="5">
        <v>359</v>
      </c>
      <c r="B360" s="3" t="s">
        <v>2330</v>
      </c>
      <c r="C360" s="2">
        <v>2014</v>
      </c>
      <c r="D360" s="4">
        <v>41984</v>
      </c>
      <c r="E360" s="4" t="str">
        <f>TEXT(Table1[[#This Row],[Order Date]],"MMM")</f>
        <v>Dec</v>
      </c>
      <c r="F360" s="4" t="s">
        <v>7156</v>
      </c>
      <c r="G360" s="3" t="s">
        <v>172</v>
      </c>
      <c r="H360" s="3" t="s">
        <v>1083</v>
      </c>
      <c r="I360" s="3" t="s">
        <v>1084</v>
      </c>
      <c r="J360" s="3" t="s">
        <v>26</v>
      </c>
      <c r="K360" s="3" t="s">
        <v>27</v>
      </c>
      <c r="L360" s="3" t="s">
        <v>2331</v>
      </c>
      <c r="M360" s="3" t="s">
        <v>101</v>
      </c>
      <c r="N360" s="2">
        <v>75043</v>
      </c>
      <c r="O360" s="3" t="s">
        <v>102</v>
      </c>
      <c r="P360" s="3" t="s">
        <v>2334</v>
      </c>
      <c r="Q360" s="3" t="s">
        <v>45</v>
      </c>
      <c r="R360" s="3" t="s">
        <v>74</v>
      </c>
      <c r="S360" s="3" t="s">
        <v>2335</v>
      </c>
      <c r="T360" s="2">
        <v>18.335999999999999</v>
      </c>
      <c r="U360" s="2">
        <v>4</v>
      </c>
      <c r="V360" s="2">
        <v>0.8</v>
      </c>
      <c r="W360" s="2">
        <v>-32.088000000000001</v>
      </c>
    </row>
    <row r="361" spans="1:23" ht="15.75" thickBot="1" x14ac:dyDescent="0.3">
      <c r="A361" s="5">
        <v>360</v>
      </c>
      <c r="B361" s="3" t="s">
        <v>2336</v>
      </c>
      <c r="C361" s="2">
        <v>2013</v>
      </c>
      <c r="D361" s="4">
        <v>41521</v>
      </c>
      <c r="E361" s="4" t="str">
        <f>TEXT(Table1[[#This Row],[Order Date]],"MMM")</f>
        <v>Sep</v>
      </c>
      <c r="F361" s="4" t="s">
        <v>7216</v>
      </c>
      <c r="G361" s="3" t="s">
        <v>49</v>
      </c>
      <c r="H361" s="3" t="s">
        <v>713</v>
      </c>
      <c r="I361" s="3" t="s">
        <v>714</v>
      </c>
      <c r="J361" s="3" t="s">
        <v>26</v>
      </c>
      <c r="K361" s="3" t="s">
        <v>27</v>
      </c>
      <c r="L361" s="3" t="s">
        <v>41</v>
      </c>
      <c r="M361" s="3" t="s">
        <v>42</v>
      </c>
      <c r="N361" s="2">
        <v>90032</v>
      </c>
      <c r="O361" s="3" t="s">
        <v>43</v>
      </c>
      <c r="P361" s="3" t="s">
        <v>2337</v>
      </c>
      <c r="Q361" s="3" t="s">
        <v>45</v>
      </c>
      <c r="R361" s="3" t="s">
        <v>88</v>
      </c>
      <c r="S361" s="3" t="s">
        <v>2338</v>
      </c>
      <c r="T361" s="2">
        <v>20.04</v>
      </c>
      <c r="U361" s="2">
        <v>3</v>
      </c>
      <c r="V361" s="2">
        <v>0</v>
      </c>
      <c r="W361" s="2">
        <v>9.6191999999999993</v>
      </c>
    </row>
    <row r="362" spans="1:23" ht="15.75" thickBot="1" x14ac:dyDescent="0.3">
      <c r="A362" s="5">
        <v>361</v>
      </c>
      <c r="B362" s="3" t="s">
        <v>2336</v>
      </c>
      <c r="C362" s="2">
        <v>2013</v>
      </c>
      <c r="D362" s="4">
        <v>41521</v>
      </c>
      <c r="E362" s="4" t="str">
        <f>TEXT(Table1[[#This Row],[Order Date]],"MMM")</f>
        <v>Sep</v>
      </c>
      <c r="F362" s="4" t="s">
        <v>7216</v>
      </c>
      <c r="G362" s="3" t="s">
        <v>49</v>
      </c>
      <c r="H362" s="3" t="s">
        <v>713</v>
      </c>
      <c r="I362" s="3" t="s">
        <v>714</v>
      </c>
      <c r="J362" s="3" t="s">
        <v>26</v>
      </c>
      <c r="K362" s="3" t="s">
        <v>27</v>
      </c>
      <c r="L362" s="3" t="s">
        <v>41</v>
      </c>
      <c r="M362" s="3" t="s">
        <v>42</v>
      </c>
      <c r="N362" s="2">
        <v>90032</v>
      </c>
      <c r="O362" s="3" t="s">
        <v>43</v>
      </c>
      <c r="P362" s="3" t="s">
        <v>1886</v>
      </c>
      <c r="Q362" s="3" t="s">
        <v>45</v>
      </c>
      <c r="R362" s="3" t="s">
        <v>58</v>
      </c>
      <c r="S362" s="3" t="s">
        <v>1887</v>
      </c>
      <c r="T362" s="2">
        <v>64.959999999999994</v>
      </c>
      <c r="U362" s="2">
        <v>2</v>
      </c>
      <c r="V362" s="2">
        <v>0</v>
      </c>
      <c r="W362" s="2">
        <v>2.5983999999999998</v>
      </c>
    </row>
    <row r="363" spans="1:23" ht="15.75" thickBot="1" x14ac:dyDescent="0.3">
      <c r="A363" s="5">
        <v>362</v>
      </c>
      <c r="B363" s="3" t="s">
        <v>2336</v>
      </c>
      <c r="C363" s="2">
        <v>2013</v>
      </c>
      <c r="D363" s="4">
        <v>41521</v>
      </c>
      <c r="E363" s="4" t="str">
        <f>TEXT(Table1[[#This Row],[Order Date]],"MMM")</f>
        <v>Sep</v>
      </c>
      <c r="F363" s="4" t="s">
        <v>7216</v>
      </c>
      <c r="G363" s="3" t="s">
        <v>49</v>
      </c>
      <c r="H363" s="3" t="s">
        <v>713</v>
      </c>
      <c r="I363" s="3" t="s">
        <v>714</v>
      </c>
      <c r="J363" s="3" t="s">
        <v>26</v>
      </c>
      <c r="K363" s="3" t="s">
        <v>27</v>
      </c>
      <c r="L363" s="3" t="s">
        <v>41</v>
      </c>
      <c r="M363" s="3" t="s">
        <v>42</v>
      </c>
      <c r="N363" s="2">
        <v>90032</v>
      </c>
      <c r="O363" s="3" t="s">
        <v>43</v>
      </c>
      <c r="P363" s="3" t="s">
        <v>2339</v>
      </c>
      <c r="Q363" s="3" t="s">
        <v>45</v>
      </c>
      <c r="R363" s="3" t="s">
        <v>88</v>
      </c>
      <c r="S363" s="3" t="s">
        <v>2340</v>
      </c>
      <c r="T363" s="2">
        <v>12.96</v>
      </c>
      <c r="U363" s="2">
        <v>2</v>
      </c>
      <c r="V363" s="2">
        <v>0</v>
      </c>
      <c r="W363" s="2">
        <v>6.2207999999999997</v>
      </c>
    </row>
    <row r="364" spans="1:23" ht="15.75" thickBot="1" x14ac:dyDescent="0.3">
      <c r="A364" s="5">
        <v>363</v>
      </c>
      <c r="B364" s="3" t="s">
        <v>2343</v>
      </c>
      <c r="C364" s="2">
        <v>2014</v>
      </c>
      <c r="D364" s="4">
        <v>41707</v>
      </c>
      <c r="E364" s="4" t="str">
        <f>TEXT(Table1[[#This Row],[Order Date]],"MMM")</f>
        <v>Mar</v>
      </c>
      <c r="F364" s="4">
        <v>41860</v>
      </c>
      <c r="G364" s="3" t="s">
        <v>49</v>
      </c>
      <c r="H364" s="3" t="s">
        <v>2344</v>
      </c>
      <c r="I364" s="3" t="s">
        <v>2345</v>
      </c>
      <c r="J364" s="3" t="s">
        <v>99</v>
      </c>
      <c r="K364" s="3" t="s">
        <v>27</v>
      </c>
      <c r="L364" s="3" t="s">
        <v>296</v>
      </c>
      <c r="M364" s="3" t="s">
        <v>214</v>
      </c>
      <c r="N364" s="2">
        <v>49201</v>
      </c>
      <c r="O364" s="3" t="s">
        <v>102</v>
      </c>
      <c r="P364" s="3" t="s">
        <v>2346</v>
      </c>
      <c r="Q364" s="3" t="s">
        <v>70</v>
      </c>
      <c r="R364" s="3" t="s">
        <v>71</v>
      </c>
      <c r="S364" s="3" t="s">
        <v>2347</v>
      </c>
      <c r="T364" s="2">
        <v>1199.8</v>
      </c>
      <c r="U364" s="2">
        <v>4</v>
      </c>
      <c r="V364" s="2">
        <v>0</v>
      </c>
      <c r="W364" s="2">
        <v>323.94600000000003</v>
      </c>
    </row>
    <row r="365" spans="1:23" ht="15.75" thickBot="1" x14ac:dyDescent="0.3">
      <c r="A365" s="5">
        <v>364</v>
      </c>
      <c r="B365" s="3" t="s">
        <v>2343</v>
      </c>
      <c r="C365" s="2">
        <v>2014</v>
      </c>
      <c r="D365" s="4">
        <v>41707</v>
      </c>
      <c r="E365" s="4" t="str">
        <f>TEXT(Table1[[#This Row],[Order Date]],"MMM")</f>
        <v>Mar</v>
      </c>
      <c r="F365" s="4">
        <v>41860</v>
      </c>
      <c r="G365" s="3" t="s">
        <v>49</v>
      </c>
      <c r="H365" s="3" t="s">
        <v>2344</v>
      </c>
      <c r="I365" s="3" t="s">
        <v>2345</v>
      </c>
      <c r="J365" s="3" t="s">
        <v>99</v>
      </c>
      <c r="K365" s="3" t="s">
        <v>27</v>
      </c>
      <c r="L365" s="3" t="s">
        <v>296</v>
      </c>
      <c r="M365" s="3" t="s">
        <v>214</v>
      </c>
      <c r="N365" s="2">
        <v>49201</v>
      </c>
      <c r="O365" s="3" t="s">
        <v>102</v>
      </c>
      <c r="P365" s="3" t="s">
        <v>2348</v>
      </c>
      <c r="Q365" s="3" t="s">
        <v>70</v>
      </c>
      <c r="R365" s="3" t="s">
        <v>148</v>
      </c>
      <c r="S365" s="3" t="s">
        <v>2349</v>
      </c>
      <c r="T365" s="2">
        <v>1928.78</v>
      </c>
      <c r="U365" s="2">
        <v>7</v>
      </c>
      <c r="V365" s="2">
        <v>0</v>
      </c>
      <c r="W365" s="2">
        <v>829.37540000000001</v>
      </c>
    </row>
    <row r="366" spans="1:23" ht="15.75" thickBot="1" x14ac:dyDescent="0.3">
      <c r="A366" s="5">
        <v>365</v>
      </c>
      <c r="B366" s="3" t="s">
        <v>2343</v>
      </c>
      <c r="C366" s="2">
        <v>2014</v>
      </c>
      <c r="D366" s="4">
        <v>41707</v>
      </c>
      <c r="E366" s="4" t="str">
        <f>TEXT(Table1[[#This Row],[Order Date]],"MMM")</f>
        <v>Mar</v>
      </c>
      <c r="F366" s="4">
        <v>41860</v>
      </c>
      <c r="G366" s="3" t="s">
        <v>49</v>
      </c>
      <c r="H366" s="3" t="s">
        <v>2344</v>
      </c>
      <c r="I366" s="3" t="s">
        <v>2345</v>
      </c>
      <c r="J366" s="3" t="s">
        <v>99</v>
      </c>
      <c r="K366" s="3" t="s">
        <v>27</v>
      </c>
      <c r="L366" s="3" t="s">
        <v>296</v>
      </c>
      <c r="M366" s="3" t="s">
        <v>214</v>
      </c>
      <c r="N366" s="2">
        <v>49201</v>
      </c>
      <c r="O366" s="3" t="s">
        <v>102</v>
      </c>
      <c r="P366" s="3" t="s">
        <v>2350</v>
      </c>
      <c r="Q366" s="3" t="s">
        <v>45</v>
      </c>
      <c r="R366" s="3" t="s">
        <v>58</v>
      </c>
      <c r="S366" s="3" t="s">
        <v>2351</v>
      </c>
      <c r="T366" s="2">
        <v>352.38</v>
      </c>
      <c r="U366" s="2">
        <v>2</v>
      </c>
      <c r="V366" s="2">
        <v>0</v>
      </c>
      <c r="W366" s="2">
        <v>81.047399999999996</v>
      </c>
    </row>
    <row r="367" spans="1:23" ht="15.75" thickBot="1" x14ac:dyDescent="0.3">
      <c r="A367" s="5">
        <v>366</v>
      </c>
      <c r="B367" s="3" t="s">
        <v>2357</v>
      </c>
      <c r="C367" s="2">
        <v>2013</v>
      </c>
      <c r="D367" s="4">
        <v>41428</v>
      </c>
      <c r="E367" s="4" t="str">
        <f>TEXT(Table1[[#This Row],[Order Date]],"MMM")</f>
        <v>Jun</v>
      </c>
      <c r="F367" s="4">
        <v>41611</v>
      </c>
      <c r="G367" s="3" t="s">
        <v>49</v>
      </c>
      <c r="H367" s="3" t="s">
        <v>2358</v>
      </c>
      <c r="I367" s="3" t="s">
        <v>2359</v>
      </c>
      <c r="J367" s="3" t="s">
        <v>40</v>
      </c>
      <c r="K367" s="3" t="s">
        <v>27</v>
      </c>
      <c r="L367" s="3" t="s">
        <v>715</v>
      </c>
      <c r="M367" s="3" t="s">
        <v>101</v>
      </c>
      <c r="N367" s="2">
        <v>75220</v>
      </c>
      <c r="O367" s="3" t="s">
        <v>102</v>
      </c>
      <c r="P367" s="3" t="s">
        <v>2093</v>
      </c>
      <c r="Q367" s="3" t="s">
        <v>45</v>
      </c>
      <c r="R367" s="3" t="s">
        <v>158</v>
      </c>
      <c r="S367" s="3" t="s">
        <v>2094</v>
      </c>
      <c r="T367" s="2">
        <v>149.352</v>
      </c>
      <c r="U367" s="2">
        <v>3</v>
      </c>
      <c r="V367" s="2">
        <v>0.2</v>
      </c>
      <c r="W367" s="2">
        <v>50.406300000000002</v>
      </c>
    </row>
    <row r="368" spans="1:23" ht="15.75" thickBot="1" x14ac:dyDescent="0.3">
      <c r="A368" s="5">
        <v>367</v>
      </c>
      <c r="B368" s="3" t="s">
        <v>2357</v>
      </c>
      <c r="C368" s="2">
        <v>2013</v>
      </c>
      <c r="D368" s="4">
        <v>41428</v>
      </c>
      <c r="E368" s="4" t="str">
        <f>TEXT(Table1[[#This Row],[Order Date]],"MMM")</f>
        <v>Jun</v>
      </c>
      <c r="F368" s="4">
        <v>41611</v>
      </c>
      <c r="G368" s="3" t="s">
        <v>49</v>
      </c>
      <c r="H368" s="3" t="s">
        <v>2358</v>
      </c>
      <c r="I368" s="3" t="s">
        <v>2359</v>
      </c>
      <c r="J368" s="3" t="s">
        <v>40</v>
      </c>
      <c r="K368" s="3" t="s">
        <v>27</v>
      </c>
      <c r="L368" s="3" t="s">
        <v>715</v>
      </c>
      <c r="M368" s="3" t="s">
        <v>101</v>
      </c>
      <c r="N368" s="2">
        <v>75220</v>
      </c>
      <c r="O368" s="3" t="s">
        <v>102</v>
      </c>
      <c r="P368" s="3" t="s">
        <v>2360</v>
      </c>
      <c r="Q368" s="3" t="s">
        <v>45</v>
      </c>
      <c r="R368" s="3" t="s">
        <v>58</v>
      </c>
      <c r="S368" s="3" t="s">
        <v>2361</v>
      </c>
      <c r="T368" s="2">
        <v>12.992000000000001</v>
      </c>
      <c r="U368" s="2">
        <v>1</v>
      </c>
      <c r="V368" s="2">
        <v>0.2</v>
      </c>
      <c r="W368" s="2">
        <v>-0.81200000000000006</v>
      </c>
    </row>
    <row r="369" spans="1:23" ht="15.75" thickBot="1" x14ac:dyDescent="0.3">
      <c r="A369" s="5">
        <v>368</v>
      </c>
      <c r="B369" s="3" t="s">
        <v>2362</v>
      </c>
      <c r="C369" s="2">
        <v>2011</v>
      </c>
      <c r="D369" s="4">
        <v>40675</v>
      </c>
      <c r="E369" s="4" t="str">
        <f>TEXT(Table1[[#This Row],[Order Date]],"MMM")</f>
        <v>May</v>
      </c>
      <c r="F369" s="4">
        <v>40889</v>
      </c>
      <c r="G369" s="3" t="s">
        <v>49</v>
      </c>
      <c r="H369" s="3" t="s">
        <v>870</v>
      </c>
      <c r="I369" s="3" t="s">
        <v>871</v>
      </c>
      <c r="J369" s="3" t="s">
        <v>26</v>
      </c>
      <c r="K369" s="3" t="s">
        <v>27</v>
      </c>
      <c r="L369" s="3" t="s">
        <v>2363</v>
      </c>
      <c r="M369" s="3" t="s">
        <v>289</v>
      </c>
      <c r="N369" s="2">
        <v>22304</v>
      </c>
      <c r="O369" s="3" t="s">
        <v>30</v>
      </c>
      <c r="P369" s="3" t="s">
        <v>1907</v>
      </c>
      <c r="Q369" s="3" t="s">
        <v>45</v>
      </c>
      <c r="R369" s="3" t="s">
        <v>58</v>
      </c>
      <c r="S369" s="3" t="s">
        <v>1908</v>
      </c>
      <c r="T369" s="2">
        <v>24.56</v>
      </c>
      <c r="U369" s="2">
        <v>2</v>
      </c>
      <c r="V369" s="2">
        <v>0</v>
      </c>
      <c r="W369" s="2">
        <v>6.8768000000000002</v>
      </c>
    </row>
    <row r="370" spans="1:23" ht="15.75" thickBot="1" x14ac:dyDescent="0.3">
      <c r="A370" s="5">
        <v>369</v>
      </c>
      <c r="B370" s="3" t="s">
        <v>2364</v>
      </c>
      <c r="C370" s="2">
        <v>2012</v>
      </c>
      <c r="D370" s="4">
        <v>41217</v>
      </c>
      <c r="E370" s="4" t="str">
        <f>TEXT(Table1[[#This Row],[Order Date]],"MMM")</f>
        <v>Nov</v>
      </c>
      <c r="F370" s="4" t="s">
        <v>7355</v>
      </c>
      <c r="G370" s="3" t="s">
        <v>49</v>
      </c>
      <c r="H370" s="3" t="s">
        <v>2365</v>
      </c>
      <c r="I370" s="3" t="s">
        <v>2366</v>
      </c>
      <c r="J370" s="3" t="s">
        <v>26</v>
      </c>
      <c r="K370" s="3" t="s">
        <v>27</v>
      </c>
      <c r="L370" s="3" t="s">
        <v>239</v>
      </c>
      <c r="M370" s="3" t="s">
        <v>240</v>
      </c>
      <c r="N370" s="2">
        <v>10009</v>
      </c>
      <c r="O370" s="3" t="s">
        <v>138</v>
      </c>
      <c r="P370" s="3" t="s">
        <v>2367</v>
      </c>
      <c r="Q370" s="3" t="s">
        <v>70</v>
      </c>
      <c r="R370" s="3" t="s">
        <v>148</v>
      </c>
      <c r="S370" s="3" t="s">
        <v>2368</v>
      </c>
      <c r="T370" s="2">
        <v>85.14</v>
      </c>
      <c r="U370" s="2">
        <v>3</v>
      </c>
      <c r="V370" s="2">
        <v>0</v>
      </c>
      <c r="W370" s="2">
        <v>34.907400000000003</v>
      </c>
    </row>
    <row r="371" spans="1:23" ht="15.75" thickBot="1" x14ac:dyDescent="0.3">
      <c r="A371" s="5">
        <v>370</v>
      </c>
      <c r="B371" s="3" t="s">
        <v>2364</v>
      </c>
      <c r="C371" s="2">
        <v>2012</v>
      </c>
      <c r="D371" s="4">
        <v>41217</v>
      </c>
      <c r="E371" s="4" t="str">
        <f>TEXT(Table1[[#This Row],[Order Date]],"MMM")</f>
        <v>Nov</v>
      </c>
      <c r="F371" s="4" t="s">
        <v>7355</v>
      </c>
      <c r="G371" s="3" t="s">
        <v>49</v>
      </c>
      <c r="H371" s="3" t="s">
        <v>2365</v>
      </c>
      <c r="I371" s="3" t="s">
        <v>2366</v>
      </c>
      <c r="J371" s="3" t="s">
        <v>26</v>
      </c>
      <c r="K371" s="3" t="s">
        <v>27</v>
      </c>
      <c r="L371" s="3" t="s">
        <v>239</v>
      </c>
      <c r="M371" s="3" t="s">
        <v>240</v>
      </c>
      <c r="N371" s="2">
        <v>10009</v>
      </c>
      <c r="O371" s="3" t="s">
        <v>138</v>
      </c>
      <c r="P371" s="3" t="s">
        <v>2369</v>
      </c>
      <c r="Q371" s="3" t="s">
        <v>70</v>
      </c>
      <c r="R371" s="3" t="s">
        <v>71</v>
      </c>
      <c r="S371" s="3" t="s">
        <v>2370</v>
      </c>
      <c r="T371" s="2">
        <v>21.99</v>
      </c>
      <c r="U371" s="2">
        <v>1</v>
      </c>
      <c r="V371" s="2">
        <v>0</v>
      </c>
      <c r="W371" s="2">
        <v>10.555199999999999</v>
      </c>
    </row>
    <row r="372" spans="1:23" ht="15.75" thickBot="1" x14ac:dyDescent="0.3">
      <c r="A372" s="5">
        <v>371</v>
      </c>
      <c r="B372" s="3" t="s">
        <v>2364</v>
      </c>
      <c r="C372" s="2">
        <v>2012</v>
      </c>
      <c r="D372" s="4">
        <v>41217</v>
      </c>
      <c r="E372" s="4" t="str">
        <f>TEXT(Table1[[#This Row],[Order Date]],"MMM")</f>
        <v>Nov</v>
      </c>
      <c r="F372" s="4" t="s">
        <v>7355</v>
      </c>
      <c r="G372" s="3" t="s">
        <v>49</v>
      </c>
      <c r="H372" s="3" t="s">
        <v>2365</v>
      </c>
      <c r="I372" s="3" t="s">
        <v>2366</v>
      </c>
      <c r="J372" s="3" t="s">
        <v>26</v>
      </c>
      <c r="K372" s="3" t="s">
        <v>27</v>
      </c>
      <c r="L372" s="3" t="s">
        <v>239</v>
      </c>
      <c r="M372" s="3" t="s">
        <v>240</v>
      </c>
      <c r="N372" s="2">
        <v>10009</v>
      </c>
      <c r="O372" s="3" t="s">
        <v>138</v>
      </c>
      <c r="P372" s="3" t="s">
        <v>2371</v>
      </c>
      <c r="Q372" s="3" t="s">
        <v>45</v>
      </c>
      <c r="R372" s="3" t="s">
        <v>77</v>
      </c>
      <c r="S372" s="3" t="s">
        <v>2372</v>
      </c>
      <c r="T372" s="2">
        <v>406.6</v>
      </c>
      <c r="U372" s="2">
        <v>5</v>
      </c>
      <c r="V372" s="2">
        <v>0</v>
      </c>
      <c r="W372" s="2">
        <v>113.848</v>
      </c>
    </row>
    <row r="373" spans="1:23" ht="15.75" thickBot="1" x14ac:dyDescent="0.3">
      <c r="A373" s="5">
        <v>372</v>
      </c>
      <c r="B373" s="3" t="s">
        <v>2375</v>
      </c>
      <c r="C373" s="2">
        <v>2012</v>
      </c>
      <c r="D373" s="4">
        <v>41039</v>
      </c>
      <c r="E373" s="4" t="str">
        <f>TEXT(Table1[[#This Row],[Order Date]],"MMM")</f>
        <v>May</v>
      </c>
      <c r="F373" s="4">
        <v>41162</v>
      </c>
      <c r="G373" s="3" t="s">
        <v>49</v>
      </c>
      <c r="H373" s="3" t="s">
        <v>2376</v>
      </c>
      <c r="I373" s="3" t="s">
        <v>2377</v>
      </c>
      <c r="J373" s="3" t="s">
        <v>99</v>
      </c>
      <c r="K373" s="3" t="s">
        <v>27</v>
      </c>
      <c r="L373" s="3" t="s">
        <v>288</v>
      </c>
      <c r="M373" s="3" t="s">
        <v>289</v>
      </c>
      <c r="N373" s="2">
        <v>22153</v>
      </c>
      <c r="O373" s="3" t="s">
        <v>30</v>
      </c>
      <c r="P373" s="3" t="s">
        <v>1145</v>
      </c>
      <c r="Q373" s="3" t="s">
        <v>45</v>
      </c>
      <c r="R373" s="3" t="s">
        <v>67</v>
      </c>
      <c r="S373" s="3" t="s">
        <v>1146</v>
      </c>
      <c r="T373" s="2">
        <v>46.2</v>
      </c>
      <c r="U373" s="2">
        <v>4</v>
      </c>
      <c r="V373" s="2">
        <v>0</v>
      </c>
      <c r="W373" s="2">
        <v>12.936</v>
      </c>
    </row>
    <row r="374" spans="1:23" ht="15.75" thickBot="1" x14ac:dyDescent="0.3">
      <c r="A374" s="5">
        <v>373</v>
      </c>
      <c r="B374" s="3" t="s">
        <v>2375</v>
      </c>
      <c r="C374" s="2">
        <v>2012</v>
      </c>
      <c r="D374" s="4">
        <v>41039</v>
      </c>
      <c r="E374" s="4" t="str">
        <f>TEXT(Table1[[#This Row],[Order Date]],"MMM")</f>
        <v>May</v>
      </c>
      <c r="F374" s="4">
        <v>41162</v>
      </c>
      <c r="G374" s="3" t="s">
        <v>49</v>
      </c>
      <c r="H374" s="3" t="s">
        <v>2376</v>
      </c>
      <c r="I374" s="3" t="s">
        <v>2377</v>
      </c>
      <c r="J374" s="3" t="s">
        <v>99</v>
      </c>
      <c r="K374" s="3" t="s">
        <v>27</v>
      </c>
      <c r="L374" s="3" t="s">
        <v>288</v>
      </c>
      <c r="M374" s="3" t="s">
        <v>289</v>
      </c>
      <c r="N374" s="2">
        <v>22153</v>
      </c>
      <c r="O374" s="3" t="s">
        <v>30</v>
      </c>
      <c r="P374" s="3" t="s">
        <v>1158</v>
      </c>
      <c r="Q374" s="3" t="s">
        <v>45</v>
      </c>
      <c r="R374" s="3" t="s">
        <v>77</v>
      </c>
      <c r="S374" s="3" t="s">
        <v>1159</v>
      </c>
      <c r="T374" s="2">
        <v>28.84</v>
      </c>
      <c r="U374" s="2">
        <v>2</v>
      </c>
      <c r="V374" s="2">
        <v>0</v>
      </c>
      <c r="W374" s="2">
        <v>9.5172000000000008</v>
      </c>
    </row>
    <row r="375" spans="1:23" ht="15.75" thickBot="1" x14ac:dyDescent="0.3">
      <c r="A375" s="5">
        <v>374</v>
      </c>
      <c r="B375" s="3" t="s">
        <v>2381</v>
      </c>
      <c r="C375" s="2">
        <v>2014</v>
      </c>
      <c r="D375" s="4">
        <v>41707</v>
      </c>
      <c r="E375" s="4" t="str">
        <f>TEXT(Table1[[#This Row],[Order Date]],"MMM")</f>
        <v>Mar</v>
      </c>
      <c r="F375" s="4">
        <v>41829</v>
      </c>
      <c r="G375" s="3" t="s">
        <v>49</v>
      </c>
      <c r="H375" s="3" t="s">
        <v>2382</v>
      </c>
      <c r="I375" s="3" t="s">
        <v>2383</v>
      </c>
      <c r="J375" s="3" t="s">
        <v>26</v>
      </c>
      <c r="K375" s="3" t="s">
        <v>27</v>
      </c>
      <c r="L375" s="3" t="s">
        <v>136</v>
      </c>
      <c r="M375" s="3" t="s">
        <v>137</v>
      </c>
      <c r="N375" s="2">
        <v>19140</v>
      </c>
      <c r="O375" s="3" t="s">
        <v>138</v>
      </c>
      <c r="P375" s="3" t="s">
        <v>2384</v>
      </c>
      <c r="Q375" s="3" t="s">
        <v>45</v>
      </c>
      <c r="R375" s="3" t="s">
        <v>88</v>
      </c>
      <c r="S375" s="3" t="s">
        <v>2385</v>
      </c>
      <c r="T375" s="2">
        <v>12.192</v>
      </c>
      <c r="U375" s="2">
        <v>3</v>
      </c>
      <c r="V375" s="2">
        <v>0.2</v>
      </c>
      <c r="W375" s="2">
        <v>4.1147999999999998</v>
      </c>
    </row>
    <row r="376" spans="1:23" ht="15.75" thickBot="1" x14ac:dyDescent="0.3">
      <c r="A376" s="5">
        <v>375</v>
      </c>
      <c r="B376" s="3" t="s">
        <v>2392</v>
      </c>
      <c r="C376" s="2">
        <v>2014</v>
      </c>
      <c r="D376" s="4">
        <v>41801</v>
      </c>
      <c r="E376" s="4" t="str">
        <f>TEXT(Table1[[#This Row],[Order Date]],"MMM")</f>
        <v>Jun</v>
      </c>
      <c r="F376" s="4">
        <v>41831</v>
      </c>
      <c r="G376" s="3" t="s">
        <v>172</v>
      </c>
      <c r="H376" s="3" t="s">
        <v>195</v>
      </c>
      <c r="I376" s="3" t="s">
        <v>196</v>
      </c>
      <c r="J376" s="3" t="s">
        <v>40</v>
      </c>
      <c r="K376" s="3" t="s">
        <v>27</v>
      </c>
      <c r="L376" s="3" t="s">
        <v>2393</v>
      </c>
      <c r="M376" s="3" t="s">
        <v>589</v>
      </c>
      <c r="N376" s="2">
        <v>87401</v>
      </c>
      <c r="O376" s="3" t="s">
        <v>43</v>
      </c>
      <c r="P376" s="3" t="s">
        <v>1143</v>
      </c>
      <c r="Q376" s="3" t="s">
        <v>70</v>
      </c>
      <c r="R376" s="3" t="s">
        <v>148</v>
      </c>
      <c r="S376" s="3" t="s">
        <v>1144</v>
      </c>
      <c r="T376" s="2">
        <v>159.99</v>
      </c>
      <c r="U376" s="2">
        <v>1</v>
      </c>
      <c r="V376" s="2">
        <v>0</v>
      </c>
      <c r="W376" s="2">
        <v>54.396599999999999</v>
      </c>
    </row>
    <row r="377" spans="1:23" ht="15.75" thickBot="1" x14ac:dyDescent="0.3">
      <c r="A377" s="5">
        <v>376</v>
      </c>
      <c r="B377" s="3" t="s">
        <v>2420</v>
      </c>
      <c r="C377" s="2">
        <v>2014</v>
      </c>
      <c r="D377" s="4">
        <v>41733</v>
      </c>
      <c r="E377" s="4" t="str">
        <f>TEXT(Table1[[#This Row],[Order Date]],"MMM")</f>
        <v>Apr</v>
      </c>
      <c r="F377" s="4">
        <v>41855</v>
      </c>
      <c r="G377" s="3" t="s">
        <v>49</v>
      </c>
      <c r="H377" s="3" t="s">
        <v>2421</v>
      </c>
      <c r="I377" s="3" t="s">
        <v>2422</v>
      </c>
      <c r="J377" s="3" t="s">
        <v>26</v>
      </c>
      <c r="K377" s="3" t="s">
        <v>27</v>
      </c>
      <c r="L377" s="3" t="s">
        <v>136</v>
      </c>
      <c r="M377" s="3" t="s">
        <v>137</v>
      </c>
      <c r="N377" s="2">
        <v>19143</v>
      </c>
      <c r="O377" s="3" t="s">
        <v>138</v>
      </c>
      <c r="P377" s="3" t="s">
        <v>2423</v>
      </c>
      <c r="Q377" s="3" t="s">
        <v>32</v>
      </c>
      <c r="R377" s="3" t="s">
        <v>64</v>
      </c>
      <c r="S377" s="3" t="s">
        <v>170</v>
      </c>
      <c r="T377" s="2">
        <v>25.472000000000001</v>
      </c>
      <c r="U377" s="2">
        <v>4</v>
      </c>
      <c r="V377" s="2">
        <v>0.2</v>
      </c>
      <c r="W377" s="2">
        <v>7.6416000000000004</v>
      </c>
    </row>
    <row r="378" spans="1:23" ht="15.75" thickBot="1" x14ac:dyDescent="0.3">
      <c r="A378" s="5">
        <v>377</v>
      </c>
      <c r="B378" s="3" t="s">
        <v>2425</v>
      </c>
      <c r="C378" s="2">
        <v>2014</v>
      </c>
      <c r="D378" s="4">
        <v>41651</v>
      </c>
      <c r="E378" s="4" t="str">
        <f>TEXT(Table1[[#This Row],[Order Date]],"MMM")</f>
        <v>Jan</v>
      </c>
      <c r="F378" s="4">
        <v>41771</v>
      </c>
      <c r="G378" s="3" t="s">
        <v>49</v>
      </c>
      <c r="H378" s="3" t="s">
        <v>2426</v>
      </c>
      <c r="I378" s="3" t="s">
        <v>2427</v>
      </c>
      <c r="J378" s="3" t="s">
        <v>26</v>
      </c>
      <c r="K378" s="3" t="s">
        <v>27</v>
      </c>
      <c r="L378" s="3" t="s">
        <v>296</v>
      </c>
      <c r="M378" s="3" t="s">
        <v>1289</v>
      </c>
      <c r="N378" s="2">
        <v>39212</v>
      </c>
      <c r="O378" s="3" t="s">
        <v>30</v>
      </c>
      <c r="P378" s="3" t="s">
        <v>249</v>
      </c>
      <c r="Q378" s="3" t="s">
        <v>45</v>
      </c>
      <c r="R378" s="3" t="s">
        <v>58</v>
      </c>
      <c r="S378" s="3" t="s">
        <v>250</v>
      </c>
      <c r="T378" s="2">
        <v>173.8</v>
      </c>
      <c r="U378" s="2">
        <v>5</v>
      </c>
      <c r="V378" s="2">
        <v>0</v>
      </c>
      <c r="W378" s="2">
        <v>43.45</v>
      </c>
    </row>
    <row r="379" spans="1:23" ht="15.75" thickBot="1" x14ac:dyDescent="0.3">
      <c r="A379" s="5">
        <v>378</v>
      </c>
      <c r="B379" s="3" t="s">
        <v>2442</v>
      </c>
      <c r="C379" s="2">
        <v>2013</v>
      </c>
      <c r="D379" s="4">
        <v>41314</v>
      </c>
      <c r="E379" s="4" t="str">
        <f>TEXT(Table1[[#This Row],[Order Date]],"MMM")</f>
        <v>Feb</v>
      </c>
      <c r="F379" s="4">
        <v>41403</v>
      </c>
      <c r="G379" s="3" t="s">
        <v>172</v>
      </c>
      <c r="H379" s="3" t="s">
        <v>426</v>
      </c>
      <c r="I379" s="3" t="s">
        <v>427</v>
      </c>
      <c r="J379" s="3" t="s">
        <v>40</v>
      </c>
      <c r="K379" s="3" t="s">
        <v>27</v>
      </c>
      <c r="L379" s="3" t="s">
        <v>120</v>
      </c>
      <c r="M379" s="3" t="s">
        <v>42</v>
      </c>
      <c r="N379" s="2">
        <v>94110</v>
      </c>
      <c r="O379" s="3" t="s">
        <v>43</v>
      </c>
      <c r="P379" s="3" t="s">
        <v>1543</v>
      </c>
      <c r="Q379" s="3" t="s">
        <v>45</v>
      </c>
      <c r="R379" s="3" t="s">
        <v>158</v>
      </c>
      <c r="S379" s="3" t="s">
        <v>1544</v>
      </c>
      <c r="T379" s="2">
        <v>21.88</v>
      </c>
      <c r="U379" s="2">
        <v>2</v>
      </c>
      <c r="V379" s="2">
        <v>0</v>
      </c>
      <c r="W379" s="2">
        <v>10.94</v>
      </c>
    </row>
    <row r="380" spans="1:23" ht="15.75" thickBot="1" x14ac:dyDescent="0.3">
      <c r="A380" s="5">
        <v>379</v>
      </c>
      <c r="B380" s="3" t="s">
        <v>2445</v>
      </c>
      <c r="C380" s="2">
        <v>2014</v>
      </c>
      <c r="D380" s="4">
        <v>41916</v>
      </c>
      <c r="E380" s="4" t="str">
        <f>TEXT(Table1[[#This Row],[Order Date]],"MMM")</f>
        <v>Oct</v>
      </c>
      <c r="F380" s="4">
        <v>41977</v>
      </c>
      <c r="G380" s="3" t="s">
        <v>172</v>
      </c>
      <c r="H380" s="3" t="s">
        <v>2446</v>
      </c>
      <c r="I380" s="3" t="s">
        <v>2447</v>
      </c>
      <c r="J380" s="3" t="s">
        <v>99</v>
      </c>
      <c r="K380" s="3" t="s">
        <v>27</v>
      </c>
      <c r="L380" s="3" t="s">
        <v>239</v>
      </c>
      <c r="M380" s="3" t="s">
        <v>240</v>
      </c>
      <c r="N380" s="2">
        <v>10011</v>
      </c>
      <c r="O380" s="3" t="s">
        <v>138</v>
      </c>
      <c r="P380" s="3" t="s">
        <v>2448</v>
      </c>
      <c r="Q380" s="3" t="s">
        <v>45</v>
      </c>
      <c r="R380" s="3" t="s">
        <v>46</v>
      </c>
      <c r="S380" s="3" t="s">
        <v>2449</v>
      </c>
      <c r="T380" s="2">
        <v>9.82</v>
      </c>
      <c r="U380" s="2">
        <v>2</v>
      </c>
      <c r="V380" s="2">
        <v>0</v>
      </c>
      <c r="W380" s="2">
        <v>4.8117999999999999</v>
      </c>
    </row>
    <row r="381" spans="1:23" ht="15.75" thickBot="1" x14ac:dyDescent="0.3">
      <c r="A381" s="5">
        <v>380</v>
      </c>
      <c r="B381" s="3" t="s">
        <v>2445</v>
      </c>
      <c r="C381" s="2">
        <v>2014</v>
      </c>
      <c r="D381" s="4">
        <v>41916</v>
      </c>
      <c r="E381" s="4" t="str">
        <f>TEXT(Table1[[#This Row],[Order Date]],"MMM")</f>
        <v>Oct</v>
      </c>
      <c r="F381" s="4">
        <v>41977</v>
      </c>
      <c r="G381" s="3" t="s">
        <v>172</v>
      </c>
      <c r="H381" s="3" t="s">
        <v>2446</v>
      </c>
      <c r="I381" s="3" t="s">
        <v>2447</v>
      </c>
      <c r="J381" s="3" t="s">
        <v>99</v>
      </c>
      <c r="K381" s="3" t="s">
        <v>27</v>
      </c>
      <c r="L381" s="3" t="s">
        <v>239</v>
      </c>
      <c r="M381" s="3" t="s">
        <v>240</v>
      </c>
      <c r="N381" s="2">
        <v>10011</v>
      </c>
      <c r="O381" s="3" t="s">
        <v>138</v>
      </c>
      <c r="P381" s="3" t="s">
        <v>1266</v>
      </c>
      <c r="Q381" s="3" t="s">
        <v>45</v>
      </c>
      <c r="R381" s="3" t="s">
        <v>67</v>
      </c>
      <c r="S381" s="3" t="s">
        <v>1267</v>
      </c>
      <c r="T381" s="2">
        <v>35.97</v>
      </c>
      <c r="U381" s="2">
        <v>3</v>
      </c>
      <c r="V381" s="2">
        <v>0</v>
      </c>
      <c r="W381" s="2">
        <v>9.7119</v>
      </c>
    </row>
    <row r="382" spans="1:23" ht="15.75" thickBot="1" x14ac:dyDescent="0.3">
      <c r="A382" s="5">
        <v>381</v>
      </c>
      <c r="B382" s="3" t="s">
        <v>2445</v>
      </c>
      <c r="C382" s="2">
        <v>2014</v>
      </c>
      <c r="D382" s="4">
        <v>41916</v>
      </c>
      <c r="E382" s="4" t="str">
        <f>TEXT(Table1[[#This Row],[Order Date]],"MMM")</f>
        <v>Oct</v>
      </c>
      <c r="F382" s="4">
        <v>41977</v>
      </c>
      <c r="G382" s="3" t="s">
        <v>172</v>
      </c>
      <c r="H382" s="3" t="s">
        <v>2446</v>
      </c>
      <c r="I382" s="3" t="s">
        <v>2447</v>
      </c>
      <c r="J382" s="3" t="s">
        <v>99</v>
      </c>
      <c r="K382" s="3" t="s">
        <v>27</v>
      </c>
      <c r="L382" s="3" t="s">
        <v>239</v>
      </c>
      <c r="M382" s="3" t="s">
        <v>240</v>
      </c>
      <c r="N382" s="2">
        <v>10011</v>
      </c>
      <c r="O382" s="3" t="s">
        <v>138</v>
      </c>
      <c r="P382" s="3" t="s">
        <v>2450</v>
      </c>
      <c r="Q382" s="3" t="s">
        <v>45</v>
      </c>
      <c r="R382" s="3" t="s">
        <v>88</v>
      </c>
      <c r="S382" s="3" t="s">
        <v>2451</v>
      </c>
      <c r="T382" s="2">
        <v>12.96</v>
      </c>
      <c r="U382" s="2">
        <v>2</v>
      </c>
      <c r="V382" s="2">
        <v>0</v>
      </c>
      <c r="W382" s="2">
        <v>6.2207999999999997</v>
      </c>
    </row>
    <row r="383" spans="1:23" ht="15.75" thickBot="1" x14ac:dyDescent="0.3">
      <c r="A383" s="5">
        <v>382</v>
      </c>
      <c r="B383" s="3" t="s">
        <v>2445</v>
      </c>
      <c r="C383" s="2">
        <v>2014</v>
      </c>
      <c r="D383" s="4">
        <v>41916</v>
      </c>
      <c r="E383" s="4" t="str">
        <f>TEXT(Table1[[#This Row],[Order Date]],"MMM")</f>
        <v>Oct</v>
      </c>
      <c r="F383" s="4">
        <v>41977</v>
      </c>
      <c r="G383" s="3" t="s">
        <v>172</v>
      </c>
      <c r="H383" s="3" t="s">
        <v>2446</v>
      </c>
      <c r="I383" s="3" t="s">
        <v>2447</v>
      </c>
      <c r="J383" s="3" t="s">
        <v>99</v>
      </c>
      <c r="K383" s="3" t="s">
        <v>27</v>
      </c>
      <c r="L383" s="3" t="s">
        <v>239</v>
      </c>
      <c r="M383" s="3" t="s">
        <v>240</v>
      </c>
      <c r="N383" s="2">
        <v>10011</v>
      </c>
      <c r="O383" s="3" t="s">
        <v>138</v>
      </c>
      <c r="P383" s="3" t="s">
        <v>2452</v>
      </c>
      <c r="Q383" s="3" t="s">
        <v>45</v>
      </c>
      <c r="R383" s="3" t="s">
        <v>88</v>
      </c>
      <c r="S383" s="3" t="s">
        <v>2453</v>
      </c>
      <c r="T383" s="2">
        <v>191.6</v>
      </c>
      <c r="U383" s="2">
        <v>4</v>
      </c>
      <c r="V383" s="2">
        <v>0</v>
      </c>
      <c r="W383" s="2">
        <v>91.968000000000004</v>
      </c>
    </row>
    <row r="384" spans="1:23" ht="15.75" thickBot="1" x14ac:dyDescent="0.3">
      <c r="A384" s="5">
        <v>383</v>
      </c>
      <c r="B384" s="3" t="s">
        <v>2445</v>
      </c>
      <c r="C384" s="2">
        <v>2014</v>
      </c>
      <c r="D384" s="4">
        <v>41916</v>
      </c>
      <c r="E384" s="4" t="str">
        <f>TEXT(Table1[[#This Row],[Order Date]],"MMM")</f>
        <v>Oct</v>
      </c>
      <c r="F384" s="4">
        <v>41977</v>
      </c>
      <c r="G384" s="3" t="s">
        <v>172</v>
      </c>
      <c r="H384" s="3" t="s">
        <v>2446</v>
      </c>
      <c r="I384" s="3" t="s">
        <v>2447</v>
      </c>
      <c r="J384" s="3" t="s">
        <v>99</v>
      </c>
      <c r="K384" s="3" t="s">
        <v>27</v>
      </c>
      <c r="L384" s="3" t="s">
        <v>239</v>
      </c>
      <c r="M384" s="3" t="s">
        <v>240</v>
      </c>
      <c r="N384" s="2">
        <v>10011</v>
      </c>
      <c r="O384" s="3" t="s">
        <v>138</v>
      </c>
      <c r="P384" s="3" t="s">
        <v>2443</v>
      </c>
      <c r="Q384" s="3" t="s">
        <v>45</v>
      </c>
      <c r="R384" s="3" t="s">
        <v>46</v>
      </c>
      <c r="S384" s="3" t="s">
        <v>2444</v>
      </c>
      <c r="T384" s="2">
        <v>8.64</v>
      </c>
      <c r="U384" s="2">
        <v>3</v>
      </c>
      <c r="V384" s="2">
        <v>0</v>
      </c>
      <c r="W384" s="2">
        <v>4.2336</v>
      </c>
    </row>
    <row r="385" spans="1:23" ht="15.75" thickBot="1" x14ac:dyDescent="0.3">
      <c r="A385" s="5">
        <v>384</v>
      </c>
      <c r="B385" s="3" t="s">
        <v>2445</v>
      </c>
      <c r="C385" s="2">
        <v>2014</v>
      </c>
      <c r="D385" s="4">
        <v>41916</v>
      </c>
      <c r="E385" s="4" t="str">
        <f>TEXT(Table1[[#This Row],[Order Date]],"MMM")</f>
        <v>Oct</v>
      </c>
      <c r="F385" s="4">
        <v>41977</v>
      </c>
      <c r="G385" s="3" t="s">
        <v>172</v>
      </c>
      <c r="H385" s="3" t="s">
        <v>2446</v>
      </c>
      <c r="I385" s="3" t="s">
        <v>2447</v>
      </c>
      <c r="J385" s="3" t="s">
        <v>99</v>
      </c>
      <c r="K385" s="3" t="s">
        <v>27</v>
      </c>
      <c r="L385" s="3" t="s">
        <v>239</v>
      </c>
      <c r="M385" s="3" t="s">
        <v>240</v>
      </c>
      <c r="N385" s="2">
        <v>10011</v>
      </c>
      <c r="O385" s="3" t="s">
        <v>138</v>
      </c>
      <c r="P385" s="3" t="s">
        <v>2454</v>
      </c>
      <c r="Q385" s="3" t="s">
        <v>45</v>
      </c>
      <c r="R385" s="3" t="s">
        <v>58</v>
      </c>
      <c r="S385" s="3" t="s">
        <v>2455</v>
      </c>
      <c r="T385" s="2">
        <v>501.81</v>
      </c>
      <c r="U385" s="2">
        <v>3</v>
      </c>
      <c r="V385" s="2">
        <v>0</v>
      </c>
      <c r="W385" s="2">
        <v>0</v>
      </c>
    </row>
    <row r="386" spans="1:23" ht="15.75" thickBot="1" x14ac:dyDescent="0.3">
      <c r="A386" s="5">
        <v>385</v>
      </c>
      <c r="B386" s="3" t="s">
        <v>2458</v>
      </c>
      <c r="C386" s="2">
        <v>2014</v>
      </c>
      <c r="D386" s="4">
        <v>41800</v>
      </c>
      <c r="E386" s="4" t="str">
        <f>TEXT(Table1[[#This Row],[Order Date]],"MMM")</f>
        <v>Jun</v>
      </c>
      <c r="F386" s="4">
        <v>41892</v>
      </c>
      <c r="G386" s="3" t="s">
        <v>23</v>
      </c>
      <c r="H386" s="3" t="s">
        <v>2010</v>
      </c>
      <c r="I386" s="3" t="s">
        <v>2011</v>
      </c>
      <c r="J386" s="3" t="s">
        <v>99</v>
      </c>
      <c r="K386" s="3" t="s">
        <v>27</v>
      </c>
      <c r="L386" s="3" t="s">
        <v>239</v>
      </c>
      <c r="M386" s="3" t="s">
        <v>240</v>
      </c>
      <c r="N386" s="2">
        <v>10011</v>
      </c>
      <c r="O386" s="3" t="s">
        <v>138</v>
      </c>
      <c r="P386" s="3" t="s">
        <v>1528</v>
      </c>
      <c r="Q386" s="3" t="s">
        <v>70</v>
      </c>
      <c r="R386" s="3" t="s">
        <v>71</v>
      </c>
      <c r="S386" s="3" t="s">
        <v>1529</v>
      </c>
      <c r="T386" s="2">
        <v>160.93</v>
      </c>
      <c r="U386" s="2">
        <v>7</v>
      </c>
      <c r="V386" s="2">
        <v>0</v>
      </c>
      <c r="W386" s="2">
        <v>3.2185999999999999</v>
      </c>
    </row>
    <row r="387" spans="1:23" ht="15.75" thickBot="1" x14ac:dyDescent="0.3">
      <c r="A387" s="5">
        <v>386</v>
      </c>
      <c r="B387" s="3" t="s">
        <v>2458</v>
      </c>
      <c r="C387" s="2">
        <v>2014</v>
      </c>
      <c r="D387" s="4">
        <v>41800</v>
      </c>
      <c r="E387" s="4" t="str">
        <f>TEXT(Table1[[#This Row],[Order Date]],"MMM")</f>
        <v>Jun</v>
      </c>
      <c r="F387" s="4">
        <v>41892</v>
      </c>
      <c r="G387" s="3" t="s">
        <v>23</v>
      </c>
      <c r="H387" s="3" t="s">
        <v>2010</v>
      </c>
      <c r="I387" s="3" t="s">
        <v>2011</v>
      </c>
      <c r="J387" s="3" t="s">
        <v>99</v>
      </c>
      <c r="K387" s="3" t="s">
        <v>27</v>
      </c>
      <c r="L387" s="3" t="s">
        <v>239</v>
      </c>
      <c r="M387" s="3" t="s">
        <v>240</v>
      </c>
      <c r="N387" s="2">
        <v>10011</v>
      </c>
      <c r="O387" s="3" t="s">
        <v>138</v>
      </c>
      <c r="P387" s="3" t="s">
        <v>1213</v>
      </c>
      <c r="Q387" s="3" t="s">
        <v>45</v>
      </c>
      <c r="R387" s="3" t="s">
        <v>74</v>
      </c>
      <c r="S387" s="3" t="s">
        <v>1214</v>
      </c>
      <c r="T387" s="2">
        <v>75.792000000000002</v>
      </c>
      <c r="U387" s="2">
        <v>3</v>
      </c>
      <c r="V387" s="2">
        <v>0.2</v>
      </c>
      <c r="W387" s="2">
        <v>25.579799999999999</v>
      </c>
    </row>
    <row r="388" spans="1:23" ht="15.75" thickBot="1" x14ac:dyDescent="0.3">
      <c r="A388" s="5">
        <v>387</v>
      </c>
      <c r="B388" s="3" t="s">
        <v>2459</v>
      </c>
      <c r="C388" s="2">
        <v>2014</v>
      </c>
      <c r="D388" s="4">
        <v>41919</v>
      </c>
      <c r="E388" s="4" t="str">
        <f>TEXT(Table1[[#This Row],[Order Date]],"MMM")</f>
        <v>Oct</v>
      </c>
      <c r="F388" s="4" t="s">
        <v>7250</v>
      </c>
      <c r="G388" s="3" t="s">
        <v>49</v>
      </c>
      <c r="H388" s="3" t="s">
        <v>1083</v>
      </c>
      <c r="I388" s="3" t="s">
        <v>1084</v>
      </c>
      <c r="J388" s="3" t="s">
        <v>26</v>
      </c>
      <c r="K388" s="3" t="s">
        <v>27</v>
      </c>
      <c r="L388" s="3" t="s">
        <v>371</v>
      </c>
      <c r="M388" s="3" t="s">
        <v>372</v>
      </c>
      <c r="N388" s="2">
        <v>97206</v>
      </c>
      <c r="O388" s="3" t="s">
        <v>43</v>
      </c>
      <c r="P388" s="3" t="s">
        <v>2460</v>
      </c>
      <c r="Q388" s="3" t="s">
        <v>45</v>
      </c>
      <c r="R388" s="3" t="s">
        <v>74</v>
      </c>
      <c r="S388" s="3" t="s">
        <v>2461</v>
      </c>
      <c r="T388" s="2">
        <v>1.08</v>
      </c>
      <c r="U388" s="2">
        <v>2</v>
      </c>
      <c r="V388" s="2">
        <v>0.7</v>
      </c>
      <c r="W388" s="2">
        <v>-0.79200000000000004</v>
      </c>
    </row>
    <row r="389" spans="1:23" ht="15.75" thickBot="1" x14ac:dyDescent="0.3">
      <c r="A389" s="5">
        <v>388</v>
      </c>
      <c r="B389" s="3" t="s">
        <v>2462</v>
      </c>
      <c r="C389" s="2">
        <v>2014</v>
      </c>
      <c r="D389" s="4">
        <v>41852</v>
      </c>
      <c r="E389" s="4" t="str">
        <f>TEXT(Table1[[#This Row],[Order Date]],"MMM")</f>
        <v>Aug</v>
      </c>
      <c r="F389" s="4">
        <v>41944</v>
      </c>
      <c r="G389" s="3" t="s">
        <v>172</v>
      </c>
      <c r="H389" s="3" t="s">
        <v>2148</v>
      </c>
      <c r="I389" s="3" t="s">
        <v>2149</v>
      </c>
      <c r="J389" s="3" t="s">
        <v>40</v>
      </c>
      <c r="K389" s="3" t="s">
        <v>27</v>
      </c>
      <c r="L389" s="3" t="s">
        <v>775</v>
      </c>
      <c r="M389" s="3" t="s">
        <v>214</v>
      </c>
      <c r="N389" s="2">
        <v>48205</v>
      </c>
      <c r="O389" s="3" t="s">
        <v>102</v>
      </c>
      <c r="P389" s="3" t="s">
        <v>602</v>
      </c>
      <c r="Q389" s="3" t="s">
        <v>70</v>
      </c>
      <c r="R389" s="3" t="s">
        <v>603</v>
      </c>
      <c r="S389" s="3" t="s">
        <v>604</v>
      </c>
      <c r="T389" s="2">
        <v>3059.982</v>
      </c>
      <c r="U389" s="2">
        <v>2</v>
      </c>
      <c r="V389" s="2">
        <v>0.1</v>
      </c>
      <c r="W389" s="2">
        <v>679.99599999999998</v>
      </c>
    </row>
    <row r="390" spans="1:23" ht="15.75" thickBot="1" x14ac:dyDescent="0.3">
      <c r="A390" s="5">
        <v>389</v>
      </c>
      <c r="B390" s="3" t="s">
        <v>2465</v>
      </c>
      <c r="C390" s="2">
        <v>2012</v>
      </c>
      <c r="D390" s="4">
        <v>41164</v>
      </c>
      <c r="E390" s="4" t="str">
        <f>TEXT(Table1[[#This Row],[Order Date]],"MMM")</f>
        <v>Sep</v>
      </c>
      <c r="F390" s="4">
        <v>41255</v>
      </c>
      <c r="G390" s="3" t="s">
        <v>172</v>
      </c>
      <c r="H390" s="3" t="s">
        <v>310</v>
      </c>
      <c r="I390" s="3" t="s">
        <v>311</v>
      </c>
      <c r="J390" s="3" t="s">
        <v>40</v>
      </c>
      <c r="K390" s="3" t="s">
        <v>27</v>
      </c>
      <c r="L390" s="3" t="s">
        <v>441</v>
      </c>
      <c r="M390" s="3" t="s">
        <v>227</v>
      </c>
      <c r="N390" s="2">
        <v>47201</v>
      </c>
      <c r="O390" s="3" t="s">
        <v>102</v>
      </c>
      <c r="P390" s="3" t="s">
        <v>2466</v>
      </c>
      <c r="Q390" s="3" t="s">
        <v>45</v>
      </c>
      <c r="R390" s="3" t="s">
        <v>88</v>
      </c>
      <c r="S390" s="3" t="s">
        <v>2467</v>
      </c>
      <c r="T390" s="2">
        <v>34.020000000000003</v>
      </c>
      <c r="U390" s="2">
        <v>3</v>
      </c>
      <c r="V390" s="2">
        <v>0</v>
      </c>
      <c r="W390" s="2">
        <v>16.669799999999999</v>
      </c>
    </row>
    <row r="391" spans="1:23" ht="15.75" thickBot="1" x14ac:dyDescent="0.3">
      <c r="A391" s="5">
        <v>390</v>
      </c>
      <c r="B391" s="3" t="s">
        <v>2468</v>
      </c>
      <c r="C391" s="2">
        <v>2013</v>
      </c>
      <c r="D391" s="4">
        <v>41374</v>
      </c>
      <c r="E391" s="4" t="str">
        <f>TEXT(Table1[[#This Row],[Order Date]],"MMM")</f>
        <v>Apr</v>
      </c>
      <c r="F391" s="4">
        <v>41527</v>
      </c>
      <c r="G391" s="3" t="s">
        <v>49</v>
      </c>
      <c r="H391" s="3" t="s">
        <v>141</v>
      </c>
      <c r="I391" s="3" t="s">
        <v>142</v>
      </c>
      <c r="J391" s="3" t="s">
        <v>26</v>
      </c>
      <c r="K391" s="3" t="s">
        <v>27</v>
      </c>
      <c r="L391" s="3" t="s">
        <v>239</v>
      </c>
      <c r="M391" s="3" t="s">
        <v>240</v>
      </c>
      <c r="N391" s="2">
        <v>10035</v>
      </c>
      <c r="O391" s="3" t="s">
        <v>138</v>
      </c>
      <c r="P391" s="3" t="s">
        <v>2105</v>
      </c>
      <c r="Q391" s="3" t="s">
        <v>32</v>
      </c>
      <c r="R391" s="3" t="s">
        <v>36</v>
      </c>
      <c r="S391" s="3" t="s">
        <v>2106</v>
      </c>
      <c r="T391" s="2">
        <v>599.29200000000003</v>
      </c>
      <c r="U391" s="2">
        <v>6</v>
      </c>
      <c r="V391" s="2">
        <v>0.1</v>
      </c>
      <c r="W391" s="2">
        <v>93.223200000000006</v>
      </c>
    </row>
    <row r="392" spans="1:23" ht="15.75" thickBot="1" x14ac:dyDescent="0.3">
      <c r="A392" s="5">
        <v>391</v>
      </c>
      <c r="B392" s="3" t="s">
        <v>2469</v>
      </c>
      <c r="C392" s="2">
        <v>2011</v>
      </c>
      <c r="D392" s="4">
        <v>40858</v>
      </c>
      <c r="E392" s="4" t="str">
        <f>TEXT(Table1[[#This Row],[Order Date]],"MMM")</f>
        <v>Nov</v>
      </c>
      <c r="F392" s="4" t="s">
        <v>7259</v>
      </c>
      <c r="G392" s="3" t="s">
        <v>23</v>
      </c>
      <c r="H392" s="3" t="s">
        <v>2470</v>
      </c>
      <c r="I392" s="3" t="s">
        <v>2471</v>
      </c>
      <c r="J392" s="3" t="s">
        <v>26</v>
      </c>
      <c r="K392" s="3" t="s">
        <v>27</v>
      </c>
      <c r="L392" s="3" t="s">
        <v>1281</v>
      </c>
      <c r="M392" s="3" t="s">
        <v>406</v>
      </c>
      <c r="N392" s="2">
        <v>80027</v>
      </c>
      <c r="O392" s="3" t="s">
        <v>43</v>
      </c>
      <c r="P392" s="3" t="s">
        <v>2472</v>
      </c>
      <c r="Q392" s="3" t="s">
        <v>45</v>
      </c>
      <c r="R392" s="3" t="s">
        <v>67</v>
      </c>
      <c r="S392" s="3" t="s">
        <v>2473</v>
      </c>
      <c r="T392" s="2">
        <v>3.3919999999999999</v>
      </c>
      <c r="U392" s="2">
        <v>1</v>
      </c>
      <c r="V392" s="2">
        <v>0.2</v>
      </c>
      <c r="W392" s="2">
        <v>0.80559999999999998</v>
      </c>
    </row>
    <row r="393" spans="1:23" ht="15.75" thickBot="1" x14ac:dyDescent="0.3">
      <c r="A393" s="5">
        <v>392</v>
      </c>
      <c r="B393" s="3" t="s">
        <v>2469</v>
      </c>
      <c r="C393" s="2">
        <v>2011</v>
      </c>
      <c r="D393" s="4">
        <v>40858</v>
      </c>
      <c r="E393" s="4" t="str">
        <f>TEXT(Table1[[#This Row],[Order Date]],"MMM")</f>
        <v>Nov</v>
      </c>
      <c r="F393" s="4" t="s">
        <v>7259</v>
      </c>
      <c r="G393" s="3" t="s">
        <v>23</v>
      </c>
      <c r="H393" s="3" t="s">
        <v>2470</v>
      </c>
      <c r="I393" s="3" t="s">
        <v>2471</v>
      </c>
      <c r="J393" s="3" t="s">
        <v>26</v>
      </c>
      <c r="K393" s="3" t="s">
        <v>27</v>
      </c>
      <c r="L393" s="3" t="s">
        <v>1281</v>
      </c>
      <c r="M393" s="3" t="s">
        <v>406</v>
      </c>
      <c r="N393" s="2">
        <v>80027</v>
      </c>
      <c r="O393" s="3" t="s">
        <v>43</v>
      </c>
      <c r="P393" s="3" t="s">
        <v>2474</v>
      </c>
      <c r="Q393" s="3" t="s">
        <v>70</v>
      </c>
      <c r="R393" s="3" t="s">
        <v>71</v>
      </c>
      <c r="S393" s="3" t="s">
        <v>2475</v>
      </c>
      <c r="T393" s="2">
        <v>559.98400000000004</v>
      </c>
      <c r="U393" s="2">
        <v>2</v>
      </c>
      <c r="V393" s="2">
        <v>0.2</v>
      </c>
      <c r="W393" s="2">
        <v>55.998399999999997</v>
      </c>
    </row>
    <row r="394" spans="1:23" ht="15.75" thickBot="1" x14ac:dyDescent="0.3">
      <c r="A394" s="5">
        <v>393</v>
      </c>
      <c r="B394" s="3" t="s">
        <v>2469</v>
      </c>
      <c r="C394" s="2">
        <v>2011</v>
      </c>
      <c r="D394" s="4">
        <v>40858</v>
      </c>
      <c r="E394" s="4" t="str">
        <f>TEXT(Table1[[#This Row],[Order Date]],"MMM")</f>
        <v>Nov</v>
      </c>
      <c r="F394" s="4" t="s">
        <v>7259</v>
      </c>
      <c r="G394" s="3" t="s">
        <v>23</v>
      </c>
      <c r="H394" s="3" t="s">
        <v>2470</v>
      </c>
      <c r="I394" s="3" t="s">
        <v>2471</v>
      </c>
      <c r="J394" s="3" t="s">
        <v>26</v>
      </c>
      <c r="K394" s="3" t="s">
        <v>27</v>
      </c>
      <c r="L394" s="3" t="s">
        <v>1281</v>
      </c>
      <c r="M394" s="3" t="s">
        <v>406</v>
      </c>
      <c r="N394" s="2">
        <v>80027</v>
      </c>
      <c r="O394" s="3" t="s">
        <v>43</v>
      </c>
      <c r="P394" s="3" t="s">
        <v>2175</v>
      </c>
      <c r="Q394" s="3" t="s">
        <v>32</v>
      </c>
      <c r="R394" s="3" t="s">
        <v>36</v>
      </c>
      <c r="S394" s="3" t="s">
        <v>2176</v>
      </c>
      <c r="T394" s="2">
        <v>603.91999999999996</v>
      </c>
      <c r="U394" s="2">
        <v>5</v>
      </c>
      <c r="V394" s="2">
        <v>0.2</v>
      </c>
      <c r="W394" s="2">
        <v>75.489999999999995</v>
      </c>
    </row>
    <row r="395" spans="1:23" ht="15.75" thickBot="1" x14ac:dyDescent="0.3">
      <c r="A395" s="5">
        <v>394</v>
      </c>
      <c r="B395" s="3" t="s">
        <v>2480</v>
      </c>
      <c r="C395" s="2">
        <v>2012</v>
      </c>
      <c r="D395" s="4">
        <v>41185</v>
      </c>
      <c r="E395" s="4" t="str">
        <f>TEXT(Table1[[#This Row],[Order Date]],"MMM")</f>
        <v>Oct</v>
      </c>
      <c r="F395" s="4">
        <v>41185</v>
      </c>
      <c r="G395" s="3" t="s">
        <v>1127</v>
      </c>
      <c r="H395" s="3" t="s">
        <v>2481</v>
      </c>
      <c r="I395" s="3" t="s">
        <v>2482</v>
      </c>
      <c r="J395" s="3" t="s">
        <v>26</v>
      </c>
      <c r="K395" s="3" t="s">
        <v>27</v>
      </c>
      <c r="L395" s="3" t="s">
        <v>168</v>
      </c>
      <c r="M395" s="3" t="s">
        <v>101</v>
      </c>
      <c r="N395" s="2">
        <v>77041</v>
      </c>
      <c r="O395" s="3" t="s">
        <v>102</v>
      </c>
      <c r="P395" s="3" t="s">
        <v>2483</v>
      </c>
      <c r="Q395" s="3" t="s">
        <v>45</v>
      </c>
      <c r="R395" s="3" t="s">
        <v>74</v>
      </c>
      <c r="S395" s="3" t="s">
        <v>2484</v>
      </c>
      <c r="T395" s="2">
        <v>1.1120000000000001</v>
      </c>
      <c r="U395" s="2">
        <v>2</v>
      </c>
      <c r="V395" s="2">
        <v>0.8</v>
      </c>
      <c r="W395" s="2">
        <v>-1.8904000000000001</v>
      </c>
    </row>
    <row r="396" spans="1:23" ht="15.75" thickBot="1" x14ac:dyDescent="0.3">
      <c r="A396" s="5">
        <v>395</v>
      </c>
      <c r="B396" s="3" t="s">
        <v>2487</v>
      </c>
      <c r="C396" s="2">
        <v>2013</v>
      </c>
      <c r="D396" s="4">
        <v>41556</v>
      </c>
      <c r="E396" s="4" t="str">
        <f>TEXT(Table1[[#This Row],[Order Date]],"MMM")</f>
        <v>Oct</v>
      </c>
      <c r="F396" s="4">
        <v>41617</v>
      </c>
      <c r="G396" s="3" t="s">
        <v>172</v>
      </c>
      <c r="H396" s="3" t="s">
        <v>483</v>
      </c>
      <c r="I396" s="3" t="s">
        <v>484</v>
      </c>
      <c r="J396" s="3" t="s">
        <v>26</v>
      </c>
      <c r="K396" s="3" t="s">
        <v>27</v>
      </c>
      <c r="L396" s="3" t="s">
        <v>239</v>
      </c>
      <c r="M396" s="3" t="s">
        <v>240</v>
      </c>
      <c r="N396" s="2">
        <v>10024</v>
      </c>
      <c r="O396" s="3" t="s">
        <v>138</v>
      </c>
      <c r="P396" s="3" t="s">
        <v>2072</v>
      </c>
      <c r="Q396" s="3" t="s">
        <v>45</v>
      </c>
      <c r="R396" s="3" t="s">
        <v>74</v>
      </c>
      <c r="S396" s="3" t="s">
        <v>2073</v>
      </c>
      <c r="T396" s="2">
        <v>14.624000000000001</v>
      </c>
      <c r="U396" s="2">
        <v>2</v>
      </c>
      <c r="V396" s="2">
        <v>0.2</v>
      </c>
      <c r="W396" s="2">
        <v>5.484</v>
      </c>
    </row>
    <row r="397" spans="1:23" ht="15.75" thickBot="1" x14ac:dyDescent="0.3">
      <c r="A397" s="5">
        <v>396</v>
      </c>
      <c r="B397" s="3" t="s">
        <v>2507</v>
      </c>
      <c r="C397" s="2">
        <v>2012</v>
      </c>
      <c r="D397" s="4">
        <v>41071</v>
      </c>
      <c r="E397" s="4" t="str">
        <f>TEXT(Table1[[#This Row],[Order Date]],"MMM")</f>
        <v>Jun</v>
      </c>
      <c r="F397" s="4">
        <v>41163</v>
      </c>
      <c r="G397" s="3" t="s">
        <v>172</v>
      </c>
      <c r="H397" s="3" t="s">
        <v>2508</v>
      </c>
      <c r="I397" s="3" t="s">
        <v>2509</v>
      </c>
      <c r="J397" s="3" t="s">
        <v>26</v>
      </c>
      <c r="K397" s="3" t="s">
        <v>27</v>
      </c>
      <c r="L397" s="3" t="s">
        <v>556</v>
      </c>
      <c r="M397" s="3" t="s">
        <v>280</v>
      </c>
      <c r="N397" s="2">
        <v>85254</v>
      </c>
      <c r="O397" s="3" t="s">
        <v>43</v>
      </c>
      <c r="P397" s="3" t="s">
        <v>445</v>
      </c>
      <c r="Q397" s="3" t="s">
        <v>45</v>
      </c>
      <c r="R397" s="3" t="s">
        <v>158</v>
      </c>
      <c r="S397" s="3" t="s">
        <v>446</v>
      </c>
      <c r="T397" s="2">
        <v>7.08</v>
      </c>
      <c r="U397" s="2">
        <v>3</v>
      </c>
      <c r="V397" s="2">
        <v>0.2</v>
      </c>
      <c r="W397" s="2">
        <v>2.4780000000000002</v>
      </c>
    </row>
    <row r="398" spans="1:23" ht="15.75" thickBot="1" x14ac:dyDescent="0.3">
      <c r="A398" s="5">
        <v>397</v>
      </c>
      <c r="B398" s="3" t="s">
        <v>2507</v>
      </c>
      <c r="C398" s="2">
        <v>2012</v>
      </c>
      <c r="D398" s="4">
        <v>41071</v>
      </c>
      <c r="E398" s="4" t="str">
        <f>TEXT(Table1[[#This Row],[Order Date]],"MMM")</f>
        <v>Jun</v>
      </c>
      <c r="F398" s="4">
        <v>41163</v>
      </c>
      <c r="G398" s="3" t="s">
        <v>172</v>
      </c>
      <c r="H398" s="3" t="s">
        <v>2508</v>
      </c>
      <c r="I398" s="3" t="s">
        <v>2509</v>
      </c>
      <c r="J398" s="3" t="s">
        <v>26</v>
      </c>
      <c r="K398" s="3" t="s">
        <v>27</v>
      </c>
      <c r="L398" s="3" t="s">
        <v>556</v>
      </c>
      <c r="M398" s="3" t="s">
        <v>280</v>
      </c>
      <c r="N398" s="2">
        <v>85254</v>
      </c>
      <c r="O398" s="3" t="s">
        <v>43</v>
      </c>
      <c r="P398" s="3" t="s">
        <v>2510</v>
      </c>
      <c r="Q398" s="3" t="s">
        <v>45</v>
      </c>
      <c r="R398" s="3" t="s">
        <v>74</v>
      </c>
      <c r="S398" s="3" t="s">
        <v>2511</v>
      </c>
      <c r="T398" s="2">
        <v>4.4009999999999998</v>
      </c>
      <c r="U398" s="2">
        <v>3</v>
      </c>
      <c r="V398" s="2">
        <v>0.7</v>
      </c>
      <c r="W398" s="2">
        <v>-3.5207999999999999</v>
      </c>
    </row>
    <row r="399" spans="1:23" ht="15.75" thickBot="1" x14ac:dyDescent="0.3">
      <c r="A399" s="5">
        <v>398</v>
      </c>
      <c r="B399" s="3" t="s">
        <v>2512</v>
      </c>
      <c r="C399" s="2">
        <v>2014</v>
      </c>
      <c r="D399" s="4">
        <v>41678</v>
      </c>
      <c r="E399" s="4" t="str">
        <f>TEXT(Table1[[#This Row],[Order Date]],"MMM")</f>
        <v>Feb</v>
      </c>
      <c r="F399" s="4">
        <v>41737</v>
      </c>
      <c r="G399" s="3" t="s">
        <v>172</v>
      </c>
      <c r="H399" s="3" t="s">
        <v>1772</v>
      </c>
      <c r="I399" s="3" t="s">
        <v>1773</v>
      </c>
      <c r="J399" s="3" t="s">
        <v>26</v>
      </c>
      <c r="K399" s="3" t="s">
        <v>27</v>
      </c>
      <c r="L399" s="3" t="s">
        <v>273</v>
      </c>
      <c r="M399" s="3" t="s">
        <v>192</v>
      </c>
      <c r="N399" s="2">
        <v>60653</v>
      </c>
      <c r="O399" s="3" t="s">
        <v>102</v>
      </c>
      <c r="P399" s="3" t="s">
        <v>613</v>
      </c>
      <c r="Q399" s="3" t="s">
        <v>70</v>
      </c>
      <c r="R399" s="3" t="s">
        <v>71</v>
      </c>
      <c r="S399" s="3" t="s">
        <v>614</v>
      </c>
      <c r="T399" s="2">
        <v>95.983999999999995</v>
      </c>
      <c r="U399" s="2">
        <v>2</v>
      </c>
      <c r="V399" s="2">
        <v>0.2</v>
      </c>
      <c r="W399" s="2">
        <v>5.9989999999999997</v>
      </c>
    </row>
    <row r="400" spans="1:23" ht="15.75" thickBot="1" x14ac:dyDescent="0.3">
      <c r="A400" s="5">
        <v>399</v>
      </c>
      <c r="B400" s="3" t="s">
        <v>2524</v>
      </c>
      <c r="C400" s="2">
        <v>2012</v>
      </c>
      <c r="D400" s="4">
        <v>41067</v>
      </c>
      <c r="E400" s="4" t="str">
        <f>TEXT(Table1[[#This Row],[Order Date]],"MMM")</f>
        <v>Jun</v>
      </c>
      <c r="F400" s="4">
        <v>41189</v>
      </c>
      <c r="G400" s="3" t="s">
        <v>49</v>
      </c>
      <c r="H400" s="3" t="s">
        <v>2525</v>
      </c>
      <c r="I400" s="3" t="s">
        <v>2526</v>
      </c>
      <c r="J400" s="3" t="s">
        <v>40</v>
      </c>
      <c r="K400" s="3" t="s">
        <v>27</v>
      </c>
      <c r="L400" s="3" t="s">
        <v>239</v>
      </c>
      <c r="M400" s="3" t="s">
        <v>240</v>
      </c>
      <c r="N400" s="2">
        <v>10011</v>
      </c>
      <c r="O400" s="3" t="s">
        <v>138</v>
      </c>
      <c r="P400" s="3" t="s">
        <v>2527</v>
      </c>
      <c r="Q400" s="3" t="s">
        <v>32</v>
      </c>
      <c r="R400" s="3" t="s">
        <v>64</v>
      </c>
      <c r="S400" s="3" t="s">
        <v>2528</v>
      </c>
      <c r="T400" s="2">
        <v>13.96</v>
      </c>
      <c r="U400" s="2">
        <v>2</v>
      </c>
      <c r="V400" s="2">
        <v>0</v>
      </c>
      <c r="W400" s="2">
        <v>6.7008000000000001</v>
      </c>
    </row>
    <row r="401" spans="1:23" ht="15.75" thickBot="1" x14ac:dyDescent="0.3">
      <c r="A401" s="5">
        <v>400</v>
      </c>
      <c r="B401" s="3" t="s">
        <v>2524</v>
      </c>
      <c r="C401" s="2">
        <v>2012</v>
      </c>
      <c r="D401" s="4">
        <v>41067</v>
      </c>
      <c r="E401" s="4" t="str">
        <f>TEXT(Table1[[#This Row],[Order Date]],"MMM")</f>
        <v>Jun</v>
      </c>
      <c r="F401" s="4">
        <v>41189</v>
      </c>
      <c r="G401" s="3" t="s">
        <v>49</v>
      </c>
      <c r="H401" s="3" t="s">
        <v>2525</v>
      </c>
      <c r="I401" s="3" t="s">
        <v>2526</v>
      </c>
      <c r="J401" s="3" t="s">
        <v>40</v>
      </c>
      <c r="K401" s="3" t="s">
        <v>27</v>
      </c>
      <c r="L401" s="3" t="s">
        <v>239</v>
      </c>
      <c r="M401" s="3" t="s">
        <v>240</v>
      </c>
      <c r="N401" s="2">
        <v>10011</v>
      </c>
      <c r="O401" s="3" t="s">
        <v>138</v>
      </c>
      <c r="P401" s="3" t="s">
        <v>2259</v>
      </c>
      <c r="Q401" s="3" t="s">
        <v>32</v>
      </c>
      <c r="R401" s="3" t="s">
        <v>64</v>
      </c>
      <c r="S401" s="3" t="s">
        <v>2260</v>
      </c>
      <c r="T401" s="2">
        <v>155.82</v>
      </c>
      <c r="U401" s="2">
        <v>3</v>
      </c>
      <c r="V401" s="2">
        <v>0</v>
      </c>
      <c r="W401" s="2">
        <v>63.886200000000002</v>
      </c>
    </row>
    <row r="402" spans="1:23" ht="15.75" thickBot="1" x14ac:dyDescent="0.3">
      <c r="A402" s="5">
        <v>401</v>
      </c>
      <c r="B402" s="3" t="s">
        <v>2524</v>
      </c>
      <c r="C402" s="2">
        <v>2012</v>
      </c>
      <c r="D402" s="4">
        <v>41067</v>
      </c>
      <c r="E402" s="4" t="str">
        <f>TEXT(Table1[[#This Row],[Order Date]],"MMM")</f>
        <v>Jun</v>
      </c>
      <c r="F402" s="4">
        <v>41189</v>
      </c>
      <c r="G402" s="3" t="s">
        <v>49</v>
      </c>
      <c r="H402" s="3" t="s">
        <v>2525</v>
      </c>
      <c r="I402" s="3" t="s">
        <v>2526</v>
      </c>
      <c r="J402" s="3" t="s">
        <v>40</v>
      </c>
      <c r="K402" s="3" t="s">
        <v>27</v>
      </c>
      <c r="L402" s="3" t="s">
        <v>239</v>
      </c>
      <c r="M402" s="3" t="s">
        <v>240</v>
      </c>
      <c r="N402" s="2">
        <v>10011</v>
      </c>
      <c r="O402" s="3" t="s">
        <v>138</v>
      </c>
      <c r="P402" s="3" t="s">
        <v>2529</v>
      </c>
      <c r="Q402" s="3" t="s">
        <v>70</v>
      </c>
      <c r="R402" s="3" t="s">
        <v>71</v>
      </c>
      <c r="S402" s="3" t="s">
        <v>2530</v>
      </c>
      <c r="T402" s="2">
        <v>124.95</v>
      </c>
      <c r="U402" s="2">
        <v>5</v>
      </c>
      <c r="V402" s="2">
        <v>0</v>
      </c>
      <c r="W402" s="2">
        <v>2.4990000000000001</v>
      </c>
    </row>
    <row r="403" spans="1:23" ht="15.75" thickBot="1" x14ac:dyDescent="0.3">
      <c r="A403" s="5">
        <v>402</v>
      </c>
      <c r="B403" s="3" t="s">
        <v>2524</v>
      </c>
      <c r="C403" s="2">
        <v>2012</v>
      </c>
      <c r="D403" s="4">
        <v>41067</v>
      </c>
      <c r="E403" s="4" t="str">
        <f>TEXT(Table1[[#This Row],[Order Date]],"MMM")</f>
        <v>Jun</v>
      </c>
      <c r="F403" s="4">
        <v>41189</v>
      </c>
      <c r="G403" s="3" t="s">
        <v>49</v>
      </c>
      <c r="H403" s="3" t="s">
        <v>2525</v>
      </c>
      <c r="I403" s="3" t="s">
        <v>2526</v>
      </c>
      <c r="J403" s="3" t="s">
        <v>40</v>
      </c>
      <c r="K403" s="3" t="s">
        <v>27</v>
      </c>
      <c r="L403" s="3" t="s">
        <v>239</v>
      </c>
      <c r="M403" s="3" t="s">
        <v>240</v>
      </c>
      <c r="N403" s="2">
        <v>10011</v>
      </c>
      <c r="O403" s="3" t="s">
        <v>138</v>
      </c>
      <c r="P403" s="3" t="s">
        <v>2531</v>
      </c>
      <c r="Q403" s="3" t="s">
        <v>45</v>
      </c>
      <c r="R403" s="3" t="s">
        <v>58</v>
      </c>
      <c r="S403" s="3" t="s">
        <v>2532</v>
      </c>
      <c r="T403" s="2">
        <v>601.65</v>
      </c>
      <c r="U403" s="2">
        <v>5</v>
      </c>
      <c r="V403" s="2">
        <v>0</v>
      </c>
      <c r="W403" s="2">
        <v>156.429</v>
      </c>
    </row>
    <row r="404" spans="1:23" ht="15.75" thickBot="1" x14ac:dyDescent="0.3">
      <c r="A404" s="5">
        <v>403</v>
      </c>
      <c r="B404" s="3" t="s">
        <v>2543</v>
      </c>
      <c r="C404" s="2">
        <v>2013</v>
      </c>
      <c r="D404" s="4">
        <v>41579</v>
      </c>
      <c r="E404" s="4" t="str">
        <f>TEXT(Table1[[#This Row],[Order Date]],"MMM")</f>
        <v>Nov</v>
      </c>
      <c r="F404" s="4" t="s">
        <v>7356</v>
      </c>
      <c r="G404" s="3" t="s">
        <v>23</v>
      </c>
      <c r="H404" s="3" t="s">
        <v>2544</v>
      </c>
      <c r="I404" s="3" t="s">
        <v>2545</v>
      </c>
      <c r="J404" s="3" t="s">
        <v>99</v>
      </c>
      <c r="K404" s="3" t="s">
        <v>27</v>
      </c>
      <c r="L404" s="3" t="s">
        <v>288</v>
      </c>
      <c r="M404" s="3" t="s">
        <v>442</v>
      </c>
      <c r="N404" s="2">
        <v>45503</v>
      </c>
      <c r="O404" s="3" t="s">
        <v>138</v>
      </c>
      <c r="P404" s="3" t="s">
        <v>2546</v>
      </c>
      <c r="Q404" s="3" t="s">
        <v>45</v>
      </c>
      <c r="R404" s="3" t="s">
        <v>88</v>
      </c>
      <c r="S404" s="3" t="s">
        <v>2547</v>
      </c>
      <c r="T404" s="2">
        <v>15.552</v>
      </c>
      <c r="U404" s="2">
        <v>3</v>
      </c>
      <c r="V404" s="2">
        <v>0.2</v>
      </c>
      <c r="W404" s="2">
        <v>5.4432</v>
      </c>
    </row>
    <row r="405" spans="1:23" ht="15.75" thickBot="1" x14ac:dyDescent="0.3">
      <c r="A405" s="5">
        <v>404</v>
      </c>
      <c r="B405" s="3" t="s">
        <v>2543</v>
      </c>
      <c r="C405" s="2">
        <v>2013</v>
      </c>
      <c r="D405" s="4">
        <v>41579</v>
      </c>
      <c r="E405" s="4" t="str">
        <f>TEXT(Table1[[#This Row],[Order Date]],"MMM")</f>
        <v>Nov</v>
      </c>
      <c r="F405" s="4" t="s">
        <v>7356</v>
      </c>
      <c r="G405" s="3" t="s">
        <v>23</v>
      </c>
      <c r="H405" s="3" t="s">
        <v>2544</v>
      </c>
      <c r="I405" s="3" t="s">
        <v>2545</v>
      </c>
      <c r="J405" s="3" t="s">
        <v>99</v>
      </c>
      <c r="K405" s="3" t="s">
        <v>27</v>
      </c>
      <c r="L405" s="3" t="s">
        <v>288</v>
      </c>
      <c r="M405" s="3" t="s">
        <v>442</v>
      </c>
      <c r="N405" s="2">
        <v>45503</v>
      </c>
      <c r="O405" s="3" t="s">
        <v>138</v>
      </c>
      <c r="P405" s="3" t="s">
        <v>2548</v>
      </c>
      <c r="Q405" s="3" t="s">
        <v>45</v>
      </c>
      <c r="R405" s="3" t="s">
        <v>88</v>
      </c>
      <c r="S405" s="3" t="s">
        <v>2549</v>
      </c>
      <c r="T405" s="2">
        <v>63.311999999999998</v>
      </c>
      <c r="U405" s="2">
        <v>3</v>
      </c>
      <c r="V405" s="2">
        <v>0.2</v>
      </c>
      <c r="W405" s="2">
        <v>20.5764</v>
      </c>
    </row>
    <row r="406" spans="1:23" ht="15.75" thickBot="1" x14ac:dyDescent="0.3">
      <c r="A406" s="5">
        <v>405</v>
      </c>
      <c r="B406" s="3" t="s">
        <v>2543</v>
      </c>
      <c r="C406" s="2">
        <v>2013</v>
      </c>
      <c r="D406" s="4">
        <v>41579</v>
      </c>
      <c r="E406" s="4" t="str">
        <f>TEXT(Table1[[#This Row],[Order Date]],"MMM")</f>
        <v>Nov</v>
      </c>
      <c r="F406" s="4" t="s">
        <v>7356</v>
      </c>
      <c r="G406" s="3" t="s">
        <v>23</v>
      </c>
      <c r="H406" s="3" t="s">
        <v>2544</v>
      </c>
      <c r="I406" s="3" t="s">
        <v>2545</v>
      </c>
      <c r="J406" s="3" t="s">
        <v>99</v>
      </c>
      <c r="K406" s="3" t="s">
        <v>27</v>
      </c>
      <c r="L406" s="3" t="s">
        <v>288</v>
      </c>
      <c r="M406" s="3" t="s">
        <v>442</v>
      </c>
      <c r="N406" s="2">
        <v>45503</v>
      </c>
      <c r="O406" s="3" t="s">
        <v>138</v>
      </c>
      <c r="P406" s="3" t="s">
        <v>2550</v>
      </c>
      <c r="Q406" s="3" t="s">
        <v>70</v>
      </c>
      <c r="R406" s="3" t="s">
        <v>71</v>
      </c>
      <c r="S406" s="3" t="s">
        <v>2551</v>
      </c>
      <c r="T406" s="2">
        <v>15.587999999999999</v>
      </c>
      <c r="U406" s="2">
        <v>2</v>
      </c>
      <c r="V406" s="2">
        <v>0.4</v>
      </c>
      <c r="W406" s="2">
        <v>-9.8724000000000007</v>
      </c>
    </row>
    <row r="407" spans="1:23" ht="15.75" thickBot="1" x14ac:dyDescent="0.3">
      <c r="A407" s="5">
        <v>406</v>
      </c>
      <c r="B407" s="3" t="s">
        <v>2552</v>
      </c>
      <c r="C407" s="2">
        <v>2011</v>
      </c>
      <c r="D407" s="4">
        <v>40854</v>
      </c>
      <c r="E407" s="4" t="str">
        <f>TEXT(Table1[[#This Row],[Order Date]],"MMM")</f>
        <v>Nov</v>
      </c>
      <c r="F407" s="4" t="s">
        <v>7288</v>
      </c>
      <c r="G407" s="3" t="s">
        <v>49</v>
      </c>
      <c r="H407" s="3" t="s">
        <v>1170</v>
      </c>
      <c r="I407" s="3" t="s">
        <v>1171</v>
      </c>
      <c r="J407" s="3" t="s">
        <v>40</v>
      </c>
      <c r="K407" s="3" t="s">
        <v>27</v>
      </c>
      <c r="L407" s="3" t="s">
        <v>999</v>
      </c>
      <c r="M407" s="3" t="s">
        <v>692</v>
      </c>
      <c r="N407" s="2">
        <v>7601</v>
      </c>
      <c r="O407" s="3" t="s">
        <v>138</v>
      </c>
      <c r="P407" s="3" t="s">
        <v>924</v>
      </c>
      <c r="Q407" s="3" t="s">
        <v>45</v>
      </c>
      <c r="R407" s="3" t="s">
        <v>88</v>
      </c>
      <c r="S407" s="3" t="s">
        <v>170</v>
      </c>
      <c r="T407" s="2">
        <v>177.2</v>
      </c>
      <c r="U407" s="2">
        <v>5</v>
      </c>
      <c r="V407" s="2">
        <v>0</v>
      </c>
      <c r="W407" s="2">
        <v>83.284000000000006</v>
      </c>
    </row>
    <row r="408" spans="1:23" ht="15.75" thickBot="1" x14ac:dyDescent="0.3">
      <c r="A408" s="5">
        <v>407</v>
      </c>
      <c r="B408" s="3" t="s">
        <v>2552</v>
      </c>
      <c r="C408" s="2">
        <v>2011</v>
      </c>
      <c r="D408" s="4">
        <v>40854</v>
      </c>
      <c r="E408" s="4" t="str">
        <f>TEXT(Table1[[#This Row],[Order Date]],"MMM")</f>
        <v>Nov</v>
      </c>
      <c r="F408" s="4" t="s">
        <v>7288</v>
      </c>
      <c r="G408" s="3" t="s">
        <v>49</v>
      </c>
      <c r="H408" s="3" t="s">
        <v>1170</v>
      </c>
      <c r="I408" s="3" t="s">
        <v>1171</v>
      </c>
      <c r="J408" s="3" t="s">
        <v>40</v>
      </c>
      <c r="K408" s="3" t="s">
        <v>27</v>
      </c>
      <c r="L408" s="3" t="s">
        <v>999</v>
      </c>
      <c r="M408" s="3" t="s">
        <v>692</v>
      </c>
      <c r="N408" s="2">
        <v>7601</v>
      </c>
      <c r="O408" s="3" t="s">
        <v>138</v>
      </c>
      <c r="P408" s="3" t="s">
        <v>2553</v>
      </c>
      <c r="Q408" s="3" t="s">
        <v>70</v>
      </c>
      <c r="R408" s="3" t="s">
        <v>71</v>
      </c>
      <c r="S408" s="3" t="s">
        <v>2554</v>
      </c>
      <c r="T408" s="2">
        <v>197.97</v>
      </c>
      <c r="U408" s="2">
        <v>3</v>
      </c>
      <c r="V408" s="2">
        <v>0</v>
      </c>
      <c r="W408" s="2">
        <v>57.411299999999997</v>
      </c>
    </row>
    <row r="409" spans="1:23" ht="15.75" thickBot="1" x14ac:dyDescent="0.3">
      <c r="A409" s="5">
        <v>408</v>
      </c>
      <c r="B409" s="3" t="s">
        <v>2552</v>
      </c>
      <c r="C409" s="2">
        <v>2011</v>
      </c>
      <c r="D409" s="4">
        <v>40854</v>
      </c>
      <c r="E409" s="4" t="str">
        <f>TEXT(Table1[[#This Row],[Order Date]],"MMM")</f>
        <v>Nov</v>
      </c>
      <c r="F409" s="4" t="s">
        <v>7288</v>
      </c>
      <c r="G409" s="3" t="s">
        <v>49</v>
      </c>
      <c r="H409" s="3" t="s">
        <v>1170</v>
      </c>
      <c r="I409" s="3" t="s">
        <v>1171</v>
      </c>
      <c r="J409" s="3" t="s">
        <v>40</v>
      </c>
      <c r="K409" s="3" t="s">
        <v>27</v>
      </c>
      <c r="L409" s="3" t="s">
        <v>999</v>
      </c>
      <c r="M409" s="3" t="s">
        <v>692</v>
      </c>
      <c r="N409" s="2">
        <v>7601</v>
      </c>
      <c r="O409" s="3" t="s">
        <v>138</v>
      </c>
      <c r="P409" s="3" t="s">
        <v>1534</v>
      </c>
      <c r="Q409" s="3" t="s">
        <v>32</v>
      </c>
      <c r="R409" s="3" t="s">
        <v>36</v>
      </c>
      <c r="S409" s="3" t="s">
        <v>1535</v>
      </c>
      <c r="T409" s="2">
        <v>854.94</v>
      </c>
      <c r="U409" s="2">
        <v>3</v>
      </c>
      <c r="V409" s="2">
        <v>0</v>
      </c>
      <c r="W409" s="2">
        <v>213.73500000000001</v>
      </c>
    </row>
    <row r="410" spans="1:23" ht="15.75" thickBot="1" x14ac:dyDescent="0.3">
      <c r="A410" s="5">
        <v>409</v>
      </c>
      <c r="B410" s="3" t="s">
        <v>2552</v>
      </c>
      <c r="C410" s="2">
        <v>2011</v>
      </c>
      <c r="D410" s="4">
        <v>40854</v>
      </c>
      <c r="E410" s="4" t="str">
        <f>TEXT(Table1[[#This Row],[Order Date]],"MMM")</f>
        <v>Nov</v>
      </c>
      <c r="F410" s="4" t="s">
        <v>7288</v>
      </c>
      <c r="G410" s="3" t="s">
        <v>49</v>
      </c>
      <c r="H410" s="3" t="s">
        <v>1170</v>
      </c>
      <c r="I410" s="3" t="s">
        <v>1171</v>
      </c>
      <c r="J410" s="3" t="s">
        <v>40</v>
      </c>
      <c r="K410" s="3" t="s">
        <v>27</v>
      </c>
      <c r="L410" s="3" t="s">
        <v>999</v>
      </c>
      <c r="M410" s="3" t="s">
        <v>692</v>
      </c>
      <c r="N410" s="2">
        <v>7601</v>
      </c>
      <c r="O410" s="3" t="s">
        <v>138</v>
      </c>
      <c r="P410" s="3" t="s">
        <v>378</v>
      </c>
      <c r="Q410" s="3" t="s">
        <v>32</v>
      </c>
      <c r="R410" s="3" t="s">
        <v>64</v>
      </c>
      <c r="S410" s="3" t="s">
        <v>379</v>
      </c>
      <c r="T410" s="2">
        <v>124.11</v>
      </c>
      <c r="U410" s="2">
        <v>9</v>
      </c>
      <c r="V410" s="2">
        <v>0</v>
      </c>
      <c r="W410" s="2">
        <v>52.126199999999997</v>
      </c>
    </row>
    <row r="411" spans="1:23" ht="15.75" thickBot="1" x14ac:dyDescent="0.3">
      <c r="A411" s="5">
        <v>410</v>
      </c>
      <c r="B411" s="3" t="s">
        <v>2552</v>
      </c>
      <c r="C411" s="2">
        <v>2011</v>
      </c>
      <c r="D411" s="4">
        <v>40854</v>
      </c>
      <c r="E411" s="4" t="str">
        <f>TEXT(Table1[[#This Row],[Order Date]],"MMM")</f>
        <v>Nov</v>
      </c>
      <c r="F411" s="4" t="s">
        <v>7288</v>
      </c>
      <c r="G411" s="3" t="s">
        <v>49</v>
      </c>
      <c r="H411" s="3" t="s">
        <v>1170</v>
      </c>
      <c r="I411" s="3" t="s">
        <v>1171</v>
      </c>
      <c r="J411" s="3" t="s">
        <v>40</v>
      </c>
      <c r="K411" s="3" t="s">
        <v>27</v>
      </c>
      <c r="L411" s="3" t="s">
        <v>999</v>
      </c>
      <c r="M411" s="3" t="s">
        <v>692</v>
      </c>
      <c r="N411" s="2">
        <v>7601</v>
      </c>
      <c r="O411" s="3" t="s">
        <v>138</v>
      </c>
      <c r="P411" s="3" t="s">
        <v>2555</v>
      </c>
      <c r="Q411" s="3" t="s">
        <v>45</v>
      </c>
      <c r="R411" s="3" t="s">
        <v>46</v>
      </c>
      <c r="S411" s="3" t="s">
        <v>2556</v>
      </c>
      <c r="T411" s="2">
        <v>14.4</v>
      </c>
      <c r="U411" s="2">
        <v>5</v>
      </c>
      <c r="V411" s="2">
        <v>0</v>
      </c>
      <c r="W411" s="2">
        <v>7.056</v>
      </c>
    </row>
    <row r="412" spans="1:23" ht="15.75" thickBot="1" x14ac:dyDescent="0.3">
      <c r="A412" s="5">
        <v>411</v>
      </c>
      <c r="B412" s="3" t="s">
        <v>2570</v>
      </c>
      <c r="C412" s="2">
        <v>2013</v>
      </c>
      <c r="D412" s="4">
        <v>41464</v>
      </c>
      <c r="E412" s="4" t="str">
        <f>TEXT(Table1[[#This Row],[Order Date]],"MMM")</f>
        <v>Jul</v>
      </c>
      <c r="F412" s="4">
        <v>41556</v>
      </c>
      <c r="G412" s="3" t="s">
        <v>23</v>
      </c>
      <c r="H412" s="3" t="s">
        <v>2571</v>
      </c>
      <c r="I412" s="3" t="s">
        <v>2572</v>
      </c>
      <c r="J412" s="3" t="s">
        <v>26</v>
      </c>
      <c r="K412" s="3" t="s">
        <v>27</v>
      </c>
      <c r="L412" s="3" t="s">
        <v>239</v>
      </c>
      <c r="M412" s="3" t="s">
        <v>240</v>
      </c>
      <c r="N412" s="2">
        <v>10035</v>
      </c>
      <c r="O412" s="3" t="s">
        <v>138</v>
      </c>
      <c r="P412" s="3" t="s">
        <v>2573</v>
      </c>
      <c r="Q412" s="3" t="s">
        <v>70</v>
      </c>
      <c r="R412" s="3" t="s">
        <v>148</v>
      </c>
      <c r="S412" s="3" t="s">
        <v>2574</v>
      </c>
      <c r="T412" s="2">
        <v>31.86</v>
      </c>
      <c r="U412" s="2">
        <v>2</v>
      </c>
      <c r="V412" s="2">
        <v>0</v>
      </c>
      <c r="W412" s="2">
        <v>11.151</v>
      </c>
    </row>
    <row r="413" spans="1:23" ht="15.75" thickBot="1" x14ac:dyDescent="0.3">
      <c r="A413" s="5">
        <v>412</v>
      </c>
      <c r="B413" s="3" t="s">
        <v>2570</v>
      </c>
      <c r="C413" s="2">
        <v>2013</v>
      </c>
      <c r="D413" s="4">
        <v>41464</v>
      </c>
      <c r="E413" s="4" t="str">
        <f>TEXT(Table1[[#This Row],[Order Date]],"MMM")</f>
        <v>Jul</v>
      </c>
      <c r="F413" s="4">
        <v>41556</v>
      </c>
      <c r="G413" s="3" t="s">
        <v>23</v>
      </c>
      <c r="H413" s="3" t="s">
        <v>2571</v>
      </c>
      <c r="I413" s="3" t="s">
        <v>2572</v>
      </c>
      <c r="J413" s="3" t="s">
        <v>26</v>
      </c>
      <c r="K413" s="3" t="s">
        <v>27</v>
      </c>
      <c r="L413" s="3" t="s">
        <v>239</v>
      </c>
      <c r="M413" s="3" t="s">
        <v>240</v>
      </c>
      <c r="N413" s="2">
        <v>10035</v>
      </c>
      <c r="O413" s="3" t="s">
        <v>138</v>
      </c>
      <c r="P413" s="3" t="s">
        <v>2575</v>
      </c>
      <c r="Q413" s="3" t="s">
        <v>32</v>
      </c>
      <c r="R413" s="3" t="s">
        <v>33</v>
      </c>
      <c r="S413" s="3" t="s">
        <v>2576</v>
      </c>
      <c r="T413" s="2">
        <v>722.35199999999998</v>
      </c>
      <c r="U413" s="2">
        <v>3</v>
      </c>
      <c r="V413" s="2">
        <v>0.2</v>
      </c>
      <c r="W413" s="2">
        <v>90.293999999999997</v>
      </c>
    </row>
    <row r="414" spans="1:23" ht="15.75" thickBot="1" x14ac:dyDescent="0.3">
      <c r="A414" s="5">
        <v>413</v>
      </c>
      <c r="B414" s="3" t="s">
        <v>2577</v>
      </c>
      <c r="C414" s="2">
        <v>2014</v>
      </c>
      <c r="D414" s="4">
        <v>41919</v>
      </c>
      <c r="E414" s="4" t="str">
        <f>TEXT(Table1[[#This Row],[Order Date]],"MMM")</f>
        <v>Oct</v>
      </c>
      <c r="F414" s="4" t="s">
        <v>7344</v>
      </c>
      <c r="G414" s="3" t="s">
        <v>172</v>
      </c>
      <c r="H414" s="3" t="s">
        <v>2578</v>
      </c>
      <c r="I414" s="3" t="s">
        <v>2579</v>
      </c>
      <c r="J414" s="3" t="s">
        <v>40</v>
      </c>
      <c r="K414" s="3" t="s">
        <v>27</v>
      </c>
      <c r="L414" s="3" t="s">
        <v>273</v>
      </c>
      <c r="M414" s="3" t="s">
        <v>192</v>
      </c>
      <c r="N414" s="2">
        <v>60610</v>
      </c>
      <c r="O414" s="3" t="s">
        <v>102</v>
      </c>
      <c r="P414" s="3" t="s">
        <v>2580</v>
      </c>
      <c r="Q414" s="3" t="s">
        <v>45</v>
      </c>
      <c r="R414" s="3" t="s">
        <v>67</v>
      </c>
      <c r="S414" s="3" t="s">
        <v>2581</v>
      </c>
      <c r="T414" s="2">
        <v>8.84</v>
      </c>
      <c r="U414" s="2">
        <v>5</v>
      </c>
      <c r="V414" s="2">
        <v>0.2</v>
      </c>
      <c r="W414" s="2">
        <v>2.9834999999999998</v>
      </c>
    </row>
    <row r="415" spans="1:23" ht="15.75" thickBot="1" x14ac:dyDescent="0.3">
      <c r="A415" s="5">
        <v>414</v>
      </c>
      <c r="B415" s="3" t="s">
        <v>2577</v>
      </c>
      <c r="C415" s="2">
        <v>2014</v>
      </c>
      <c r="D415" s="4">
        <v>41919</v>
      </c>
      <c r="E415" s="4" t="str">
        <f>TEXT(Table1[[#This Row],[Order Date]],"MMM")</f>
        <v>Oct</v>
      </c>
      <c r="F415" s="4" t="s">
        <v>7344</v>
      </c>
      <c r="G415" s="3" t="s">
        <v>172</v>
      </c>
      <c r="H415" s="3" t="s">
        <v>2578</v>
      </c>
      <c r="I415" s="3" t="s">
        <v>2579</v>
      </c>
      <c r="J415" s="3" t="s">
        <v>40</v>
      </c>
      <c r="K415" s="3" t="s">
        <v>27</v>
      </c>
      <c r="L415" s="3" t="s">
        <v>273</v>
      </c>
      <c r="M415" s="3" t="s">
        <v>192</v>
      </c>
      <c r="N415" s="2">
        <v>60610</v>
      </c>
      <c r="O415" s="3" t="s">
        <v>102</v>
      </c>
      <c r="P415" s="3" t="s">
        <v>2582</v>
      </c>
      <c r="Q415" s="3" t="s">
        <v>45</v>
      </c>
      <c r="R415" s="3" t="s">
        <v>77</v>
      </c>
      <c r="S415" s="3" t="s">
        <v>2583</v>
      </c>
      <c r="T415" s="2">
        <v>58.463999999999999</v>
      </c>
      <c r="U415" s="2">
        <v>9</v>
      </c>
      <c r="V415" s="2">
        <v>0.8</v>
      </c>
      <c r="W415" s="2">
        <v>-146.16</v>
      </c>
    </row>
    <row r="416" spans="1:23" ht="15.75" thickBot="1" x14ac:dyDescent="0.3">
      <c r="A416" s="5">
        <v>415</v>
      </c>
      <c r="B416" s="3" t="s">
        <v>2586</v>
      </c>
      <c r="C416" s="2">
        <v>2013</v>
      </c>
      <c r="D416" s="4">
        <v>41520</v>
      </c>
      <c r="E416" s="4" t="str">
        <f>TEXT(Table1[[#This Row],[Order Date]],"MMM")</f>
        <v>Sep</v>
      </c>
      <c r="F416" s="4" t="s">
        <v>7162</v>
      </c>
      <c r="G416" s="3" t="s">
        <v>49</v>
      </c>
      <c r="H416" s="3" t="s">
        <v>1695</v>
      </c>
      <c r="I416" s="3" t="s">
        <v>1696</v>
      </c>
      <c r="J416" s="3" t="s">
        <v>26</v>
      </c>
      <c r="K416" s="3" t="s">
        <v>27</v>
      </c>
      <c r="L416" s="3" t="s">
        <v>1232</v>
      </c>
      <c r="M416" s="3" t="s">
        <v>53</v>
      </c>
      <c r="N416" s="2">
        <v>33142</v>
      </c>
      <c r="O416" s="3" t="s">
        <v>30</v>
      </c>
      <c r="P416" s="3" t="s">
        <v>2110</v>
      </c>
      <c r="Q416" s="3" t="s">
        <v>70</v>
      </c>
      <c r="R416" s="3" t="s">
        <v>71</v>
      </c>
      <c r="S416" s="3" t="s">
        <v>2111</v>
      </c>
      <c r="T416" s="2">
        <v>1363.96</v>
      </c>
      <c r="U416" s="2">
        <v>5</v>
      </c>
      <c r="V416" s="2">
        <v>0.2</v>
      </c>
      <c r="W416" s="2">
        <v>85.247500000000002</v>
      </c>
    </row>
    <row r="417" spans="1:23" ht="15.75" thickBot="1" x14ac:dyDescent="0.3">
      <c r="A417" s="5">
        <v>416</v>
      </c>
      <c r="B417" s="3" t="s">
        <v>2586</v>
      </c>
      <c r="C417" s="2">
        <v>2013</v>
      </c>
      <c r="D417" s="4">
        <v>41520</v>
      </c>
      <c r="E417" s="4" t="str">
        <f>TEXT(Table1[[#This Row],[Order Date]],"MMM")</f>
        <v>Sep</v>
      </c>
      <c r="F417" s="4" t="s">
        <v>7162</v>
      </c>
      <c r="G417" s="3" t="s">
        <v>49</v>
      </c>
      <c r="H417" s="3" t="s">
        <v>1695</v>
      </c>
      <c r="I417" s="3" t="s">
        <v>1696</v>
      </c>
      <c r="J417" s="3" t="s">
        <v>26</v>
      </c>
      <c r="K417" s="3" t="s">
        <v>27</v>
      </c>
      <c r="L417" s="3" t="s">
        <v>1232</v>
      </c>
      <c r="M417" s="3" t="s">
        <v>53</v>
      </c>
      <c r="N417" s="2">
        <v>33142</v>
      </c>
      <c r="O417" s="3" t="s">
        <v>30</v>
      </c>
      <c r="P417" s="3" t="s">
        <v>409</v>
      </c>
      <c r="Q417" s="3" t="s">
        <v>32</v>
      </c>
      <c r="R417" s="3" t="s">
        <v>64</v>
      </c>
      <c r="S417" s="3" t="s">
        <v>410</v>
      </c>
      <c r="T417" s="2">
        <v>102.36</v>
      </c>
      <c r="U417" s="2">
        <v>3</v>
      </c>
      <c r="V417" s="2">
        <v>0.2</v>
      </c>
      <c r="W417" s="2">
        <v>-3.8384999999999998</v>
      </c>
    </row>
    <row r="418" spans="1:23" ht="15.75" thickBot="1" x14ac:dyDescent="0.3">
      <c r="A418" s="5">
        <v>417</v>
      </c>
      <c r="B418" s="3" t="s">
        <v>2587</v>
      </c>
      <c r="C418" s="2">
        <v>2012</v>
      </c>
      <c r="D418" s="4">
        <v>40975</v>
      </c>
      <c r="E418" s="4" t="str">
        <f>TEXT(Table1[[#This Row],[Order Date]],"MMM")</f>
        <v>Mar</v>
      </c>
      <c r="F418" s="4">
        <v>41036</v>
      </c>
      <c r="G418" s="3" t="s">
        <v>172</v>
      </c>
      <c r="H418" s="3" t="s">
        <v>2588</v>
      </c>
      <c r="I418" s="3" t="s">
        <v>2589</v>
      </c>
      <c r="J418" s="3" t="s">
        <v>40</v>
      </c>
      <c r="K418" s="3" t="s">
        <v>27</v>
      </c>
      <c r="L418" s="3" t="s">
        <v>136</v>
      </c>
      <c r="M418" s="3" t="s">
        <v>137</v>
      </c>
      <c r="N418" s="2">
        <v>19134</v>
      </c>
      <c r="O418" s="3" t="s">
        <v>138</v>
      </c>
      <c r="P418" s="3" t="s">
        <v>2590</v>
      </c>
      <c r="Q418" s="3" t="s">
        <v>32</v>
      </c>
      <c r="R418" s="3" t="s">
        <v>64</v>
      </c>
      <c r="S418" s="3" t="s">
        <v>2591</v>
      </c>
      <c r="T418" s="2">
        <v>168.464</v>
      </c>
      <c r="U418" s="2">
        <v>2</v>
      </c>
      <c r="V418" s="2">
        <v>0.2</v>
      </c>
      <c r="W418" s="2">
        <v>-29.481200000000001</v>
      </c>
    </row>
    <row r="419" spans="1:23" ht="15.75" thickBot="1" x14ac:dyDescent="0.3">
      <c r="A419" s="5">
        <v>418</v>
      </c>
      <c r="B419" s="3" t="s">
        <v>2587</v>
      </c>
      <c r="C419" s="2">
        <v>2012</v>
      </c>
      <c r="D419" s="4">
        <v>40975</v>
      </c>
      <c r="E419" s="4" t="str">
        <f>TEXT(Table1[[#This Row],[Order Date]],"MMM")</f>
        <v>Mar</v>
      </c>
      <c r="F419" s="4">
        <v>41036</v>
      </c>
      <c r="G419" s="3" t="s">
        <v>172</v>
      </c>
      <c r="H419" s="3" t="s">
        <v>2588</v>
      </c>
      <c r="I419" s="3" t="s">
        <v>2589</v>
      </c>
      <c r="J419" s="3" t="s">
        <v>40</v>
      </c>
      <c r="K419" s="3" t="s">
        <v>27</v>
      </c>
      <c r="L419" s="3" t="s">
        <v>136</v>
      </c>
      <c r="M419" s="3" t="s">
        <v>137</v>
      </c>
      <c r="N419" s="2">
        <v>19134</v>
      </c>
      <c r="O419" s="3" t="s">
        <v>138</v>
      </c>
      <c r="P419" s="3" t="s">
        <v>2592</v>
      </c>
      <c r="Q419" s="3" t="s">
        <v>45</v>
      </c>
      <c r="R419" s="3" t="s">
        <v>88</v>
      </c>
      <c r="S419" s="3" t="s">
        <v>2593</v>
      </c>
      <c r="T419" s="2">
        <v>6.72</v>
      </c>
      <c r="U419" s="2">
        <v>2</v>
      </c>
      <c r="V419" s="2">
        <v>0.2</v>
      </c>
      <c r="W419" s="2">
        <v>2.4359999999999999</v>
      </c>
    </row>
    <row r="420" spans="1:23" ht="15.75" thickBot="1" x14ac:dyDescent="0.3">
      <c r="A420" s="5">
        <v>419</v>
      </c>
      <c r="B420" s="3" t="s">
        <v>2587</v>
      </c>
      <c r="C420" s="2">
        <v>2012</v>
      </c>
      <c r="D420" s="4">
        <v>40975</v>
      </c>
      <c r="E420" s="4" t="str">
        <f>TEXT(Table1[[#This Row],[Order Date]],"MMM")</f>
        <v>Mar</v>
      </c>
      <c r="F420" s="4">
        <v>41036</v>
      </c>
      <c r="G420" s="3" t="s">
        <v>172</v>
      </c>
      <c r="H420" s="3" t="s">
        <v>2588</v>
      </c>
      <c r="I420" s="3" t="s">
        <v>2589</v>
      </c>
      <c r="J420" s="3" t="s">
        <v>40</v>
      </c>
      <c r="K420" s="3" t="s">
        <v>27</v>
      </c>
      <c r="L420" s="3" t="s">
        <v>136</v>
      </c>
      <c r="M420" s="3" t="s">
        <v>137</v>
      </c>
      <c r="N420" s="2">
        <v>19134</v>
      </c>
      <c r="O420" s="3" t="s">
        <v>138</v>
      </c>
      <c r="P420" s="3" t="s">
        <v>2594</v>
      </c>
      <c r="Q420" s="3" t="s">
        <v>32</v>
      </c>
      <c r="R420" s="3" t="s">
        <v>64</v>
      </c>
      <c r="S420" s="3" t="s">
        <v>2595</v>
      </c>
      <c r="T420" s="2">
        <v>282.88799999999998</v>
      </c>
      <c r="U420" s="2">
        <v>9</v>
      </c>
      <c r="V420" s="2">
        <v>0.2</v>
      </c>
      <c r="W420" s="2">
        <v>56.577599999999997</v>
      </c>
    </row>
    <row r="421" spans="1:23" ht="15.75" thickBot="1" x14ac:dyDescent="0.3">
      <c r="A421" s="5">
        <v>420</v>
      </c>
      <c r="B421" s="3" t="s">
        <v>2596</v>
      </c>
      <c r="C421" s="2">
        <v>2012</v>
      </c>
      <c r="D421" s="4">
        <v>41003</v>
      </c>
      <c r="E421" s="4" t="str">
        <f>TEXT(Table1[[#This Row],[Order Date]],"MMM")</f>
        <v>Apr</v>
      </c>
      <c r="F421" s="4">
        <v>41125</v>
      </c>
      <c r="G421" s="3" t="s">
        <v>49</v>
      </c>
      <c r="H421" s="3" t="s">
        <v>2597</v>
      </c>
      <c r="I421" s="3" t="s">
        <v>2598</v>
      </c>
      <c r="J421" s="3" t="s">
        <v>99</v>
      </c>
      <c r="K421" s="3" t="s">
        <v>27</v>
      </c>
      <c r="L421" s="3" t="s">
        <v>239</v>
      </c>
      <c r="M421" s="3" t="s">
        <v>240</v>
      </c>
      <c r="N421" s="2">
        <v>10009</v>
      </c>
      <c r="O421" s="3" t="s">
        <v>138</v>
      </c>
      <c r="P421" s="3" t="s">
        <v>2599</v>
      </c>
      <c r="Q421" s="3" t="s">
        <v>45</v>
      </c>
      <c r="R421" s="3" t="s">
        <v>67</v>
      </c>
      <c r="S421" s="3" t="s">
        <v>2600</v>
      </c>
      <c r="T421" s="2">
        <v>11.16</v>
      </c>
      <c r="U421" s="2">
        <v>2</v>
      </c>
      <c r="V421" s="2">
        <v>0</v>
      </c>
      <c r="W421" s="2">
        <v>4.3524000000000003</v>
      </c>
    </row>
    <row r="422" spans="1:23" ht="15.75" thickBot="1" x14ac:dyDescent="0.3">
      <c r="A422" s="5">
        <v>421</v>
      </c>
      <c r="B422" s="3" t="s">
        <v>2596</v>
      </c>
      <c r="C422" s="2">
        <v>2012</v>
      </c>
      <c r="D422" s="4">
        <v>41003</v>
      </c>
      <c r="E422" s="4" t="str">
        <f>TEXT(Table1[[#This Row],[Order Date]],"MMM")</f>
        <v>Apr</v>
      </c>
      <c r="F422" s="4">
        <v>41125</v>
      </c>
      <c r="G422" s="3" t="s">
        <v>49</v>
      </c>
      <c r="H422" s="3" t="s">
        <v>2597</v>
      </c>
      <c r="I422" s="3" t="s">
        <v>2598</v>
      </c>
      <c r="J422" s="3" t="s">
        <v>99</v>
      </c>
      <c r="K422" s="3" t="s">
        <v>27</v>
      </c>
      <c r="L422" s="3" t="s">
        <v>239</v>
      </c>
      <c r="M422" s="3" t="s">
        <v>240</v>
      </c>
      <c r="N422" s="2">
        <v>10009</v>
      </c>
      <c r="O422" s="3" t="s">
        <v>138</v>
      </c>
      <c r="P422" s="3" t="s">
        <v>2601</v>
      </c>
      <c r="Q422" s="3" t="s">
        <v>32</v>
      </c>
      <c r="R422" s="3" t="s">
        <v>64</v>
      </c>
      <c r="S422" s="3" t="s">
        <v>2602</v>
      </c>
      <c r="T422" s="2">
        <v>108.4</v>
      </c>
      <c r="U422" s="2">
        <v>2</v>
      </c>
      <c r="V422" s="2">
        <v>0</v>
      </c>
      <c r="W422" s="2">
        <v>22.763999999999999</v>
      </c>
    </row>
    <row r="423" spans="1:23" ht="15.75" thickBot="1" x14ac:dyDescent="0.3">
      <c r="A423" s="5">
        <v>422</v>
      </c>
      <c r="B423" s="3" t="s">
        <v>2596</v>
      </c>
      <c r="C423" s="2">
        <v>2012</v>
      </c>
      <c r="D423" s="4">
        <v>41003</v>
      </c>
      <c r="E423" s="4" t="str">
        <f>TEXT(Table1[[#This Row],[Order Date]],"MMM")</f>
        <v>Apr</v>
      </c>
      <c r="F423" s="4">
        <v>41125</v>
      </c>
      <c r="G423" s="3" t="s">
        <v>49</v>
      </c>
      <c r="H423" s="3" t="s">
        <v>2597</v>
      </c>
      <c r="I423" s="3" t="s">
        <v>2598</v>
      </c>
      <c r="J423" s="3" t="s">
        <v>99</v>
      </c>
      <c r="K423" s="3" t="s">
        <v>27</v>
      </c>
      <c r="L423" s="3" t="s">
        <v>239</v>
      </c>
      <c r="M423" s="3" t="s">
        <v>240</v>
      </c>
      <c r="N423" s="2">
        <v>10009</v>
      </c>
      <c r="O423" s="3" t="s">
        <v>138</v>
      </c>
      <c r="P423" s="3" t="s">
        <v>552</v>
      </c>
      <c r="Q423" s="3" t="s">
        <v>45</v>
      </c>
      <c r="R423" s="3" t="s">
        <v>74</v>
      </c>
      <c r="S423" s="3" t="s">
        <v>553</v>
      </c>
      <c r="T423" s="2">
        <v>82.343999999999994</v>
      </c>
      <c r="U423" s="2">
        <v>3</v>
      </c>
      <c r="V423" s="2">
        <v>0.2</v>
      </c>
      <c r="W423" s="2">
        <v>27.7911</v>
      </c>
    </row>
    <row r="424" spans="1:23" ht="15.75" thickBot="1" x14ac:dyDescent="0.3">
      <c r="A424" s="5">
        <v>423</v>
      </c>
      <c r="B424" s="3" t="s">
        <v>2596</v>
      </c>
      <c r="C424" s="2">
        <v>2012</v>
      </c>
      <c r="D424" s="4">
        <v>41003</v>
      </c>
      <c r="E424" s="4" t="str">
        <f>TEXT(Table1[[#This Row],[Order Date]],"MMM")</f>
        <v>Apr</v>
      </c>
      <c r="F424" s="4">
        <v>41125</v>
      </c>
      <c r="G424" s="3" t="s">
        <v>49</v>
      </c>
      <c r="H424" s="3" t="s">
        <v>2597</v>
      </c>
      <c r="I424" s="3" t="s">
        <v>2598</v>
      </c>
      <c r="J424" s="3" t="s">
        <v>99</v>
      </c>
      <c r="K424" s="3" t="s">
        <v>27</v>
      </c>
      <c r="L424" s="3" t="s">
        <v>239</v>
      </c>
      <c r="M424" s="3" t="s">
        <v>240</v>
      </c>
      <c r="N424" s="2">
        <v>10009</v>
      </c>
      <c r="O424" s="3" t="s">
        <v>138</v>
      </c>
      <c r="P424" s="3" t="s">
        <v>2603</v>
      </c>
      <c r="Q424" s="3" t="s">
        <v>45</v>
      </c>
      <c r="R424" s="3" t="s">
        <v>74</v>
      </c>
      <c r="S424" s="3" t="s">
        <v>2604</v>
      </c>
      <c r="T424" s="2">
        <v>9.0879999999999992</v>
      </c>
      <c r="U424" s="2">
        <v>4</v>
      </c>
      <c r="V424" s="2">
        <v>0.2</v>
      </c>
      <c r="W424" s="2">
        <v>3.2944</v>
      </c>
    </row>
    <row r="425" spans="1:23" ht="15.75" thickBot="1" x14ac:dyDescent="0.3">
      <c r="A425" s="5">
        <v>424</v>
      </c>
      <c r="B425" s="3" t="s">
        <v>2605</v>
      </c>
      <c r="C425" s="2">
        <v>2014</v>
      </c>
      <c r="D425" s="4">
        <v>41955</v>
      </c>
      <c r="E425" s="4" t="str">
        <f>TEXT(Table1[[#This Row],[Order Date]],"MMM")</f>
        <v>Nov</v>
      </c>
      <c r="F425" s="4" t="s">
        <v>7167</v>
      </c>
      <c r="G425" s="3" t="s">
        <v>49</v>
      </c>
      <c r="H425" s="3" t="s">
        <v>987</v>
      </c>
      <c r="I425" s="3" t="s">
        <v>988</v>
      </c>
      <c r="J425" s="3" t="s">
        <v>40</v>
      </c>
      <c r="K425" s="3" t="s">
        <v>27</v>
      </c>
      <c r="L425" s="3" t="s">
        <v>839</v>
      </c>
      <c r="M425" s="3" t="s">
        <v>42</v>
      </c>
      <c r="N425" s="2">
        <v>92037</v>
      </c>
      <c r="O425" s="3" t="s">
        <v>43</v>
      </c>
      <c r="P425" s="3" t="s">
        <v>2606</v>
      </c>
      <c r="Q425" s="3" t="s">
        <v>45</v>
      </c>
      <c r="R425" s="3" t="s">
        <v>74</v>
      </c>
      <c r="S425" s="3" t="s">
        <v>2607</v>
      </c>
      <c r="T425" s="2">
        <v>19.936</v>
      </c>
      <c r="U425" s="2">
        <v>4</v>
      </c>
      <c r="V425" s="2">
        <v>0.2</v>
      </c>
      <c r="W425" s="2">
        <v>7.2267999999999999</v>
      </c>
    </row>
    <row r="426" spans="1:23" ht="15.75" thickBot="1" x14ac:dyDescent="0.3">
      <c r="A426" s="5">
        <v>425</v>
      </c>
      <c r="B426" s="3" t="s">
        <v>2605</v>
      </c>
      <c r="C426" s="2">
        <v>2014</v>
      </c>
      <c r="D426" s="4">
        <v>41955</v>
      </c>
      <c r="E426" s="4" t="str">
        <f>TEXT(Table1[[#This Row],[Order Date]],"MMM")</f>
        <v>Nov</v>
      </c>
      <c r="F426" s="4" t="s">
        <v>7167</v>
      </c>
      <c r="G426" s="3" t="s">
        <v>49</v>
      </c>
      <c r="H426" s="3" t="s">
        <v>987</v>
      </c>
      <c r="I426" s="3" t="s">
        <v>988</v>
      </c>
      <c r="J426" s="3" t="s">
        <v>40</v>
      </c>
      <c r="K426" s="3" t="s">
        <v>27</v>
      </c>
      <c r="L426" s="3" t="s">
        <v>839</v>
      </c>
      <c r="M426" s="3" t="s">
        <v>42</v>
      </c>
      <c r="N426" s="2">
        <v>92037</v>
      </c>
      <c r="O426" s="3" t="s">
        <v>43</v>
      </c>
      <c r="P426" s="3" t="s">
        <v>2608</v>
      </c>
      <c r="Q426" s="3" t="s">
        <v>45</v>
      </c>
      <c r="R426" s="3" t="s">
        <v>74</v>
      </c>
      <c r="S426" s="3" t="s">
        <v>2609</v>
      </c>
      <c r="T426" s="2">
        <v>65.567999999999998</v>
      </c>
      <c r="U426" s="2">
        <v>2</v>
      </c>
      <c r="V426" s="2">
        <v>0.2</v>
      </c>
      <c r="W426" s="2">
        <v>22.948799999999999</v>
      </c>
    </row>
    <row r="427" spans="1:23" ht="15.75" thickBot="1" x14ac:dyDescent="0.3">
      <c r="A427" s="5">
        <v>426</v>
      </c>
      <c r="B427" s="3" t="s">
        <v>2622</v>
      </c>
      <c r="C427" s="2">
        <v>2013</v>
      </c>
      <c r="D427" s="4">
        <v>41315</v>
      </c>
      <c r="E427" s="4" t="str">
        <f>TEXT(Table1[[#This Row],[Order Date]],"MMM")</f>
        <v>Feb</v>
      </c>
      <c r="F427" s="4">
        <v>41343</v>
      </c>
      <c r="G427" s="3" t="s">
        <v>172</v>
      </c>
      <c r="H427" s="3" t="s">
        <v>2623</v>
      </c>
      <c r="I427" s="3" t="s">
        <v>2624</v>
      </c>
      <c r="J427" s="3" t="s">
        <v>26</v>
      </c>
      <c r="K427" s="3" t="s">
        <v>27</v>
      </c>
      <c r="L427" s="3" t="s">
        <v>120</v>
      </c>
      <c r="M427" s="3" t="s">
        <v>42</v>
      </c>
      <c r="N427" s="2">
        <v>94122</v>
      </c>
      <c r="O427" s="3" t="s">
        <v>43</v>
      </c>
      <c r="P427" s="3" t="s">
        <v>274</v>
      </c>
      <c r="Q427" s="3" t="s">
        <v>32</v>
      </c>
      <c r="R427" s="3" t="s">
        <v>36</v>
      </c>
      <c r="S427" s="3" t="s">
        <v>275</v>
      </c>
      <c r="T427" s="2">
        <v>194.84800000000001</v>
      </c>
      <c r="U427" s="2">
        <v>4</v>
      </c>
      <c r="V427" s="2">
        <v>0.2</v>
      </c>
      <c r="W427" s="2">
        <v>12.178000000000001</v>
      </c>
    </row>
    <row r="428" spans="1:23" ht="15.75" thickBot="1" x14ac:dyDescent="0.3">
      <c r="A428" s="5">
        <v>427</v>
      </c>
      <c r="B428" s="3" t="s">
        <v>2653</v>
      </c>
      <c r="C428" s="2">
        <v>2013</v>
      </c>
      <c r="D428" s="4">
        <v>41308</v>
      </c>
      <c r="E428" s="4" t="str">
        <f>TEXT(Table1[[#This Row],[Order Date]],"MMM")</f>
        <v>Feb</v>
      </c>
      <c r="F428" s="4">
        <v>41428</v>
      </c>
      <c r="G428" s="3" t="s">
        <v>49</v>
      </c>
      <c r="H428" s="3" t="s">
        <v>286</v>
      </c>
      <c r="I428" s="3" t="s">
        <v>287</v>
      </c>
      <c r="J428" s="3" t="s">
        <v>26</v>
      </c>
      <c r="K428" s="3" t="s">
        <v>27</v>
      </c>
      <c r="L428" s="3" t="s">
        <v>2654</v>
      </c>
      <c r="M428" s="3" t="s">
        <v>240</v>
      </c>
      <c r="N428" s="2">
        <v>10701</v>
      </c>
      <c r="O428" s="3" t="s">
        <v>138</v>
      </c>
      <c r="P428" s="3" t="s">
        <v>2043</v>
      </c>
      <c r="Q428" s="3" t="s">
        <v>32</v>
      </c>
      <c r="R428" s="3" t="s">
        <v>55</v>
      </c>
      <c r="S428" s="3" t="s">
        <v>2044</v>
      </c>
      <c r="T428" s="2">
        <v>836.59199999999998</v>
      </c>
      <c r="U428" s="2">
        <v>8</v>
      </c>
      <c r="V428" s="2">
        <v>0.4</v>
      </c>
      <c r="W428" s="2">
        <v>-264.92079999999999</v>
      </c>
    </row>
    <row r="429" spans="1:23" ht="15.75" thickBot="1" x14ac:dyDescent="0.3">
      <c r="A429" s="5">
        <v>428</v>
      </c>
      <c r="B429" s="3" t="s">
        <v>2653</v>
      </c>
      <c r="C429" s="2">
        <v>2013</v>
      </c>
      <c r="D429" s="4">
        <v>41308</v>
      </c>
      <c r="E429" s="4" t="str">
        <f>TEXT(Table1[[#This Row],[Order Date]],"MMM")</f>
        <v>Feb</v>
      </c>
      <c r="F429" s="4">
        <v>41428</v>
      </c>
      <c r="G429" s="3" t="s">
        <v>49</v>
      </c>
      <c r="H429" s="3" t="s">
        <v>286</v>
      </c>
      <c r="I429" s="3" t="s">
        <v>287</v>
      </c>
      <c r="J429" s="3" t="s">
        <v>26</v>
      </c>
      <c r="K429" s="3" t="s">
        <v>27</v>
      </c>
      <c r="L429" s="3" t="s">
        <v>2654</v>
      </c>
      <c r="M429" s="3" t="s">
        <v>240</v>
      </c>
      <c r="N429" s="2">
        <v>10701</v>
      </c>
      <c r="O429" s="3" t="s">
        <v>138</v>
      </c>
      <c r="P429" s="3" t="s">
        <v>2655</v>
      </c>
      <c r="Q429" s="3" t="s">
        <v>45</v>
      </c>
      <c r="R429" s="3" t="s">
        <v>88</v>
      </c>
      <c r="S429" s="3" t="s">
        <v>170</v>
      </c>
      <c r="T429" s="2">
        <v>26.38</v>
      </c>
      <c r="U429" s="2">
        <v>1</v>
      </c>
      <c r="V429" s="2">
        <v>0</v>
      </c>
      <c r="W429" s="2">
        <v>12.1348</v>
      </c>
    </row>
    <row r="430" spans="1:23" ht="15.75" thickBot="1" x14ac:dyDescent="0.3">
      <c r="A430" s="5">
        <v>429</v>
      </c>
      <c r="B430" s="3" t="s">
        <v>2653</v>
      </c>
      <c r="C430" s="2">
        <v>2013</v>
      </c>
      <c r="D430" s="4">
        <v>41308</v>
      </c>
      <c r="E430" s="4" t="str">
        <f>TEXT(Table1[[#This Row],[Order Date]],"MMM")</f>
        <v>Feb</v>
      </c>
      <c r="F430" s="4">
        <v>41428</v>
      </c>
      <c r="G430" s="3" t="s">
        <v>49</v>
      </c>
      <c r="H430" s="3" t="s">
        <v>286</v>
      </c>
      <c r="I430" s="3" t="s">
        <v>287</v>
      </c>
      <c r="J430" s="3" t="s">
        <v>26</v>
      </c>
      <c r="K430" s="3" t="s">
        <v>27</v>
      </c>
      <c r="L430" s="3" t="s">
        <v>2654</v>
      </c>
      <c r="M430" s="3" t="s">
        <v>240</v>
      </c>
      <c r="N430" s="2">
        <v>10701</v>
      </c>
      <c r="O430" s="3" t="s">
        <v>138</v>
      </c>
      <c r="P430" s="3" t="s">
        <v>894</v>
      </c>
      <c r="Q430" s="3" t="s">
        <v>45</v>
      </c>
      <c r="R430" s="3" t="s">
        <v>58</v>
      </c>
      <c r="S430" s="3" t="s">
        <v>895</v>
      </c>
      <c r="T430" s="2">
        <v>362.92</v>
      </c>
      <c r="U430" s="2">
        <v>2</v>
      </c>
      <c r="V430" s="2">
        <v>0</v>
      </c>
      <c r="W430" s="2">
        <v>105.24679999999999</v>
      </c>
    </row>
    <row r="431" spans="1:23" ht="15.75" thickBot="1" x14ac:dyDescent="0.3">
      <c r="A431" s="5">
        <v>430</v>
      </c>
      <c r="B431" s="3" t="s">
        <v>2653</v>
      </c>
      <c r="C431" s="2">
        <v>2013</v>
      </c>
      <c r="D431" s="4">
        <v>41308</v>
      </c>
      <c r="E431" s="4" t="str">
        <f>TEXT(Table1[[#This Row],[Order Date]],"MMM")</f>
        <v>Feb</v>
      </c>
      <c r="F431" s="4">
        <v>41428</v>
      </c>
      <c r="G431" s="3" t="s">
        <v>49</v>
      </c>
      <c r="H431" s="3" t="s">
        <v>286</v>
      </c>
      <c r="I431" s="3" t="s">
        <v>287</v>
      </c>
      <c r="J431" s="3" t="s">
        <v>26</v>
      </c>
      <c r="K431" s="3" t="s">
        <v>27</v>
      </c>
      <c r="L431" s="3" t="s">
        <v>2654</v>
      </c>
      <c r="M431" s="3" t="s">
        <v>240</v>
      </c>
      <c r="N431" s="2">
        <v>10701</v>
      </c>
      <c r="O431" s="3" t="s">
        <v>138</v>
      </c>
      <c r="P431" s="3" t="s">
        <v>2656</v>
      </c>
      <c r="Q431" s="3" t="s">
        <v>70</v>
      </c>
      <c r="R431" s="3" t="s">
        <v>603</v>
      </c>
      <c r="S431" s="3" t="s">
        <v>2657</v>
      </c>
      <c r="T431" s="2">
        <v>4899.93</v>
      </c>
      <c r="U431" s="2">
        <v>7</v>
      </c>
      <c r="V431" s="2">
        <v>0</v>
      </c>
      <c r="W431" s="2">
        <v>2400.9657000000002</v>
      </c>
    </row>
    <row r="432" spans="1:23" ht="15.75" thickBot="1" x14ac:dyDescent="0.3">
      <c r="A432" s="5">
        <v>431</v>
      </c>
      <c r="B432" s="3" t="s">
        <v>2665</v>
      </c>
      <c r="C432" s="2">
        <v>2014</v>
      </c>
      <c r="D432" s="4">
        <v>41765</v>
      </c>
      <c r="E432" s="4" t="str">
        <f>TEXT(Table1[[#This Row],[Order Date]],"MMM")</f>
        <v>May</v>
      </c>
      <c r="F432" s="4">
        <v>41949</v>
      </c>
      <c r="G432" s="3" t="s">
        <v>49</v>
      </c>
      <c r="H432" s="3" t="s">
        <v>2436</v>
      </c>
      <c r="I432" s="3" t="s">
        <v>2437</v>
      </c>
      <c r="J432" s="3" t="s">
        <v>40</v>
      </c>
      <c r="K432" s="3" t="s">
        <v>27</v>
      </c>
      <c r="L432" s="3" t="s">
        <v>647</v>
      </c>
      <c r="M432" s="3" t="s">
        <v>86</v>
      </c>
      <c r="N432" s="2">
        <v>28110</v>
      </c>
      <c r="O432" s="3" t="s">
        <v>30</v>
      </c>
      <c r="P432" s="3" t="s">
        <v>1036</v>
      </c>
      <c r="Q432" s="3" t="s">
        <v>32</v>
      </c>
      <c r="R432" s="3" t="s">
        <v>64</v>
      </c>
      <c r="S432" s="3" t="s">
        <v>1037</v>
      </c>
      <c r="T432" s="2">
        <v>31.984000000000002</v>
      </c>
      <c r="U432" s="2">
        <v>2</v>
      </c>
      <c r="V432" s="2">
        <v>0.2</v>
      </c>
      <c r="W432" s="2">
        <v>1.9990000000000001</v>
      </c>
    </row>
    <row r="433" spans="1:23" ht="15.75" thickBot="1" x14ac:dyDescent="0.3">
      <c r="A433" s="5">
        <v>432</v>
      </c>
      <c r="B433" s="3" t="s">
        <v>2665</v>
      </c>
      <c r="C433" s="2">
        <v>2014</v>
      </c>
      <c r="D433" s="4">
        <v>41765</v>
      </c>
      <c r="E433" s="4" t="str">
        <f>TEXT(Table1[[#This Row],[Order Date]],"MMM")</f>
        <v>May</v>
      </c>
      <c r="F433" s="4">
        <v>41949</v>
      </c>
      <c r="G433" s="3" t="s">
        <v>49</v>
      </c>
      <c r="H433" s="3" t="s">
        <v>2436</v>
      </c>
      <c r="I433" s="3" t="s">
        <v>2437</v>
      </c>
      <c r="J433" s="3" t="s">
        <v>40</v>
      </c>
      <c r="K433" s="3" t="s">
        <v>27</v>
      </c>
      <c r="L433" s="3" t="s">
        <v>647</v>
      </c>
      <c r="M433" s="3" t="s">
        <v>86</v>
      </c>
      <c r="N433" s="2">
        <v>28110</v>
      </c>
      <c r="O433" s="3" t="s">
        <v>30</v>
      </c>
      <c r="P433" s="3" t="s">
        <v>2666</v>
      </c>
      <c r="Q433" s="3" t="s">
        <v>70</v>
      </c>
      <c r="R433" s="3" t="s">
        <v>71</v>
      </c>
      <c r="S433" s="3" t="s">
        <v>2667</v>
      </c>
      <c r="T433" s="2">
        <v>71.983999999999995</v>
      </c>
      <c r="U433" s="2">
        <v>2</v>
      </c>
      <c r="V433" s="2">
        <v>0.2</v>
      </c>
      <c r="W433" s="2">
        <v>25.194400000000002</v>
      </c>
    </row>
    <row r="434" spans="1:23" ht="15.75" thickBot="1" x14ac:dyDescent="0.3">
      <c r="A434" s="5">
        <v>433</v>
      </c>
      <c r="B434" s="3" t="s">
        <v>2668</v>
      </c>
      <c r="C434" s="2">
        <v>2012</v>
      </c>
      <c r="D434" s="4">
        <v>41072</v>
      </c>
      <c r="E434" s="4" t="str">
        <f>TEXT(Table1[[#This Row],[Order Date]],"MMM")</f>
        <v>Jun</v>
      </c>
      <c r="F434" s="4" t="s">
        <v>7206</v>
      </c>
      <c r="G434" s="3" t="s">
        <v>49</v>
      </c>
      <c r="H434" s="3" t="s">
        <v>1903</v>
      </c>
      <c r="I434" s="3" t="s">
        <v>1904</v>
      </c>
      <c r="J434" s="3" t="s">
        <v>26</v>
      </c>
      <c r="K434" s="3" t="s">
        <v>27</v>
      </c>
      <c r="L434" s="3" t="s">
        <v>839</v>
      </c>
      <c r="M434" s="3" t="s">
        <v>42</v>
      </c>
      <c r="N434" s="2">
        <v>92105</v>
      </c>
      <c r="O434" s="3" t="s">
        <v>43</v>
      </c>
      <c r="P434" s="3" t="s">
        <v>2669</v>
      </c>
      <c r="Q434" s="3" t="s">
        <v>45</v>
      </c>
      <c r="R434" s="3" t="s">
        <v>67</v>
      </c>
      <c r="S434" s="3" t="s">
        <v>2670</v>
      </c>
      <c r="T434" s="2">
        <v>120.15</v>
      </c>
      <c r="U434" s="2">
        <v>9</v>
      </c>
      <c r="V434" s="2">
        <v>0</v>
      </c>
      <c r="W434" s="2">
        <v>33.642000000000003</v>
      </c>
    </row>
    <row r="435" spans="1:23" ht="15.75" thickBot="1" x14ac:dyDescent="0.3">
      <c r="A435" s="5">
        <v>434</v>
      </c>
      <c r="B435" s="3" t="s">
        <v>2668</v>
      </c>
      <c r="C435" s="2">
        <v>2012</v>
      </c>
      <c r="D435" s="4">
        <v>41072</v>
      </c>
      <c r="E435" s="4" t="str">
        <f>TEXT(Table1[[#This Row],[Order Date]],"MMM")</f>
        <v>Jun</v>
      </c>
      <c r="F435" s="4" t="s">
        <v>7206</v>
      </c>
      <c r="G435" s="3" t="s">
        <v>49</v>
      </c>
      <c r="H435" s="3" t="s">
        <v>1903</v>
      </c>
      <c r="I435" s="3" t="s">
        <v>1904</v>
      </c>
      <c r="J435" s="3" t="s">
        <v>26</v>
      </c>
      <c r="K435" s="3" t="s">
        <v>27</v>
      </c>
      <c r="L435" s="3" t="s">
        <v>839</v>
      </c>
      <c r="M435" s="3" t="s">
        <v>42</v>
      </c>
      <c r="N435" s="2">
        <v>92105</v>
      </c>
      <c r="O435" s="3" t="s">
        <v>43</v>
      </c>
      <c r="P435" s="3" t="s">
        <v>2671</v>
      </c>
      <c r="Q435" s="3" t="s">
        <v>70</v>
      </c>
      <c r="R435" s="3" t="s">
        <v>71</v>
      </c>
      <c r="S435" s="3" t="s">
        <v>2672</v>
      </c>
      <c r="T435" s="2">
        <v>219.184</v>
      </c>
      <c r="U435" s="2">
        <v>2</v>
      </c>
      <c r="V435" s="2">
        <v>0.2</v>
      </c>
      <c r="W435" s="2">
        <v>19.178599999999999</v>
      </c>
    </row>
    <row r="436" spans="1:23" ht="15.75" thickBot="1" x14ac:dyDescent="0.3">
      <c r="A436" s="5">
        <v>435</v>
      </c>
      <c r="B436" s="3" t="s">
        <v>2706</v>
      </c>
      <c r="C436" s="2">
        <v>2012</v>
      </c>
      <c r="D436" s="4">
        <v>41008</v>
      </c>
      <c r="E436" s="4" t="str">
        <f>TEXT(Table1[[#This Row],[Order Date]],"MMM")</f>
        <v>Apr</v>
      </c>
      <c r="F436" s="4">
        <v>41130</v>
      </c>
      <c r="G436" s="3" t="s">
        <v>49</v>
      </c>
      <c r="H436" s="3" t="s">
        <v>2707</v>
      </c>
      <c r="I436" s="3" t="s">
        <v>2708</v>
      </c>
      <c r="J436" s="3" t="s">
        <v>26</v>
      </c>
      <c r="K436" s="3" t="s">
        <v>27</v>
      </c>
      <c r="L436" s="3" t="s">
        <v>2709</v>
      </c>
      <c r="M436" s="3" t="s">
        <v>1112</v>
      </c>
      <c r="N436" s="2">
        <v>30076</v>
      </c>
      <c r="O436" s="3" t="s">
        <v>30</v>
      </c>
      <c r="P436" s="3" t="s">
        <v>1092</v>
      </c>
      <c r="Q436" s="3" t="s">
        <v>45</v>
      </c>
      <c r="R436" s="3" t="s">
        <v>88</v>
      </c>
      <c r="S436" s="3" t="s">
        <v>1253</v>
      </c>
      <c r="T436" s="2">
        <v>279.89999999999998</v>
      </c>
      <c r="U436" s="2">
        <v>5</v>
      </c>
      <c r="V436" s="2">
        <v>0</v>
      </c>
      <c r="W436" s="2">
        <v>137.15100000000001</v>
      </c>
    </row>
    <row r="437" spans="1:23" ht="15.75" thickBot="1" x14ac:dyDescent="0.3">
      <c r="A437" s="5">
        <v>436</v>
      </c>
      <c r="B437" s="3" t="s">
        <v>2706</v>
      </c>
      <c r="C437" s="2">
        <v>2012</v>
      </c>
      <c r="D437" s="4">
        <v>41008</v>
      </c>
      <c r="E437" s="4" t="str">
        <f>TEXT(Table1[[#This Row],[Order Date]],"MMM")</f>
        <v>Apr</v>
      </c>
      <c r="F437" s="4">
        <v>41130</v>
      </c>
      <c r="G437" s="3" t="s">
        <v>49</v>
      </c>
      <c r="H437" s="3" t="s">
        <v>2707</v>
      </c>
      <c r="I437" s="3" t="s">
        <v>2708</v>
      </c>
      <c r="J437" s="3" t="s">
        <v>26</v>
      </c>
      <c r="K437" s="3" t="s">
        <v>27</v>
      </c>
      <c r="L437" s="3" t="s">
        <v>2709</v>
      </c>
      <c r="M437" s="3" t="s">
        <v>1112</v>
      </c>
      <c r="N437" s="2">
        <v>30076</v>
      </c>
      <c r="O437" s="3" t="s">
        <v>30</v>
      </c>
      <c r="P437" s="3" t="s">
        <v>2279</v>
      </c>
      <c r="Q437" s="3" t="s">
        <v>70</v>
      </c>
      <c r="R437" s="3" t="s">
        <v>148</v>
      </c>
      <c r="S437" s="3" t="s">
        <v>2280</v>
      </c>
      <c r="T437" s="2">
        <v>619.95000000000005</v>
      </c>
      <c r="U437" s="2">
        <v>5</v>
      </c>
      <c r="V437" s="2">
        <v>0</v>
      </c>
      <c r="W437" s="2">
        <v>111.59099999999999</v>
      </c>
    </row>
    <row r="438" spans="1:23" ht="15.75" thickBot="1" x14ac:dyDescent="0.3">
      <c r="A438" s="5">
        <v>437</v>
      </c>
      <c r="B438" s="3" t="s">
        <v>2706</v>
      </c>
      <c r="C438" s="2">
        <v>2012</v>
      </c>
      <c r="D438" s="4">
        <v>41008</v>
      </c>
      <c r="E438" s="4" t="str">
        <f>TEXT(Table1[[#This Row],[Order Date]],"MMM")</f>
        <v>Apr</v>
      </c>
      <c r="F438" s="4">
        <v>41130</v>
      </c>
      <c r="G438" s="3" t="s">
        <v>49</v>
      </c>
      <c r="H438" s="3" t="s">
        <v>2707</v>
      </c>
      <c r="I438" s="3" t="s">
        <v>2708</v>
      </c>
      <c r="J438" s="3" t="s">
        <v>26</v>
      </c>
      <c r="K438" s="3" t="s">
        <v>27</v>
      </c>
      <c r="L438" s="3" t="s">
        <v>2709</v>
      </c>
      <c r="M438" s="3" t="s">
        <v>1112</v>
      </c>
      <c r="N438" s="2">
        <v>30076</v>
      </c>
      <c r="O438" s="3" t="s">
        <v>30</v>
      </c>
      <c r="P438" s="3" t="s">
        <v>2710</v>
      </c>
      <c r="Q438" s="3" t="s">
        <v>45</v>
      </c>
      <c r="R438" s="3" t="s">
        <v>88</v>
      </c>
      <c r="S438" s="3" t="s">
        <v>2711</v>
      </c>
      <c r="T438" s="2">
        <v>4.3600000000000003</v>
      </c>
      <c r="U438" s="2">
        <v>2</v>
      </c>
      <c r="V438" s="2">
        <v>0</v>
      </c>
      <c r="W438" s="2">
        <v>2.0491999999999999</v>
      </c>
    </row>
    <row r="439" spans="1:23" ht="15.75" thickBot="1" x14ac:dyDescent="0.3">
      <c r="A439" s="5">
        <v>438</v>
      </c>
      <c r="B439" s="3" t="s">
        <v>2706</v>
      </c>
      <c r="C439" s="2">
        <v>2012</v>
      </c>
      <c r="D439" s="4">
        <v>41008</v>
      </c>
      <c r="E439" s="4" t="str">
        <f>TEXT(Table1[[#This Row],[Order Date]],"MMM")</f>
        <v>Apr</v>
      </c>
      <c r="F439" s="4">
        <v>41130</v>
      </c>
      <c r="G439" s="3" t="s">
        <v>49</v>
      </c>
      <c r="H439" s="3" t="s">
        <v>2707</v>
      </c>
      <c r="I439" s="3" t="s">
        <v>2708</v>
      </c>
      <c r="J439" s="3" t="s">
        <v>26</v>
      </c>
      <c r="K439" s="3" t="s">
        <v>27</v>
      </c>
      <c r="L439" s="3" t="s">
        <v>2709</v>
      </c>
      <c r="M439" s="3" t="s">
        <v>1112</v>
      </c>
      <c r="N439" s="2">
        <v>30076</v>
      </c>
      <c r="O439" s="3" t="s">
        <v>30</v>
      </c>
      <c r="P439" s="3" t="s">
        <v>2172</v>
      </c>
      <c r="Q439" s="3" t="s">
        <v>45</v>
      </c>
      <c r="R439" s="3" t="s">
        <v>158</v>
      </c>
      <c r="S439" s="3" t="s">
        <v>2173</v>
      </c>
      <c r="T439" s="2">
        <v>15.28</v>
      </c>
      <c r="U439" s="2">
        <v>2</v>
      </c>
      <c r="V439" s="2">
        <v>0</v>
      </c>
      <c r="W439" s="2">
        <v>7.4871999999999996</v>
      </c>
    </row>
    <row r="440" spans="1:23" ht="15.75" thickBot="1" x14ac:dyDescent="0.3">
      <c r="A440" s="5">
        <v>439</v>
      </c>
      <c r="B440" s="3" t="s">
        <v>2716</v>
      </c>
      <c r="C440" s="2">
        <v>2012</v>
      </c>
      <c r="D440" s="4">
        <v>40942</v>
      </c>
      <c r="E440" s="4" t="str">
        <f>TEXT(Table1[[#This Row],[Order Date]],"MMM")</f>
        <v>Feb</v>
      </c>
      <c r="F440" s="4">
        <v>41093</v>
      </c>
      <c r="G440" s="3" t="s">
        <v>49</v>
      </c>
      <c r="H440" s="3" t="s">
        <v>422</v>
      </c>
      <c r="I440" s="3" t="s">
        <v>423</v>
      </c>
      <c r="J440" s="3" t="s">
        <v>99</v>
      </c>
      <c r="K440" s="3" t="s">
        <v>27</v>
      </c>
      <c r="L440" s="3" t="s">
        <v>1273</v>
      </c>
      <c r="M440" s="3" t="s">
        <v>227</v>
      </c>
      <c r="N440" s="2">
        <v>47374</v>
      </c>
      <c r="O440" s="3" t="s">
        <v>102</v>
      </c>
      <c r="P440" s="3" t="s">
        <v>1356</v>
      </c>
      <c r="Q440" s="3" t="s">
        <v>45</v>
      </c>
      <c r="R440" s="3" t="s">
        <v>67</v>
      </c>
      <c r="S440" s="3" t="s">
        <v>1357</v>
      </c>
      <c r="T440" s="2">
        <v>10.16</v>
      </c>
      <c r="U440" s="2">
        <v>1</v>
      </c>
      <c r="V440" s="2">
        <v>0</v>
      </c>
      <c r="W440" s="2">
        <v>2.6415999999999999</v>
      </c>
    </row>
    <row r="441" spans="1:23" ht="15.75" thickBot="1" x14ac:dyDescent="0.3">
      <c r="A441" s="5">
        <v>440</v>
      </c>
      <c r="B441" s="3" t="s">
        <v>2716</v>
      </c>
      <c r="C441" s="2">
        <v>2012</v>
      </c>
      <c r="D441" s="4">
        <v>40942</v>
      </c>
      <c r="E441" s="4" t="str">
        <f>TEXT(Table1[[#This Row],[Order Date]],"MMM")</f>
        <v>Feb</v>
      </c>
      <c r="F441" s="4">
        <v>41093</v>
      </c>
      <c r="G441" s="3" t="s">
        <v>49</v>
      </c>
      <c r="H441" s="3" t="s">
        <v>422</v>
      </c>
      <c r="I441" s="3" t="s">
        <v>423</v>
      </c>
      <c r="J441" s="3" t="s">
        <v>99</v>
      </c>
      <c r="K441" s="3" t="s">
        <v>27</v>
      </c>
      <c r="L441" s="3" t="s">
        <v>1273</v>
      </c>
      <c r="M441" s="3" t="s">
        <v>227</v>
      </c>
      <c r="N441" s="2">
        <v>47374</v>
      </c>
      <c r="O441" s="3" t="s">
        <v>102</v>
      </c>
      <c r="P441" s="3" t="s">
        <v>2059</v>
      </c>
      <c r="Q441" s="3" t="s">
        <v>45</v>
      </c>
      <c r="R441" s="3" t="s">
        <v>158</v>
      </c>
      <c r="S441" s="3" t="s">
        <v>2060</v>
      </c>
      <c r="T441" s="2">
        <v>101.88</v>
      </c>
      <c r="U441" s="2">
        <v>6</v>
      </c>
      <c r="V441" s="2">
        <v>0</v>
      </c>
      <c r="W441" s="2">
        <v>50.94</v>
      </c>
    </row>
    <row r="442" spans="1:23" ht="15.75" thickBot="1" x14ac:dyDescent="0.3">
      <c r="A442" s="5">
        <v>441</v>
      </c>
      <c r="B442" s="3" t="s">
        <v>2721</v>
      </c>
      <c r="C442" s="2">
        <v>2013</v>
      </c>
      <c r="D442" s="4">
        <v>41467</v>
      </c>
      <c r="E442" s="4" t="str">
        <f>TEXT(Table1[[#This Row],[Order Date]],"MMM")</f>
        <v>Jul</v>
      </c>
      <c r="F442" s="4">
        <v>41498</v>
      </c>
      <c r="G442" s="3" t="s">
        <v>172</v>
      </c>
      <c r="H442" s="3" t="s">
        <v>457</v>
      </c>
      <c r="I442" s="3" t="s">
        <v>458</v>
      </c>
      <c r="J442" s="3" t="s">
        <v>40</v>
      </c>
      <c r="K442" s="3" t="s">
        <v>27</v>
      </c>
      <c r="L442" s="3" t="s">
        <v>2722</v>
      </c>
      <c r="M442" s="3" t="s">
        <v>42</v>
      </c>
      <c r="N442" s="2">
        <v>94509</v>
      </c>
      <c r="O442" s="3" t="s">
        <v>43</v>
      </c>
      <c r="P442" s="3" t="s">
        <v>927</v>
      </c>
      <c r="Q442" s="3" t="s">
        <v>45</v>
      </c>
      <c r="R442" s="3" t="s">
        <v>88</v>
      </c>
      <c r="S442" s="3" t="s">
        <v>928</v>
      </c>
      <c r="T442" s="2">
        <v>19.440000000000001</v>
      </c>
      <c r="U442" s="2">
        <v>3</v>
      </c>
      <c r="V442" s="2">
        <v>0</v>
      </c>
      <c r="W442" s="2">
        <v>9.3312000000000008</v>
      </c>
    </row>
    <row r="443" spans="1:23" ht="15.75" thickBot="1" x14ac:dyDescent="0.3">
      <c r="A443" s="5">
        <v>442</v>
      </c>
      <c r="B443" s="3" t="s">
        <v>2723</v>
      </c>
      <c r="C443" s="2">
        <v>2013</v>
      </c>
      <c r="D443" s="4">
        <v>41431</v>
      </c>
      <c r="E443" s="4" t="str">
        <f>TEXT(Table1[[#This Row],[Order Date]],"MMM")</f>
        <v>Jun</v>
      </c>
      <c r="F443" s="4">
        <v>41553</v>
      </c>
      <c r="G443" s="3" t="s">
        <v>49</v>
      </c>
      <c r="H443" s="3" t="s">
        <v>1391</v>
      </c>
      <c r="I443" s="3" t="s">
        <v>1392</v>
      </c>
      <c r="J443" s="3" t="s">
        <v>99</v>
      </c>
      <c r="K443" s="3" t="s">
        <v>27</v>
      </c>
      <c r="L443" s="3" t="s">
        <v>136</v>
      </c>
      <c r="M443" s="3" t="s">
        <v>137</v>
      </c>
      <c r="N443" s="2">
        <v>19134</v>
      </c>
      <c r="O443" s="3" t="s">
        <v>138</v>
      </c>
      <c r="P443" s="3" t="s">
        <v>197</v>
      </c>
      <c r="Q443" s="3" t="s">
        <v>45</v>
      </c>
      <c r="R443" s="3" t="s">
        <v>58</v>
      </c>
      <c r="S443" s="3" t="s">
        <v>198</v>
      </c>
      <c r="T443" s="2">
        <v>124.608</v>
      </c>
      <c r="U443" s="2">
        <v>4</v>
      </c>
      <c r="V443" s="2">
        <v>0.2</v>
      </c>
      <c r="W443" s="2">
        <v>-23.364000000000001</v>
      </c>
    </row>
    <row r="444" spans="1:23" ht="15.75" thickBot="1" x14ac:dyDescent="0.3">
      <c r="A444" s="5">
        <v>443</v>
      </c>
      <c r="B444" s="3" t="s">
        <v>2723</v>
      </c>
      <c r="C444" s="2">
        <v>2013</v>
      </c>
      <c r="D444" s="4">
        <v>41431</v>
      </c>
      <c r="E444" s="4" t="str">
        <f>TEXT(Table1[[#This Row],[Order Date]],"MMM")</f>
        <v>Jun</v>
      </c>
      <c r="F444" s="4">
        <v>41553</v>
      </c>
      <c r="G444" s="3" t="s">
        <v>49</v>
      </c>
      <c r="H444" s="3" t="s">
        <v>1391</v>
      </c>
      <c r="I444" s="3" t="s">
        <v>1392</v>
      </c>
      <c r="J444" s="3" t="s">
        <v>99</v>
      </c>
      <c r="K444" s="3" t="s">
        <v>27</v>
      </c>
      <c r="L444" s="3" t="s">
        <v>136</v>
      </c>
      <c r="M444" s="3" t="s">
        <v>137</v>
      </c>
      <c r="N444" s="2">
        <v>19134</v>
      </c>
      <c r="O444" s="3" t="s">
        <v>138</v>
      </c>
      <c r="P444" s="3" t="s">
        <v>2724</v>
      </c>
      <c r="Q444" s="3" t="s">
        <v>45</v>
      </c>
      <c r="R444" s="3" t="s">
        <v>46</v>
      </c>
      <c r="S444" s="3" t="s">
        <v>2725</v>
      </c>
      <c r="T444" s="2">
        <v>7.56</v>
      </c>
      <c r="U444" s="2">
        <v>3</v>
      </c>
      <c r="V444" s="2">
        <v>0.2</v>
      </c>
      <c r="W444" s="2">
        <v>2.6459999999999999</v>
      </c>
    </row>
    <row r="445" spans="1:23" ht="15.75" thickBot="1" x14ac:dyDescent="0.3">
      <c r="A445" s="5">
        <v>444</v>
      </c>
      <c r="B445" s="3" t="s">
        <v>2726</v>
      </c>
      <c r="C445" s="2">
        <v>2013</v>
      </c>
      <c r="D445" s="4">
        <v>41620</v>
      </c>
      <c r="E445" s="4" t="str">
        <f>TEXT(Table1[[#This Row],[Order Date]],"MMM")</f>
        <v>Dec</v>
      </c>
      <c r="F445" s="4">
        <v>41620</v>
      </c>
      <c r="G445" s="3" t="s">
        <v>1127</v>
      </c>
      <c r="H445" s="3" t="s">
        <v>1711</v>
      </c>
      <c r="I445" s="3" t="s">
        <v>1712</v>
      </c>
      <c r="J445" s="3" t="s">
        <v>26</v>
      </c>
      <c r="K445" s="3" t="s">
        <v>27</v>
      </c>
      <c r="L445" s="3" t="s">
        <v>2727</v>
      </c>
      <c r="M445" s="3" t="s">
        <v>53</v>
      </c>
      <c r="N445" s="2">
        <v>33030</v>
      </c>
      <c r="O445" s="3" t="s">
        <v>30</v>
      </c>
      <c r="P445" s="3" t="s">
        <v>2728</v>
      </c>
      <c r="Q445" s="3" t="s">
        <v>45</v>
      </c>
      <c r="R445" s="3" t="s">
        <v>58</v>
      </c>
      <c r="S445" s="3" t="s">
        <v>2729</v>
      </c>
      <c r="T445" s="2">
        <v>85.224000000000004</v>
      </c>
      <c r="U445" s="2">
        <v>3</v>
      </c>
      <c r="V445" s="2">
        <v>0.2</v>
      </c>
      <c r="W445" s="2">
        <v>7.4570999999999996</v>
      </c>
    </row>
    <row r="446" spans="1:23" ht="15.75" thickBot="1" x14ac:dyDescent="0.3">
      <c r="A446" s="5">
        <v>445</v>
      </c>
      <c r="B446" s="3" t="s">
        <v>2739</v>
      </c>
      <c r="C446" s="2">
        <v>2012</v>
      </c>
      <c r="D446" s="4">
        <v>41003</v>
      </c>
      <c r="E446" s="4" t="str">
        <f>TEXT(Table1[[#This Row],[Order Date]],"MMM")</f>
        <v>Apr</v>
      </c>
      <c r="F446" s="4">
        <v>41003</v>
      </c>
      <c r="G446" s="3" t="s">
        <v>1127</v>
      </c>
      <c r="H446" s="3" t="s">
        <v>2740</v>
      </c>
      <c r="I446" s="3" t="s">
        <v>2741</v>
      </c>
      <c r="J446" s="3" t="s">
        <v>26</v>
      </c>
      <c r="K446" s="3" t="s">
        <v>27</v>
      </c>
      <c r="L446" s="3" t="s">
        <v>2742</v>
      </c>
      <c r="M446" s="3" t="s">
        <v>214</v>
      </c>
      <c r="N446" s="2">
        <v>48911</v>
      </c>
      <c r="O446" s="3" t="s">
        <v>102</v>
      </c>
      <c r="P446" s="3" t="s">
        <v>2743</v>
      </c>
      <c r="Q446" s="3" t="s">
        <v>45</v>
      </c>
      <c r="R446" s="3" t="s">
        <v>77</v>
      </c>
      <c r="S446" s="3" t="s">
        <v>2744</v>
      </c>
      <c r="T446" s="2">
        <v>644.07600000000002</v>
      </c>
      <c r="U446" s="2">
        <v>2</v>
      </c>
      <c r="V446" s="2">
        <v>0.1</v>
      </c>
      <c r="W446" s="2">
        <v>107.346</v>
      </c>
    </row>
    <row r="447" spans="1:23" ht="15.75" thickBot="1" x14ac:dyDescent="0.3">
      <c r="A447" s="5">
        <v>446</v>
      </c>
      <c r="B447" s="3" t="s">
        <v>2739</v>
      </c>
      <c r="C447" s="2">
        <v>2012</v>
      </c>
      <c r="D447" s="4">
        <v>41003</v>
      </c>
      <c r="E447" s="4" t="str">
        <f>TEXT(Table1[[#This Row],[Order Date]],"MMM")</f>
        <v>Apr</v>
      </c>
      <c r="F447" s="4">
        <v>41003</v>
      </c>
      <c r="G447" s="3" t="s">
        <v>1127</v>
      </c>
      <c r="H447" s="3" t="s">
        <v>2740</v>
      </c>
      <c r="I447" s="3" t="s">
        <v>2741</v>
      </c>
      <c r="J447" s="3" t="s">
        <v>26</v>
      </c>
      <c r="K447" s="3" t="s">
        <v>27</v>
      </c>
      <c r="L447" s="3" t="s">
        <v>2742</v>
      </c>
      <c r="M447" s="3" t="s">
        <v>214</v>
      </c>
      <c r="N447" s="2">
        <v>48911</v>
      </c>
      <c r="O447" s="3" t="s">
        <v>102</v>
      </c>
      <c r="P447" s="3" t="s">
        <v>2745</v>
      </c>
      <c r="Q447" s="3" t="s">
        <v>45</v>
      </c>
      <c r="R447" s="3" t="s">
        <v>242</v>
      </c>
      <c r="S447" s="3" t="s">
        <v>170</v>
      </c>
      <c r="T447" s="2">
        <v>5.84</v>
      </c>
      <c r="U447" s="2">
        <v>2</v>
      </c>
      <c r="V447" s="2">
        <v>0</v>
      </c>
      <c r="W447" s="2">
        <v>2.6280000000000001</v>
      </c>
    </row>
    <row r="448" spans="1:23" ht="15.75" thickBot="1" x14ac:dyDescent="0.3">
      <c r="A448" s="5">
        <v>447</v>
      </c>
      <c r="B448" s="3" t="s">
        <v>2739</v>
      </c>
      <c r="C448" s="2">
        <v>2012</v>
      </c>
      <c r="D448" s="4">
        <v>41003</v>
      </c>
      <c r="E448" s="4" t="str">
        <f>TEXT(Table1[[#This Row],[Order Date]],"MMM")</f>
        <v>Apr</v>
      </c>
      <c r="F448" s="4">
        <v>41003</v>
      </c>
      <c r="G448" s="3" t="s">
        <v>1127</v>
      </c>
      <c r="H448" s="3" t="s">
        <v>2740</v>
      </c>
      <c r="I448" s="3" t="s">
        <v>2741</v>
      </c>
      <c r="J448" s="3" t="s">
        <v>26</v>
      </c>
      <c r="K448" s="3" t="s">
        <v>27</v>
      </c>
      <c r="L448" s="3" t="s">
        <v>2742</v>
      </c>
      <c r="M448" s="3" t="s">
        <v>214</v>
      </c>
      <c r="N448" s="2">
        <v>48911</v>
      </c>
      <c r="O448" s="3" t="s">
        <v>102</v>
      </c>
      <c r="P448" s="3" t="s">
        <v>2746</v>
      </c>
      <c r="Q448" s="3" t="s">
        <v>45</v>
      </c>
      <c r="R448" s="3" t="s">
        <v>74</v>
      </c>
      <c r="S448" s="3" t="s">
        <v>2747</v>
      </c>
      <c r="T448" s="2">
        <v>12.76</v>
      </c>
      <c r="U448" s="2">
        <v>2</v>
      </c>
      <c r="V448" s="2">
        <v>0</v>
      </c>
      <c r="W448" s="2">
        <v>5.8696000000000002</v>
      </c>
    </row>
    <row r="449" spans="1:23" ht="15.75" thickBot="1" x14ac:dyDescent="0.3">
      <c r="A449" s="5">
        <v>448</v>
      </c>
      <c r="B449" s="3" t="s">
        <v>2739</v>
      </c>
      <c r="C449" s="2">
        <v>2012</v>
      </c>
      <c r="D449" s="4">
        <v>41003</v>
      </c>
      <c r="E449" s="4" t="str">
        <f>TEXT(Table1[[#This Row],[Order Date]],"MMM")</f>
        <v>Apr</v>
      </c>
      <c r="F449" s="4">
        <v>41003</v>
      </c>
      <c r="G449" s="3" t="s">
        <v>1127</v>
      </c>
      <c r="H449" s="3" t="s">
        <v>2740</v>
      </c>
      <c r="I449" s="3" t="s">
        <v>2741</v>
      </c>
      <c r="J449" s="3" t="s">
        <v>26</v>
      </c>
      <c r="K449" s="3" t="s">
        <v>27</v>
      </c>
      <c r="L449" s="3" t="s">
        <v>2742</v>
      </c>
      <c r="M449" s="3" t="s">
        <v>214</v>
      </c>
      <c r="N449" s="2">
        <v>48911</v>
      </c>
      <c r="O449" s="3" t="s">
        <v>102</v>
      </c>
      <c r="P449" s="3" t="s">
        <v>2748</v>
      </c>
      <c r="Q449" s="3" t="s">
        <v>70</v>
      </c>
      <c r="R449" s="3" t="s">
        <v>71</v>
      </c>
      <c r="S449" s="3" t="s">
        <v>2749</v>
      </c>
      <c r="T449" s="2">
        <v>10.95</v>
      </c>
      <c r="U449" s="2">
        <v>1</v>
      </c>
      <c r="V449" s="2">
        <v>0</v>
      </c>
      <c r="W449" s="2">
        <v>0.438</v>
      </c>
    </row>
    <row r="450" spans="1:23" ht="15.75" thickBot="1" x14ac:dyDescent="0.3">
      <c r="A450" s="5">
        <v>449</v>
      </c>
      <c r="B450" s="3" t="s">
        <v>2739</v>
      </c>
      <c r="C450" s="2">
        <v>2012</v>
      </c>
      <c r="D450" s="4">
        <v>41003</v>
      </c>
      <c r="E450" s="4" t="str">
        <f>TEXT(Table1[[#This Row],[Order Date]],"MMM")</f>
        <v>Apr</v>
      </c>
      <c r="F450" s="4">
        <v>41003</v>
      </c>
      <c r="G450" s="3" t="s">
        <v>1127</v>
      </c>
      <c r="H450" s="3" t="s">
        <v>2740</v>
      </c>
      <c r="I450" s="3" t="s">
        <v>2741</v>
      </c>
      <c r="J450" s="3" t="s">
        <v>26</v>
      </c>
      <c r="K450" s="3" t="s">
        <v>27</v>
      </c>
      <c r="L450" s="3" t="s">
        <v>2742</v>
      </c>
      <c r="M450" s="3" t="s">
        <v>214</v>
      </c>
      <c r="N450" s="2">
        <v>48911</v>
      </c>
      <c r="O450" s="3" t="s">
        <v>102</v>
      </c>
      <c r="P450" s="3" t="s">
        <v>2750</v>
      </c>
      <c r="Q450" s="3" t="s">
        <v>70</v>
      </c>
      <c r="R450" s="3" t="s">
        <v>1062</v>
      </c>
      <c r="S450" s="3" t="s">
        <v>2751</v>
      </c>
      <c r="T450" s="2">
        <v>599.98</v>
      </c>
      <c r="U450" s="2">
        <v>2</v>
      </c>
      <c r="V450" s="2">
        <v>0</v>
      </c>
      <c r="W450" s="2">
        <v>209.99299999999999</v>
      </c>
    </row>
    <row r="451" spans="1:23" ht="15.75" thickBot="1" x14ac:dyDescent="0.3">
      <c r="A451" s="5">
        <v>450</v>
      </c>
      <c r="B451" s="3" t="s">
        <v>2752</v>
      </c>
      <c r="C451" s="2">
        <v>2012</v>
      </c>
      <c r="D451" s="4">
        <v>41126</v>
      </c>
      <c r="E451" s="4" t="str">
        <f>TEXT(Table1[[#This Row],[Order Date]],"MMM")</f>
        <v>Aug</v>
      </c>
      <c r="F451" s="4" t="s">
        <v>7191</v>
      </c>
      <c r="G451" s="3" t="s">
        <v>49</v>
      </c>
      <c r="H451" s="3" t="s">
        <v>880</v>
      </c>
      <c r="I451" s="3" t="s">
        <v>881</v>
      </c>
      <c r="J451" s="3" t="s">
        <v>40</v>
      </c>
      <c r="K451" s="3" t="s">
        <v>27</v>
      </c>
      <c r="L451" s="3" t="s">
        <v>2753</v>
      </c>
      <c r="M451" s="3" t="s">
        <v>442</v>
      </c>
      <c r="N451" s="2">
        <v>44221</v>
      </c>
      <c r="O451" s="3" t="s">
        <v>138</v>
      </c>
      <c r="P451" s="3" t="s">
        <v>2754</v>
      </c>
      <c r="Q451" s="3" t="s">
        <v>32</v>
      </c>
      <c r="R451" s="3" t="s">
        <v>64</v>
      </c>
      <c r="S451" s="3" t="s">
        <v>2755</v>
      </c>
      <c r="T451" s="2">
        <v>8.3520000000000003</v>
      </c>
      <c r="U451" s="2">
        <v>6</v>
      </c>
      <c r="V451" s="2">
        <v>0.2</v>
      </c>
      <c r="W451" s="2">
        <v>1.2527999999999999</v>
      </c>
    </row>
    <row r="452" spans="1:23" ht="15.75" thickBot="1" x14ac:dyDescent="0.3">
      <c r="A452" s="5">
        <v>451</v>
      </c>
      <c r="B452" s="3" t="s">
        <v>2756</v>
      </c>
      <c r="C452" s="2">
        <v>2014</v>
      </c>
      <c r="D452" s="4">
        <v>41640</v>
      </c>
      <c r="E452" s="4" t="str">
        <f>TEXT(Table1[[#This Row],[Order Date]],"MMM")</f>
        <v>Jan</v>
      </c>
      <c r="F452" s="4">
        <v>41821</v>
      </c>
      <c r="G452" s="3" t="s">
        <v>49</v>
      </c>
      <c r="H452" s="3" t="s">
        <v>944</v>
      </c>
      <c r="I452" s="3" t="s">
        <v>945</v>
      </c>
      <c r="J452" s="3" t="s">
        <v>40</v>
      </c>
      <c r="K452" s="3" t="s">
        <v>27</v>
      </c>
      <c r="L452" s="3" t="s">
        <v>2757</v>
      </c>
      <c r="M452" s="3" t="s">
        <v>1212</v>
      </c>
      <c r="N452" s="2">
        <v>89502</v>
      </c>
      <c r="O452" s="3" t="s">
        <v>43</v>
      </c>
      <c r="P452" s="3" t="s">
        <v>2758</v>
      </c>
      <c r="Q452" s="3" t="s">
        <v>45</v>
      </c>
      <c r="R452" s="3" t="s">
        <v>67</v>
      </c>
      <c r="S452" s="3" t="s">
        <v>2759</v>
      </c>
      <c r="T452" s="2">
        <v>3.64</v>
      </c>
      <c r="U452" s="2">
        <v>2</v>
      </c>
      <c r="V452" s="2">
        <v>0</v>
      </c>
      <c r="W452" s="2">
        <v>1.6379999999999999</v>
      </c>
    </row>
    <row r="453" spans="1:23" ht="15.75" thickBot="1" x14ac:dyDescent="0.3">
      <c r="A453" s="5">
        <v>452</v>
      </c>
      <c r="B453" s="3" t="s">
        <v>2756</v>
      </c>
      <c r="C453" s="2">
        <v>2014</v>
      </c>
      <c r="D453" s="4">
        <v>41640</v>
      </c>
      <c r="E453" s="4" t="str">
        <f>TEXT(Table1[[#This Row],[Order Date]],"MMM")</f>
        <v>Jan</v>
      </c>
      <c r="F453" s="4">
        <v>41821</v>
      </c>
      <c r="G453" s="3" t="s">
        <v>49</v>
      </c>
      <c r="H453" s="3" t="s">
        <v>944</v>
      </c>
      <c r="I453" s="3" t="s">
        <v>945</v>
      </c>
      <c r="J453" s="3" t="s">
        <v>40</v>
      </c>
      <c r="K453" s="3" t="s">
        <v>27</v>
      </c>
      <c r="L453" s="3" t="s">
        <v>2757</v>
      </c>
      <c r="M453" s="3" t="s">
        <v>1212</v>
      </c>
      <c r="N453" s="2">
        <v>89502</v>
      </c>
      <c r="O453" s="3" t="s">
        <v>43</v>
      </c>
      <c r="P453" s="3" t="s">
        <v>2286</v>
      </c>
      <c r="Q453" s="3" t="s">
        <v>45</v>
      </c>
      <c r="R453" s="3" t="s">
        <v>74</v>
      </c>
      <c r="S453" s="3" t="s">
        <v>2287</v>
      </c>
      <c r="T453" s="2">
        <v>159.768</v>
      </c>
      <c r="U453" s="2">
        <v>7</v>
      </c>
      <c r="V453" s="2">
        <v>0.2</v>
      </c>
      <c r="W453" s="2">
        <v>53.921700000000001</v>
      </c>
    </row>
    <row r="454" spans="1:23" ht="15.75" thickBot="1" x14ac:dyDescent="0.3">
      <c r="A454" s="5">
        <v>453</v>
      </c>
      <c r="B454" s="3" t="s">
        <v>2763</v>
      </c>
      <c r="C454" s="2">
        <v>2013</v>
      </c>
      <c r="D454" s="4">
        <v>41340</v>
      </c>
      <c r="E454" s="4" t="str">
        <f>TEXT(Table1[[#This Row],[Order Date]],"MMM")</f>
        <v>Mar</v>
      </c>
      <c r="F454" s="4">
        <v>41493</v>
      </c>
      <c r="G454" s="3" t="s">
        <v>23</v>
      </c>
      <c r="H454" s="3" t="s">
        <v>2321</v>
      </c>
      <c r="I454" s="3" t="s">
        <v>2322</v>
      </c>
      <c r="J454" s="3" t="s">
        <v>40</v>
      </c>
      <c r="K454" s="3" t="s">
        <v>27</v>
      </c>
      <c r="L454" s="3" t="s">
        <v>41</v>
      </c>
      <c r="M454" s="3" t="s">
        <v>42</v>
      </c>
      <c r="N454" s="2">
        <v>90004</v>
      </c>
      <c r="O454" s="3" t="s">
        <v>43</v>
      </c>
      <c r="P454" s="3" t="s">
        <v>2764</v>
      </c>
      <c r="Q454" s="3" t="s">
        <v>32</v>
      </c>
      <c r="R454" s="3" t="s">
        <v>36</v>
      </c>
      <c r="S454" s="3" t="s">
        <v>2765</v>
      </c>
      <c r="T454" s="2">
        <v>195.184</v>
      </c>
      <c r="U454" s="2">
        <v>1</v>
      </c>
      <c r="V454" s="2">
        <v>0.2</v>
      </c>
      <c r="W454" s="2">
        <v>19.5184</v>
      </c>
    </row>
    <row r="455" spans="1:23" ht="15.75" thickBot="1" x14ac:dyDescent="0.3">
      <c r="A455" s="5">
        <v>454</v>
      </c>
      <c r="B455" s="3" t="s">
        <v>2769</v>
      </c>
      <c r="C455" s="2">
        <v>2011</v>
      </c>
      <c r="D455" s="4">
        <v>40552</v>
      </c>
      <c r="E455" s="4" t="str">
        <f>TEXT(Table1[[#This Row],[Order Date]],"MMM")</f>
        <v>Jan</v>
      </c>
      <c r="F455" s="4">
        <v>40672</v>
      </c>
      <c r="G455" s="3" t="s">
        <v>23</v>
      </c>
      <c r="H455" s="3" t="s">
        <v>2770</v>
      </c>
      <c r="I455" s="3" t="s">
        <v>2771</v>
      </c>
      <c r="J455" s="3" t="s">
        <v>26</v>
      </c>
      <c r="K455" s="3" t="s">
        <v>27</v>
      </c>
      <c r="L455" s="3" t="s">
        <v>2772</v>
      </c>
      <c r="M455" s="3" t="s">
        <v>42</v>
      </c>
      <c r="N455" s="2">
        <v>92025</v>
      </c>
      <c r="O455" s="3" t="s">
        <v>43</v>
      </c>
      <c r="P455" s="3" t="s">
        <v>160</v>
      </c>
      <c r="Q455" s="3" t="s">
        <v>45</v>
      </c>
      <c r="R455" s="3" t="s">
        <v>67</v>
      </c>
      <c r="S455" s="3" t="s">
        <v>161</v>
      </c>
      <c r="T455" s="2">
        <v>53.94</v>
      </c>
      <c r="U455" s="2">
        <v>3</v>
      </c>
      <c r="V455" s="2">
        <v>0</v>
      </c>
      <c r="W455" s="2">
        <v>15.6426</v>
      </c>
    </row>
    <row r="456" spans="1:23" ht="15.75" thickBot="1" x14ac:dyDescent="0.3">
      <c r="A456" s="5">
        <v>455</v>
      </c>
      <c r="B456" s="3" t="s">
        <v>2773</v>
      </c>
      <c r="C456" s="2">
        <v>2011</v>
      </c>
      <c r="D456" s="4">
        <v>40605</v>
      </c>
      <c r="E456" s="4" t="str">
        <f>TEXT(Table1[[#This Row],[Order Date]],"MMM")</f>
        <v>Mar</v>
      </c>
      <c r="F456" s="4">
        <v>40758</v>
      </c>
      <c r="G456" s="3" t="s">
        <v>49</v>
      </c>
      <c r="H456" s="3" t="s">
        <v>2774</v>
      </c>
      <c r="I456" s="3" t="s">
        <v>2775</v>
      </c>
      <c r="J456" s="3" t="s">
        <v>99</v>
      </c>
      <c r="K456" s="3" t="s">
        <v>27</v>
      </c>
      <c r="L456" s="3" t="s">
        <v>239</v>
      </c>
      <c r="M456" s="3" t="s">
        <v>240</v>
      </c>
      <c r="N456" s="2">
        <v>10035</v>
      </c>
      <c r="O456" s="3" t="s">
        <v>138</v>
      </c>
      <c r="P456" s="3" t="s">
        <v>2776</v>
      </c>
      <c r="Q456" s="3" t="s">
        <v>70</v>
      </c>
      <c r="R456" s="3" t="s">
        <v>71</v>
      </c>
      <c r="S456" s="3" t="s">
        <v>2777</v>
      </c>
      <c r="T456" s="2">
        <v>9.99</v>
      </c>
      <c r="U456" s="2">
        <v>1</v>
      </c>
      <c r="V456" s="2">
        <v>0</v>
      </c>
      <c r="W456" s="2">
        <v>4.5953999999999997</v>
      </c>
    </row>
    <row r="457" spans="1:23" ht="15.75" thickBot="1" x14ac:dyDescent="0.3">
      <c r="A457" s="5">
        <v>456</v>
      </c>
      <c r="B457" s="3" t="s">
        <v>2773</v>
      </c>
      <c r="C457" s="2">
        <v>2011</v>
      </c>
      <c r="D457" s="4">
        <v>40605</v>
      </c>
      <c r="E457" s="4" t="str">
        <f>TEXT(Table1[[#This Row],[Order Date]],"MMM")</f>
        <v>Mar</v>
      </c>
      <c r="F457" s="4">
        <v>40758</v>
      </c>
      <c r="G457" s="3" t="s">
        <v>49</v>
      </c>
      <c r="H457" s="3" t="s">
        <v>2774</v>
      </c>
      <c r="I457" s="3" t="s">
        <v>2775</v>
      </c>
      <c r="J457" s="3" t="s">
        <v>99</v>
      </c>
      <c r="K457" s="3" t="s">
        <v>27</v>
      </c>
      <c r="L457" s="3" t="s">
        <v>239</v>
      </c>
      <c r="M457" s="3" t="s">
        <v>240</v>
      </c>
      <c r="N457" s="2">
        <v>10035</v>
      </c>
      <c r="O457" s="3" t="s">
        <v>138</v>
      </c>
      <c r="P457" s="3" t="s">
        <v>952</v>
      </c>
      <c r="Q457" s="3" t="s">
        <v>45</v>
      </c>
      <c r="R457" s="3" t="s">
        <v>74</v>
      </c>
      <c r="S457" s="3" t="s">
        <v>953</v>
      </c>
      <c r="T457" s="2">
        <v>125.76</v>
      </c>
      <c r="U457" s="2">
        <v>3</v>
      </c>
      <c r="V457" s="2">
        <v>0.2</v>
      </c>
      <c r="W457" s="2">
        <v>40.872</v>
      </c>
    </row>
    <row r="458" spans="1:23" ht="15.75" thickBot="1" x14ac:dyDescent="0.3">
      <c r="A458" s="5">
        <v>457</v>
      </c>
      <c r="B458" s="3" t="s">
        <v>2773</v>
      </c>
      <c r="C458" s="2">
        <v>2011</v>
      </c>
      <c r="D458" s="4">
        <v>40605</v>
      </c>
      <c r="E458" s="4" t="str">
        <f>TEXT(Table1[[#This Row],[Order Date]],"MMM")</f>
        <v>Mar</v>
      </c>
      <c r="F458" s="4">
        <v>40758</v>
      </c>
      <c r="G458" s="3" t="s">
        <v>49</v>
      </c>
      <c r="H458" s="3" t="s">
        <v>2774</v>
      </c>
      <c r="I458" s="3" t="s">
        <v>2775</v>
      </c>
      <c r="J458" s="3" t="s">
        <v>99</v>
      </c>
      <c r="K458" s="3" t="s">
        <v>27</v>
      </c>
      <c r="L458" s="3" t="s">
        <v>239</v>
      </c>
      <c r="M458" s="3" t="s">
        <v>240</v>
      </c>
      <c r="N458" s="2">
        <v>10035</v>
      </c>
      <c r="O458" s="3" t="s">
        <v>138</v>
      </c>
      <c r="P458" s="3" t="s">
        <v>2778</v>
      </c>
      <c r="Q458" s="3" t="s">
        <v>45</v>
      </c>
      <c r="R458" s="3" t="s">
        <v>74</v>
      </c>
      <c r="S458" s="3" t="s">
        <v>2779</v>
      </c>
      <c r="T458" s="2">
        <v>25.32</v>
      </c>
      <c r="U458" s="2">
        <v>5</v>
      </c>
      <c r="V458" s="2">
        <v>0.2</v>
      </c>
      <c r="W458" s="2">
        <v>9.1784999999999997</v>
      </c>
    </row>
    <row r="459" spans="1:23" ht="15.75" thickBot="1" x14ac:dyDescent="0.3">
      <c r="A459" s="5">
        <v>458</v>
      </c>
      <c r="B459" s="3" t="s">
        <v>2780</v>
      </c>
      <c r="C459" s="2">
        <v>2011</v>
      </c>
      <c r="D459" s="4">
        <v>40638</v>
      </c>
      <c r="E459" s="4" t="str">
        <f>TEXT(Table1[[#This Row],[Order Date]],"MMM")</f>
        <v>Apr</v>
      </c>
      <c r="F459" s="4">
        <v>40760</v>
      </c>
      <c r="G459" s="3" t="s">
        <v>49</v>
      </c>
      <c r="H459" s="3" t="s">
        <v>2781</v>
      </c>
      <c r="I459" s="3" t="s">
        <v>2782</v>
      </c>
      <c r="J459" s="3" t="s">
        <v>26</v>
      </c>
      <c r="K459" s="3" t="s">
        <v>27</v>
      </c>
      <c r="L459" s="3" t="s">
        <v>296</v>
      </c>
      <c r="M459" s="3" t="s">
        <v>214</v>
      </c>
      <c r="N459" s="2">
        <v>49201</v>
      </c>
      <c r="O459" s="3" t="s">
        <v>102</v>
      </c>
      <c r="P459" s="3" t="s">
        <v>2201</v>
      </c>
      <c r="Q459" s="3" t="s">
        <v>45</v>
      </c>
      <c r="R459" s="3" t="s">
        <v>74</v>
      </c>
      <c r="S459" s="3" t="s">
        <v>2202</v>
      </c>
      <c r="T459" s="2">
        <v>46.8</v>
      </c>
      <c r="U459" s="2">
        <v>4</v>
      </c>
      <c r="V459" s="2">
        <v>0</v>
      </c>
      <c r="W459" s="2">
        <v>21.06</v>
      </c>
    </row>
    <row r="460" spans="1:23" ht="15.75" thickBot="1" x14ac:dyDescent="0.3">
      <c r="A460" s="5">
        <v>459</v>
      </c>
      <c r="B460" s="3" t="s">
        <v>2783</v>
      </c>
      <c r="C460" s="2">
        <v>2012</v>
      </c>
      <c r="D460" s="4">
        <v>40950</v>
      </c>
      <c r="E460" s="4" t="str">
        <f>TEXT(Table1[[#This Row],[Order Date]],"MMM")</f>
        <v>Feb</v>
      </c>
      <c r="F460" s="4">
        <v>40950</v>
      </c>
      <c r="G460" s="3" t="s">
        <v>1127</v>
      </c>
      <c r="H460" s="3" t="s">
        <v>837</v>
      </c>
      <c r="I460" s="3" t="s">
        <v>838</v>
      </c>
      <c r="J460" s="3" t="s">
        <v>26</v>
      </c>
      <c r="K460" s="3" t="s">
        <v>27</v>
      </c>
      <c r="L460" s="3" t="s">
        <v>93</v>
      </c>
      <c r="M460" s="3" t="s">
        <v>94</v>
      </c>
      <c r="N460" s="2">
        <v>98115</v>
      </c>
      <c r="O460" s="3" t="s">
        <v>43</v>
      </c>
      <c r="P460" s="3" t="s">
        <v>407</v>
      </c>
      <c r="Q460" s="3" t="s">
        <v>70</v>
      </c>
      <c r="R460" s="3" t="s">
        <v>148</v>
      </c>
      <c r="S460" s="3" t="s">
        <v>408</v>
      </c>
      <c r="T460" s="2">
        <v>447.93</v>
      </c>
      <c r="U460" s="2">
        <v>9</v>
      </c>
      <c r="V460" s="2">
        <v>0</v>
      </c>
      <c r="W460" s="2">
        <v>49.272300000000001</v>
      </c>
    </row>
    <row r="461" spans="1:23" ht="15.75" thickBot="1" x14ac:dyDescent="0.3">
      <c r="A461" s="5">
        <v>460</v>
      </c>
      <c r="B461" s="3" t="s">
        <v>2784</v>
      </c>
      <c r="C461" s="2">
        <v>2014</v>
      </c>
      <c r="D461" s="4">
        <v>41894</v>
      </c>
      <c r="E461" s="4" t="str">
        <f>TEXT(Table1[[#This Row],[Order Date]],"MMM")</f>
        <v>Sep</v>
      </c>
      <c r="F461" s="4">
        <v>41955</v>
      </c>
      <c r="G461" s="3" t="s">
        <v>23</v>
      </c>
      <c r="H461" s="3" t="s">
        <v>843</v>
      </c>
      <c r="I461" s="3" t="s">
        <v>844</v>
      </c>
      <c r="J461" s="3" t="s">
        <v>26</v>
      </c>
      <c r="K461" s="3" t="s">
        <v>27</v>
      </c>
      <c r="L461" s="3" t="s">
        <v>239</v>
      </c>
      <c r="M461" s="3" t="s">
        <v>240</v>
      </c>
      <c r="N461" s="2">
        <v>10035</v>
      </c>
      <c r="O461" s="3" t="s">
        <v>138</v>
      </c>
      <c r="P461" s="3" t="s">
        <v>2785</v>
      </c>
      <c r="Q461" s="3" t="s">
        <v>32</v>
      </c>
      <c r="R461" s="3" t="s">
        <v>64</v>
      </c>
      <c r="S461" s="3" t="s">
        <v>2786</v>
      </c>
      <c r="T461" s="2">
        <v>109.48</v>
      </c>
      <c r="U461" s="2">
        <v>2</v>
      </c>
      <c r="V461" s="2">
        <v>0</v>
      </c>
      <c r="W461" s="2">
        <v>33.938800000000001</v>
      </c>
    </row>
    <row r="462" spans="1:23" ht="15.75" thickBot="1" x14ac:dyDescent="0.3">
      <c r="A462" s="5">
        <v>461</v>
      </c>
      <c r="B462" s="3" t="s">
        <v>2784</v>
      </c>
      <c r="C462" s="2">
        <v>2014</v>
      </c>
      <c r="D462" s="4">
        <v>41894</v>
      </c>
      <c r="E462" s="4" t="str">
        <f>TEXT(Table1[[#This Row],[Order Date]],"MMM")</f>
        <v>Sep</v>
      </c>
      <c r="F462" s="4">
        <v>41955</v>
      </c>
      <c r="G462" s="3" t="s">
        <v>23</v>
      </c>
      <c r="H462" s="3" t="s">
        <v>843</v>
      </c>
      <c r="I462" s="3" t="s">
        <v>844</v>
      </c>
      <c r="J462" s="3" t="s">
        <v>26</v>
      </c>
      <c r="K462" s="3" t="s">
        <v>27</v>
      </c>
      <c r="L462" s="3" t="s">
        <v>239</v>
      </c>
      <c r="M462" s="3" t="s">
        <v>240</v>
      </c>
      <c r="N462" s="2">
        <v>10035</v>
      </c>
      <c r="O462" s="3" t="s">
        <v>138</v>
      </c>
      <c r="P462" s="3" t="s">
        <v>307</v>
      </c>
      <c r="Q462" s="3" t="s">
        <v>45</v>
      </c>
      <c r="R462" s="3" t="s">
        <v>58</v>
      </c>
      <c r="S462" s="3" t="s">
        <v>308</v>
      </c>
      <c r="T462" s="2">
        <v>272.94</v>
      </c>
      <c r="U462" s="2">
        <v>3</v>
      </c>
      <c r="V462" s="2">
        <v>0</v>
      </c>
      <c r="W462" s="2">
        <v>0</v>
      </c>
    </row>
    <row r="463" spans="1:23" ht="15.75" thickBot="1" x14ac:dyDescent="0.3">
      <c r="A463" s="5">
        <v>462</v>
      </c>
      <c r="B463" s="3" t="s">
        <v>2784</v>
      </c>
      <c r="C463" s="2">
        <v>2014</v>
      </c>
      <c r="D463" s="4">
        <v>41894</v>
      </c>
      <c r="E463" s="4" t="str">
        <f>TEXT(Table1[[#This Row],[Order Date]],"MMM")</f>
        <v>Sep</v>
      </c>
      <c r="F463" s="4">
        <v>41955</v>
      </c>
      <c r="G463" s="3" t="s">
        <v>23</v>
      </c>
      <c r="H463" s="3" t="s">
        <v>843</v>
      </c>
      <c r="I463" s="3" t="s">
        <v>844</v>
      </c>
      <c r="J463" s="3" t="s">
        <v>26</v>
      </c>
      <c r="K463" s="3" t="s">
        <v>27</v>
      </c>
      <c r="L463" s="3" t="s">
        <v>239</v>
      </c>
      <c r="M463" s="3" t="s">
        <v>240</v>
      </c>
      <c r="N463" s="2">
        <v>10035</v>
      </c>
      <c r="O463" s="3" t="s">
        <v>138</v>
      </c>
      <c r="P463" s="3" t="s">
        <v>2787</v>
      </c>
      <c r="Q463" s="3" t="s">
        <v>45</v>
      </c>
      <c r="R463" s="3" t="s">
        <v>88</v>
      </c>
      <c r="S463" s="3" t="s">
        <v>2788</v>
      </c>
      <c r="T463" s="2">
        <v>19.440000000000001</v>
      </c>
      <c r="U463" s="2">
        <v>3</v>
      </c>
      <c r="V463" s="2">
        <v>0</v>
      </c>
      <c r="W463" s="2">
        <v>9.3312000000000008</v>
      </c>
    </row>
    <row r="464" spans="1:23" ht="15.75" thickBot="1" x14ac:dyDescent="0.3">
      <c r="A464" s="5">
        <v>463</v>
      </c>
      <c r="B464" s="3" t="s">
        <v>2784</v>
      </c>
      <c r="C464" s="2">
        <v>2014</v>
      </c>
      <c r="D464" s="4">
        <v>41894</v>
      </c>
      <c r="E464" s="4" t="str">
        <f>TEXT(Table1[[#This Row],[Order Date]],"MMM")</f>
        <v>Sep</v>
      </c>
      <c r="F464" s="4">
        <v>41955</v>
      </c>
      <c r="G464" s="3" t="s">
        <v>23</v>
      </c>
      <c r="H464" s="3" t="s">
        <v>843</v>
      </c>
      <c r="I464" s="3" t="s">
        <v>844</v>
      </c>
      <c r="J464" s="3" t="s">
        <v>26</v>
      </c>
      <c r="K464" s="3" t="s">
        <v>27</v>
      </c>
      <c r="L464" s="3" t="s">
        <v>239</v>
      </c>
      <c r="M464" s="3" t="s">
        <v>240</v>
      </c>
      <c r="N464" s="2">
        <v>10035</v>
      </c>
      <c r="O464" s="3" t="s">
        <v>138</v>
      </c>
      <c r="P464" s="3" t="s">
        <v>2789</v>
      </c>
      <c r="Q464" s="3" t="s">
        <v>45</v>
      </c>
      <c r="R464" s="3" t="s">
        <v>58</v>
      </c>
      <c r="S464" s="3" t="s">
        <v>2790</v>
      </c>
      <c r="T464" s="2">
        <v>31.92</v>
      </c>
      <c r="U464" s="2">
        <v>4</v>
      </c>
      <c r="V464" s="2">
        <v>0</v>
      </c>
      <c r="W464" s="2">
        <v>8.2992000000000008</v>
      </c>
    </row>
    <row r="465" spans="1:23" ht="15.75" thickBot="1" x14ac:dyDescent="0.3">
      <c r="A465" s="5">
        <v>464</v>
      </c>
      <c r="B465" s="3" t="s">
        <v>2791</v>
      </c>
      <c r="C465" s="2">
        <v>2011</v>
      </c>
      <c r="D465" s="4">
        <v>40819</v>
      </c>
      <c r="E465" s="4" t="str">
        <f>TEXT(Table1[[#This Row],[Order Date]],"MMM")</f>
        <v>Oct</v>
      </c>
      <c r="F465" s="4" t="s">
        <v>7242</v>
      </c>
      <c r="G465" s="3" t="s">
        <v>49</v>
      </c>
      <c r="H465" s="3" t="s">
        <v>2426</v>
      </c>
      <c r="I465" s="3" t="s">
        <v>2427</v>
      </c>
      <c r="J465" s="3" t="s">
        <v>26</v>
      </c>
      <c r="K465" s="3" t="s">
        <v>27</v>
      </c>
      <c r="L465" s="3" t="s">
        <v>2792</v>
      </c>
      <c r="M465" s="3" t="s">
        <v>214</v>
      </c>
      <c r="N465" s="2">
        <v>48073</v>
      </c>
      <c r="O465" s="3" t="s">
        <v>102</v>
      </c>
      <c r="P465" s="3" t="s">
        <v>2793</v>
      </c>
      <c r="Q465" s="3" t="s">
        <v>45</v>
      </c>
      <c r="R465" s="3" t="s">
        <v>88</v>
      </c>
      <c r="S465" s="3" t="s">
        <v>2794</v>
      </c>
      <c r="T465" s="2">
        <v>22.38</v>
      </c>
      <c r="U465" s="2">
        <v>2</v>
      </c>
      <c r="V465" s="2">
        <v>0</v>
      </c>
      <c r="W465" s="2">
        <v>10.7424</v>
      </c>
    </row>
    <row r="466" spans="1:23" ht="15.75" thickBot="1" x14ac:dyDescent="0.3">
      <c r="A466" s="5">
        <v>465</v>
      </c>
      <c r="B466" s="3" t="s">
        <v>2800</v>
      </c>
      <c r="C466" s="2">
        <v>2013</v>
      </c>
      <c r="D466" s="4">
        <v>41317</v>
      </c>
      <c r="E466" s="4" t="str">
        <f>TEXT(Table1[[#This Row],[Order Date]],"MMM")</f>
        <v>Feb</v>
      </c>
      <c r="F466" s="4">
        <v>41437</v>
      </c>
      <c r="G466" s="3" t="s">
        <v>49</v>
      </c>
      <c r="H466" s="3" t="s">
        <v>299</v>
      </c>
      <c r="I466" s="3" t="s">
        <v>300</v>
      </c>
      <c r="J466" s="3" t="s">
        <v>26</v>
      </c>
      <c r="K466" s="3" t="s">
        <v>27</v>
      </c>
      <c r="L466" s="3" t="s">
        <v>2801</v>
      </c>
      <c r="M466" s="3" t="s">
        <v>2301</v>
      </c>
      <c r="N466" s="2">
        <v>20852</v>
      </c>
      <c r="O466" s="3" t="s">
        <v>138</v>
      </c>
      <c r="P466" s="3" t="s">
        <v>2802</v>
      </c>
      <c r="Q466" s="3" t="s">
        <v>32</v>
      </c>
      <c r="R466" s="3" t="s">
        <v>36</v>
      </c>
      <c r="S466" s="3" t="s">
        <v>2803</v>
      </c>
      <c r="T466" s="2">
        <v>172.5</v>
      </c>
      <c r="U466" s="2">
        <v>2</v>
      </c>
      <c r="V466" s="2">
        <v>0</v>
      </c>
      <c r="W466" s="2">
        <v>51.75</v>
      </c>
    </row>
    <row r="467" spans="1:23" ht="15.75" thickBot="1" x14ac:dyDescent="0.3">
      <c r="A467" s="5">
        <v>466</v>
      </c>
      <c r="B467" s="3" t="s">
        <v>2800</v>
      </c>
      <c r="C467" s="2">
        <v>2013</v>
      </c>
      <c r="D467" s="4">
        <v>41317</v>
      </c>
      <c r="E467" s="4" t="str">
        <f>TEXT(Table1[[#This Row],[Order Date]],"MMM")</f>
        <v>Feb</v>
      </c>
      <c r="F467" s="4">
        <v>41437</v>
      </c>
      <c r="G467" s="3" t="s">
        <v>49</v>
      </c>
      <c r="H467" s="3" t="s">
        <v>299</v>
      </c>
      <c r="I467" s="3" t="s">
        <v>300</v>
      </c>
      <c r="J467" s="3" t="s">
        <v>26</v>
      </c>
      <c r="K467" s="3" t="s">
        <v>27</v>
      </c>
      <c r="L467" s="3" t="s">
        <v>2801</v>
      </c>
      <c r="M467" s="3" t="s">
        <v>2301</v>
      </c>
      <c r="N467" s="2">
        <v>20852</v>
      </c>
      <c r="O467" s="3" t="s">
        <v>138</v>
      </c>
      <c r="P467" s="3" t="s">
        <v>613</v>
      </c>
      <c r="Q467" s="3" t="s">
        <v>70</v>
      </c>
      <c r="R467" s="3" t="s">
        <v>71</v>
      </c>
      <c r="S467" s="3" t="s">
        <v>614</v>
      </c>
      <c r="T467" s="2">
        <v>179.97</v>
      </c>
      <c r="U467" s="2">
        <v>3</v>
      </c>
      <c r="V467" s="2">
        <v>0</v>
      </c>
      <c r="W467" s="2">
        <v>44.9925</v>
      </c>
    </row>
    <row r="468" spans="1:23" ht="15.75" thickBot="1" x14ac:dyDescent="0.3">
      <c r="A468" s="5">
        <v>467</v>
      </c>
      <c r="B468" s="3" t="s">
        <v>2827</v>
      </c>
      <c r="C468" s="2">
        <v>2013</v>
      </c>
      <c r="D468" s="4">
        <v>41521</v>
      </c>
      <c r="E468" s="4" t="str">
        <f>TEXT(Table1[[#This Row],[Order Date]],"MMM")</f>
        <v>Sep</v>
      </c>
      <c r="F468" s="4" t="s">
        <v>7216</v>
      </c>
      <c r="G468" s="3" t="s">
        <v>49</v>
      </c>
      <c r="H468" s="3" t="s">
        <v>1695</v>
      </c>
      <c r="I468" s="3" t="s">
        <v>1696</v>
      </c>
      <c r="J468" s="3" t="s">
        <v>26</v>
      </c>
      <c r="K468" s="3" t="s">
        <v>27</v>
      </c>
      <c r="L468" s="3" t="s">
        <v>168</v>
      </c>
      <c r="M468" s="3" t="s">
        <v>101</v>
      </c>
      <c r="N468" s="2">
        <v>77041</v>
      </c>
      <c r="O468" s="3" t="s">
        <v>102</v>
      </c>
      <c r="P468" s="3" t="s">
        <v>2828</v>
      </c>
      <c r="Q468" s="3" t="s">
        <v>70</v>
      </c>
      <c r="R468" s="3" t="s">
        <v>148</v>
      </c>
      <c r="S468" s="3" t="s">
        <v>2829</v>
      </c>
      <c r="T468" s="2">
        <v>431.928</v>
      </c>
      <c r="U468" s="2">
        <v>9</v>
      </c>
      <c r="V468" s="2">
        <v>0.2</v>
      </c>
      <c r="W468" s="2">
        <v>64.789199999999994</v>
      </c>
    </row>
    <row r="469" spans="1:23" ht="15.75" thickBot="1" x14ac:dyDescent="0.3">
      <c r="A469" s="5">
        <v>468</v>
      </c>
      <c r="B469" s="3" t="s">
        <v>2827</v>
      </c>
      <c r="C469" s="2">
        <v>2013</v>
      </c>
      <c r="D469" s="4">
        <v>41521</v>
      </c>
      <c r="E469" s="4" t="str">
        <f>TEXT(Table1[[#This Row],[Order Date]],"MMM")</f>
        <v>Sep</v>
      </c>
      <c r="F469" s="4" t="s">
        <v>7216</v>
      </c>
      <c r="G469" s="3" t="s">
        <v>49</v>
      </c>
      <c r="H469" s="3" t="s">
        <v>1695</v>
      </c>
      <c r="I469" s="3" t="s">
        <v>1696</v>
      </c>
      <c r="J469" s="3" t="s">
        <v>26</v>
      </c>
      <c r="K469" s="3" t="s">
        <v>27</v>
      </c>
      <c r="L469" s="3" t="s">
        <v>168</v>
      </c>
      <c r="M469" s="3" t="s">
        <v>101</v>
      </c>
      <c r="N469" s="2">
        <v>77041</v>
      </c>
      <c r="O469" s="3" t="s">
        <v>102</v>
      </c>
      <c r="P469" s="3" t="s">
        <v>2830</v>
      </c>
      <c r="Q469" s="3" t="s">
        <v>32</v>
      </c>
      <c r="R469" s="3" t="s">
        <v>36</v>
      </c>
      <c r="S469" s="3" t="s">
        <v>2831</v>
      </c>
      <c r="T469" s="2">
        <v>95.983999999999995</v>
      </c>
      <c r="U469" s="2">
        <v>4</v>
      </c>
      <c r="V469" s="2">
        <v>0.3</v>
      </c>
      <c r="W469" s="2">
        <v>-4.1135999999999999</v>
      </c>
    </row>
    <row r="470" spans="1:23" ht="15.75" thickBot="1" x14ac:dyDescent="0.3">
      <c r="A470" s="5">
        <v>469</v>
      </c>
      <c r="B470" s="3" t="s">
        <v>2827</v>
      </c>
      <c r="C470" s="2">
        <v>2013</v>
      </c>
      <c r="D470" s="4">
        <v>41521</v>
      </c>
      <c r="E470" s="4" t="str">
        <f>TEXT(Table1[[#This Row],[Order Date]],"MMM")</f>
        <v>Sep</v>
      </c>
      <c r="F470" s="4" t="s">
        <v>7216</v>
      </c>
      <c r="G470" s="3" t="s">
        <v>49</v>
      </c>
      <c r="H470" s="3" t="s">
        <v>1695</v>
      </c>
      <c r="I470" s="3" t="s">
        <v>1696</v>
      </c>
      <c r="J470" s="3" t="s">
        <v>26</v>
      </c>
      <c r="K470" s="3" t="s">
        <v>27</v>
      </c>
      <c r="L470" s="3" t="s">
        <v>168</v>
      </c>
      <c r="M470" s="3" t="s">
        <v>101</v>
      </c>
      <c r="N470" s="2">
        <v>77041</v>
      </c>
      <c r="O470" s="3" t="s">
        <v>102</v>
      </c>
      <c r="P470" s="3" t="s">
        <v>1096</v>
      </c>
      <c r="Q470" s="3" t="s">
        <v>45</v>
      </c>
      <c r="R470" s="3" t="s">
        <v>74</v>
      </c>
      <c r="S470" s="3" t="s">
        <v>1097</v>
      </c>
      <c r="T470" s="2">
        <v>1088.7919999999999</v>
      </c>
      <c r="U470" s="2">
        <v>4</v>
      </c>
      <c r="V470" s="2">
        <v>0.8</v>
      </c>
      <c r="W470" s="2">
        <v>-1850.9464</v>
      </c>
    </row>
    <row r="471" spans="1:23" ht="15.75" thickBot="1" x14ac:dyDescent="0.3">
      <c r="A471" s="5">
        <v>470</v>
      </c>
      <c r="B471" s="3" t="s">
        <v>2834</v>
      </c>
      <c r="C471" s="2">
        <v>2014</v>
      </c>
      <c r="D471" s="4">
        <v>41678</v>
      </c>
      <c r="E471" s="4" t="str">
        <f>TEXT(Table1[[#This Row],[Order Date]],"MMM")</f>
        <v>Feb</v>
      </c>
      <c r="F471" s="4">
        <v>41767</v>
      </c>
      <c r="G471" s="3" t="s">
        <v>172</v>
      </c>
      <c r="H471" s="3" t="s">
        <v>2835</v>
      </c>
      <c r="I471" s="3" t="s">
        <v>2836</v>
      </c>
      <c r="J471" s="3" t="s">
        <v>26</v>
      </c>
      <c r="K471" s="3" t="s">
        <v>27</v>
      </c>
      <c r="L471" s="3" t="s">
        <v>415</v>
      </c>
      <c r="M471" s="3" t="s">
        <v>86</v>
      </c>
      <c r="N471" s="2">
        <v>28205</v>
      </c>
      <c r="O471" s="3" t="s">
        <v>30</v>
      </c>
      <c r="P471" s="3" t="s">
        <v>2307</v>
      </c>
      <c r="Q471" s="3" t="s">
        <v>70</v>
      </c>
      <c r="R471" s="3" t="s">
        <v>71</v>
      </c>
      <c r="S471" s="3" t="s">
        <v>2308</v>
      </c>
      <c r="T471" s="2">
        <v>271.95999999999998</v>
      </c>
      <c r="U471" s="2">
        <v>5</v>
      </c>
      <c r="V471" s="2">
        <v>0.2</v>
      </c>
      <c r="W471" s="2">
        <v>16.997499999999999</v>
      </c>
    </row>
    <row r="472" spans="1:23" ht="15.75" thickBot="1" x14ac:dyDescent="0.3">
      <c r="A472" s="5">
        <v>471</v>
      </c>
      <c r="B472" s="3" t="s">
        <v>2843</v>
      </c>
      <c r="C472" s="2">
        <v>2014</v>
      </c>
      <c r="D472" s="4">
        <v>41921</v>
      </c>
      <c r="E472" s="4" t="str">
        <f>TEXT(Table1[[#This Row],[Order Date]],"MMM")</f>
        <v>Oct</v>
      </c>
      <c r="F472" s="4" t="s">
        <v>7338</v>
      </c>
      <c r="G472" s="3" t="s">
        <v>49</v>
      </c>
      <c r="H472" s="3" t="s">
        <v>2844</v>
      </c>
      <c r="I472" s="3" t="s">
        <v>2845</v>
      </c>
      <c r="J472" s="3" t="s">
        <v>40</v>
      </c>
      <c r="K472" s="3" t="s">
        <v>27</v>
      </c>
      <c r="L472" s="3" t="s">
        <v>136</v>
      </c>
      <c r="M472" s="3" t="s">
        <v>137</v>
      </c>
      <c r="N472" s="2">
        <v>19134</v>
      </c>
      <c r="O472" s="3" t="s">
        <v>138</v>
      </c>
      <c r="P472" s="3" t="s">
        <v>784</v>
      </c>
      <c r="Q472" s="3" t="s">
        <v>32</v>
      </c>
      <c r="R472" s="3" t="s">
        <v>36</v>
      </c>
      <c r="S472" s="3" t="s">
        <v>785</v>
      </c>
      <c r="T472" s="2">
        <v>141.37200000000001</v>
      </c>
      <c r="U472" s="2">
        <v>2</v>
      </c>
      <c r="V472" s="2">
        <v>0.3</v>
      </c>
      <c r="W472" s="2">
        <v>-48.470399999999998</v>
      </c>
    </row>
    <row r="473" spans="1:23" ht="15.75" thickBot="1" x14ac:dyDescent="0.3">
      <c r="A473" s="5">
        <v>472</v>
      </c>
      <c r="B473" s="3" t="s">
        <v>2843</v>
      </c>
      <c r="C473" s="2">
        <v>2014</v>
      </c>
      <c r="D473" s="4">
        <v>41921</v>
      </c>
      <c r="E473" s="4" t="str">
        <f>TEXT(Table1[[#This Row],[Order Date]],"MMM")</f>
        <v>Oct</v>
      </c>
      <c r="F473" s="4" t="s">
        <v>7338</v>
      </c>
      <c r="G473" s="3" t="s">
        <v>49</v>
      </c>
      <c r="H473" s="3" t="s">
        <v>2844</v>
      </c>
      <c r="I473" s="3" t="s">
        <v>2845</v>
      </c>
      <c r="J473" s="3" t="s">
        <v>40</v>
      </c>
      <c r="K473" s="3" t="s">
        <v>27</v>
      </c>
      <c r="L473" s="3" t="s">
        <v>136</v>
      </c>
      <c r="M473" s="3" t="s">
        <v>137</v>
      </c>
      <c r="N473" s="2">
        <v>19134</v>
      </c>
      <c r="O473" s="3" t="s">
        <v>138</v>
      </c>
      <c r="P473" s="3" t="s">
        <v>2846</v>
      </c>
      <c r="Q473" s="3" t="s">
        <v>45</v>
      </c>
      <c r="R473" s="3" t="s">
        <v>74</v>
      </c>
      <c r="S473" s="3" t="s">
        <v>2847</v>
      </c>
      <c r="T473" s="2">
        <v>3.036</v>
      </c>
      <c r="U473" s="2">
        <v>2</v>
      </c>
      <c r="V473" s="2">
        <v>0.7</v>
      </c>
      <c r="W473" s="2">
        <v>-2.3275999999999999</v>
      </c>
    </row>
    <row r="474" spans="1:23" ht="15.75" thickBot="1" x14ac:dyDescent="0.3">
      <c r="A474" s="5">
        <v>473</v>
      </c>
      <c r="B474" s="3" t="s">
        <v>2843</v>
      </c>
      <c r="C474" s="2">
        <v>2014</v>
      </c>
      <c r="D474" s="4">
        <v>41921</v>
      </c>
      <c r="E474" s="4" t="str">
        <f>TEXT(Table1[[#This Row],[Order Date]],"MMM")</f>
        <v>Oct</v>
      </c>
      <c r="F474" s="4" t="s">
        <v>7338</v>
      </c>
      <c r="G474" s="3" t="s">
        <v>49</v>
      </c>
      <c r="H474" s="3" t="s">
        <v>2844</v>
      </c>
      <c r="I474" s="3" t="s">
        <v>2845</v>
      </c>
      <c r="J474" s="3" t="s">
        <v>40</v>
      </c>
      <c r="K474" s="3" t="s">
        <v>27</v>
      </c>
      <c r="L474" s="3" t="s">
        <v>136</v>
      </c>
      <c r="M474" s="3" t="s">
        <v>137</v>
      </c>
      <c r="N474" s="2">
        <v>19134</v>
      </c>
      <c r="O474" s="3" t="s">
        <v>138</v>
      </c>
      <c r="P474" s="3" t="s">
        <v>1633</v>
      </c>
      <c r="Q474" s="3" t="s">
        <v>45</v>
      </c>
      <c r="R474" s="3" t="s">
        <v>74</v>
      </c>
      <c r="S474" s="3" t="s">
        <v>1634</v>
      </c>
      <c r="T474" s="2">
        <v>4.5030000000000001</v>
      </c>
      <c r="U474" s="2">
        <v>1</v>
      </c>
      <c r="V474" s="2">
        <v>0.7</v>
      </c>
      <c r="W474" s="2">
        <v>-3.6023999999999998</v>
      </c>
    </row>
    <row r="475" spans="1:23" ht="15.75" thickBot="1" x14ac:dyDescent="0.3">
      <c r="A475" s="5">
        <v>474</v>
      </c>
      <c r="B475" s="3" t="s">
        <v>2843</v>
      </c>
      <c r="C475" s="2">
        <v>2014</v>
      </c>
      <c r="D475" s="4">
        <v>41921</v>
      </c>
      <c r="E475" s="4" t="str">
        <f>TEXT(Table1[[#This Row],[Order Date]],"MMM")</f>
        <v>Oct</v>
      </c>
      <c r="F475" s="4" t="s">
        <v>7338</v>
      </c>
      <c r="G475" s="3" t="s">
        <v>49</v>
      </c>
      <c r="H475" s="3" t="s">
        <v>2844</v>
      </c>
      <c r="I475" s="3" t="s">
        <v>2845</v>
      </c>
      <c r="J475" s="3" t="s">
        <v>40</v>
      </c>
      <c r="K475" s="3" t="s">
        <v>27</v>
      </c>
      <c r="L475" s="3" t="s">
        <v>136</v>
      </c>
      <c r="M475" s="3" t="s">
        <v>137</v>
      </c>
      <c r="N475" s="2">
        <v>19134</v>
      </c>
      <c r="O475" s="3" t="s">
        <v>138</v>
      </c>
      <c r="P475" s="3" t="s">
        <v>882</v>
      </c>
      <c r="Q475" s="3" t="s">
        <v>45</v>
      </c>
      <c r="R475" s="3" t="s">
        <v>67</v>
      </c>
      <c r="S475" s="3" t="s">
        <v>883</v>
      </c>
      <c r="T475" s="2">
        <v>4.6719999999999997</v>
      </c>
      <c r="U475" s="2">
        <v>1</v>
      </c>
      <c r="V475" s="2">
        <v>0.2</v>
      </c>
      <c r="W475" s="2">
        <v>1.5768</v>
      </c>
    </row>
    <row r="476" spans="1:23" ht="15.75" thickBot="1" x14ac:dyDescent="0.3">
      <c r="A476" s="5">
        <v>475</v>
      </c>
      <c r="B476" s="3" t="s">
        <v>2843</v>
      </c>
      <c r="C476" s="2">
        <v>2014</v>
      </c>
      <c r="D476" s="4">
        <v>41921</v>
      </c>
      <c r="E476" s="4" t="str">
        <f>TEXT(Table1[[#This Row],[Order Date]],"MMM")</f>
        <v>Oct</v>
      </c>
      <c r="F476" s="4" t="s">
        <v>7338</v>
      </c>
      <c r="G476" s="3" t="s">
        <v>49</v>
      </c>
      <c r="H476" s="3" t="s">
        <v>2844</v>
      </c>
      <c r="I476" s="3" t="s">
        <v>2845</v>
      </c>
      <c r="J476" s="3" t="s">
        <v>40</v>
      </c>
      <c r="K476" s="3" t="s">
        <v>27</v>
      </c>
      <c r="L476" s="3" t="s">
        <v>136</v>
      </c>
      <c r="M476" s="3" t="s">
        <v>137</v>
      </c>
      <c r="N476" s="2">
        <v>19134</v>
      </c>
      <c r="O476" s="3" t="s">
        <v>138</v>
      </c>
      <c r="P476" s="3" t="s">
        <v>878</v>
      </c>
      <c r="Q476" s="3" t="s">
        <v>70</v>
      </c>
      <c r="R476" s="3" t="s">
        <v>148</v>
      </c>
      <c r="S476" s="3" t="s">
        <v>879</v>
      </c>
      <c r="T476" s="2">
        <v>95.88</v>
      </c>
      <c r="U476" s="2">
        <v>3</v>
      </c>
      <c r="V476" s="2">
        <v>0.2</v>
      </c>
      <c r="W476" s="2">
        <v>28.763999999999999</v>
      </c>
    </row>
    <row r="477" spans="1:23" ht="15.75" thickBot="1" x14ac:dyDescent="0.3">
      <c r="A477" s="5">
        <v>476</v>
      </c>
      <c r="B477" s="3" t="s">
        <v>2843</v>
      </c>
      <c r="C477" s="2">
        <v>2014</v>
      </c>
      <c r="D477" s="4">
        <v>41921</v>
      </c>
      <c r="E477" s="4" t="str">
        <f>TEXT(Table1[[#This Row],[Order Date]],"MMM")</f>
        <v>Oct</v>
      </c>
      <c r="F477" s="4" t="s">
        <v>7338</v>
      </c>
      <c r="G477" s="3" t="s">
        <v>49</v>
      </c>
      <c r="H477" s="3" t="s">
        <v>2844</v>
      </c>
      <c r="I477" s="3" t="s">
        <v>2845</v>
      </c>
      <c r="J477" s="3" t="s">
        <v>40</v>
      </c>
      <c r="K477" s="3" t="s">
        <v>27</v>
      </c>
      <c r="L477" s="3" t="s">
        <v>136</v>
      </c>
      <c r="M477" s="3" t="s">
        <v>137</v>
      </c>
      <c r="N477" s="2">
        <v>19134</v>
      </c>
      <c r="O477" s="3" t="s">
        <v>138</v>
      </c>
      <c r="P477" s="3" t="s">
        <v>2848</v>
      </c>
      <c r="Q477" s="3" t="s">
        <v>32</v>
      </c>
      <c r="R477" s="3" t="s">
        <v>64</v>
      </c>
      <c r="S477" s="3" t="s">
        <v>2849</v>
      </c>
      <c r="T477" s="2">
        <v>17.024000000000001</v>
      </c>
      <c r="U477" s="2">
        <v>2</v>
      </c>
      <c r="V477" s="2">
        <v>0.2</v>
      </c>
      <c r="W477" s="2">
        <v>1.7023999999999999</v>
      </c>
    </row>
    <row r="478" spans="1:23" ht="15.75" thickBot="1" x14ac:dyDescent="0.3">
      <c r="A478" s="5">
        <v>477</v>
      </c>
      <c r="B478" s="3" t="s">
        <v>2843</v>
      </c>
      <c r="C478" s="2">
        <v>2014</v>
      </c>
      <c r="D478" s="4">
        <v>41921</v>
      </c>
      <c r="E478" s="4" t="str">
        <f>TEXT(Table1[[#This Row],[Order Date]],"MMM")</f>
        <v>Oct</v>
      </c>
      <c r="F478" s="4" t="s">
        <v>7338</v>
      </c>
      <c r="G478" s="3" t="s">
        <v>49</v>
      </c>
      <c r="H478" s="3" t="s">
        <v>2844</v>
      </c>
      <c r="I478" s="3" t="s">
        <v>2845</v>
      </c>
      <c r="J478" s="3" t="s">
        <v>40</v>
      </c>
      <c r="K478" s="3" t="s">
        <v>27</v>
      </c>
      <c r="L478" s="3" t="s">
        <v>136</v>
      </c>
      <c r="M478" s="3" t="s">
        <v>137</v>
      </c>
      <c r="N478" s="2">
        <v>19134</v>
      </c>
      <c r="O478" s="3" t="s">
        <v>138</v>
      </c>
      <c r="P478" s="3" t="s">
        <v>2061</v>
      </c>
      <c r="Q478" s="3" t="s">
        <v>70</v>
      </c>
      <c r="R478" s="3" t="s">
        <v>148</v>
      </c>
      <c r="S478" s="3" t="s">
        <v>2062</v>
      </c>
      <c r="T478" s="2">
        <v>258.69600000000003</v>
      </c>
      <c r="U478" s="2">
        <v>3</v>
      </c>
      <c r="V478" s="2">
        <v>0.2</v>
      </c>
      <c r="W478" s="2">
        <v>64.674000000000007</v>
      </c>
    </row>
    <row r="479" spans="1:23" ht="15.75" thickBot="1" x14ac:dyDescent="0.3">
      <c r="A479" s="5">
        <v>478</v>
      </c>
      <c r="B479" s="3" t="s">
        <v>2843</v>
      </c>
      <c r="C479" s="2">
        <v>2014</v>
      </c>
      <c r="D479" s="4">
        <v>41921</v>
      </c>
      <c r="E479" s="4" t="str">
        <f>TEXT(Table1[[#This Row],[Order Date]],"MMM")</f>
        <v>Oct</v>
      </c>
      <c r="F479" s="4" t="s">
        <v>7338</v>
      </c>
      <c r="G479" s="3" t="s">
        <v>49</v>
      </c>
      <c r="H479" s="3" t="s">
        <v>2844</v>
      </c>
      <c r="I479" s="3" t="s">
        <v>2845</v>
      </c>
      <c r="J479" s="3" t="s">
        <v>40</v>
      </c>
      <c r="K479" s="3" t="s">
        <v>27</v>
      </c>
      <c r="L479" s="3" t="s">
        <v>136</v>
      </c>
      <c r="M479" s="3" t="s">
        <v>137</v>
      </c>
      <c r="N479" s="2">
        <v>19134</v>
      </c>
      <c r="O479" s="3" t="s">
        <v>138</v>
      </c>
      <c r="P479" s="3" t="s">
        <v>2850</v>
      </c>
      <c r="Q479" s="3" t="s">
        <v>70</v>
      </c>
      <c r="R479" s="3" t="s">
        <v>71</v>
      </c>
      <c r="S479" s="3" t="s">
        <v>2851</v>
      </c>
      <c r="T479" s="2">
        <v>1931.9580000000001</v>
      </c>
      <c r="U479" s="2">
        <v>7</v>
      </c>
      <c r="V479" s="2">
        <v>0.4</v>
      </c>
      <c r="W479" s="2">
        <v>-386.39159999999998</v>
      </c>
    </row>
    <row r="480" spans="1:23" ht="15.75" thickBot="1" x14ac:dyDescent="0.3">
      <c r="A480" s="5">
        <v>479</v>
      </c>
      <c r="B480" s="3" t="s">
        <v>2852</v>
      </c>
      <c r="C480" s="2">
        <v>2011</v>
      </c>
      <c r="D480" s="4">
        <v>40884</v>
      </c>
      <c r="E480" s="4" t="str">
        <f>TEXT(Table1[[#This Row],[Order Date]],"MMM")</f>
        <v>Dec</v>
      </c>
      <c r="F480" s="4" t="s">
        <v>7357</v>
      </c>
      <c r="G480" s="3" t="s">
        <v>49</v>
      </c>
      <c r="H480" s="3" t="s">
        <v>2853</v>
      </c>
      <c r="I480" s="3" t="s">
        <v>2854</v>
      </c>
      <c r="J480" s="3" t="s">
        <v>99</v>
      </c>
      <c r="K480" s="3" t="s">
        <v>27</v>
      </c>
      <c r="L480" s="3" t="s">
        <v>41</v>
      </c>
      <c r="M480" s="3" t="s">
        <v>42</v>
      </c>
      <c r="N480" s="2">
        <v>90036</v>
      </c>
      <c r="O480" s="3" t="s">
        <v>43</v>
      </c>
      <c r="P480" s="3" t="s">
        <v>116</v>
      </c>
      <c r="Q480" s="3" t="s">
        <v>45</v>
      </c>
      <c r="R480" s="3" t="s">
        <v>58</v>
      </c>
      <c r="S480" s="3" t="s">
        <v>117</v>
      </c>
      <c r="T480" s="2">
        <v>249.75</v>
      </c>
      <c r="U480" s="2">
        <v>9</v>
      </c>
      <c r="V480" s="2">
        <v>0</v>
      </c>
      <c r="W480" s="2">
        <v>44.954999999999998</v>
      </c>
    </row>
    <row r="481" spans="1:23" ht="15.75" thickBot="1" x14ac:dyDescent="0.3">
      <c r="A481" s="5">
        <v>480</v>
      </c>
      <c r="B481" s="3" t="s">
        <v>2852</v>
      </c>
      <c r="C481" s="2">
        <v>2011</v>
      </c>
      <c r="D481" s="4">
        <v>40884</v>
      </c>
      <c r="E481" s="4" t="str">
        <f>TEXT(Table1[[#This Row],[Order Date]],"MMM")</f>
        <v>Dec</v>
      </c>
      <c r="F481" s="4" t="s">
        <v>7357</v>
      </c>
      <c r="G481" s="3" t="s">
        <v>49</v>
      </c>
      <c r="H481" s="3" t="s">
        <v>2853</v>
      </c>
      <c r="I481" s="3" t="s">
        <v>2854</v>
      </c>
      <c r="J481" s="3" t="s">
        <v>99</v>
      </c>
      <c r="K481" s="3" t="s">
        <v>27</v>
      </c>
      <c r="L481" s="3" t="s">
        <v>41</v>
      </c>
      <c r="M481" s="3" t="s">
        <v>42</v>
      </c>
      <c r="N481" s="2">
        <v>90036</v>
      </c>
      <c r="O481" s="3" t="s">
        <v>43</v>
      </c>
      <c r="P481" s="3" t="s">
        <v>2855</v>
      </c>
      <c r="Q481" s="3" t="s">
        <v>70</v>
      </c>
      <c r="R481" s="3" t="s">
        <v>71</v>
      </c>
      <c r="S481" s="3" t="s">
        <v>2856</v>
      </c>
      <c r="T481" s="2">
        <v>255.93600000000001</v>
      </c>
      <c r="U481" s="2">
        <v>8</v>
      </c>
      <c r="V481" s="2">
        <v>0.2</v>
      </c>
      <c r="W481" s="2">
        <v>28.7928</v>
      </c>
    </row>
    <row r="482" spans="1:23" ht="15.75" thickBot="1" x14ac:dyDescent="0.3">
      <c r="A482" s="5">
        <v>481</v>
      </c>
      <c r="B482" s="3" t="s">
        <v>2857</v>
      </c>
      <c r="C482" s="2">
        <v>2013</v>
      </c>
      <c r="D482" s="4">
        <v>41406</v>
      </c>
      <c r="E482" s="4" t="str">
        <f>TEXT(Table1[[#This Row],[Order Date]],"MMM")</f>
        <v>May</v>
      </c>
      <c r="F482" s="4">
        <v>41437</v>
      </c>
      <c r="G482" s="3" t="s">
        <v>172</v>
      </c>
      <c r="H482" s="3" t="s">
        <v>597</v>
      </c>
      <c r="I482" s="3" t="s">
        <v>598</v>
      </c>
      <c r="J482" s="3" t="s">
        <v>26</v>
      </c>
      <c r="K482" s="3" t="s">
        <v>27</v>
      </c>
      <c r="L482" s="3" t="s">
        <v>239</v>
      </c>
      <c r="M482" s="3" t="s">
        <v>240</v>
      </c>
      <c r="N482" s="2">
        <v>10024</v>
      </c>
      <c r="O482" s="3" t="s">
        <v>138</v>
      </c>
      <c r="P482" s="3" t="s">
        <v>2515</v>
      </c>
      <c r="Q482" s="3" t="s">
        <v>32</v>
      </c>
      <c r="R482" s="3" t="s">
        <v>64</v>
      </c>
      <c r="S482" s="3" t="s">
        <v>2516</v>
      </c>
      <c r="T482" s="2">
        <v>113.79</v>
      </c>
      <c r="U482" s="2">
        <v>3</v>
      </c>
      <c r="V482" s="2">
        <v>0</v>
      </c>
      <c r="W482" s="2">
        <v>20.482199999999999</v>
      </c>
    </row>
    <row r="483" spans="1:23" ht="15.75" thickBot="1" x14ac:dyDescent="0.3">
      <c r="A483" s="5">
        <v>482</v>
      </c>
      <c r="B483" s="3" t="s">
        <v>2857</v>
      </c>
      <c r="C483" s="2">
        <v>2013</v>
      </c>
      <c r="D483" s="4">
        <v>41406</v>
      </c>
      <c r="E483" s="4" t="str">
        <f>TEXT(Table1[[#This Row],[Order Date]],"MMM")</f>
        <v>May</v>
      </c>
      <c r="F483" s="4">
        <v>41437</v>
      </c>
      <c r="G483" s="3" t="s">
        <v>172</v>
      </c>
      <c r="H483" s="3" t="s">
        <v>597</v>
      </c>
      <c r="I483" s="3" t="s">
        <v>598</v>
      </c>
      <c r="J483" s="3" t="s">
        <v>26</v>
      </c>
      <c r="K483" s="3" t="s">
        <v>27</v>
      </c>
      <c r="L483" s="3" t="s">
        <v>239</v>
      </c>
      <c r="M483" s="3" t="s">
        <v>240</v>
      </c>
      <c r="N483" s="2">
        <v>10024</v>
      </c>
      <c r="O483" s="3" t="s">
        <v>138</v>
      </c>
      <c r="P483" s="3" t="s">
        <v>1585</v>
      </c>
      <c r="Q483" s="3" t="s">
        <v>70</v>
      </c>
      <c r="R483" s="3" t="s">
        <v>148</v>
      </c>
      <c r="S483" s="3" t="s">
        <v>1586</v>
      </c>
      <c r="T483" s="2">
        <v>78.150000000000006</v>
      </c>
      <c r="U483" s="2">
        <v>1</v>
      </c>
      <c r="V483" s="2">
        <v>0</v>
      </c>
      <c r="W483" s="2">
        <v>34.386000000000003</v>
      </c>
    </row>
    <row r="484" spans="1:23" ht="15.75" thickBot="1" x14ac:dyDescent="0.3">
      <c r="A484" s="5">
        <v>483</v>
      </c>
      <c r="B484" s="3" t="s">
        <v>2857</v>
      </c>
      <c r="C484" s="2">
        <v>2013</v>
      </c>
      <c r="D484" s="4">
        <v>41406</v>
      </c>
      <c r="E484" s="4" t="str">
        <f>TEXT(Table1[[#This Row],[Order Date]],"MMM")</f>
        <v>May</v>
      </c>
      <c r="F484" s="4">
        <v>41437</v>
      </c>
      <c r="G484" s="3" t="s">
        <v>172</v>
      </c>
      <c r="H484" s="3" t="s">
        <v>597</v>
      </c>
      <c r="I484" s="3" t="s">
        <v>598</v>
      </c>
      <c r="J484" s="3" t="s">
        <v>26</v>
      </c>
      <c r="K484" s="3" t="s">
        <v>27</v>
      </c>
      <c r="L484" s="3" t="s">
        <v>239</v>
      </c>
      <c r="M484" s="3" t="s">
        <v>240</v>
      </c>
      <c r="N484" s="2">
        <v>10024</v>
      </c>
      <c r="O484" s="3" t="s">
        <v>138</v>
      </c>
      <c r="P484" s="3" t="s">
        <v>2812</v>
      </c>
      <c r="Q484" s="3" t="s">
        <v>45</v>
      </c>
      <c r="R484" s="3" t="s">
        <v>74</v>
      </c>
      <c r="S484" s="3" t="s">
        <v>2813</v>
      </c>
      <c r="T484" s="2">
        <v>1.728</v>
      </c>
      <c r="U484" s="2">
        <v>1</v>
      </c>
      <c r="V484" s="2">
        <v>0.2</v>
      </c>
      <c r="W484" s="2">
        <v>0.6048</v>
      </c>
    </row>
    <row r="485" spans="1:23" ht="15.75" thickBot="1" x14ac:dyDescent="0.3">
      <c r="A485" s="5">
        <v>484</v>
      </c>
      <c r="B485" s="3" t="s">
        <v>2857</v>
      </c>
      <c r="C485" s="2">
        <v>2013</v>
      </c>
      <c r="D485" s="4">
        <v>41406</v>
      </c>
      <c r="E485" s="4" t="str">
        <f>TEXT(Table1[[#This Row],[Order Date]],"MMM")</f>
        <v>May</v>
      </c>
      <c r="F485" s="4">
        <v>41437</v>
      </c>
      <c r="G485" s="3" t="s">
        <v>172</v>
      </c>
      <c r="H485" s="3" t="s">
        <v>597</v>
      </c>
      <c r="I485" s="3" t="s">
        <v>598</v>
      </c>
      <c r="J485" s="3" t="s">
        <v>26</v>
      </c>
      <c r="K485" s="3" t="s">
        <v>27</v>
      </c>
      <c r="L485" s="3" t="s">
        <v>239</v>
      </c>
      <c r="M485" s="3" t="s">
        <v>240</v>
      </c>
      <c r="N485" s="2">
        <v>10024</v>
      </c>
      <c r="O485" s="3" t="s">
        <v>138</v>
      </c>
      <c r="P485" s="3" t="s">
        <v>2858</v>
      </c>
      <c r="Q485" s="3" t="s">
        <v>45</v>
      </c>
      <c r="R485" s="3" t="s">
        <v>88</v>
      </c>
      <c r="S485" s="3" t="s">
        <v>170</v>
      </c>
      <c r="T485" s="2">
        <v>40.56</v>
      </c>
      <c r="U485" s="2">
        <v>4</v>
      </c>
      <c r="V485" s="2">
        <v>0</v>
      </c>
      <c r="W485" s="2">
        <v>19.874400000000001</v>
      </c>
    </row>
    <row r="486" spans="1:23" ht="15.75" thickBot="1" x14ac:dyDescent="0.3">
      <c r="A486" s="5">
        <v>485</v>
      </c>
      <c r="B486" s="3" t="s">
        <v>2857</v>
      </c>
      <c r="C486" s="2">
        <v>2013</v>
      </c>
      <c r="D486" s="4">
        <v>41406</v>
      </c>
      <c r="E486" s="4" t="str">
        <f>TEXT(Table1[[#This Row],[Order Date]],"MMM")</f>
        <v>May</v>
      </c>
      <c r="F486" s="4">
        <v>41437</v>
      </c>
      <c r="G486" s="3" t="s">
        <v>172</v>
      </c>
      <c r="H486" s="3" t="s">
        <v>597</v>
      </c>
      <c r="I486" s="3" t="s">
        <v>598</v>
      </c>
      <c r="J486" s="3" t="s">
        <v>26</v>
      </c>
      <c r="K486" s="3" t="s">
        <v>27</v>
      </c>
      <c r="L486" s="3" t="s">
        <v>239</v>
      </c>
      <c r="M486" s="3" t="s">
        <v>240</v>
      </c>
      <c r="N486" s="2">
        <v>10024</v>
      </c>
      <c r="O486" s="3" t="s">
        <v>138</v>
      </c>
      <c r="P486" s="3" t="s">
        <v>2859</v>
      </c>
      <c r="Q486" s="3" t="s">
        <v>45</v>
      </c>
      <c r="R486" s="3" t="s">
        <v>58</v>
      </c>
      <c r="S486" s="3" t="s">
        <v>2860</v>
      </c>
      <c r="T486" s="2">
        <v>182.94</v>
      </c>
      <c r="U486" s="2">
        <v>3</v>
      </c>
      <c r="V486" s="2">
        <v>0</v>
      </c>
      <c r="W486" s="2">
        <v>3.6587999999999998</v>
      </c>
    </row>
    <row r="487" spans="1:23" ht="15.75" thickBot="1" x14ac:dyDescent="0.3">
      <c r="A487" s="5">
        <v>486</v>
      </c>
      <c r="B487" s="3" t="s">
        <v>2857</v>
      </c>
      <c r="C487" s="2">
        <v>2013</v>
      </c>
      <c r="D487" s="4">
        <v>41406</v>
      </c>
      <c r="E487" s="4" t="str">
        <f>TEXT(Table1[[#This Row],[Order Date]],"MMM")</f>
        <v>May</v>
      </c>
      <c r="F487" s="4">
        <v>41437</v>
      </c>
      <c r="G487" s="3" t="s">
        <v>172</v>
      </c>
      <c r="H487" s="3" t="s">
        <v>597</v>
      </c>
      <c r="I487" s="3" t="s">
        <v>598</v>
      </c>
      <c r="J487" s="3" t="s">
        <v>26</v>
      </c>
      <c r="K487" s="3" t="s">
        <v>27</v>
      </c>
      <c r="L487" s="3" t="s">
        <v>239</v>
      </c>
      <c r="M487" s="3" t="s">
        <v>240</v>
      </c>
      <c r="N487" s="2">
        <v>10024</v>
      </c>
      <c r="O487" s="3" t="s">
        <v>138</v>
      </c>
      <c r="P487" s="3" t="s">
        <v>2861</v>
      </c>
      <c r="Q487" s="3" t="s">
        <v>45</v>
      </c>
      <c r="R487" s="3" t="s">
        <v>58</v>
      </c>
      <c r="S487" s="3" t="s">
        <v>2862</v>
      </c>
      <c r="T487" s="2">
        <v>193.86</v>
      </c>
      <c r="U487" s="2">
        <v>2</v>
      </c>
      <c r="V487" s="2">
        <v>0</v>
      </c>
      <c r="W487" s="2">
        <v>11.631600000000001</v>
      </c>
    </row>
    <row r="488" spans="1:23" ht="15.75" thickBot="1" x14ac:dyDescent="0.3">
      <c r="A488" s="5">
        <v>487</v>
      </c>
      <c r="B488" s="3" t="s">
        <v>2863</v>
      </c>
      <c r="C488" s="2">
        <v>2014</v>
      </c>
      <c r="D488" s="4">
        <v>41831</v>
      </c>
      <c r="E488" s="4" t="str">
        <f>TEXT(Table1[[#This Row],[Order Date]],"MMM")</f>
        <v>Jul</v>
      </c>
      <c r="F488" s="4">
        <v>41984</v>
      </c>
      <c r="G488" s="3" t="s">
        <v>49</v>
      </c>
      <c r="H488" s="3" t="s">
        <v>1695</v>
      </c>
      <c r="I488" s="3" t="s">
        <v>1696</v>
      </c>
      <c r="J488" s="3" t="s">
        <v>26</v>
      </c>
      <c r="K488" s="3" t="s">
        <v>27</v>
      </c>
      <c r="L488" s="3" t="s">
        <v>41</v>
      </c>
      <c r="M488" s="3" t="s">
        <v>42</v>
      </c>
      <c r="N488" s="2">
        <v>90045</v>
      </c>
      <c r="O488" s="3" t="s">
        <v>43</v>
      </c>
      <c r="P488" s="3" t="s">
        <v>1951</v>
      </c>
      <c r="Q488" s="3" t="s">
        <v>45</v>
      </c>
      <c r="R488" s="3" t="s">
        <v>158</v>
      </c>
      <c r="S488" s="3" t="s">
        <v>1952</v>
      </c>
      <c r="T488" s="2">
        <v>15.28</v>
      </c>
      <c r="U488" s="2">
        <v>2</v>
      </c>
      <c r="V488" s="2">
        <v>0</v>
      </c>
      <c r="W488" s="2">
        <v>7.4871999999999996</v>
      </c>
    </row>
    <row r="489" spans="1:23" ht="15.75" thickBot="1" x14ac:dyDescent="0.3">
      <c r="A489" s="5">
        <v>488</v>
      </c>
      <c r="B489" s="3" t="s">
        <v>2863</v>
      </c>
      <c r="C489" s="2">
        <v>2014</v>
      </c>
      <c r="D489" s="4">
        <v>41831</v>
      </c>
      <c r="E489" s="4" t="str">
        <f>TEXT(Table1[[#This Row],[Order Date]],"MMM")</f>
        <v>Jul</v>
      </c>
      <c r="F489" s="4">
        <v>41984</v>
      </c>
      <c r="G489" s="3" t="s">
        <v>49</v>
      </c>
      <c r="H489" s="3" t="s">
        <v>1695</v>
      </c>
      <c r="I489" s="3" t="s">
        <v>1696</v>
      </c>
      <c r="J489" s="3" t="s">
        <v>26</v>
      </c>
      <c r="K489" s="3" t="s">
        <v>27</v>
      </c>
      <c r="L489" s="3" t="s">
        <v>41</v>
      </c>
      <c r="M489" s="3" t="s">
        <v>42</v>
      </c>
      <c r="N489" s="2">
        <v>90045</v>
      </c>
      <c r="O489" s="3" t="s">
        <v>43</v>
      </c>
      <c r="P489" s="3" t="s">
        <v>2293</v>
      </c>
      <c r="Q489" s="3" t="s">
        <v>32</v>
      </c>
      <c r="R489" s="3" t="s">
        <v>64</v>
      </c>
      <c r="S489" s="3" t="s">
        <v>2294</v>
      </c>
      <c r="T489" s="2">
        <v>8.73</v>
      </c>
      <c r="U489" s="2">
        <v>1</v>
      </c>
      <c r="V489" s="2">
        <v>0</v>
      </c>
      <c r="W489" s="2">
        <v>2.9681999999999999</v>
      </c>
    </row>
    <row r="490" spans="1:23" ht="15.75" thickBot="1" x14ac:dyDescent="0.3">
      <c r="A490" s="5">
        <v>489</v>
      </c>
      <c r="B490" s="3" t="s">
        <v>2863</v>
      </c>
      <c r="C490" s="2">
        <v>2014</v>
      </c>
      <c r="D490" s="4">
        <v>41831</v>
      </c>
      <c r="E490" s="4" t="str">
        <f>TEXT(Table1[[#This Row],[Order Date]],"MMM")</f>
        <v>Jul</v>
      </c>
      <c r="F490" s="4">
        <v>41984</v>
      </c>
      <c r="G490" s="3" t="s">
        <v>49</v>
      </c>
      <c r="H490" s="3" t="s">
        <v>1695</v>
      </c>
      <c r="I490" s="3" t="s">
        <v>1696</v>
      </c>
      <c r="J490" s="3" t="s">
        <v>26</v>
      </c>
      <c r="K490" s="3" t="s">
        <v>27</v>
      </c>
      <c r="L490" s="3" t="s">
        <v>41</v>
      </c>
      <c r="M490" s="3" t="s">
        <v>42</v>
      </c>
      <c r="N490" s="2">
        <v>90045</v>
      </c>
      <c r="O490" s="3" t="s">
        <v>43</v>
      </c>
      <c r="P490" s="3" t="s">
        <v>2864</v>
      </c>
      <c r="Q490" s="3" t="s">
        <v>45</v>
      </c>
      <c r="R490" s="3" t="s">
        <v>67</v>
      </c>
      <c r="S490" s="3" t="s">
        <v>2865</v>
      </c>
      <c r="T490" s="2">
        <v>5.68</v>
      </c>
      <c r="U490" s="2">
        <v>2</v>
      </c>
      <c r="V490" s="2">
        <v>0</v>
      </c>
      <c r="W490" s="2">
        <v>1.7607999999999999</v>
      </c>
    </row>
    <row r="491" spans="1:23" ht="15.75" thickBot="1" x14ac:dyDescent="0.3">
      <c r="A491" s="5">
        <v>490</v>
      </c>
      <c r="B491" s="3" t="s">
        <v>2880</v>
      </c>
      <c r="C491" s="2">
        <v>2011</v>
      </c>
      <c r="D491" s="4">
        <v>40855</v>
      </c>
      <c r="E491" s="4" t="str">
        <f>TEXT(Table1[[#This Row],[Order Date]],"MMM")</f>
        <v>Nov</v>
      </c>
      <c r="F491" s="4" t="s">
        <v>7289</v>
      </c>
      <c r="G491" s="3" t="s">
        <v>49</v>
      </c>
      <c r="H491" s="3" t="s">
        <v>2881</v>
      </c>
      <c r="I491" s="3" t="s">
        <v>2882</v>
      </c>
      <c r="J491" s="3" t="s">
        <v>26</v>
      </c>
      <c r="K491" s="3" t="s">
        <v>27</v>
      </c>
      <c r="L491" s="3" t="s">
        <v>93</v>
      </c>
      <c r="M491" s="3" t="s">
        <v>94</v>
      </c>
      <c r="N491" s="2">
        <v>98105</v>
      </c>
      <c r="O491" s="3" t="s">
        <v>43</v>
      </c>
      <c r="P491" s="3" t="s">
        <v>2883</v>
      </c>
      <c r="Q491" s="3" t="s">
        <v>32</v>
      </c>
      <c r="R491" s="3" t="s">
        <v>64</v>
      </c>
      <c r="S491" s="3" t="s">
        <v>2884</v>
      </c>
      <c r="T491" s="2">
        <v>12.35</v>
      </c>
      <c r="U491" s="2">
        <v>1</v>
      </c>
      <c r="V491" s="2">
        <v>0</v>
      </c>
      <c r="W491" s="2">
        <v>5.4340000000000002</v>
      </c>
    </row>
    <row r="492" spans="1:23" ht="15.75" thickBot="1" x14ac:dyDescent="0.3">
      <c r="A492" s="5">
        <v>491</v>
      </c>
      <c r="B492" s="3" t="s">
        <v>2880</v>
      </c>
      <c r="C492" s="2">
        <v>2011</v>
      </c>
      <c r="D492" s="4">
        <v>40855</v>
      </c>
      <c r="E492" s="4" t="str">
        <f>TEXT(Table1[[#This Row],[Order Date]],"MMM")</f>
        <v>Nov</v>
      </c>
      <c r="F492" s="4" t="s">
        <v>7289</v>
      </c>
      <c r="G492" s="3" t="s">
        <v>49</v>
      </c>
      <c r="H492" s="3" t="s">
        <v>2881</v>
      </c>
      <c r="I492" s="3" t="s">
        <v>2882</v>
      </c>
      <c r="J492" s="3" t="s">
        <v>26</v>
      </c>
      <c r="K492" s="3" t="s">
        <v>27</v>
      </c>
      <c r="L492" s="3" t="s">
        <v>93</v>
      </c>
      <c r="M492" s="3" t="s">
        <v>94</v>
      </c>
      <c r="N492" s="2">
        <v>98105</v>
      </c>
      <c r="O492" s="3" t="s">
        <v>43</v>
      </c>
      <c r="P492" s="3" t="s">
        <v>2885</v>
      </c>
      <c r="Q492" s="3" t="s">
        <v>45</v>
      </c>
      <c r="R492" s="3" t="s">
        <v>67</v>
      </c>
      <c r="S492" s="3" t="s">
        <v>2886</v>
      </c>
      <c r="T492" s="2">
        <v>40.97</v>
      </c>
      <c r="U492" s="2">
        <v>1</v>
      </c>
      <c r="V492" s="2">
        <v>0</v>
      </c>
      <c r="W492" s="2">
        <v>10.652200000000001</v>
      </c>
    </row>
    <row r="493" spans="1:23" ht="15.75" thickBot="1" x14ac:dyDescent="0.3">
      <c r="A493" s="5">
        <v>492</v>
      </c>
      <c r="B493" s="3" t="s">
        <v>2880</v>
      </c>
      <c r="C493" s="2">
        <v>2011</v>
      </c>
      <c r="D493" s="4">
        <v>40855</v>
      </c>
      <c r="E493" s="4" t="str">
        <f>TEXT(Table1[[#This Row],[Order Date]],"MMM")</f>
        <v>Nov</v>
      </c>
      <c r="F493" s="4" t="s">
        <v>7289</v>
      </c>
      <c r="G493" s="3" t="s">
        <v>49</v>
      </c>
      <c r="H493" s="3" t="s">
        <v>2881</v>
      </c>
      <c r="I493" s="3" t="s">
        <v>2882</v>
      </c>
      <c r="J493" s="3" t="s">
        <v>26</v>
      </c>
      <c r="K493" s="3" t="s">
        <v>27</v>
      </c>
      <c r="L493" s="3" t="s">
        <v>93</v>
      </c>
      <c r="M493" s="3" t="s">
        <v>94</v>
      </c>
      <c r="N493" s="2">
        <v>98105</v>
      </c>
      <c r="O493" s="3" t="s">
        <v>43</v>
      </c>
      <c r="P493" s="3" t="s">
        <v>954</v>
      </c>
      <c r="Q493" s="3" t="s">
        <v>45</v>
      </c>
      <c r="R493" s="3" t="s">
        <v>242</v>
      </c>
      <c r="S493" s="3" t="s">
        <v>955</v>
      </c>
      <c r="T493" s="2">
        <v>22.96</v>
      </c>
      <c r="U493" s="2">
        <v>2</v>
      </c>
      <c r="V493" s="2">
        <v>0</v>
      </c>
      <c r="W493" s="2">
        <v>10.7912</v>
      </c>
    </row>
    <row r="494" spans="1:23" ht="15.75" thickBot="1" x14ac:dyDescent="0.3">
      <c r="A494" s="5">
        <v>493</v>
      </c>
      <c r="B494" s="3" t="s">
        <v>2891</v>
      </c>
      <c r="C494" s="2">
        <v>2011</v>
      </c>
      <c r="D494" s="4">
        <v>40889</v>
      </c>
      <c r="E494" s="4" t="str">
        <f>TEXT(Table1[[#This Row],[Order Date]],"MMM")</f>
        <v>Dec</v>
      </c>
      <c r="F494" s="4" t="s">
        <v>7246</v>
      </c>
      <c r="G494" s="3" t="s">
        <v>23</v>
      </c>
      <c r="H494" s="3" t="s">
        <v>2892</v>
      </c>
      <c r="I494" s="3" t="s">
        <v>2893</v>
      </c>
      <c r="J494" s="3" t="s">
        <v>26</v>
      </c>
      <c r="K494" s="3" t="s">
        <v>27</v>
      </c>
      <c r="L494" s="3" t="s">
        <v>2894</v>
      </c>
      <c r="M494" s="3" t="s">
        <v>42</v>
      </c>
      <c r="N494" s="2">
        <v>93727</v>
      </c>
      <c r="O494" s="3" t="s">
        <v>43</v>
      </c>
      <c r="P494" s="3" t="s">
        <v>2895</v>
      </c>
      <c r="Q494" s="3" t="s">
        <v>32</v>
      </c>
      <c r="R494" s="3" t="s">
        <v>55</v>
      </c>
      <c r="S494" s="3" t="s">
        <v>2896</v>
      </c>
      <c r="T494" s="2">
        <v>764.68799999999999</v>
      </c>
      <c r="U494" s="2">
        <v>6</v>
      </c>
      <c r="V494" s="2">
        <v>0.2</v>
      </c>
      <c r="W494" s="2">
        <v>95.585999999999999</v>
      </c>
    </row>
    <row r="495" spans="1:23" ht="15.75" thickBot="1" x14ac:dyDescent="0.3">
      <c r="A495" s="5">
        <v>494</v>
      </c>
      <c r="B495" s="3" t="s">
        <v>2891</v>
      </c>
      <c r="C495" s="2">
        <v>2011</v>
      </c>
      <c r="D495" s="4">
        <v>40889</v>
      </c>
      <c r="E495" s="4" t="str">
        <f>TEXT(Table1[[#This Row],[Order Date]],"MMM")</f>
        <v>Dec</v>
      </c>
      <c r="F495" s="4" t="s">
        <v>7246</v>
      </c>
      <c r="G495" s="3" t="s">
        <v>23</v>
      </c>
      <c r="H495" s="3" t="s">
        <v>2892</v>
      </c>
      <c r="I495" s="3" t="s">
        <v>2893</v>
      </c>
      <c r="J495" s="3" t="s">
        <v>26</v>
      </c>
      <c r="K495" s="3" t="s">
        <v>27</v>
      </c>
      <c r="L495" s="3" t="s">
        <v>2894</v>
      </c>
      <c r="M495" s="3" t="s">
        <v>42</v>
      </c>
      <c r="N495" s="2">
        <v>93727</v>
      </c>
      <c r="O495" s="3" t="s">
        <v>43</v>
      </c>
      <c r="P495" s="3" t="s">
        <v>796</v>
      </c>
      <c r="Q495" s="3" t="s">
        <v>32</v>
      </c>
      <c r="R495" s="3" t="s">
        <v>55</v>
      </c>
      <c r="S495" s="3" t="s">
        <v>797</v>
      </c>
      <c r="T495" s="2">
        <v>3610.848</v>
      </c>
      <c r="U495" s="2">
        <v>12</v>
      </c>
      <c r="V495" s="2">
        <v>0.2</v>
      </c>
      <c r="W495" s="2">
        <v>135.4068</v>
      </c>
    </row>
    <row r="496" spans="1:23" ht="15.75" thickBot="1" x14ac:dyDescent="0.3">
      <c r="A496" s="5">
        <v>495</v>
      </c>
      <c r="B496" s="3" t="s">
        <v>2891</v>
      </c>
      <c r="C496" s="2">
        <v>2011</v>
      </c>
      <c r="D496" s="4">
        <v>40889</v>
      </c>
      <c r="E496" s="4" t="str">
        <f>TEXT(Table1[[#This Row],[Order Date]],"MMM")</f>
        <v>Dec</v>
      </c>
      <c r="F496" s="4" t="s">
        <v>7246</v>
      </c>
      <c r="G496" s="3" t="s">
        <v>23</v>
      </c>
      <c r="H496" s="3" t="s">
        <v>2892</v>
      </c>
      <c r="I496" s="3" t="s">
        <v>2893</v>
      </c>
      <c r="J496" s="3" t="s">
        <v>26</v>
      </c>
      <c r="K496" s="3" t="s">
        <v>27</v>
      </c>
      <c r="L496" s="3" t="s">
        <v>2894</v>
      </c>
      <c r="M496" s="3" t="s">
        <v>42</v>
      </c>
      <c r="N496" s="2">
        <v>93727</v>
      </c>
      <c r="O496" s="3" t="s">
        <v>43</v>
      </c>
      <c r="P496" s="3" t="s">
        <v>2897</v>
      </c>
      <c r="Q496" s="3" t="s">
        <v>32</v>
      </c>
      <c r="R496" s="3" t="s">
        <v>33</v>
      </c>
      <c r="S496" s="3" t="s">
        <v>2898</v>
      </c>
      <c r="T496" s="2">
        <v>254.97450000000001</v>
      </c>
      <c r="U496" s="2">
        <v>3</v>
      </c>
      <c r="V496" s="2">
        <v>0.15</v>
      </c>
      <c r="W496" s="2">
        <v>11.998799999999999</v>
      </c>
    </row>
    <row r="497" spans="1:23" ht="15.75" thickBot="1" x14ac:dyDescent="0.3">
      <c r="A497" s="5">
        <v>496</v>
      </c>
      <c r="B497" s="3" t="s">
        <v>2904</v>
      </c>
      <c r="C497" s="2">
        <v>2012</v>
      </c>
      <c r="D497" s="4">
        <v>41006</v>
      </c>
      <c r="E497" s="4" t="str">
        <f>TEXT(Table1[[#This Row],[Order Date]],"MMM")</f>
        <v>Apr</v>
      </c>
      <c r="F497" s="4">
        <v>41159</v>
      </c>
      <c r="G497" s="3" t="s">
        <v>49</v>
      </c>
      <c r="H497" s="3" t="s">
        <v>91</v>
      </c>
      <c r="I497" s="3" t="s">
        <v>92</v>
      </c>
      <c r="J497" s="3" t="s">
        <v>26</v>
      </c>
      <c r="K497" s="3" t="s">
        <v>27</v>
      </c>
      <c r="L497" s="3" t="s">
        <v>2150</v>
      </c>
      <c r="M497" s="3" t="s">
        <v>111</v>
      </c>
      <c r="N497" s="2">
        <v>53209</v>
      </c>
      <c r="O497" s="3" t="s">
        <v>102</v>
      </c>
      <c r="P497" s="3" t="s">
        <v>2905</v>
      </c>
      <c r="Q497" s="3" t="s">
        <v>70</v>
      </c>
      <c r="R497" s="3" t="s">
        <v>71</v>
      </c>
      <c r="S497" s="3" t="s">
        <v>2906</v>
      </c>
      <c r="T497" s="2">
        <v>1099.96</v>
      </c>
      <c r="U497" s="2">
        <v>4</v>
      </c>
      <c r="V497" s="2">
        <v>0</v>
      </c>
      <c r="W497" s="2">
        <v>285.9896</v>
      </c>
    </row>
    <row r="498" spans="1:23" ht="15.75" thickBot="1" x14ac:dyDescent="0.3">
      <c r="A498" s="5">
        <v>497</v>
      </c>
      <c r="B498" s="3" t="s">
        <v>2907</v>
      </c>
      <c r="C498" s="2">
        <v>2014</v>
      </c>
      <c r="D498" s="4">
        <v>41946</v>
      </c>
      <c r="E498" s="4" t="str">
        <f>TEXT(Table1[[#This Row],[Order Date]],"MMM")</f>
        <v>Nov</v>
      </c>
      <c r="F498" s="4" t="s">
        <v>7343</v>
      </c>
      <c r="G498" s="3" t="s">
        <v>49</v>
      </c>
      <c r="H498" s="3" t="s">
        <v>2908</v>
      </c>
      <c r="I498" s="3" t="s">
        <v>2909</v>
      </c>
      <c r="J498" s="3" t="s">
        <v>99</v>
      </c>
      <c r="K498" s="3" t="s">
        <v>27</v>
      </c>
      <c r="L498" s="3" t="s">
        <v>1915</v>
      </c>
      <c r="M498" s="3" t="s">
        <v>137</v>
      </c>
      <c r="N498" s="2">
        <v>19013</v>
      </c>
      <c r="O498" s="3" t="s">
        <v>138</v>
      </c>
      <c r="P498" s="3" t="s">
        <v>2250</v>
      </c>
      <c r="Q498" s="3" t="s">
        <v>45</v>
      </c>
      <c r="R498" s="3" t="s">
        <v>67</v>
      </c>
      <c r="S498" s="3" t="s">
        <v>2251</v>
      </c>
      <c r="T498" s="2">
        <v>5.2480000000000002</v>
      </c>
      <c r="U498" s="2">
        <v>2</v>
      </c>
      <c r="V498" s="2">
        <v>0.2</v>
      </c>
      <c r="W498" s="2">
        <v>0.59040000000000004</v>
      </c>
    </row>
    <row r="499" spans="1:23" ht="15.75" thickBot="1" x14ac:dyDescent="0.3">
      <c r="A499" s="5">
        <v>498</v>
      </c>
      <c r="B499" s="3" t="s">
        <v>2907</v>
      </c>
      <c r="C499" s="2">
        <v>2014</v>
      </c>
      <c r="D499" s="4">
        <v>41946</v>
      </c>
      <c r="E499" s="4" t="str">
        <f>TEXT(Table1[[#This Row],[Order Date]],"MMM")</f>
        <v>Nov</v>
      </c>
      <c r="F499" s="4" t="s">
        <v>7343</v>
      </c>
      <c r="G499" s="3" t="s">
        <v>49</v>
      </c>
      <c r="H499" s="3" t="s">
        <v>2908</v>
      </c>
      <c r="I499" s="3" t="s">
        <v>2909</v>
      </c>
      <c r="J499" s="3" t="s">
        <v>99</v>
      </c>
      <c r="K499" s="3" t="s">
        <v>27</v>
      </c>
      <c r="L499" s="3" t="s">
        <v>1915</v>
      </c>
      <c r="M499" s="3" t="s">
        <v>137</v>
      </c>
      <c r="N499" s="2">
        <v>19013</v>
      </c>
      <c r="O499" s="3" t="s">
        <v>138</v>
      </c>
      <c r="P499" s="3" t="s">
        <v>1419</v>
      </c>
      <c r="Q499" s="3" t="s">
        <v>70</v>
      </c>
      <c r="R499" s="3" t="s">
        <v>71</v>
      </c>
      <c r="S499" s="3" t="s">
        <v>1420</v>
      </c>
      <c r="T499" s="2">
        <v>35.909999999999997</v>
      </c>
      <c r="U499" s="2">
        <v>3</v>
      </c>
      <c r="V499" s="2">
        <v>0.4</v>
      </c>
      <c r="W499" s="2">
        <v>-8.3789999999999996</v>
      </c>
    </row>
    <row r="500" spans="1:23" ht="15.75" thickBot="1" x14ac:dyDescent="0.3">
      <c r="A500" s="5">
        <v>499</v>
      </c>
      <c r="B500" s="3" t="s">
        <v>2907</v>
      </c>
      <c r="C500" s="2">
        <v>2014</v>
      </c>
      <c r="D500" s="4">
        <v>41946</v>
      </c>
      <c r="E500" s="4" t="str">
        <f>TEXT(Table1[[#This Row],[Order Date]],"MMM")</f>
        <v>Nov</v>
      </c>
      <c r="F500" s="4" t="s">
        <v>7343</v>
      </c>
      <c r="G500" s="3" t="s">
        <v>49</v>
      </c>
      <c r="H500" s="3" t="s">
        <v>2908</v>
      </c>
      <c r="I500" s="3" t="s">
        <v>2909</v>
      </c>
      <c r="J500" s="3" t="s">
        <v>99</v>
      </c>
      <c r="K500" s="3" t="s">
        <v>27</v>
      </c>
      <c r="L500" s="3" t="s">
        <v>1915</v>
      </c>
      <c r="M500" s="3" t="s">
        <v>137</v>
      </c>
      <c r="N500" s="2">
        <v>19013</v>
      </c>
      <c r="O500" s="3" t="s">
        <v>138</v>
      </c>
      <c r="P500" s="3" t="s">
        <v>2910</v>
      </c>
      <c r="Q500" s="3" t="s">
        <v>32</v>
      </c>
      <c r="R500" s="3" t="s">
        <v>64</v>
      </c>
      <c r="S500" s="3" t="s">
        <v>2911</v>
      </c>
      <c r="T500" s="2">
        <v>6.6959999999999997</v>
      </c>
      <c r="U500" s="2">
        <v>1</v>
      </c>
      <c r="V500" s="2">
        <v>0.2</v>
      </c>
      <c r="W500" s="2">
        <v>0.50219999999999998</v>
      </c>
    </row>
    <row r="501" spans="1:23" ht="15.75" thickBot="1" x14ac:dyDescent="0.3">
      <c r="A501" s="5">
        <v>500</v>
      </c>
      <c r="B501" s="3" t="s">
        <v>2907</v>
      </c>
      <c r="C501" s="2">
        <v>2014</v>
      </c>
      <c r="D501" s="4">
        <v>41946</v>
      </c>
      <c r="E501" s="4" t="str">
        <f>TEXT(Table1[[#This Row],[Order Date]],"MMM")</f>
        <v>Nov</v>
      </c>
      <c r="F501" s="4" t="s">
        <v>7343</v>
      </c>
      <c r="G501" s="3" t="s">
        <v>49</v>
      </c>
      <c r="H501" s="3" t="s">
        <v>2908</v>
      </c>
      <c r="I501" s="3" t="s">
        <v>2909</v>
      </c>
      <c r="J501" s="3" t="s">
        <v>99</v>
      </c>
      <c r="K501" s="3" t="s">
        <v>27</v>
      </c>
      <c r="L501" s="3" t="s">
        <v>1915</v>
      </c>
      <c r="M501" s="3" t="s">
        <v>137</v>
      </c>
      <c r="N501" s="2">
        <v>19013</v>
      </c>
      <c r="O501" s="3" t="s">
        <v>138</v>
      </c>
      <c r="P501" s="3" t="s">
        <v>2912</v>
      </c>
      <c r="Q501" s="3" t="s">
        <v>32</v>
      </c>
      <c r="R501" s="3" t="s">
        <v>64</v>
      </c>
      <c r="S501" s="3" t="s">
        <v>2913</v>
      </c>
      <c r="T501" s="2">
        <v>43.872</v>
      </c>
      <c r="U501" s="2">
        <v>2</v>
      </c>
      <c r="V501" s="2">
        <v>0.2</v>
      </c>
      <c r="W501" s="2">
        <v>11.516400000000001</v>
      </c>
    </row>
    <row r="502" spans="1:23" ht="15.75" thickBot="1" x14ac:dyDescent="0.3">
      <c r="A502" s="5">
        <v>501</v>
      </c>
      <c r="B502" s="3" t="s">
        <v>2923</v>
      </c>
      <c r="C502" s="2">
        <v>2014</v>
      </c>
      <c r="D502" s="4">
        <v>41858</v>
      </c>
      <c r="E502" s="4" t="str">
        <f>TEXT(Table1[[#This Row],[Order Date]],"MMM")</f>
        <v>Aug</v>
      </c>
      <c r="F502" s="4">
        <v>41919</v>
      </c>
      <c r="G502" s="3" t="s">
        <v>23</v>
      </c>
      <c r="H502" s="3" t="s">
        <v>2707</v>
      </c>
      <c r="I502" s="3" t="s">
        <v>2708</v>
      </c>
      <c r="J502" s="3" t="s">
        <v>26</v>
      </c>
      <c r="K502" s="3" t="s">
        <v>27</v>
      </c>
      <c r="L502" s="3" t="s">
        <v>1025</v>
      </c>
      <c r="M502" s="3" t="s">
        <v>240</v>
      </c>
      <c r="N502" s="2">
        <v>11561</v>
      </c>
      <c r="O502" s="3" t="s">
        <v>138</v>
      </c>
      <c r="P502" s="3" t="s">
        <v>146</v>
      </c>
      <c r="Q502" s="3" t="s">
        <v>45</v>
      </c>
      <c r="R502" s="3" t="s">
        <v>74</v>
      </c>
      <c r="S502" s="3" t="s">
        <v>147</v>
      </c>
      <c r="T502" s="2">
        <v>17.472000000000001</v>
      </c>
      <c r="U502" s="2">
        <v>3</v>
      </c>
      <c r="V502" s="2">
        <v>0.2</v>
      </c>
      <c r="W502" s="2">
        <v>6.3335999999999997</v>
      </c>
    </row>
    <row r="503" spans="1:23" ht="15.75" thickBot="1" x14ac:dyDescent="0.3">
      <c r="A503" s="5">
        <v>502</v>
      </c>
      <c r="B503" s="3" t="s">
        <v>2924</v>
      </c>
      <c r="C503" s="2">
        <v>2013</v>
      </c>
      <c r="D503" s="4">
        <v>41315</v>
      </c>
      <c r="E503" s="4" t="str">
        <f>TEXT(Table1[[#This Row],[Order Date]],"MMM")</f>
        <v>Feb</v>
      </c>
      <c r="F503" s="4">
        <v>41343</v>
      </c>
      <c r="G503" s="3" t="s">
        <v>172</v>
      </c>
      <c r="H503" s="3" t="s">
        <v>2925</v>
      </c>
      <c r="I503" s="3" t="s">
        <v>2926</v>
      </c>
      <c r="J503" s="3" t="s">
        <v>26</v>
      </c>
      <c r="K503" s="3" t="s">
        <v>27</v>
      </c>
      <c r="L503" s="3" t="s">
        <v>2732</v>
      </c>
      <c r="M503" s="3" t="s">
        <v>227</v>
      </c>
      <c r="N503" s="2">
        <v>46350</v>
      </c>
      <c r="O503" s="3" t="s">
        <v>102</v>
      </c>
      <c r="P503" s="3" t="s">
        <v>548</v>
      </c>
      <c r="Q503" s="3" t="s">
        <v>70</v>
      </c>
      <c r="R503" s="3" t="s">
        <v>71</v>
      </c>
      <c r="S503" s="3" t="s">
        <v>549</v>
      </c>
      <c r="T503" s="2">
        <v>69.900000000000006</v>
      </c>
      <c r="U503" s="2">
        <v>2</v>
      </c>
      <c r="V503" s="2">
        <v>0</v>
      </c>
      <c r="W503" s="2">
        <v>18.873000000000001</v>
      </c>
    </row>
    <row r="504" spans="1:23" ht="15.75" thickBot="1" x14ac:dyDescent="0.3">
      <c r="A504" s="5">
        <v>503</v>
      </c>
      <c r="B504" s="3" t="s">
        <v>2924</v>
      </c>
      <c r="C504" s="2">
        <v>2013</v>
      </c>
      <c r="D504" s="4">
        <v>41315</v>
      </c>
      <c r="E504" s="4" t="str">
        <f>TEXT(Table1[[#This Row],[Order Date]],"MMM")</f>
        <v>Feb</v>
      </c>
      <c r="F504" s="4">
        <v>41343</v>
      </c>
      <c r="G504" s="3" t="s">
        <v>172</v>
      </c>
      <c r="H504" s="3" t="s">
        <v>2925</v>
      </c>
      <c r="I504" s="3" t="s">
        <v>2926</v>
      </c>
      <c r="J504" s="3" t="s">
        <v>26</v>
      </c>
      <c r="K504" s="3" t="s">
        <v>27</v>
      </c>
      <c r="L504" s="3" t="s">
        <v>2732</v>
      </c>
      <c r="M504" s="3" t="s">
        <v>227</v>
      </c>
      <c r="N504" s="2">
        <v>46350</v>
      </c>
      <c r="O504" s="3" t="s">
        <v>102</v>
      </c>
      <c r="P504" s="3" t="s">
        <v>2910</v>
      </c>
      <c r="Q504" s="3" t="s">
        <v>32</v>
      </c>
      <c r="R504" s="3" t="s">
        <v>64</v>
      </c>
      <c r="S504" s="3" t="s">
        <v>2911</v>
      </c>
      <c r="T504" s="2">
        <v>41.85</v>
      </c>
      <c r="U504" s="2">
        <v>5</v>
      </c>
      <c r="V504" s="2">
        <v>0</v>
      </c>
      <c r="W504" s="2">
        <v>10.881</v>
      </c>
    </row>
    <row r="505" spans="1:23" ht="15.75" thickBot="1" x14ac:dyDescent="0.3">
      <c r="A505" s="5">
        <v>504</v>
      </c>
      <c r="B505" s="3" t="s">
        <v>2927</v>
      </c>
      <c r="C505" s="2">
        <v>2014</v>
      </c>
      <c r="D505" s="4">
        <v>41707</v>
      </c>
      <c r="E505" s="4" t="str">
        <f>TEXT(Table1[[#This Row],[Order Date]],"MMM")</f>
        <v>Mar</v>
      </c>
      <c r="F505" s="4">
        <v>41860</v>
      </c>
      <c r="G505" s="3" t="s">
        <v>49</v>
      </c>
      <c r="H505" s="3" t="s">
        <v>2928</v>
      </c>
      <c r="I505" s="3" t="s">
        <v>2929</v>
      </c>
      <c r="J505" s="3" t="s">
        <v>26</v>
      </c>
      <c r="K505" s="3" t="s">
        <v>27</v>
      </c>
      <c r="L505" s="3" t="s">
        <v>120</v>
      </c>
      <c r="M505" s="3" t="s">
        <v>42</v>
      </c>
      <c r="N505" s="2">
        <v>94122</v>
      </c>
      <c r="O505" s="3" t="s">
        <v>43</v>
      </c>
      <c r="P505" s="3" t="s">
        <v>2930</v>
      </c>
      <c r="Q505" s="3" t="s">
        <v>45</v>
      </c>
      <c r="R505" s="3" t="s">
        <v>67</v>
      </c>
      <c r="S505" s="3" t="s">
        <v>2931</v>
      </c>
      <c r="T505" s="2">
        <v>6.57</v>
      </c>
      <c r="U505" s="2">
        <v>3</v>
      </c>
      <c r="V505" s="2">
        <v>0</v>
      </c>
      <c r="W505" s="2">
        <v>1.7739</v>
      </c>
    </row>
    <row r="506" spans="1:23" ht="15.75" thickBot="1" x14ac:dyDescent="0.3">
      <c r="A506" s="5">
        <v>505</v>
      </c>
      <c r="B506" s="3" t="s">
        <v>2932</v>
      </c>
      <c r="C506" s="2">
        <v>2014</v>
      </c>
      <c r="D506" s="4">
        <v>41765</v>
      </c>
      <c r="E506" s="4" t="str">
        <f>TEXT(Table1[[#This Row],[Order Date]],"MMM")</f>
        <v>May</v>
      </c>
      <c r="F506" s="4">
        <v>41888</v>
      </c>
      <c r="G506" s="3" t="s">
        <v>49</v>
      </c>
      <c r="H506" s="3" t="s">
        <v>2933</v>
      </c>
      <c r="I506" s="3" t="s">
        <v>2934</v>
      </c>
      <c r="J506" s="3" t="s">
        <v>26</v>
      </c>
      <c r="K506" s="3" t="s">
        <v>27</v>
      </c>
      <c r="L506" s="3" t="s">
        <v>2174</v>
      </c>
      <c r="M506" s="3" t="s">
        <v>323</v>
      </c>
      <c r="N506" s="2">
        <v>35630</v>
      </c>
      <c r="O506" s="3" t="s">
        <v>30</v>
      </c>
      <c r="P506" s="3" t="s">
        <v>2935</v>
      </c>
      <c r="Q506" s="3" t="s">
        <v>45</v>
      </c>
      <c r="R506" s="3" t="s">
        <v>88</v>
      </c>
      <c r="S506" s="3" t="s">
        <v>2936</v>
      </c>
      <c r="T506" s="2">
        <v>12.48</v>
      </c>
      <c r="U506" s="2">
        <v>2</v>
      </c>
      <c r="V506" s="2">
        <v>0</v>
      </c>
      <c r="W506" s="2">
        <v>5.6159999999999997</v>
      </c>
    </row>
    <row r="507" spans="1:23" ht="15.75" thickBot="1" x14ac:dyDescent="0.3">
      <c r="A507" s="5">
        <v>506</v>
      </c>
      <c r="B507" s="3" t="s">
        <v>2945</v>
      </c>
      <c r="C507" s="2">
        <v>2013</v>
      </c>
      <c r="D507" s="4">
        <v>41338</v>
      </c>
      <c r="E507" s="4" t="str">
        <f>TEXT(Table1[[#This Row],[Order Date]],"MMM")</f>
        <v>Mar</v>
      </c>
      <c r="F507" s="4">
        <v>41491</v>
      </c>
      <c r="G507" s="3" t="s">
        <v>49</v>
      </c>
      <c r="H507" s="3" t="s">
        <v>2946</v>
      </c>
      <c r="I507" s="3" t="s">
        <v>2947</v>
      </c>
      <c r="J507" s="3" t="s">
        <v>26</v>
      </c>
      <c r="K507" s="3" t="s">
        <v>27</v>
      </c>
      <c r="L507" s="3" t="s">
        <v>168</v>
      </c>
      <c r="M507" s="3" t="s">
        <v>101</v>
      </c>
      <c r="N507" s="2">
        <v>77070</v>
      </c>
      <c r="O507" s="3" t="s">
        <v>102</v>
      </c>
      <c r="P507" s="3" t="s">
        <v>2948</v>
      </c>
      <c r="Q507" s="3" t="s">
        <v>45</v>
      </c>
      <c r="R507" s="3" t="s">
        <v>67</v>
      </c>
      <c r="S507" s="3" t="s">
        <v>2949</v>
      </c>
      <c r="T507" s="2">
        <v>86.352000000000004</v>
      </c>
      <c r="U507" s="2">
        <v>3</v>
      </c>
      <c r="V507" s="2">
        <v>0.2</v>
      </c>
      <c r="W507" s="2">
        <v>5.3970000000000002</v>
      </c>
    </row>
    <row r="508" spans="1:23" ht="15.75" thickBot="1" x14ac:dyDescent="0.3">
      <c r="A508" s="5">
        <v>507</v>
      </c>
      <c r="B508" s="3" t="s">
        <v>2950</v>
      </c>
      <c r="C508" s="2">
        <v>2011</v>
      </c>
      <c r="D508" s="4">
        <v>40764</v>
      </c>
      <c r="E508" s="4" t="str">
        <f>TEXT(Table1[[#This Row],[Order Date]],"MMM")</f>
        <v>Aug</v>
      </c>
      <c r="F508" s="4">
        <v>40856</v>
      </c>
      <c r="G508" s="3" t="s">
        <v>172</v>
      </c>
      <c r="H508" s="3" t="s">
        <v>2401</v>
      </c>
      <c r="I508" s="3" t="s">
        <v>2402</v>
      </c>
      <c r="J508" s="3" t="s">
        <v>40</v>
      </c>
      <c r="K508" s="3" t="s">
        <v>27</v>
      </c>
      <c r="L508" s="3" t="s">
        <v>2951</v>
      </c>
      <c r="M508" s="3" t="s">
        <v>1112</v>
      </c>
      <c r="N508" s="2">
        <v>31204</v>
      </c>
      <c r="O508" s="3" t="s">
        <v>30</v>
      </c>
      <c r="P508" s="3" t="s">
        <v>2952</v>
      </c>
      <c r="Q508" s="3" t="s">
        <v>70</v>
      </c>
      <c r="R508" s="3" t="s">
        <v>148</v>
      </c>
      <c r="S508" s="3" t="s">
        <v>2953</v>
      </c>
      <c r="T508" s="2">
        <v>32.97</v>
      </c>
      <c r="U508" s="2">
        <v>3</v>
      </c>
      <c r="V508" s="2">
        <v>0</v>
      </c>
      <c r="W508" s="2">
        <v>12.8583</v>
      </c>
    </row>
    <row r="509" spans="1:23" ht="15.75" thickBot="1" x14ac:dyDescent="0.3">
      <c r="A509" s="5">
        <v>508</v>
      </c>
      <c r="B509" s="3" t="s">
        <v>2950</v>
      </c>
      <c r="C509" s="2">
        <v>2011</v>
      </c>
      <c r="D509" s="4">
        <v>40764</v>
      </c>
      <c r="E509" s="4" t="str">
        <f>TEXT(Table1[[#This Row],[Order Date]],"MMM")</f>
        <v>Aug</v>
      </c>
      <c r="F509" s="4">
        <v>40856</v>
      </c>
      <c r="G509" s="3" t="s">
        <v>172</v>
      </c>
      <c r="H509" s="3" t="s">
        <v>2401</v>
      </c>
      <c r="I509" s="3" t="s">
        <v>2402</v>
      </c>
      <c r="J509" s="3" t="s">
        <v>40</v>
      </c>
      <c r="K509" s="3" t="s">
        <v>27</v>
      </c>
      <c r="L509" s="3" t="s">
        <v>2951</v>
      </c>
      <c r="M509" s="3" t="s">
        <v>1112</v>
      </c>
      <c r="N509" s="2">
        <v>31204</v>
      </c>
      <c r="O509" s="3" t="s">
        <v>30</v>
      </c>
      <c r="P509" s="3" t="s">
        <v>2954</v>
      </c>
      <c r="Q509" s="3" t="s">
        <v>70</v>
      </c>
      <c r="R509" s="3" t="s">
        <v>148</v>
      </c>
      <c r="S509" s="3" t="s">
        <v>2955</v>
      </c>
      <c r="T509" s="2">
        <v>83.88</v>
      </c>
      <c r="U509" s="2">
        <v>4</v>
      </c>
      <c r="V509" s="2">
        <v>0</v>
      </c>
      <c r="W509" s="2">
        <v>30.1968</v>
      </c>
    </row>
    <row r="510" spans="1:23" ht="15.75" thickBot="1" x14ac:dyDescent="0.3">
      <c r="A510" s="5">
        <v>509</v>
      </c>
      <c r="B510" s="3" t="s">
        <v>2956</v>
      </c>
      <c r="C510" s="2">
        <v>2013</v>
      </c>
      <c r="D510" s="4">
        <v>41434</v>
      </c>
      <c r="E510" s="4" t="str">
        <f>TEXT(Table1[[#This Row],[Order Date]],"MMM")</f>
        <v>Jun</v>
      </c>
      <c r="F510" s="4">
        <v>41464</v>
      </c>
      <c r="G510" s="3" t="s">
        <v>172</v>
      </c>
      <c r="H510" s="3" t="s">
        <v>2159</v>
      </c>
      <c r="I510" s="3" t="s">
        <v>2160</v>
      </c>
      <c r="J510" s="3" t="s">
        <v>26</v>
      </c>
      <c r="K510" s="3" t="s">
        <v>27</v>
      </c>
      <c r="L510" s="3" t="s">
        <v>2957</v>
      </c>
      <c r="M510" s="3" t="s">
        <v>434</v>
      </c>
      <c r="N510" s="2">
        <v>52402</v>
      </c>
      <c r="O510" s="3" t="s">
        <v>102</v>
      </c>
      <c r="P510" s="3" t="s">
        <v>2958</v>
      </c>
      <c r="Q510" s="3" t="s">
        <v>70</v>
      </c>
      <c r="R510" s="3" t="s">
        <v>71</v>
      </c>
      <c r="S510" s="3" t="s">
        <v>2959</v>
      </c>
      <c r="T510" s="2">
        <v>278.39999999999998</v>
      </c>
      <c r="U510" s="2">
        <v>3</v>
      </c>
      <c r="V510" s="2">
        <v>0</v>
      </c>
      <c r="W510" s="2">
        <v>80.736000000000004</v>
      </c>
    </row>
    <row r="511" spans="1:23" ht="15.75" thickBot="1" x14ac:dyDescent="0.3">
      <c r="A511" s="5">
        <v>510</v>
      </c>
      <c r="B511" s="3" t="s">
        <v>2960</v>
      </c>
      <c r="C511" s="2">
        <v>2014</v>
      </c>
      <c r="D511" s="4">
        <v>41916</v>
      </c>
      <c r="E511" s="4" t="str">
        <f>TEXT(Table1[[#This Row],[Order Date]],"MMM")</f>
        <v>Oct</v>
      </c>
      <c r="F511" s="4">
        <v>41977</v>
      </c>
      <c r="G511" s="3" t="s">
        <v>172</v>
      </c>
      <c r="H511" s="3" t="s">
        <v>1445</v>
      </c>
      <c r="I511" s="3" t="s">
        <v>1446</v>
      </c>
      <c r="J511" s="3" t="s">
        <v>26</v>
      </c>
      <c r="K511" s="3" t="s">
        <v>27</v>
      </c>
      <c r="L511" s="3" t="s">
        <v>1318</v>
      </c>
      <c r="M511" s="3" t="s">
        <v>53</v>
      </c>
      <c r="N511" s="2">
        <v>32216</v>
      </c>
      <c r="O511" s="3" t="s">
        <v>30</v>
      </c>
      <c r="P511" s="3" t="s">
        <v>2961</v>
      </c>
      <c r="Q511" s="3" t="s">
        <v>45</v>
      </c>
      <c r="R511" s="3" t="s">
        <v>46</v>
      </c>
      <c r="S511" s="3" t="s">
        <v>2962</v>
      </c>
      <c r="T511" s="2">
        <v>15.12</v>
      </c>
      <c r="U511" s="2">
        <v>3</v>
      </c>
      <c r="V511" s="2">
        <v>0.2</v>
      </c>
      <c r="W511" s="2">
        <v>4.9139999999999997</v>
      </c>
    </row>
    <row r="512" spans="1:23" ht="15.75" thickBot="1" x14ac:dyDescent="0.3">
      <c r="A512" s="5">
        <v>511</v>
      </c>
      <c r="B512" s="3" t="s">
        <v>2960</v>
      </c>
      <c r="C512" s="2">
        <v>2014</v>
      </c>
      <c r="D512" s="4">
        <v>41916</v>
      </c>
      <c r="E512" s="4" t="str">
        <f>TEXT(Table1[[#This Row],[Order Date]],"MMM")</f>
        <v>Oct</v>
      </c>
      <c r="F512" s="4">
        <v>41977</v>
      </c>
      <c r="G512" s="3" t="s">
        <v>172</v>
      </c>
      <c r="H512" s="3" t="s">
        <v>1445</v>
      </c>
      <c r="I512" s="3" t="s">
        <v>1446</v>
      </c>
      <c r="J512" s="3" t="s">
        <v>26</v>
      </c>
      <c r="K512" s="3" t="s">
        <v>27</v>
      </c>
      <c r="L512" s="3" t="s">
        <v>1318</v>
      </c>
      <c r="M512" s="3" t="s">
        <v>53</v>
      </c>
      <c r="N512" s="2">
        <v>32216</v>
      </c>
      <c r="O512" s="3" t="s">
        <v>30</v>
      </c>
      <c r="P512" s="3" t="s">
        <v>2963</v>
      </c>
      <c r="Q512" s="3" t="s">
        <v>45</v>
      </c>
      <c r="R512" s="3" t="s">
        <v>74</v>
      </c>
      <c r="S512" s="3" t="s">
        <v>2964</v>
      </c>
      <c r="T512" s="2">
        <v>17.43</v>
      </c>
      <c r="U512" s="2">
        <v>1</v>
      </c>
      <c r="V512" s="2">
        <v>0.7</v>
      </c>
      <c r="W512" s="2">
        <v>-13.363</v>
      </c>
    </row>
    <row r="513" spans="1:23" ht="15.75" thickBot="1" x14ac:dyDescent="0.3">
      <c r="A513" s="5">
        <v>512</v>
      </c>
      <c r="B513" s="3" t="s">
        <v>2960</v>
      </c>
      <c r="C513" s="2">
        <v>2014</v>
      </c>
      <c r="D513" s="4">
        <v>41916</v>
      </c>
      <c r="E513" s="4" t="str">
        <f>TEXT(Table1[[#This Row],[Order Date]],"MMM")</f>
        <v>Oct</v>
      </c>
      <c r="F513" s="4">
        <v>41977</v>
      </c>
      <c r="G513" s="3" t="s">
        <v>172</v>
      </c>
      <c r="H513" s="3" t="s">
        <v>1445</v>
      </c>
      <c r="I513" s="3" t="s">
        <v>1446</v>
      </c>
      <c r="J513" s="3" t="s">
        <v>26</v>
      </c>
      <c r="K513" s="3" t="s">
        <v>27</v>
      </c>
      <c r="L513" s="3" t="s">
        <v>1318</v>
      </c>
      <c r="M513" s="3" t="s">
        <v>53</v>
      </c>
      <c r="N513" s="2">
        <v>32216</v>
      </c>
      <c r="O513" s="3" t="s">
        <v>30</v>
      </c>
      <c r="P513" s="3" t="s">
        <v>2965</v>
      </c>
      <c r="Q513" s="3" t="s">
        <v>45</v>
      </c>
      <c r="R513" s="3" t="s">
        <v>88</v>
      </c>
      <c r="S513" s="3" t="s">
        <v>2966</v>
      </c>
      <c r="T513" s="2">
        <v>251.64</v>
      </c>
      <c r="U513" s="2">
        <v>3</v>
      </c>
      <c r="V513" s="2">
        <v>0.2</v>
      </c>
      <c r="W513" s="2">
        <v>88.073999999999998</v>
      </c>
    </row>
    <row r="514" spans="1:23" ht="15.75" thickBot="1" x14ac:dyDescent="0.3">
      <c r="A514" s="5">
        <v>513</v>
      </c>
      <c r="B514" s="3" t="s">
        <v>2967</v>
      </c>
      <c r="C514" s="2">
        <v>2012</v>
      </c>
      <c r="D514" s="4">
        <v>41072</v>
      </c>
      <c r="E514" s="4" t="str">
        <f>TEXT(Table1[[#This Row],[Order Date]],"MMM")</f>
        <v>Jun</v>
      </c>
      <c r="F514" s="4">
        <v>41255</v>
      </c>
      <c r="G514" s="3" t="s">
        <v>49</v>
      </c>
      <c r="H514" s="3" t="s">
        <v>1117</v>
      </c>
      <c r="I514" s="3" t="s">
        <v>1118</v>
      </c>
      <c r="J514" s="3" t="s">
        <v>26</v>
      </c>
      <c r="K514" s="3" t="s">
        <v>27</v>
      </c>
      <c r="L514" s="3" t="s">
        <v>1079</v>
      </c>
      <c r="M514" s="3" t="s">
        <v>101</v>
      </c>
      <c r="N514" s="2">
        <v>78745</v>
      </c>
      <c r="O514" s="3" t="s">
        <v>102</v>
      </c>
      <c r="P514" s="3" t="s">
        <v>2968</v>
      </c>
      <c r="Q514" s="3" t="s">
        <v>45</v>
      </c>
      <c r="R514" s="3" t="s">
        <v>74</v>
      </c>
      <c r="S514" s="3" t="s">
        <v>2969</v>
      </c>
      <c r="T514" s="2">
        <v>2.7719999999999998</v>
      </c>
      <c r="U514" s="2">
        <v>7</v>
      </c>
      <c r="V514" s="2">
        <v>0.8</v>
      </c>
      <c r="W514" s="2">
        <v>-4.851</v>
      </c>
    </row>
    <row r="515" spans="1:23" ht="15.75" thickBot="1" x14ac:dyDescent="0.3">
      <c r="A515" s="5">
        <v>514</v>
      </c>
      <c r="B515" s="3" t="s">
        <v>2973</v>
      </c>
      <c r="C515" s="2">
        <v>2012</v>
      </c>
      <c r="D515" s="4">
        <v>41006</v>
      </c>
      <c r="E515" s="4" t="str">
        <f>TEXT(Table1[[#This Row],[Order Date]],"MMM")</f>
        <v>Apr</v>
      </c>
      <c r="F515" s="4">
        <v>41128</v>
      </c>
      <c r="G515" s="3" t="s">
        <v>49</v>
      </c>
      <c r="H515" s="3" t="s">
        <v>473</v>
      </c>
      <c r="I515" s="3" t="s">
        <v>474</v>
      </c>
      <c r="J515" s="3" t="s">
        <v>99</v>
      </c>
      <c r="K515" s="3" t="s">
        <v>27</v>
      </c>
      <c r="L515" s="3" t="s">
        <v>239</v>
      </c>
      <c r="M515" s="3" t="s">
        <v>240</v>
      </c>
      <c r="N515" s="2">
        <v>10035</v>
      </c>
      <c r="O515" s="3" t="s">
        <v>138</v>
      </c>
      <c r="P515" s="3" t="s">
        <v>2974</v>
      </c>
      <c r="Q515" s="3" t="s">
        <v>45</v>
      </c>
      <c r="R515" s="3" t="s">
        <v>67</v>
      </c>
      <c r="S515" s="3" t="s">
        <v>2975</v>
      </c>
      <c r="T515" s="2">
        <v>15.48</v>
      </c>
      <c r="U515" s="2">
        <v>3</v>
      </c>
      <c r="V515" s="2">
        <v>0</v>
      </c>
      <c r="W515" s="2">
        <v>4.4892000000000003</v>
      </c>
    </row>
    <row r="516" spans="1:23" ht="15.75" thickBot="1" x14ac:dyDescent="0.3">
      <c r="A516" s="5">
        <v>515</v>
      </c>
      <c r="B516" s="3" t="s">
        <v>2980</v>
      </c>
      <c r="C516" s="2">
        <v>2013</v>
      </c>
      <c r="D516" s="4">
        <v>41589</v>
      </c>
      <c r="E516" s="4" t="str">
        <f>TEXT(Table1[[#This Row],[Order Date]],"MMM")</f>
        <v>Nov</v>
      </c>
      <c r="F516" s="4" t="s">
        <v>7212</v>
      </c>
      <c r="G516" s="3" t="s">
        <v>172</v>
      </c>
      <c r="H516" s="3" t="s">
        <v>1820</v>
      </c>
      <c r="I516" s="3" t="s">
        <v>1821</v>
      </c>
      <c r="J516" s="3" t="s">
        <v>99</v>
      </c>
      <c r="K516" s="3" t="s">
        <v>27</v>
      </c>
      <c r="L516" s="3" t="s">
        <v>120</v>
      </c>
      <c r="M516" s="3" t="s">
        <v>42</v>
      </c>
      <c r="N516" s="2">
        <v>94122</v>
      </c>
      <c r="O516" s="3" t="s">
        <v>43</v>
      </c>
      <c r="P516" s="3" t="s">
        <v>2981</v>
      </c>
      <c r="Q516" s="3" t="s">
        <v>45</v>
      </c>
      <c r="R516" s="3" t="s">
        <v>74</v>
      </c>
      <c r="S516" s="3" t="s">
        <v>2982</v>
      </c>
      <c r="T516" s="2">
        <v>13.215999999999999</v>
      </c>
      <c r="U516" s="2">
        <v>4</v>
      </c>
      <c r="V516" s="2">
        <v>0.2</v>
      </c>
      <c r="W516" s="2">
        <v>4.4603999999999999</v>
      </c>
    </row>
    <row r="517" spans="1:23" ht="15.75" thickBot="1" x14ac:dyDescent="0.3">
      <c r="A517" s="5">
        <v>516</v>
      </c>
      <c r="B517" s="3" t="s">
        <v>2980</v>
      </c>
      <c r="C517" s="2">
        <v>2013</v>
      </c>
      <c r="D517" s="4">
        <v>41589</v>
      </c>
      <c r="E517" s="4" t="str">
        <f>TEXT(Table1[[#This Row],[Order Date]],"MMM")</f>
        <v>Nov</v>
      </c>
      <c r="F517" s="4" t="s">
        <v>7212</v>
      </c>
      <c r="G517" s="3" t="s">
        <v>172</v>
      </c>
      <c r="H517" s="3" t="s">
        <v>1820</v>
      </c>
      <c r="I517" s="3" t="s">
        <v>1821</v>
      </c>
      <c r="J517" s="3" t="s">
        <v>99</v>
      </c>
      <c r="K517" s="3" t="s">
        <v>27</v>
      </c>
      <c r="L517" s="3" t="s">
        <v>120</v>
      </c>
      <c r="M517" s="3" t="s">
        <v>42</v>
      </c>
      <c r="N517" s="2">
        <v>94122</v>
      </c>
      <c r="O517" s="3" t="s">
        <v>43</v>
      </c>
      <c r="P517" s="3" t="s">
        <v>2787</v>
      </c>
      <c r="Q517" s="3" t="s">
        <v>45</v>
      </c>
      <c r="R517" s="3" t="s">
        <v>88</v>
      </c>
      <c r="S517" s="3" t="s">
        <v>2788</v>
      </c>
      <c r="T517" s="2">
        <v>32.4</v>
      </c>
      <c r="U517" s="2">
        <v>5</v>
      </c>
      <c r="V517" s="2">
        <v>0</v>
      </c>
      <c r="W517" s="2">
        <v>15.552</v>
      </c>
    </row>
    <row r="518" spans="1:23" ht="15.75" thickBot="1" x14ac:dyDescent="0.3">
      <c r="A518" s="5">
        <v>517</v>
      </c>
      <c r="B518" s="3" t="s">
        <v>2989</v>
      </c>
      <c r="C518" s="2">
        <v>2013</v>
      </c>
      <c r="D518" s="4">
        <v>41529</v>
      </c>
      <c r="E518" s="4" t="str">
        <f>TEXT(Table1[[#This Row],[Order Date]],"MMM")</f>
        <v>Sep</v>
      </c>
      <c r="F518" s="4" t="s">
        <v>7302</v>
      </c>
      <c r="G518" s="3" t="s">
        <v>23</v>
      </c>
      <c r="H518" s="3" t="s">
        <v>2990</v>
      </c>
      <c r="I518" s="3" t="s">
        <v>2991</v>
      </c>
      <c r="J518" s="3" t="s">
        <v>40</v>
      </c>
      <c r="K518" s="3" t="s">
        <v>27</v>
      </c>
      <c r="L518" s="3" t="s">
        <v>387</v>
      </c>
      <c r="M518" s="3" t="s">
        <v>207</v>
      </c>
      <c r="N518" s="2">
        <v>55106</v>
      </c>
      <c r="O518" s="3" t="s">
        <v>102</v>
      </c>
      <c r="P518" s="3" t="s">
        <v>1528</v>
      </c>
      <c r="Q518" s="3" t="s">
        <v>70</v>
      </c>
      <c r="R518" s="3" t="s">
        <v>71</v>
      </c>
      <c r="S518" s="3" t="s">
        <v>1529</v>
      </c>
      <c r="T518" s="2">
        <v>114.95</v>
      </c>
      <c r="U518" s="2">
        <v>5</v>
      </c>
      <c r="V518" s="2">
        <v>0</v>
      </c>
      <c r="W518" s="2">
        <v>2.2989999999999999</v>
      </c>
    </row>
    <row r="519" spans="1:23" ht="15.75" thickBot="1" x14ac:dyDescent="0.3">
      <c r="A519" s="5">
        <v>518</v>
      </c>
      <c r="B519" s="3" t="s">
        <v>2992</v>
      </c>
      <c r="C519" s="2">
        <v>2012</v>
      </c>
      <c r="D519" s="4">
        <v>41009</v>
      </c>
      <c r="E519" s="4" t="str">
        <f>TEXT(Table1[[#This Row],[Order Date]],"MMM")</f>
        <v>Apr</v>
      </c>
      <c r="F519" s="4">
        <v>41100</v>
      </c>
      <c r="G519" s="3" t="s">
        <v>172</v>
      </c>
      <c r="H519" s="3" t="s">
        <v>2766</v>
      </c>
      <c r="I519" s="3" t="s">
        <v>2767</v>
      </c>
      <c r="J519" s="3" t="s">
        <v>26</v>
      </c>
      <c r="K519" s="3" t="s">
        <v>27</v>
      </c>
      <c r="L519" s="3" t="s">
        <v>120</v>
      </c>
      <c r="M519" s="3" t="s">
        <v>42</v>
      </c>
      <c r="N519" s="2">
        <v>94109</v>
      </c>
      <c r="O519" s="3" t="s">
        <v>43</v>
      </c>
      <c r="P519" s="3" t="s">
        <v>566</v>
      </c>
      <c r="Q519" s="3" t="s">
        <v>45</v>
      </c>
      <c r="R519" s="3" t="s">
        <v>58</v>
      </c>
      <c r="S519" s="3" t="s">
        <v>567</v>
      </c>
      <c r="T519" s="2">
        <v>26.96</v>
      </c>
      <c r="U519" s="2">
        <v>2</v>
      </c>
      <c r="V519" s="2">
        <v>0</v>
      </c>
      <c r="W519" s="2">
        <v>7.0095999999999998</v>
      </c>
    </row>
    <row r="520" spans="1:23" ht="15.75" thickBot="1" x14ac:dyDescent="0.3">
      <c r="A520" s="5">
        <v>519</v>
      </c>
      <c r="B520" s="3" t="s">
        <v>2995</v>
      </c>
      <c r="C520" s="2">
        <v>2014</v>
      </c>
      <c r="D520" s="4">
        <v>41736</v>
      </c>
      <c r="E520" s="4" t="str">
        <f>TEXT(Table1[[#This Row],[Order Date]],"MMM")</f>
        <v>Apr</v>
      </c>
      <c r="F520" s="4">
        <v>41858</v>
      </c>
      <c r="G520" s="3" t="s">
        <v>49</v>
      </c>
      <c r="H520" s="3" t="s">
        <v>2996</v>
      </c>
      <c r="I520" s="3" t="s">
        <v>2997</v>
      </c>
      <c r="J520" s="3" t="s">
        <v>26</v>
      </c>
      <c r="K520" s="3" t="s">
        <v>27</v>
      </c>
      <c r="L520" s="3" t="s">
        <v>441</v>
      </c>
      <c r="M520" s="3" t="s">
        <v>1112</v>
      </c>
      <c r="N520" s="2">
        <v>31907</v>
      </c>
      <c r="O520" s="3" t="s">
        <v>30</v>
      </c>
      <c r="P520" s="3" t="s">
        <v>2998</v>
      </c>
      <c r="Q520" s="3" t="s">
        <v>32</v>
      </c>
      <c r="R520" s="3" t="s">
        <v>64</v>
      </c>
      <c r="S520" s="3" t="s">
        <v>2999</v>
      </c>
      <c r="T520" s="2">
        <v>23.99</v>
      </c>
      <c r="U520" s="2">
        <v>1</v>
      </c>
      <c r="V520" s="2">
        <v>0</v>
      </c>
      <c r="W520" s="2">
        <v>5.5176999999999996</v>
      </c>
    </row>
    <row r="521" spans="1:23" ht="15.75" thickBot="1" x14ac:dyDescent="0.3">
      <c r="A521" s="5">
        <v>520</v>
      </c>
      <c r="B521" s="3" t="s">
        <v>2995</v>
      </c>
      <c r="C521" s="2">
        <v>2014</v>
      </c>
      <c r="D521" s="4">
        <v>41736</v>
      </c>
      <c r="E521" s="4" t="str">
        <f>TEXT(Table1[[#This Row],[Order Date]],"MMM")</f>
        <v>Apr</v>
      </c>
      <c r="F521" s="4">
        <v>41858</v>
      </c>
      <c r="G521" s="3" t="s">
        <v>49</v>
      </c>
      <c r="H521" s="3" t="s">
        <v>2996</v>
      </c>
      <c r="I521" s="3" t="s">
        <v>2997</v>
      </c>
      <c r="J521" s="3" t="s">
        <v>26</v>
      </c>
      <c r="K521" s="3" t="s">
        <v>27</v>
      </c>
      <c r="L521" s="3" t="s">
        <v>441</v>
      </c>
      <c r="M521" s="3" t="s">
        <v>1112</v>
      </c>
      <c r="N521" s="2">
        <v>31907</v>
      </c>
      <c r="O521" s="3" t="s">
        <v>30</v>
      </c>
      <c r="P521" s="3" t="s">
        <v>2177</v>
      </c>
      <c r="Q521" s="3" t="s">
        <v>70</v>
      </c>
      <c r="R521" s="3" t="s">
        <v>71</v>
      </c>
      <c r="S521" s="3" t="s">
        <v>2178</v>
      </c>
      <c r="T521" s="2">
        <v>287.97000000000003</v>
      </c>
      <c r="U521" s="2">
        <v>3</v>
      </c>
      <c r="V521" s="2">
        <v>0</v>
      </c>
      <c r="W521" s="2">
        <v>77.751900000000006</v>
      </c>
    </row>
    <row r="522" spans="1:23" ht="15.75" thickBot="1" x14ac:dyDescent="0.3">
      <c r="A522" s="5">
        <v>521</v>
      </c>
      <c r="B522" s="3" t="s">
        <v>3004</v>
      </c>
      <c r="C522" s="2">
        <v>2013</v>
      </c>
      <c r="D522" s="4">
        <v>41559</v>
      </c>
      <c r="E522" s="4" t="str">
        <f>TEXT(Table1[[#This Row],[Order Date]],"MMM")</f>
        <v>Oct</v>
      </c>
      <c r="F522" s="4" t="s">
        <v>7180</v>
      </c>
      <c r="G522" s="3" t="s">
        <v>49</v>
      </c>
      <c r="H522" s="3" t="s">
        <v>1779</v>
      </c>
      <c r="I522" s="3" t="s">
        <v>1780</v>
      </c>
      <c r="J522" s="3" t="s">
        <v>26</v>
      </c>
      <c r="K522" s="3" t="s">
        <v>27</v>
      </c>
      <c r="L522" s="3" t="s">
        <v>1284</v>
      </c>
      <c r="M522" s="3" t="s">
        <v>1086</v>
      </c>
      <c r="N522" s="2">
        <v>1841</v>
      </c>
      <c r="O522" s="3" t="s">
        <v>138</v>
      </c>
      <c r="P522" s="3" t="s">
        <v>3005</v>
      </c>
      <c r="Q522" s="3" t="s">
        <v>45</v>
      </c>
      <c r="R522" s="3" t="s">
        <v>46</v>
      </c>
      <c r="S522" s="3" t="s">
        <v>3006</v>
      </c>
      <c r="T522" s="2">
        <v>3.69</v>
      </c>
      <c r="U522" s="2">
        <v>1</v>
      </c>
      <c r="V522" s="2">
        <v>0</v>
      </c>
      <c r="W522" s="2">
        <v>1.7343</v>
      </c>
    </row>
    <row r="523" spans="1:23" ht="15.75" thickBot="1" x14ac:dyDescent="0.3">
      <c r="A523" s="5">
        <v>522</v>
      </c>
      <c r="B523" s="3" t="s">
        <v>3004</v>
      </c>
      <c r="C523" s="2">
        <v>2013</v>
      </c>
      <c r="D523" s="4">
        <v>41559</v>
      </c>
      <c r="E523" s="4" t="str">
        <f>TEXT(Table1[[#This Row],[Order Date]],"MMM")</f>
        <v>Oct</v>
      </c>
      <c r="F523" s="4" t="s">
        <v>7180</v>
      </c>
      <c r="G523" s="3" t="s">
        <v>49</v>
      </c>
      <c r="H523" s="3" t="s">
        <v>1779</v>
      </c>
      <c r="I523" s="3" t="s">
        <v>1780</v>
      </c>
      <c r="J523" s="3" t="s">
        <v>26</v>
      </c>
      <c r="K523" s="3" t="s">
        <v>27</v>
      </c>
      <c r="L523" s="3" t="s">
        <v>1284</v>
      </c>
      <c r="M523" s="3" t="s">
        <v>1086</v>
      </c>
      <c r="N523" s="2">
        <v>1841</v>
      </c>
      <c r="O523" s="3" t="s">
        <v>138</v>
      </c>
      <c r="P523" s="3" t="s">
        <v>3007</v>
      </c>
      <c r="Q523" s="3" t="s">
        <v>45</v>
      </c>
      <c r="R523" s="3" t="s">
        <v>46</v>
      </c>
      <c r="S523" s="3" t="s">
        <v>3008</v>
      </c>
      <c r="T523" s="2">
        <v>122.12</v>
      </c>
      <c r="U523" s="2">
        <v>4</v>
      </c>
      <c r="V523" s="2">
        <v>0</v>
      </c>
      <c r="W523" s="2">
        <v>56.175199999999997</v>
      </c>
    </row>
    <row r="524" spans="1:23" ht="15.75" thickBot="1" x14ac:dyDescent="0.3">
      <c r="A524" s="5">
        <v>523</v>
      </c>
      <c r="B524" s="3" t="s">
        <v>3015</v>
      </c>
      <c r="C524" s="2">
        <v>2014</v>
      </c>
      <c r="D524" s="4">
        <v>41955</v>
      </c>
      <c r="E524" s="4" t="str">
        <f>TEXT(Table1[[#This Row],[Order Date]],"MMM")</f>
        <v>Nov</v>
      </c>
      <c r="F524" s="4" t="s">
        <v>7284</v>
      </c>
      <c r="G524" s="3" t="s">
        <v>49</v>
      </c>
      <c r="H524" s="3" t="s">
        <v>536</v>
      </c>
      <c r="I524" s="3" t="s">
        <v>537</v>
      </c>
      <c r="J524" s="3" t="s">
        <v>26</v>
      </c>
      <c r="K524" s="3" t="s">
        <v>27</v>
      </c>
      <c r="L524" s="3" t="s">
        <v>136</v>
      </c>
      <c r="M524" s="3" t="s">
        <v>137</v>
      </c>
      <c r="N524" s="2">
        <v>19120</v>
      </c>
      <c r="O524" s="3" t="s">
        <v>138</v>
      </c>
      <c r="P524" s="3" t="s">
        <v>3016</v>
      </c>
      <c r="Q524" s="3" t="s">
        <v>70</v>
      </c>
      <c r="R524" s="3" t="s">
        <v>148</v>
      </c>
      <c r="S524" s="3" t="s">
        <v>3017</v>
      </c>
      <c r="T524" s="2">
        <v>14.2</v>
      </c>
      <c r="U524" s="2">
        <v>1</v>
      </c>
      <c r="V524" s="2">
        <v>0.2</v>
      </c>
      <c r="W524" s="2">
        <v>3.3725000000000001</v>
      </c>
    </row>
    <row r="525" spans="1:23" ht="15.75" thickBot="1" x14ac:dyDescent="0.3">
      <c r="A525" s="5">
        <v>524</v>
      </c>
      <c r="B525" s="3" t="s">
        <v>3018</v>
      </c>
      <c r="C525" s="2">
        <v>2011</v>
      </c>
      <c r="D525" s="4">
        <v>40550</v>
      </c>
      <c r="E525" s="4" t="str">
        <f>TEXT(Table1[[#This Row],[Order Date]],"MMM")</f>
        <v>Jan</v>
      </c>
      <c r="F525" s="4">
        <v>40670</v>
      </c>
      <c r="G525" s="3" t="s">
        <v>49</v>
      </c>
      <c r="H525" s="3" t="s">
        <v>3019</v>
      </c>
      <c r="I525" s="3" t="s">
        <v>3020</v>
      </c>
      <c r="J525" s="3" t="s">
        <v>40</v>
      </c>
      <c r="K525" s="3" t="s">
        <v>27</v>
      </c>
      <c r="L525" s="3" t="s">
        <v>3021</v>
      </c>
      <c r="M525" s="3" t="s">
        <v>53</v>
      </c>
      <c r="N525" s="2">
        <v>32725</v>
      </c>
      <c r="O525" s="3" t="s">
        <v>30</v>
      </c>
      <c r="P525" s="3" t="s">
        <v>2916</v>
      </c>
      <c r="Q525" s="3" t="s">
        <v>70</v>
      </c>
      <c r="R525" s="3" t="s">
        <v>71</v>
      </c>
      <c r="S525" s="3" t="s">
        <v>2917</v>
      </c>
      <c r="T525" s="2">
        <v>575.91999999999996</v>
      </c>
      <c r="U525" s="2">
        <v>2</v>
      </c>
      <c r="V525" s="2">
        <v>0.2</v>
      </c>
      <c r="W525" s="2">
        <v>71.989999999999995</v>
      </c>
    </row>
    <row r="526" spans="1:23" ht="15.75" thickBot="1" x14ac:dyDescent="0.3">
      <c r="A526" s="5">
        <v>525</v>
      </c>
      <c r="B526" s="3" t="s">
        <v>3018</v>
      </c>
      <c r="C526" s="2">
        <v>2011</v>
      </c>
      <c r="D526" s="4">
        <v>40550</v>
      </c>
      <c r="E526" s="4" t="str">
        <f>TEXT(Table1[[#This Row],[Order Date]],"MMM")</f>
        <v>Jan</v>
      </c>
      <c r="F526" s="4">
        <v>40670</v>
      </c>
      <c r="G526" s="3" t="s">
        <v>49</v>
      </c>
      <c r="H526" s="3" t="s">
        <v>3019</v>
      </c>
      <c r="I526" s="3" t="s">
        <v>3020</v>
      </c>
      <c r="J526" s="3" t="s">
        <v>40</v>
      </c>
      <c r="K526" s="3" t="s">
        <v>27</v>
      </c>
      <c r="L526" s="3" t="s">
        <v>3021</v>
      </c>
      <c r="M526" s="3" t="s">
        <v>53</v>
      </c>
      <c r="N526" s="2">
        <v>32725</v>
      </c>
      <c r="O526" s="3" t="s">
        <v>30</v>
      </c>
      <c r="P526" s="3" t="s">
        <v>2035</v>
      </c>
      <c r="Q526" s="3" t="s">
        <v>45</v>
      </c>
      <c r="R526" s="3" t="s">
        <v>74</v>
      </c>
      <c r="S526" s="3" t="s">
        <v>2036</v>
      </c>
      <c r="T526" s="2">
        <v>5.1840000000000002</v>
      </c>
      <c r="U526" s="2">
        <v>6</v>
      </c>
      <c r="V526" s="2">
        <v>0.7</v>
      </c>
      <c r="W526" s="2">
        <v>-3.6288</v>
      </c>
    </row>
    <row r="527" spans="1:23" ht="15.75" thickBot="1" x14ac:dyDescent="0.3">
      <c r="A527" s="5">
        <v>526</v>
      </c>
      <c r="B527" s="3" t="s">
        <v>3022</v>
      </c>
      <c r="C527" s="2">
        <v>2014</v>
      </c>
      <c r="D527" s="4">
        <v>41731</v>
      </c>
      <c r="E527" s="4" t="str">
        <f>TEXT(Table1[[#This Row],[Order Date]],"MMM")</f>
        <v>Apr</v>
      </c>
      <c r="F527" s="4">
        <v>41884</v>
      </c>
      <c r="G527" s="3" t="s">
        <v>49</v>
      </c>
      <c r="H527" s="3" t="s">
        <v>3023</v>
      </c>
      <c r="I527" s="3" t="s">
        <v>3024</v>
      </c>
      <c r="J527" s="3" t="s">
        <v>26</v>
      </c>
      <c r="K527" s="3" t="s">
        <v>27</v>
      </c>
      <c r="L527" s="3" t="s">
        <v>887</v>
      </c>
      <c r="M527" s="3" t="s">
        <v>442</v>
      </c>
      <c r="N527" s="2">
        <v>45231</v>
      </c>
      <c r="O527" s="3" t="s">
        <v>138</v>
      </c>
      <c r="P527" s="3" t="s">
        <v>2297</v>
      </c>
      <c r="Q527" s="3" t="s">
        <v>45</v>
      </c>
      <c r="R527" s="3" t="s">
        <v>74</v>
      </c>
      <c r="S527" s="3" t="s">
        <v>2298</v>
      </c>
      <c r="T527" s="2">
        <v>5.2290000000000001</v>
      </c>
      <c r="U527" s="2">
        <v>3</v>
      </c>
      <c r="V527" s="2">
        <v>0.7</v>
      </c>
      <c r="W527" s="2">
        <v>-4.1832000000000003</v>
      </c>
    </row>
    <row r="528" spans="1:23" ht="15.75" thickBot="1" x14ac:dyDescent="0.3">
      <c r="A528" s="5">
        <v>527</v>
      </c>
      <c r="B528" s="3" t="s">
        <v>3022</v>
      </c>
      <c r="C528" s="2">
        <v>2014</v>
      </c>
      <c r="D528" s="4">
        <v>41731</v>
      </c>
      <c r="E528" s="4" t="str">
        <f>TEXT(Table1[[#This Row],[Order Date]],"MMM")</f>
        <v>Apr</v>
      </c>
      <c r="F528" s="4">
        <v>41884</v>
      </c>
      <c r="G528" s="3" t="s">
        <v>49</v>
      </c>
      <c r="H528" s="3" t="s">
        <v>3023</v>
      </c>
      <c r="I528" s="3" t="s">
        <v>3024</v>
      </c>
      <c r="J528" s="3" t="s">
        <v>26</v>
      </c>
      <c r="K528" s="3" t="s">
        <v>27</v>
      </c>
      <c r="L528" s="3" t="s">
        <v>887</v>
      </c>
      <c r="M528" s="3" t="s">
        <v>442</v>
      </c>
      <c r="N528" s="2">
        <v>45231</v>
      </c>
      <c r="O528" s="3" t="s">
        <v>138</v>
      </c>
      <c r="P528" s="3" t="s">
        <v>1729</v>
      </c>
      <c r="Q528" s="3" t="s">
        <v>45</v>
      </c>
      <c r="R528" s="3" t="s">
        <v>58</v>
      </c>
      <c r="S528" s="3" t="s">
        <v>1730</v>
      </c>
      <c r="T528" s="2">
        <v>285.55200000000002</v>
      </c>
      <c r="U528" s="2">
        <v>2</v>
      </c>
      <c r="V528" s="2">
        <v>0.2</v>
      </c>
      <c r="W528" s="2">
        <v>35.694000000000003</v>
      </c>
    </row>
    <row r="529" spans="1:23" ht="15.75" thickBot="1" x14ac:dyDescent="0.3">
      <c r="A529" s="5">
        <v>528</v>
      </c>
      <c r="B529" s="3" t="s">
        <v>3025</v>
      </c>
      <c r="C529" s="2">
        <v>2014</v>
      </c>
      <c r="D529" s="4">
        <v>41732</v>
      </c>
      <c r="E529" s="4" t="str">
        <f>TEXT(Table1[[#This Row],[Order Date]],"MMM")</f>
        <v>Apr</v>
      </c>
      <c r="F529" s="4">
        <v>41885</v>
      </c>
      <c r="G529" s="3" t="s">
        <v>49</v>
      </c>
      <c r="H529" s="3" t="s">
        <v>3026</v>
      </c>
      <c r="I529" s="3" t="s">
        <v>3027</v>
      </c>
      <c r="J529" s="3" t="s">
        <v>26</v>
      </c>
      <c r="K529" s="3" t="s">
        <v>27</v>
      </c>
      <c r="L529" s="3" t="s">
        <v>3028</v>
      </c>
      <c r="M529" s="3" t="s">
        <v>29</v>
      </c>
      <c r="N529" s="2">
        <v>42071</v>
      </c>
      <c r="O529" s="3" t="s">
        <v>30</v>
      </c>
      <c r="P529" s="3" t="s">
        <v>3029</v>
      </c>
      <c r="Q529" s="3" t="s">
        <v>45</v>
      </c>
      <c r="R529" s="3" t="s">
        <v>77</v>
      </c>
      <c r="S529" s="3" t="s">
        <v>3030</v>
      </c>
      <c r="T529" s="2">
        <v>72.8</v>
      </c>
      <c r="U529" s="2">
        <v>5</v>
      </c>
      <c r="V529" s="2">
        <v>0</v>
      </c>
      <c r="W529" s="2">
        <v>19.655999999999999</v>
      </c>
    </row>
    <row r="530" spans="1:23" ht="15.75" thickBot="1" x14ac:dyDescent="0.3">
      <c r="A530" s="5">
        <v>529</v>
      </c>
      <c r="B530" s="3" t="s">
        <v>3031</v>
      </c>
      <c r="C530" s="2">
        <v>2014</v>
      </c>
      <c r="D530" s="4">
        <v>41922</v>
      </c>
      <c r="E530" s="4" t="str">
        <f>TEXT(Table1[[#This Row],[Order Date]],"MMM")</f>
        <v>Oct</v>
      </c>
      <c r="F530" s="4">
        <v>41953</v>
      </c>
      <c r="G530" s="3" t="s">
        <v>172</v>
      </c>
      <c r="H530" s="3" t="s">
        <v>3032</v>
      </c>
      <c r="I530" s="3" t="s">
        <v>3033</v>
      </c>
      <c r="J530" s="3" t="s">
        <v>26</v>
      </c>
      <c r="K530" s="3" t="s">
        <v>27</v>
      </c>
      <c r="L530" s="3" t="s">
        <v>464</v>
      </c>
      <c r="M530" s="3" t="s">
        <v>86</v>
      </c>
      <c r="N530" s="2">
        <v>28403</v>
      </c>
      <c r="O530" s="3" t="s">
        <v>30</v>
      </c>
      <c r="P530" s="3" t="s">
        <v>3034</v>
      </c>
      <c r="Q530" s="3" t="s">
        <v>45</v>
      </c>
      <c r="R530" s="3" t="s">
        <v>88</v>
      </c>
      <c r="S530" s="3" t="s">
        <v>3035</v>
      </c>
      <c r="T530" s="2">
        <v>10.816000000000001</v>
      </c>
      <c r="U530" s="2">
        <v>4</v>
      </c>
      <c r="V530" s="2">
        <v>0.2</v>
      </c>
      <c r="W530" s="2">
        <v>3.5152000000000001</v>
      </c>
    </row>
    <row r="531" spans="1:23" ht="15.75" thickBot="1" x14ac:dyDescent="0.3">
      <c r="A531" s="5">
        <v>530</v>
      </c>
      <c r="B531" s="3" t="s">
        <v>3046</v>
      </c>
      <c r="C531" s="2">
        <v>2014</v>
      </c>
      <c r="D531" s="4">
        <v>41704</v>
      </c>
      <c r="E531" s="4" t="str">
        <f>TEXT(Table1[[#This Row],[Order Date]],"MMM")</f>
        <v>Mar</v>
      </c>
      <c r="F531" s="4">
        <v>41826</v>
      </c>
      <c r="G531" s="3" t="s">
        <v>49</v>
      </c>
      <c r="H531" s="3" t="s">
        <v>3047</v>
      </c>
      <c r="I531" s="3" t="s">
        <v>3048</v>
      </c>
      <c r="J531" s="3" t="s">
        <v>99</v>
      </c>
      <c r="K531" s="3" t="s">
        <v>27</v>
      </c>
      <c r="L531" s="3" t="s">
        <v>2214</v>
      </c>
      <c r="M531" s="3" t="s">
        <v>442</v>
      </c>
      <c r="N531" s="2">
        <v>44052</v>
      </c>
      <c r="O531" s="3" t="s">
        <v>138</v>
      </c>
      <c r="P531" s="3" t="s">
        <v>1662</v>
      </c>
      <c r="Q531" s="3" t="s">
        <v>70</v>
      </c>
      <c r="R531" s="3" t="s">
        <v>71</v>
      </c>
      <c r="S531" s="3" t="s">
        <v>1663</v>
      </c>
      <c r="T531" s="2">
        <v>2.97</v>
      </c>
      <c r="U531" s="2">
        <v>1</v>
      </c>
      <c r="V531" s="2">
        <v>0.4</v>
      </c>
      <c r="W531" s="2">
        <v>-0.64349999999999996</v>
      </c>
    </row>
    <row r="532" spans="1:23" ht="15.75" thickBot="1" x14ac:dyDescent="0.3">
      <c r="A532" s="5">
        <v>531</v>
      </c>
      <c r="B532" s="3" t="s">
        <v>3046</v>
      </c>
      <c r="C532" s="2">
        <v>2014</v>
      </c>
      <c r="D532" s="4">
        <v>41704</v>
      </c>
      <c r="E532" s="4" t="str">
        <f>TEXT(Table1[[#This Row],[Order Date]],"MMM")</f>
        <v>Mar</v>
      </c>
      <c r="F532" s="4">
        <v>41826</v>
      </c>
      <c r="G532" s="3" t="s">
        <v>49</v>
      </c>
      <c r="H532" s="3" t="s">
        <v>3047</v>
      </c>
      <c r="I532" s="3" t="s">
        <v>3048</v>
      </c>
      <c r="J532" s="3" t="s">
        <v>99</v>
      </c>
      <c r="K532" s="3" t="s">
        <v>27</v>
      </c>
      <c r="L532" s="3" t="s">
        <v>2214</v>
      </c>
      <c r="M532" s="3" t="s">
        <v>442</v>
      </c>
      <c r="N532" s="2">
        <v>44052</v>
      </c>
      <c r="O532" s="3" t="s">
        <v>138</v>
      </c>
      <c r="P532" s="3" t="s">
        <v>1514</v>
      </c>
      <c r="Q532" s="3" t="s">
        <v>45</v>
      </c>
      <c r="R532" s="3" t="s">
        <v>58</v>
      </c>
      <c r="S532" s="3" t="s">
        <v>1515</v>
      </c>
      <c r="T532" s="2">
        <v>27.44</v>
      </c>
      <c r="U532" s="2">
        <v>2</v>
      </c>
      <c r="V532" s="2">
        <v>0.2</v>
      </c>
      <c r="W532" s="2">
        <v>2.4009999999999998</v>
      </c>
    </row>
    <row r="533" spans="1:23" ht="15.75" thickBot="1" x14ac:dyDescent="0.3">
      <c r="A533" s="5">
        <v>532</v>
      </c>
      <c r="B533" s="3" t="s">
        <v>3053</v>
      </c>
      <c r="C533" s="2">
        <v>2011</v>
      </c>
      <c r="D533" s="4">
        <v>40699</v>
      </c>
      <c r="E533" s="4" t="str">
        <f>TEXT(Table1[[#This Row],[Order Date]],"MMM")</f>
        <v>Jun</v>
      </c>
      <c r="F533" s="4">
        <v>40821</v>
      </c>
      <c r="G533" s="3" t="s">
        <v>49</v>
      </c>
      <c r="H533" s="3" t="s">
        <v>97</v>
      </c>
      <c r="I533" s="3" t="s">
        <v>98</v>
      </c>
      <c r="J533" s="3" t="s">
        <v>99</v>
      </c>
      <c r="K533" s="3" t="s">
        <v>27</v>
      </c>
      <c r="L533" s="3" t="s">
        <v>41</v>
      </c>
      <c r="M533" s="3" t="s">
        <v>42</v>
      </c>
      <c r="N533" s="2">
        <v>90049</v>
      </c>
      <c r="O533" s="3" t="s">
        <v>43</v>
      </c>
      <c r="P533" s="3" t="s">
        <v>2341</v>
      </c>
      <c r="Q533" s="3" t="s">
        <v>45</v>
      </c>
      <c r="R533" s="3" t="s">
        <v>74</v>
      </c>
      <c r="S533" s="3" t="s">
        <v>2342</v>
      </c>
      <c r="T533" s="2">
        <v>140.73599999999999</v>
      </c>
      <c r="U533" s="2">
        <v>8</v>
      </c>
      <c r="V533" s="2">
        <v>0.2</v>
      </c>
      <c r="W533" s="2">
        <v>52.776000000000003</v>
      </c>
    </row>
    <row r="534" spans="1:23" ht="15.75" thickBot="1" x14ac:dyDescent="0.3">
      <c r="A534" s="5">
        <v>533</v>
      </c>
      <c r="B534" s="3" t="s">
        <v>3055</v>
      </c>
      <c r="C534" s="2">
        <v>2014</v>
      </c>
      <c r="D534" s="4">
        <v>41702</v>
      </c>
      <c r="E534" s="4" t="str">
        <f>TEXT(Table1[[#This Row],[Order Date]],"MMM")</f>
        <v>Mar</v>
      </c>
      <c r="F534" s="4">
        <v>41855</v>
      </c>
      <c r="G534" s="3" t="s">
        <v>49</v>
      </c>
      <c r="H534" s="3" t="s">
        <v>3056</v>
      </c>
      <c r="I534" s="3" t="s">
        <v>3057</v>
      </c>
      <c r="J534" s="3" t="s">
        <v>26</v>
      </c>
      <c r="K534" s="3" t="s">
        <v>27</v>
      </c>
      <c r="L534" s="3" t="s">
        <v>41</v>
      </c>
      <c r="M534" s="3" t="s">
        <v>42</v>
      </c>
      <c r="N534" s="2">
        <v>90008</v>
      </c>
      <c r="O534" s="3" t="s">
        <v>43</v>
      </c>
      <c r="P534" s="3" t="s">
        <v>2910</v>
      </c>
      <c r="Q534" s="3" t="s">
        <v>32</v>
      </c>
      <c r="R534" s="3" t="s">
        <v>64</v>
      </c>
      <c r="S534" s="3" t="s">
        <v>2911</v>
      </c>
      <c r="T534" s="2">
        <v>25.11</v>
      </c>
      <c r="U534" s="2">
        <v>3</v>
      </c>
      <c r="V534" s="2">
        <v>0</v>
      </c>
      <c r="W534" s="2">
        <v>6.5286</v>
      </c>
    </row>
    <row r="535" spans="1:23" ht="15.75" thickBot="1" x14ac:dyDescent="0.3">
      <c r="A535" s="5">
        <v>534</v>
      </c>
      <c r="B535" s="3" t="s">
        <v>3058</v>
      </c>
      <c r="C535" s="2">
        <v>2014</v>
      </c>
      <c r="D535" s="4">
        <v>41643</v>
      </c>
      <c r="E535" s="4" t="str">
        <f>TEXT(Table1[[#This Row],[Order Date]],"MMM")</f>
        <v>Jan</v>
      </c>
      <c r="F535" s="4">
        <v>41702</v>
      </c>
      <c r="G535" s="3" t="s">
        <v>23</v>
      </c>
      <c r="H535" s="3" t="s">
        <v>3059</v>
      </c>
      <c r="I535" s="3" t="s">
        <v>3060</v>
      </c>
      <c r="J535" s="3" t="s">
        <v>26</v>
      </c>
      <c r="K535" s="3" t="s">
        <v>27</v>
      </c>
      <c r="L535" s="3" t="s">
        <v>239</v>
      </c>
      <c r="M535" s="3" t="s">
        <v>240</v>
      </c>
      <c r="N535" s="2">
        <v>10011</v>
      </c>
      <c r="O535" s="3" t="s">
        <v>138</v>
      </c>
      <c r="P535" s="3" t="s">
        <v>3061</v>
      </c>
      <c r="Q535" s="3" t="s">
        <v>32</v>
      </c>
      <c r="R535" s="3" t="s">
        <v>64</v>
      </c>
      <c r="S535" s="3" t="s">
        <v>3062</v>
      </c>
      <c r="T535" s="2">
        <v>29.78</v>
      </c>
      <c r="U535" s="2">
        <v>2</v>
      </c>
      <c r="V535" s="2">
        <v>0</v>
      </c>
      <c r="W535" s="2">
        <v>8.0405999999999995</v>
      </c>
    </row>
    <row r="536" spans="1:23" ht="15.75" thickBot="1" x14ac:dyDescent="0.3">
      <c r="A536" s="5">
        <v>535</v>
      </c>
      <c r="B536" s="3" t="s">
        <v>3058</v>
      </c>
      <c r="C536" s="2">
        <v>2014</v>
      </c>
      <c r="D536" s="4">
        <v>41643</v>
      </c>
      <c r="E536" s="4" t="str">
        <f>TEXT(Table1[[#This Row],[Order Date]],"MMM")</f>
        <v>Jan</v>
      </c>
      <c r="F536" s="4">
        <v>41702</v>
      </c>
      <c r="G536" s="3" t="s">
        <v>23</v>
      </c>
      <c r="H536" s="3" t="s">
        <v>3059</v>
      </c>
      <c r="I536" s="3" t="s">
        <v>3060</v>
      </c>
      <c r="J536" s="3" t="s">
        <v>26</v>
      </c>
      <c r="K536" s="3" t="s">
        <v>27</v>
      </c>
      <c r="L536" s="3" t="s">
        <v>239</v>
      </c>
      <c r="M536" s="3" t="s">
        <v>240</v>
      </c>
      <c r="N536" s="2">
        <v>10011</v>
      </c>
      <c r="O536" s="3" t="s">
        <v>138</v>
      </c>
      <c r="P536" s="3" t="s">
        <v>3063</v>
      </c>
      <c r="Q536" s="3" t="s">
        <v>70</v>
      </c>
      <c r="R536" s="3" t="s">
        <v>71</v>
      </c>
      <c r="S536" s="3" t="s">
        <v>3064</v>
      </c>
      <c r="T536" s="2">
        <v>677.58</v>
      </c>
      <c r="U536" s="2">
        <v>3</v>
      </c>
      <c r="V536" s="2">
        <v>0</v>
      </c>
      <c r="W536" s="2">
        <v>176.17080000000001</v>
      </c>
    </row>
    <row r="537" spans="1:23" ht="15.75" thickBot="1" x14ac:dyDescent="0.3">
      <c r="A537" s="5">
        <v>536</v>
      </c>
      <c r="B537" s="3" t="s">
        <v>3058</v>
      </c>
      <c r="C537" s="2">
        <v>2014</v>
      </c>
      <c r="D537" s="4">
        <v>41643</v>
      </c>
      <c r="E537" s="4" t="str">
        <f>TEXT(Table1[[#This Row],[Order Date]],"MMM")</f>
        <v>Jan</v>
      </c>
      <c r="F537" s="4">
        <v>41702</v>
      </c>
      <c r="G537" s="3" t="s">
        <v>23</v>
      </c>
      <c r="H537" s="3" t="s">
        <v>3059</v>
      </c>
      <c r="I537" s="3" t="s">
        <v>3060</v>
      </c>
      <c r="J537" s="3" t="s">
        <v>26</v>
      </c>
      <c r="K537" s="3" t="s">
        <v>27</v>
      </c>
      <c r="L537" s="3" t="s">
        <v>239</v>
      </c>
      <c r="M537" s="3" t="s">
        <v>240</v>
      </c>
      <c r="N537" s="2">
        <v>10011</v>
      </c>
      <c r="O537" s="3" t="s">
        <v>138</v>
      </c>
      <c r="P537" s="3" t="s">
        <v>3065</v>
      </c>
      <c r="Q537" s="3" t="s">
        <v>45</v>
      </c>
      <c r="R537" s="3" t="s">
        <v>88</v>
      </c>
      <c r="S537" s="3" t="s">
        <v>3066</v>
      </c>
      <c r="T537" s="2">
        <v>75.040000000000006</v>
      </c>
      <c r="U537" s="2">
        <v>8</v>
      </c>
      <c r="V537" s="2">
        <v>0</v>
      </c>
      <c r="W537" s="2">
        <v>36.019199999999998</v>
      </c>
    </row>
    <row r="538" spans="1:23" ht="15.75" thickBot="1" x14ac:dyDescent="0.3">
      <c r="A538" s="5">
        <v>537</v>
      </c>
      <c r="B538" s="3" t="s">
        <v>3067</v>
      </c>
      <c r="C538" s="2">
        <v>2014</v>
      </c>
      <c r="D538" s="4">
        <v>41699</v>
      </c>
      <c r="E538" s="4" t="str">
        <f>TEXT(Table1[[#This Row],[Order Date]],"MMM")</f>
        <v>Mar</v>
      </c>
      <c r="F538" s="4">
        <v>41760</v>
      </c>
      <c r="G538" s="3" t="s">
        <v>172</v>
      </c>
      <c r="H538" s="3" t="s">
        <v>3068</v>
      </c>
      <c r="I538" s="3" t="s">
        <v>3069</v>
      </c>
      <c r="J538" s="3" t="s">
        <v>40</v>
      </c>
      <c r="K538" s="3" t="s">
        <v>27</v>
      </c>
      <c r="L538" s="3" t="s">
        <v>1318</v>
      </c>
      <c r="M538" s="3" t="s">
        <v>86</v>
      </c>
      <c r="N538" s="2">
        <v>28540</v>
      </c>
      <c r="O538" s="3" t="s">
        <v>30</v>
      </c>
      <c r="P538" s="3" t="s">
        <v>3070</v>
      </c>
      <c r="Q538" s="3" t="s">
        <v>70</v>
      </c>
      <c r="R538" s="3" t="s">
        <v>603</v>
      </c>
      <c r="S538" s="3" t="s">
        <v>3071</v>
      </c>
      <c r="T538" s="2">
        <v>695.7</v>
      </c>
      <c r="U538" s="2">
        <v>2</v>
      </c>
      <c r="V538" s="2">
        <v>0.5</v>
      </c>
      <c r="W538" s="2">
        <v>-27.827999999999999</v>
      </c>
    </row>
    <row r="539" spans="1:23" ht="15.75" thickBot="1" x14ac:dyDescent="0.3">
      <c r="A539" s="5">
        <v>538</v>
      </c>
      <c r="B539" s="3" t="s">
        <v>3067</v>
      </c>
      <c r="C539" s="2">
        <v>2014</v>
      </c>
      <c r="D539" s="4">
        <v>41699</v>
      </c>
      <c r="E539" s="4" t="str">
        <f>TEXT(Table1[[#This Row],[Order Date]],"MMM")</f>
        <v>Mar</v>
      </c>
      <c r="F539" s="4">
        <v>41760</v>
      </c>
      <c r="G539" s="3" t="s">
        <v>172</v>
      </c>
      <c r="H539" s="3" t="s">
        <v>3068</v>
      </c>
      <c r="I539" s="3" t="s">
        <v>3069</v>
      </c>
      <c r="J539" s="3" t="s">
        <v>40</v>
      </c>
      <c r="K539" s="3" t="s">
        <v>27</v>
      </c>
      <c r="L539" s="3" t="s">
        <v>1318</v>
      </c>
      <c r="M539" s="3" t="s">
        <v>86</v>
      </c>
      <c r="N539" s="2">
        <v>28540</v>
      </c>
      <c r="O539" s="3" t="s">
        <v>30</v>
      </c>
      <c r="P539" s="3" t="s">
        <v>2795</v>
      </c>
      <c r="Q539" s="3" t="s">
        <v>45</v>
      </c>
      <c r="R539" s="3" t="s">
        <v>74</v>
      </c>
      <c r="S539" s="3" t="s">
        <v>2796</v>
      </c>
      <c r="T539" s="2">
        <v>15.66</v>
      </c>
      <c r="U539" s="2">
        <v>5</v>
      </c>
      <c r="V539" s="2">
        <v>0.7</v>
      </c>
      <c r="W539" s="2">
        <v>-12.528</v>
      </c>
    </row>
    <row r="540" spans="1:23" ht="15.75" thickBot="1" x14ac:dyDescent="0.3">
      <c r="A540" s="5">
        <v>539</v>
      </c>
      <c r="B540" s="3" t="s">
        <v>3067</v>
      </c>
      <c r="C540" s="2">
        <v>2014</v>
      </c>
      <c r="D540" s="4">
        <v>41699</v>
      </c>
      <c r="E540" s="4" t="str">
        <f>TEXT(Table1[[#This Row],[Order Date]],"MMM")</f>
        <v>Mar</v>
      </c>
      <c r="F540" s="4">
        <v>41760</v>
      </c>
      <c r="G540" s="3" t="s">
        <v>172</v>
      </c>
      <c r="H540" s="3" t="s">
        <v>3068</v>
      </c>
      <c r="I540" s="3" t="s">
        <v>3069</v>
      </c>
      <c r="J540" s="3" t="s">
        <v>40</v>
      </c>
      <c r="K540" s="3" t="s">
        <v>27</v>
      </c>
      <c r="L540" s="3" t="s">
        <v>1318</v>
      </c>
      <c r="M540" s="3" t="s">
        <v>86</v>
      </c>
      <c r="N540" s="2">
        <v>28540</v>
      </c>
      <c r="O540" s="3" t="s">
        <v>30</v>
      </c>
      <c r="P540" s="3" t="s">
        <v>153</v>
      </c>
      <c r="Q540" s="3" t="s">
        <v>45</v>
      </c>
      <c r="R540" s="3" t="s">
        <v>74</v>
      </c>
      <c r="S540" s="3" t="s">
        <v>154</v>
      </c>
      <c r="T540" s="2">
        <v>28.853999999999999</v>
      </c>
      <c r="U540" s="2">
        <v>6</v>
      </c>
      <c r="V540" s="2">
        <v>0.7</v>
      </c>
      <c r="W540" s="2">
        <v>-21.159600000000001</v>
      </c>
    </row>
    <row r="541" spans="1:23" ht="15.75" thickBot="1" x14ac:dyDescent="0.3">
      <c r="A541" s="5">
        <v>540</v>
      </c>
      <c r="B541" s="3" t="s">
        <v>3079</v>
      </c>
      <c r="C541" s="2">
        <v>2011</v>
      </c>
      <c r="D541" s="4">
        <v>40612</v>
      </c>
      <c r="E541" s="4" t="str">
        <f>TEXT(Table1[[#This Row],[Order Date]],"MMM")</f>
        <v>Mar</v>
      </c>
      <c r="F541" s="4">
        <v>40765</v>
      </c>
      <c r="G541" s="3" t="s">
        <v>23</v>
      </c>
      <c r="H541" s="3" t="s">
        <v>3080</v>
      </c>
      <c r="I541" s="3" t="s">
        <v>3081</v>
      </c>
      <c r="J541" s="3" t="s">
        <v>26</v>
      </c>
      <c r="K541" s="3" t="s">
        <v>27</v>
      </c>
      <c r="L541" s="3" t="s">
        <v>2024</v>
      </c>
      <c r="M541" s="3" t="s">
        <v>192</v>
      </c>
      <c r="N541" s="2">
        <v>60201</v>
      </c>
      <c r="O541" s="3" t="s">
        <v>102</v>
      </c>
      <c r="P541" s="3" t="s">
        <v>2651</v>
      </c>
      <c r="Q541" s="3" t="s">
        <v>32</v>
      </c>
      <c r="R541" s="3" t="s">
        <v>36</v>
      </c>
      <c r="S541" s="3" t="s">
        <v>2652</v>
      </c>
      <c r="T541" s="2">
        <v>258.279</v>
      </c>
      <c r="U541" s="2">
        <v>3</v>
      </c>
      <c r="V541" s="2">
        <v>0.3</v>
      </c>
      <c r="W541" s="2">
        <v>-70.104299999999995</v>
      </c>
    </row>
    <row r="542" spans="1:23" ht="15.75" thickBot="1" x14ac:dyDescent="0.3">
      <c r="A542" s="5">
        <v>541</v>
      </c>
      <c r="B542" s="3" t="s">
        <v>3084</v>
      </c>
      <c r="C542" s="2">
        <v>2014</v>
      </c>
      <c r="D542" s="4">
        <v>41764</v>
      </c>
      <c r="E542" s="4" t="str">
        <f>TEXT(Table1[[#This Row],[Order Date]],"MMM")</f>
        <v>May</v>
      </c>
      <c r="F542" s="4">
        <v>41917</v>
      </c>
      <c r="G542" s="3" t="s">
        <v>49</v>
      </c>
      <c r="H542" s="3" t="s">
        <v>2436</v>
      </c>
      <c r="I542" s="3" t="s">
        <v>2437</v>
      </c>
      <c r="J542" s="3" t="s">
        <v>40</v>
      </c>
      <c r="K542" s="3" t="s">
        <v>27</v>
      </c>
      <c r="L542" s="3" t="s">
        <v>120</v>
      </c>
      <c r="M542" s="3" t="s">
        <v>42</v>
      </c>
      <c r="N542" s="2">
        <v>94109</v>
      </c>
      <c r="O542" s="3" t="s">
        <v>43</v>
      </c>
      <c r="P542" s="3" t="s">
        <v>1735</v>
      </c>
      <c r="Q542" s="3" t="s">
        <v>70</v>
      </c>
      <c r="R542" s="3" t="s">
        <v>71</v>
      </c>
      <c r="S542" s="3" t="s">
        <v>1736</v>
      </c>
      <c r="T542" s="2">
        <v>183.96</v>
      </c>
      <c r="U542" s="2">
        <v>5</v>
      </c>
      <c r="V542" s="2">
        <v>0.2</v>
      </c>
      <c r="W542" s="2">
        <v>20.695499999999999</v>
      </c>
    </row>
    <row r="543" spans="1:23" ht="15.75" thickBot="1" x14ac:dyDescent="0.3">
      <c r="A543" s="5">
        <v>542</v>
      </c>
      <c r="B543" s="3" t="s">
        <v>3084</v>
      </c>
      <c r="C543" s="2">
        <v>2014</v>
      </c>
      <c r="D543" s="4">
        <v>41764</v>
      </c>
      <c r="E543" s="4" t="str">
        <f>TEXT(Table1[[#This Row],[Order Date]],"MMM")</f>
        <v>May</v>
      </c>
      <c r="F543" s="4">
        <v>41917</v>
      </c>
      <c r="G543" s="3" t="s">
        <v>49</v>
      </c>
      <c r="H543" s="3" t="s">
        <v>2436</v>
      </c>
      <c r="I543" s="3" t="s">
        <v>2437</v>
      </c>
      <c r="J543" s="3" t="s">
        <v>40</v>
      </c>
      <c r="K543" s="3" t="s">
        <v>27</v>
      </c>
      <c r="L543" s="3" t="s">
        <v>120</v>
      </c>
      <c r="M543" s="3" t="s">
        <v>42</v>
      </c>
      <c r="N543" s="2">
        <v>94109</v>
      </c>
      <c r="O543" s="3" t="s">
        <v>43</v>
      </c>
      <c r="P543" s="3" t="s">
        <v>2323</v>
      </c>
      <c r="Q543" s="3" t="s">
        <v>45</v>
      </c>
      <c r="R543" s="3" t="s">
        <v>88</v>
      </c>
      <c r="S543" s="3" t="s">
        <v>2324</v>
      </c>
      <c r="T543" s="2">
        <v>17.61</v>
      </c>
      <c r="U543" s="2">
        <v>3</v>
      </c>
      <c r="V543" s="2">
        <v>0</v>
      </c>
      <c r="W543" s="2">
        <v>8.4527999999999999</v>
      </c>
    </row>
    <row r="544" spans="1:23" ht="15.75" thickBot="1" x14ac:dyDescent="0.3">
      <c r="A544" s="5">
        <v>543</v>
      </c>
      <c r="B544" s="3" t="s">
        <v>3084</v>
      </c>
      <c r="C544" s="2">
        <v>2014</v>
      </c>
      <c r="D544" s="4">
        <v>41764</v>
      </c>
      <c r="E544" s="4" t="str">
        <f>TEXT(Table1[[#This Row],[Order Date]],"MMM")</f>
        <v>May</v>
      </c>
      <c r="F544" s="4">
        <v>41917</v>
      </c>
      <c r="G544" s="3" t="s">
        <v>49</v>
      </c>
      <c r="H544" s="3" t="s">
        <v>2436</v>
      </c>
      <c r="I544" s="3" t="s">
        <v>2437</v>
      </c>
      <c r="J544" s="3" t="s">
        <v>40</v>
      </c>
      <c r="K544" s="3" t="s">
        <v>27</v>
      </c>
      <c r="L544" s="3" t="s">
        <v>120</v>
      </c>
      <c r="M544" s="3" t="s">
        <v>42</v>
      </c>
      <c r="N544" s="2">
        <v>94109</v>
      </c>
      <c r="O544" s="3" t="s">
        <v>43</v>
      </c>
      <c r="P544" s="3" t="s">
        <v>796</v>
      </c>
      <c r="Q544" s="3" t="s">
        <v>32</v>
      </c>
      <c r="R544" s="3" t="s">
        <v>55</v>
      </c>
      <c r="S544" s="3" t="s">
        <v>797</v>
      </c>
      <c r="T544" s="2">
        <v>300.904</v>
      </c>
      <c r="U544" s="2">
        <v>1</v>
      </c>
      <c r="V544" s="2">
        <v>0.2</v>
      </c>
      <c r="W544" s="2">
        <v>11.283899999999999</v>
      </c>
    </row>
    <row r="545" spans="1:23" ht="15.75" thickBot="1" x14ac:dyDescent="0.3">
      <c r="A545" s="5">
        <v>544</v>
      </c>
      <c r="B545" s="3" t="s">
        <v>3085</v>
      </c>
      <c r="C545" s="2">
        <v>2011</v>
      </c>
      <c r="D545" s="4">
        <v>40670</v>
      </c>
      <c r="E545" s="4" t="str">
        <f>TEXT(Table1[[#This Row],[Order Date]],"MMM")</f>
        <v>May</v>
      </c>
      <c r="F545" s="4">
        <v>40670</v>
      </c>
      <c r="G545" s="3" t="s">
        <v>1127</v>
      </c>
      <c r="H545" s="3" t="s">
        <v>2933</v>
      </c>
      <c r="I545" s="3" t="s">
        <v>2934</v>
      </c>
      <c r="J545" s="3" t="s">
        <v>26</v>
      </c>
      <c r="K545" s="3" t="s">
        <v>27</v>
      </c>
      <c r="L545" s="3" t="s">
        <v>168</v>
      </c>
      <c r="M545" s="3" t="s">
        <v>101</v>
      </c>
      <c r="N545" s="2">
        <v>77036</v>
      </c>
      <c r="O545" s="3" t="s">
        <v>102</v>
      </c>
      <c r="P545" s="3" t="s">
        <v>737</v>
      </c>
      <c r="Q545" s="3" t="s">
        <v>45</v>
      </c>
      <c r="R545" s="3" t="s">
        <v>58</v>
      </c>
      <c r="S545" s="3" t="s">
        <v>738</v>
      </c>
      <c r="T545" s="2">
        <v>220.77600000000001</v>
      </c>
      <c r="U545" s="2">
        <v>3</v>
      </c>
      <c r="V545" s="2">
        <v>0.2</v>
      </c>
      <c r="W545" s="2">
        <v>-44.155200000000001</v>
      </c>
    </row>
    <row r="546" spans="1:23" ht="15.75" thickBot="1" x14ac:dyDescent="0.3">
      <c r="A546" s="5">
        <v>545</v>
      </c>
      <c r="B546" s="3" t="s">
        <v>3085</v>
      </c>
      <c r="C546" s="2">
        <v>2011</v>
      </c>
      <c r="D546" s="4">
        <v>40670</v>
      </c>
      <c r="E546" s="4" t="str">
        <f>TEXT(Table1[[#This Row],[Order Date]],"MMM")</f>
        <v>May</v>
      </c>
      <c r="F546" s="4">
        <v>40670</v>
      </c>
      <c r="G546" s="3" t="s">
        <v>1127</v>
      </c>
      <c r="H546" s="3" t="s">
        <v>2933</v>
      </c>
      <c r="I546" s="3" t="s">
        <v>2934</v>
      </c>
      <c r="J546" s="3" t="s">
        <v>26</v>
      </c>
      <c r="K546" s="3" t="s">
        <v>27</v>
      </c>
      <c r="L546" s="3" t="s">
        <v>168</v>
      </c>
      <c r="M546" s="3" t="s">
        <v>101</v>
      </c>
      <c r="N546" s="2">
        <v>77036</v>
      </c>
      <c r="O546" s="3" t="s">
        <v>102</v>
      </c>
      <c r="P546" s="3" t="s">
        <v>2937</v>
      </c>
      <c r="Q546" s="3" t="s">
        <v>45</v>
      </c>
      <c r="R546" s="3" t="s">
        <v>58</v>
      </c>
      <c r="S546" s="3" t="s">
        <v>2938</v>
      </c>
      <c r="T546" s="2">
        <v>281.42399999999998</v>
      </c>
      <c r="U546" s="2">
        <v>11</v>
      </c>
      <c r="V546" s="2">
        <v>0.2</v>
      </c>
      <c r="W546" s="2">
        <v>-35.177999999999997</v>
      </c>
    </row>
    <row r="547" spans="1:23" ht="15.75" thickBot="1" x14ac:dyDescent="0.3">
      <c r="A547" s="5">
        <v>546</v>
      </c>
      <c r="B547" s="3" t="s">
        <v>3086</v>
      </c>
      <c r="C547" s="2">
        <v>2013</v>
      </c>
      <c r="D547" s="4">
        <v>41430</v>
      </c>
      <c r="E547" s="4" t="str">
        <f>TEXT(Table1[[#This Row],[Order Date]],"MMM")</f>
        <v>Jun</v>
      </c>
      <c r="F547" s="4">
        <v>41491</v>
      </c>
      <c r="G547" s="3" t="s">
        <v>172</v>
      </c>
      <c r="H547" s="3" t="s">
        <v>3087</v>
      </c>
      <c r="I547" s="3" t="s">
        <v>3088</v>
      </c>
      <c r="J547" s="3" t="s">
        <v>26</v>
      </c>
      <c r="K547" s="3" t="s">
        <v>27</v>
      </c>
      <c r="L547" s="3" t="s">
        <v>1281</v>
      </c>
      <c r="M547" s="3" t="s">
        <v>29</v>
      </c>
      <c r="N547" s="2">
        <v>40214</v>
      </c>
      <c r="O547" s="3" t="s">
        <v>30</v>
      </c>
      <c r="P547" s="3" t="s">
        <v>3089</v>
      </c>
      <c r="Q547" s="3" t="s">
        <v>45</v>
      </c>
      <c r="R547" s="3" t="s">
        <v>88</v>
      </c>
      <c r="S547" s="3" t="s">
        <v>3090</v>
      </c>
      <c r="T547" s="2">
        <v>79.14</v>
      </c>
      <c r="U547" s="2">
        <v>3</v>
      </c>
      <c r="V547" s="2">
        <v>0</v>
      </c>
      <c r="W547" s="2">
        <v>36.404400000000003</v>
      </c>
    </row>
    <row r="548" spans="1:23" ht="15.75" thickBot="1" x14ac:dyDescent="0.3">
      <c r="A548" s="5">
        <v>547</v>
      </c>
      <c r="B548" s="3" t="s">
        <v>3101</v>
      </c>
      <c r="C548" s="2">
        <v>2014</v>
      </c>
      <c r="D548" s="4">
        <v>41954</v>
      </c>
      <c r="E548" s="4" t="str">
        <f>TEXT(Table1[[#This Row],[Order Date]],"MMM")</f>
        <v>Nov</v>
      </c>
      <c r="F548" s="4">
        <v>41984</v>
      </c>
      <c r="G548" s="3" t="s">
        <v>172</v>
      </c>
      <c r="H548" s="3" t="s">
        <v>3102</v>
      </c>
      <c r="I548" s="3" t="s">
        <v>3103</v>
      </c>
      <c r="J548" s="3" t="s">
        <v>40</v>
      </c>
      <c r="K548" s="3" t="s">
        <v>27</v>
      </c>
      <c r="L548" s="3" t="s">
        <v>1142</v>
      </c>
      <c r="M548" s="3" t="s">
        <v>280</v>
      </c>
      <c r="N548" s="2">
        <v>85705</v>
      </c>
      <c r="O548" s="3" t="s">
        <v>43</v>
      </c>
      <c r="P548" s="3" t="s">
        <v>2072</v>
      </c>
      <c r="Q548" s="3" t="s">
        <v>45</v>
      </c>
      <c r="R548" s="3" t="s">
        <v>74</v>
      </c>
      <c r="S548" s="3" t="s">
        <v>2073</v>
      </c>
      <c r="T548" s="2">
        <v>38.387999999999998</v>
      </c>
      <c r="U548" s="2">
        <v>14</v>
      </c>
      <c r="V548" s="2">
        <v>0.7</v>
      </c>
      <c r="W548" s="2">
        <v>-25.591999999999999</v>
      </c>
    </row>
    <row r="549" spans="1:23" ht="15.75" thickBot="1" x14ac:dyDescent="0.3">
      <c r="A549" s="5">
        <v>548</v>
      </c>
      <c r="B549" s="3" t="s">
        <v>3101</v>
      </c>
      <c r="C549" s="2">
        <v>2014</v>
      </c>
      <c r="D549" s="4">
        <v>41954</v>
      </c>
      <c r="E549" s="4" t="str">
        <f>TEXT(Table1[[#This Row],[Order Date]],"MMM")</f>
        <v>Nov</v>
      </c>
      <c r="F549" s="4">
        <v>41984</v>
      </c>
      <c r="G549" s="3" t="s">
        <v>172</v>
      </c>
      <c r="H549" s="3" t="s">
        <v>3102</v>
      </c>
      <c r="I549" s="3" t="s">
        <v>3103</v>
      </c>
      <c r="J549" s="3" t="s">
        <v>40</v>
      </c>
      <c r="K549" s="3" t="s">
        <v>27</v>
      </c>
      <c r="L549" s="3" t="s">
        <v>1142</v>
      </c>
      <c r="M549" s="3" t="s">
        <v>280</v>
      </c>
      <c r="N549" s="2">
        <v>85705</v>
      </c>
      <c r="O549" s="3" t="s">
        <v>43</v>
      </c>
      <c r="P549" s="3" t="s">
        <v>3104</v>
      </c>
      <c r="Q549" s="3" t="s">
        <v>70</v>
      </c>
      <c r="R549" s="3" t="s">
        <v>603</v>
      </c>
      <c r="S549" s="3" t="s">
        <v>3105</v>
      </c>
      <c r="T549" s="2">
        <v>95.994</v>
      </c>
      <c r="U549" s="2">
        <v>2</v>
      </c>
      <c r="V549" s="2">
        <v>0.7</v>
      </c>
      <c r="W549" s="2">
        <v>-63.996000000000002</v>
      </c>
    </row>
    <row r="550" spans="1:23" ht="15.75" thickBot="1" x14ac:dyDescent="0.3">
      <c r="A550" s="5">
        <v>549</v>
      </c>
      <c r="B550" s="3" t="s">
        <v>3101</v>
      </c>
      <c r="C550" s="2">
        <v>2014</v>
      </c>
      <c r="D550" s="4">
        <v>41954</v>
      </c>
      <c r="E550" s="4" t="str">
        <f>TEXT(Table1[[#This Row],[Order Date]],"MMM")</f>
        <v>Nov</v>
      </c>
      <c r="F550" s="4">
        <v>41984</v>
      </c>
      <c r="G550" s="3" t="s">
        <v>172</v>
      </c>
      <c r="H550" s="3" t="s">
        <v>3102</v>
      </c>
      <c r="I550" s="3" t="s">
        <v>3103</v>
      </c>
      <c r="J550" s="3" t="s">
        <v>40</v>
      </c>
      <c r="K550" s="3" t="s">
        <v>27</v>
      </c>
      <c r="L550" s="3" t="s">
        <v>1142</v>
      </c>
      <c r="M550" s="3" t="s">
        <v>280</v>
      </c>
      <c r="N550" s="2">
        <v>85705</v>
      </c>
      <c r="O550" s="3" t="s">
        <v>43</v>
      </c>
      <c r="P550" s="3" t="s">
        <v>3106</v>
      </c>
      <c r="Q550" s="3" t="s">
        <v>70</v>
      </c>
      <c r="R550" s="3" t="s">
        <v>148</v>
      </c>
      <c r="S550" s="3" t="s">
        <v>3107</v>
      </c>
      <c r="T550" s="2">
        <v>239.952</v>
      </c>
      <c r="U550" s="2">
        <v>6</v>
      </c>
      <c r="V550" s="2">
        <v>0.2</v>
      </c>
      <c r="W550" s="2">
        <v>-35.992800000000003</v>
      </c>
    </row>
    <row r="551" spans="1:23" ht="15.75" thickBot="1" x14ac:dyDescent="0.3">
      <c r="A551" s="5">
        <v>550</v>
      </c>
      <c r="B551" s="3" t="s">
        <v>3101</v>
      </c>
      <c r="C551" s="2">
        <v>2014</v>
      </c>
      <c r="D551" s="4">
        <v>41954</v>
      </c>
      <c r="E551" s="4" t="str">
        <f>TEXT(Table1[[#This Row],[Order Date]],"MMM")</f>
        <v>Nov</v>
      </c>
      <c r="F551" s="4">
        <v>41984</v>
      </c>
      <c r="G551" s="3" t="s">
        <v>172</v>
      </c>
      <c r="H551" s="3" t="s">
        <v>3102</v>
      </c>
      <c r="I551" s="3" t="s">
        <v>3103</v>
      </c>
      <c r="J551" s="3" t="s">
        <v>40</v>
      </c>
      <c r="K551" s="3" t="s">
        <v>27</v>
      </c>
      <c r="L551" s="3" t="s">
        <v>1142</v>
      </c>
      <c r="M551" s="3" t="s">
        <v>280</v>
      </c>
      <c r="N551" s="2">
        <v>85705</v>
      </c>
      <c r="O551" s="3" t="s">
        <v>43</v>
      </c>
      <c r="P551" s="3" t="s">
        <v>758</v>
      </c>
      <c r="Q551" s="3" t="s">
        <v>70</v>
      </c>
      <c r="R551" s="3" t="s">
        <v>71</v>
      </c>
      <c r="S551" s="3" t="s">
        <v>759</v>
      </c>
      <c r="T551" s="2">
        <v>201.584</v>
      </c>
      <c r="U551" s="2">
        <v>2</v>
      </c>
      <c r="V551" s="2">
        <v>0.2</v>
      </c>
      <c r="W551" s="2">
        <v>15.1188</v>
      </c>
    </row>
    <row r="552" spans="1:23" ht="15.75" thickBot="1" x14ac:dyDescent="0.3">
      <c r="A552" s="5">
        <v>551</v>
      </c>
      <c r="B552" s="3" t="s">
        <v>3101</v>
      </c>
      <c r="C552" s="2">
        <v>2014</v>
      </c>
      <c r="D552" s="4">
        <v>41954</v>
      </c>
      <c r="E552" s="4" t="str">
        <f>TEXT(Table1[[#This Row],[Order Date]],"MMM")</f>
        <v>Nov</v>
      </c>
      <c r="F552" s="4">
        <v>41984</v>
      </c>
      <c r="G552" s="3" t="s">
        <v>172</v>
      </c>
      <c r="H552" s="3" t="s">
        <v>3102</v>
      </c>
      <c r="I552" s="3" t="s">
        <v>3103</v>
      </c>
      <c r="J552" s="3" t="s">
        <v>40</v>
      </c>
      <c r="K552" s="3" t="s">
        <v>27</v>
      </c>
      <c r="L552" s="3" t="s">
        <v>1142</v>
      </c>
      <c r="M552" s="3" t="s">
        <v>280</v>
      </c>
      <c r="N552" s="2">
        <v>85705</v>
      </c>
      <c r="O552" s="3" t="s">
        <v>43</v>
      </c>
      <c r="P552" s="3" t="s">
        <v>1044</v>
      </c>
      <c r="Q552" s="3" t="s">
        <v>32</v>
      </c>
      <c r="R552" s="3" t="s">
        <v>36</v>
      </c>
      <c r="S552" s="3" t="s">
        <v>1045</v>
      </c>
      <c r="T552" s="2">
        <v>899.13599999999997</v>
      </c>
      <c r="U552" s="2">
        <v>4</v>
      </c>
      <c r="V552" s="2">
        <v>0.2</v>
      </c>
      <c r="W552" s="2">
        <v>-146.1096</v>
      </c>
    </row>
    <row r="553" spans="1:23" ht="15.75" thickBot="1" x14ac:dyDescent="0.3">
      <c r="A553" s="5">
        <v>552</v>
      </c>
      <c r="B553" s="3" t="s">
        <v>3108</v>
      </c>
      <c r="C553" s="2">
        <v>2014</v>
      </c>
      <c r="D553" s="4">
        <v>41889</v>
      </c>
      <c r="E553" s="4" t="str">
        <f>TEXT(Table1[[#This Row],[Order Date]],"MMM")</f>
        <v>Sep</v>
      </c>
      <c r="F553" s="4">
        <v>41980</v>
      </c>
      <c r="G553" s="3" t="s">
        <v>172</v>
      </c>
      <c r="H553" s="3" t="s">
        <v>3109</v>
      </c>
      <c r="I553" s="3" t="s">
        <v>3110</v>
      </c>
      <c r="J553" s="3" t="s">
        <v>99</v>
      </c>
      <c r="K553" s="3" t="s">
        <v>27</v>
      </c>
      <c r="L553" s="3" t="s">
        <v>3111</v>
      </c>
      <c r="M553" s="3" t="s">
        <v>42</v>
      </c>
      <c r="N553" s="2">
        <v>90660</v>
      </c>
      <c r="O553" s="3" t="s">
        <v>43</v>
      </c>
      <c r="P553" s="3" t="s">
        <v>1000</v>
      </c>
      <c r="Q553" s="3" t="s">
        <v>32</v>
      </c>
      <c r="R553" s="3" t="s">
        <v>64</v>
      </c>
      <c r="S553" s="3" t="s">
        <v>1001</v>
      </c>
      <c r="T553" s="2">
        <v>145.9</v>
      </c>
      <c r="U553" s="2">
        <v>5</v>
      </c>
      <c r="V553" s="2">
        <v>0</v>
      </c>
      <c r="W553" s="2">
        <v>62.737000000000002</v>
      </c>
    </row>
    <row r="554" spans="1:23" ht="15.75" thickBot="1" x14ac:dyDescent="0.3">
      <c r="A554" s="5">
        <v>553</v>
      </c>
      <c r="B554" s="3" t="s">
        <v>3112</v>
      </c>
      <c r="C554" s="2">
        <v>2014</v>
      </c>
      <c r="D554" s="4">
        <v>41854</v>
      </c>
      <c r="E554" s="4" t="str">
        <f>TEXT(Table1[[#This Row],[Order Date]],"MMM")</f>
        <v>Aug</v>
      </c>
      <c r="F554" s="4" t="s">
        <v>7287</v>
      </c>
      <c r="G554" s="3" t="s">
        <v>49</v>
      </c>
      <c r="H554" s="3" t="s">
        <v>3113</v>
      </c>
      <c r="I554" s="3" t="s">
        <v>3114</v>
      </c>
      <c r="J554" s="3" t="s">
        <v>99</v>
      </c>
      <c r="K554" s="3" t="s">
        <v>27</v>
      </c>
      <c r="L554" s="3" t="s">
        <v>2675</v>
      </c>
      <c r="M554" s="3" t="s">
        <v>2301</v>
      </c>
      <c r="N554" s="2">
        <v>20735</v>
      </c>
      <c r="O554" s="3" t="s">
        <v>138</v>
      </c>
      <c r="P554" s="3" t="s">
        <v>3115</v>
      </c>
      <c r="Q554" s="3" t="s">
        <v>70</v>
      </c>
      <c r="R554" s="3" t="s">
        <v>148</v>
      </c>
      <c r="S554" s="3" t="s">
        <v>3116</v>
      </c>
      <c r="T554" s="2">
        <v>49.08</v>
      </c>
      <c r="U554" s="2">
        <v>3</v>
      </c>
      <c r="V554" s="2">
        <v>0</v>
      </c>
      <c r="W554" s="2">
        <v>4.9080000000000004</v>
      </c>
    </row>
    <row r="555" spans="1:23" ht="15.75" thickBot="1" x14ac:dyDescent="0.3">
      <c r="A555" s="5">
        <v>554</v>
      </c>
      <c r="B555" s="3" t="s">
        <v>3117</v>
      </c>
      <c r="C555" s="2">
        <v>2011</v>
      </c>
      <c r="D555" s="4">
        <v>40547</v>
      </c>
      <c r="E555" s="4" t="str">
        <f>TEXT(Table1[[#This Row],[Order Date]],"MMM")</f>
        <v>Jan</v>
      </c>
      <c r="F555" s="4">
        <v>40698</v>
      </c>
      <c r="G555" s="3" t="s">
        <v>23</v>
      </c>
      <c r="H555" s="3" t="s">
        <v>261</v>
      </c>
      <c r="I555" s="3" t="s">
        <v>262</v>
      </c>
      <c r="J555" s="3" t="s">
        <v>26</v>
      </c>
      <c r="K555" s="3" t="s">
        <v>27</v>
      </c>
      <c r="L555" s="3" t="s">
        <v>1801</v>
      </c>
      <c r="M555" s="3" t="s">
        <v>42</v>
      </c>
      <c r="N555" s="2">
        <v>94591</v>
      </c>
      <c r="O555" s="3" t="s">
        <v>43</v>
      </c>
      <c r="P555" s="3" t="s">
        <v>1916</v>
      </c>
      <c r="Q555" s="3" t="s">
        <v>45</v>
      </c>
      <c r="R555" s="3" t="s">
        <v>46</v>
      </c>
      <c r="S555" s="3" t="s">
        <v>1917</v>
      </c>
      <c r="T555" s="2">
        <v>29.6</v>
      </c>
      <c r="U555" s="2">
        <v>2</v>
      </c>
      <c r="V555" s="2">
        <v>0</v>
      </c>
      <c r="W555" s="2">
        <v>14.8</v>
      </c>
    </row>
    <row r="556" spans="1:23" ht="15.75" thickBot="1" x14ac:dyDescent="0.3">
      <c r="A556" s="5">
        <v>555</v>
      </c>
      <c r="B556" s="3" t="s">
        <v>3117</v>
      </c>
      <c r="C556" s="2">
        <v>2011</v>
      </c>
      <c r="D556" s="4">
        <v>40547</v>
      </c>
      <c r="E556" s="4" t="str">
        <f>TEXT(Table1[[#This Row],[Order Date]],"MMM")</f>
        <v>Jan</v>
      </c>
      <c r="F556" s="4">
        <v>40698</v>
      </c>
      <c r="G556" s="3" t="s">
        <v>23</v>
      </c>
      <c r="H556" s="3" t="s">
        <v>261</v>
      </c>
      <c r="I556" s="3" t="s">
        <v>262</v>
      </c>
      <c r="J556" s="3" t="s">
        <v>26</v>
      </c>
      <c r="K556" s="3" t="s">
        <v>27</v>
      </c>
      <c r="L556" s="3" t="s">
        <v>1801</v>
      </c>
      <c r="M556" s="3" t="s">
        <v>42</v>
      </c>
      <c r="N556" s="2">
        <v>94591</v>
      </c>
      <c r="O556" s="3" t="s">
        <v>43</v>
      </c>
      <c r="P556" s="3" t="s">
        <v>3118</v>
      </c>
      <c r="Q556" s="3" t="s">
        <v>45</v>
      </c>
      <c r="R556" s="3" t="s">
        <v>74</v>
      </c>
      <c r="S556" s="3" t="s">
        <v>3119</v>
      </c>
      <c r="T556" s="2">
        <v>17.088000000000001</v>
      </c>
      <c r="U556" s="2">
        <v>4</v>
      </c>
      <c r="V556" s="2">
        <v>0.2</v>
      </c>
      <c r="W556" s="2">
        <v>5.5536000000000003</v>
      </c>
    </row>
    <row r="557" spans="1:23" ht="15.75" thickBot="1" x14ac:dyDescent="0.3">
      <c r="A557" s="5">
        <v>556</v>
      </c>
      <c r="B557" s="3" t="s">
        <v>3122</v>
      </c>
      <c r="C557" s="2">
        <v>2011</v>
      </c>
      <c r="D557" s="4">
        <v>40641</v>
      </c>
      <c r="E557" s="4" t="str">
        <f>TEXT(Table1[[#This Row],[Order Date]],"MMM")</f>
        <v>Apr</v>
      </c>
      <c r="F557" s="4">
        <v>40794</v>
      </c>
      <c r="G557" s="3" t="s">
        <v>23</v>
      </c>
      <c r="H557" s="3" t="s">
        <v>782</v>
      </c>
      <c r="I557" s="3" t="s">
        <v>783</v>
      </c>
      <c r="J557" s="3" t="s">
        <v>26</v>
      </c>
      <c r="K557" s="3" t="s">
        <v>27</v>
      </c>
      <c r="L557" s="3" t="s">
        <v>3123</v>
      </c>
      <c r="M557" s="3" t="s">
        <v>115</v>
      </c>
      <c r="N557" s="2">
        <v>84062</v>
      </c>
      <c r="O557" s="3" t="s">
        <v>43</v>
      </c>
      <c r="P557" s="3" t="s">
        <v>3124</v>
      </c>
      <c r="Q557" s="3" t="s">
        <v>45</v>
      </c>
      <c r="R557" s="3" t="s">
        <v>77</v>
      </c>
      <c r="S557" s="3" t="s">
        <v>3125</v>
      </c>
      <c r="T557" s="2">
        <v>1089.75</v>
      </c>
      <c r="U557" s="2">
        <v>3</v>
      </c>
      <c r="V557" s="2">
        <v>0</v>
      </c>
      <c r="W557" s="2">
        <v>305.13</v>
      </c>
    </row>
    <row r="558" spans="1:23" ht="15.75" thickBot="1" x14ac:dyDescent="0.3">
      <c r="A558" s="5">
        <v>557</v>
      </c>
      <c r="B558" s="3" t="s">
        <v>3122</v>
      </c>
      <c r="C558" s="2">
        <v>2011</v>
      </c>
      <c r="D558" s="4">
        <v>40641</v>
      </c>
      <c r="E558" s="4" t="str">
        <f>TEXT(Table1[[#This Row],[Order Date]],"MMM")</f>
        <v>Apr</v>
      </c>
      <c r="F558" s="4">
        <v>40794</v>
      </c>
      <c r="G558" s="3" t="s">
        <v>23</v>
      </c>
      <c r="H558" s="3" t="s">
        <v>782</v>
      </c>
      <c r="I558" s="3" t="s">
        <v>783</v>
      </c>
      <c r="J558" s="3" t="s">
        <v>26</v>
      </c>
      <c r="K558" s="3" t="s">
        <v>27</v>
      </c>
      <c r="L558" s="3" t="s">
        <v>3123</v>
      </c>
      <c r="M558" s="3" t="s">
        <v>115</v>
      </c>
      <c r="N558" s="2">
        <v>84062</v>
      </c>
      <c r="O558" s="3" t="s">
        <v>43</v>
      </c>
      <c r="P558" s="3" t="s">
        <v>3126</v>
      </c>
      <c r="Q558" s="3" t="s">
        <v>45</v>
      </c>
      <c r="R558" s="3" t="s">
        <v>88</v>
      </c>
      <c r="S558" s="3" t="s">
        <v>3127</v>
      </c>
      <c r="T558" s="2">
        <v>447.84</v>
      </c>
      <c r="U558" s="2">
        <v>8</v>
      </c>
      <c r="V558" s="2">
        <v>0</v>
      </c>
      <c r="W558" s="2">
        <v>219.44159999999999</v>
      </c>
    </row>
    <row r="559" spans="1:23" ht="15.75" thickBot="1" x14ac:dyDescent="0.3">
      <c r="A559" s="5">
        <v>558</v>
      </c>
      <c r="B559" s="3" t="s">
        <v>3122</v>
      </c>
      <c r="C559" s="2">
        <v>2011</v>
      </c>
      <c r="D559" s="4">
        <v>40641</v>
      </c>
      <c r="E559" s="4" t="str">
        <f>TEXT(Table1[[#This Row],[Order Date]],"MMM")</f>
        <v>Apr</v>
      </c>
      <c r="F559" s="4">
        <v>40794</v>
      </c>
      <c r="G559" s="3" t="s">
        <v>23</v>
      </c>
      <c r="H559" s="3" t="s">
        <v>782</v>
      </c>
      <c r="I559" s="3" t="s">
        <v>783</v>
      </c>
      <c r="J559" s="3" t="s">
        <v>26</v>
      </c>
      <c r="K559" s="3" t="s">
        <v>27</v>
      </c>
      <c r="L559" s="3" t="s">
        <v>3123</v>
      </c>
      <c r="M559" s="3" t="s">
        <v>115</v>
      </c>
      <c r="N559" s="2">
        <v>84062</v>
      </c>
      <c r="O559" s="3" t="s">
        <v>43</v>
      </c>
      <c r="P559" s="3" t="s">
        <v>3128</v>
      </c>
      <c r="Q559" s="3" t="s">
        <v>45</v>
      </c>
      <c r="R559" s="3" t="s">
        <v>67</v>
      </c>
      <c r="S559" s="3" t="s">
        <v>3129</v>
      </c>
      <c r="T559" s="2">
        <v>16.399999999999999</v>
      </c>
      <c r="U559" s="2">
        <v>5</v>
      </c>
      <c r="V559" s="2">
        <v>0</v>
      </c>
      <c r="W559" s="2">
        <v>4.2640000000000002</v>
      </c>
    </row>
    <row r="560" spans="1:23" ht="15.75" thickBot="1" x14ac:dyDescent="0.3">
      <c r="A560" s="5">
        <v>559</v>
      </c>
      <c r="B560" s="3" t="s">
        <v>3122</v>
      </c>
      <c r="C560" s="2">
        <v>2011</v>
      </c>
      <c r="D560" s="4">
        <v>40641</v>
      </c>
      <c r="E560" s="4" t="str">
        <f>TEXT(Table1[[#This Row],[Order Date]],"MMM")</f>
        <v>Apr</v>
      </c>
      <c r="F560" s="4">
        <v>40794</v>
      </c>
      <c r="G560" s="3" t="s">
        <v>23</v>
      </c>
      <c r="H560" s="3" t="s">
        <v>782</v>
      </c>
      <c r="I560" s="3" t="s">
        <v>783</v>
      </c>
      <c r="J560" s="3" t="s">
        <v>26</v>
      </c>
      <c r="K560" s="3" t="s">
        <v>27</v>
      </c>
      <c r="L560" s="3" t="s">
        <v>3123</v>
      </c>
      <c r="M560" s="3" t="s">
        <v>115</v>
      </c>
      <c r="N560" s="2">
        <v>84062</v>
      </c>
      <c r="O560" s="3" t="s">
        <v>43</v>
      </c>
      <c r="P560" s="3" t="s">
        <v>3130</v>
      </c>
      <c r="Q560" s="3" t="s">
        <v>70</v>
      </c>
      <c r="R560" s="3" t="s">
        <v>71</v>
      </c>
      <c r="S560" s="3" t="s">
        <v>3131</v>
      </c>
      <c r="T560" s="2">
        <v>399.96</v>
      </c>
      <c r="U560" s="2">
        <v>5</v>
      </c>
      <c r="V560" s="2">
        <v>0.2</v>
      </c>
      <c r="W560" s="2">
        <v>34.996499999999997</v>
      </c>
    </row>
    <row r="561" spans="1:23" ht="15.75" thickBot="1" x14ac:dyDescent="0.3">
      <c r="A561" s="5">
        <v>560</v>
      </c>
      <c r="B561" s="3" t="s">
        <v>3122</v>
      </c>
      <c r="C561" s="2">
        <v>2011</v>
      </c>
      <c r="D561" s="4">
        <v>40641</v>
      </c>
      <c r="E561" s="4" t="str">
        <f>TEXT(Table1[[#This Row],[Order Date]],"MMM")</f>
        <v>Apr</v>
      </c>
      <c r="F561" s="4">
        <v>40794</v>
      </c>
      <c r="G561" s="3" t="s">
        <v>23</v>
      </c>
      <c r="H561" s="3" t="s">
        <v>782</v>
      </c>
      <c r="I561" s="3" t="s">
        <v>783</v>
      </c>
      <c r="J561" s="3" t="s">
        <v>26</v>
      </c>
      <c r="K561" s="3" t="s">
        <v>27</v>
      </c>
      <c r="L561" s="3" t="s">
        <v>3123</v>
      </c>
      <c r="M561" s="3" t="s">
        <v>115</v>
      </c>
      <c r="N561" s="2">
        <v>84062</v>
      </c>
      <c r="O561" s="3" t="s">
        <v>43</v>
      </c>
      <c r="P561" s="3" t="s">
        <v>3132</v>
      </c>
      <c r="Q561" s="3" t="s">
        <v>45</v>
      </c>
      <c r="R561" s="3" t="s">
        <v>58</v>
      </c>
      <c r="S561" s="3" t="s">
        <v>3133</v>
      </c>
      <c r="T561" s="2">
        <v>158.9</v>
      </c>
      <c r="U561" s="2">
        <v>5</v>
      </c>
      <c r="V561" s="2">
        <v>0</v>
      </c>
      <c r="W561" s="2">
        <v>7.9450000000000003</v>
      </c>
    </row>
    <row r="562" spans="1:23" ht="15.75" thickBot="1" x14ac:dyDescent="0.3">
      <c r="A562" s="5">
        <v>561</v>
      </c>
      <c r="B562" s="3" t="s">
        <v>3122</v>
      </c>
      <c r="C562" s="2">
        <v>2011</v>
      </c>
      <c r="D562" s="4">
        <v>40641</v>
      </c>
      <c r="E562" s="4" t="str">
        <f>TEXT(Table1[[#This Row],[Order Date]],"MMM")</f>
        <v>Apr</v>
      </c>
      <c r="F562" s="4">
        <v>40794</v>
      </c>
      <c r="G562" s="3" t="s">
        <v>23</v>
      </c>
      <c r="H562" s="3" t="s">
        <v>782</v>
      </c>
      <c r="I562" s="3" t="s">
        <v>783</v>
      </c>
      <c r="J562" s="3" t="s">
        <v>26</v>
      </c>
      <c r="K562" s="3" t="s">
        <v>27</v>
      </c>
      <c r="L562" s="3" t="s">
        <v>3123</v>
      </c>
      <c r="M562" s="3" t="s">
        <v>115</v>
      </c>
      <c r="N562" s="2">
        <v>84062</v>
      </c>
      <c r="O562" s="3" t="s">
        <v>43</v>
      </c>
      <c r="P562" s="3" t="s">
        <v>366</v>
      </c>
      <c r="Q562" s="3" t="s">
        <v>45</v>
      </c>
      <c r="R562" s="3" t="s">
        <v>74</v>
      </c>
      <c r="S562" s="3" t="s">
        <v>367</v>
      </c>
      <c r="T562" s="2">
        <v>13.183999999999999</v>
      </c>
      <c r="U562" s="2">
        <v>1</v>
      </c>
      <c r="V562" s="2">
        <v>0.2</v>
      </c>
      <c r="W562" s="2">
        <v>4.7792000000000003</v>
      </c>
    </row>
    <row r="563" spans="1:23" ht="15.75" thickBot="1" x14ac:dyDescent="0.3">
      <c r="A563" s="5">
        <v>562</v>
      </c>
      <c r="B563" s="3" t="s">
        <v>3134</v>
      </c>
      <c r="C563" s="2">
        <v>2013</v>
      </c>
      <c r="D563" s="4">
        <v>41373</v>
      </c>
      <c r="E563" s="4" t="str">
        <f>TEXT(Table1[[#This Row],[Order Date]],"MMM")</f>
        <v>Apr</v>
      </c>
      <c r="F563" s="4">
        <v>41556</v>
      </c>
      <c r="G563" s="3" t="s">
        <v>49</v>
      </c>
      <c r="H563" s="3" t="s">
        <v>3135</v>
      </c>
      <c r="I563" s="3" t="s">
        <v>3136</v>
      </c>
      <c r="J563" s="3" t="s">
        <v>99</v>
      </c>
      <c r="K563" s="3" t="s">
        <v>27</v>
      </c>
      <c r="L563" s="3" t="s">
        <v>405</v>
      </c>
      <c r="M563" s="3" t="s">
        <v>192</v>
      </c>
      <c r="N563" s="2">
        <v>60505</v>
      </c>
      <c r="O563" s="3" t="s">
        <v>102</v>
      </c>
      <c r="P563" s="3" t="s">
        <v>1924</v>
      </c>
      <c r="Q563" s="3" t="s">
        <v>32</v>
      </c>
      <c r="R563" s="3" t="s">
        <v>64</v>
      </c>
      <c r="S563" s="3" t="s">
        <v>1925</v>
      </c>
      <c r="T563" s="2">
        <v>83.951999999999998</v>
      </c>
      <c r="U563" s="2">
        <v>3</v>
      </c>
      <c r="V563" s="2">
        <v>0.6</v>
      </c>
      <c r="W563" s="2">
        <v>-90.248400000000004</v>
      </c>
    </row>
    <row r="564" spans="1:23" ht="15.75" thickBot="1" x14ac:dyDescent="0.3">
      <c r="A564" s="5">
        <v>563</v>
      </c>
      <c r="B564" s="3" t="s">
        <v>3137</v>
      </c>
      <c r="C564" s="2">
        <v>2013</v>
      </c>
      <c r="D564" s="4">
        <v>41396</v>
      </c>
      <c r="E564" s="4" t="str">
        <f>TEXT(Table1[[#This Row],[Order Date]],"MMM")</f>
        <v>May</v>
      </c>
      <c r="F564" s="4">
        <v>41396</v>
      </c>
      <c r="G564" s="3" t="s">
        <v>1127</v>
      </c>
      <c r="H564" s="3" t="s">
        <v>3138</v>
      </c>
      <c r="I564" s="3" t="s">
        <v>3139</v>
      </c>
      <c r="J564" s="3" t="s">
        <v>99</v>
      </c>
      <c r="K564" s="3" t="s">
        <v>27</v>
      </c>
      <c r="L564" s="3" t="s">
        <v>3140</v>
      </c>
      <c r="M564" s="3" t="s">
        <v>1112</v>
      </c>
      <c r="N564" s="2">
        <v>30080</v>
      </c>
      <c r="O564" s="3" t="s">
        <v>30</v>
      </c>
      <c r="P564" s="3" t="s">
        <v>2814</v>
      </c>
      <c r="Q564" s="3" t="s">
        <v>45</v>
      </c>
      <c r="R564" s="3" t="s">
        <v>58</v>
      </c>
      <c r="S564" s="3" t="s">
        <v>2815</v>
      </c>
      <c r="T564" s="2">
        <v>80.98</v>
      </c>
      <c r="U564" s="2">
        <v>1</v>
      </c>
      <c r="V564" s="2">
        <v>0</v>
      </c>
      <c r="W564" s="2">
        <v>1.6195999999999999</v>
      </c>
    </row>
    <row r="565" spans="1:23" ht="15.75" thickBot="1" x14ac:dyDescent="0.3">
      <c r="A565" s="5">
        <v>564</v>
      </c>
      <c r="B565" s="3" t="s">
        <v>3137</v>
      </c>
      <c r="C565" s="2">
        <v>2013</v>
      </c>
      <c r="D565" s="4">
        <v>41396</v>
      </c>
      <c r="E565" s="4" t="str">
        <f>TEXT(Table1[[#This Row],[Order Date]],"MMM")</f>
        <v>May</v>
      </c>
      <c r="F565" s="4">
        <v>41396</v>
      </c>
      <c r="G565" s="3" t="s">
        <v>1127</v>
      </c>
      <c r="H565" s="3" t="s">
        <v>3138</v>
      </c>
      <c r="I565" s="3" t="s">
        <v>3139</v>
      </c>
      <c r="J565" s="3" t="s">
        <v>99</v>
      </c>
      <c r="K565" s="3" t="s">
        <v>27</v>
      </c>
      <c r="L565" s="3" t="s">
        <v>3140</v>
      </c>
      <c r="M565" s="3" t="s">
        <v>1112</v>
      </c>
      <c r="N565" s="2">
        <v>30080</v>
      </c>
      <c r="O565" s="3" t="s">
        <v>30</v>
      </c>
      <c r="P565" s="3" t="s">
        <v>3141</v>
      </c>
      <c r="Q565" s="3" t="s">
        <v>45</v>
      </c>
      <c r="R565" s="3" t="s">
        <v>88</v>
      </c>
      <c r="S565" s="3" t="s">
        <v>3142</v>
      </c>
      <c r="T565" s="2">
        <v>348.84</v>
      </c>
      <c r="U565" s="2">
        <v>9</v>
      </c>
      <c r="V565" s="2">
        <v>0</v>
      </c>
      <c r="W565" s="2">
        <v>170.9316</v>
      </c>
    </row>
    <row r="566" spans="1:23" ht="15.75" thickBot="1" x14ac:dyDescent="0.3">
      <c r="A566" s="5">
        <v>565</v>
      </c>
      <c r="B566" s="3" t="s">
        <v>3137</v>
      </c>
      <c r="C566" s="2">
        <v>2013</v>
      </c>
      <c r="D566" s="4">
        <v>41396</v>
      </c>
      <c r="E566" s="4" t="str">
        <f>TEXT(Table1[[#This Row],[Order Date]],"MMM")</f>
        <v>May</v>
      </c>
      <c r="F566" s="4">
        <v>41396</v>
      </c>
      <c r="G566" s="3" t="s">
        <v>1127</v>
      </c>
      <c r="H566" s="3" t="s">
        <v>3138</v>
      </c>
      <c r="I566" s="3" t="s">
        <v>3139</v>
      </c>
      <c r="J566" s="3" t="s">
        <v>99</v>
      </c>
      <c r="K566" s="3" t="s">
        <v>27</v>
      </c>
      <c r="L566" s="3" t="s">
        <v>3140</v>
      </c>
      <c r="M566" s="3" t="s">
        <v>1112</v>
      </c>
      <c r="N566" s="2">
        <v>30080</v>
      </c>
      <c r="O566" s="3" t="s">
        <v>30</v>
      </c>
      <c r="P566" s="3" t="s">
        <v>3143</v>
      </c>
      <c r="Q566" s="3" t="s">
        <v>45</v>
      </c>
      <c r="R566" s="3" t="s">
        <v>242</v>
      </c>
      <c r="S566" s="3" t="s">
        <v>3144</v>
      </c>
      <c r="T566" s="2">
        <v>9.4499999999999993</v>
      </c>
      <c r="U566" s="2">
        <v>5</v>
      </c>
      <c r="V566" s="2">
        <v>0</v>
      </c>
      <c r="W566" s="2">
        <v>0.189</v>
      </c>
    </row>
    <row r="567" spans="1:23" ht="15.75" thickBot="1" x14ac:dyDescent="0.3">
      <c r="A567" s="5">
        <v>566</v>
      </c>
      <c r="B567" s="3" t="s">
        <v>3137</v>
      </c>
      <c r="C567" s="2">
        <v>2013</v>
      </c>
      <c r="D567" s="4">
        <v>41396</v>
      </c>
      <c r="E567" s="4" t="str">
        <f>TEXT(Table1[[#This Row],[Order Date]],"MMM")</f>
        <v>May</v>
      </c>
      <c r="F567" s="4">
        <v>41396</v>
      </c>
      <c r="G567" s="3" t="s">
        <v>1127</v>
      </c>
      <c r="H567" s="3" t="s">
        <v>3138</v>
      </c>
      <c r="I567" s="3" t="s">
        <v>3139</v>
      </c>
      <c r="J567" s="3" t="s">
        <v>99</v>
      </c>
      <c r="K567" s="3" t="s">
        <v>27</v>
      </c>
      <c r="L567" s="3" t="s">
        <v>3140</v>
      </c>
      <c r="M567" s="3" t="s">
        <v>1112</v>
      </c>
      <c r="N567" s="2">
        <v>30080</v>
      </c>
      <c r="O567" s="3" t="s">
        <v>30</v>
      </c>
      <c r="P567" s="3" t="s">
        <v>947</v>
      </c>
      <c r="Q567" s="3" t="s">
        <v>32</v>
      </c>
      <c r="R567" s="3" t="s">
        <v>64</v>
      </c>
      <c r="S567" s="3" t="s">
        <v>3145</v>
      </c>
      <c r="T567" s="2">
        <v>18.84</v>
      </c>
      <c r="U567" s="2">
        <v>3</v>
      </c>
      <c r="V567" s="2">
        <v>0</v>
      </c>
      <c r="W567" s="2">
        <v>7.1592000000000002</v>
      </c>
    </row>
    <row r="568" spans="1:23" ht="15.75" thickBot="1" x14ac:dyDescent="0.3">
      <c r="A568" s="5">
        <v>567</v>
      </c>
      <c r="B568" s="3" t="s">
        <v>3137</v>
      </c>
      <c r="C568" s="2">
        <v>2013</v>
      </c>
      <c r="D568" s="4">
        <v>41396</v>
      </c>
      <c r="E568" s="4" t="str">
        <f>TEXT(Table1[[#This Row],[Order Date]],"MMM")</f>
        <v>May</v>
      </c>
      <c r="F568" s="4">
        <v>41396</v>
      </c>
      <c r="G568" s="3" t="s">
        <v>1127</v>
      </c>
      <c r="H568" s="3" t="s">
        <v>3138</v>
      </c>
      <c r="I568" s="3" t="s">
        <v>3139</v>
      </c>
      <c r="J568" s="3" t="s">
        <v>99</v>
      </c>
      <c r="K568" s="3" t="s">
        <v>27</v>
      </c>
      <c r="L568" s="3" t="s">
        <v>3140</v>
      </c>
      <c r="M568" s="3" t="s">
        <v>1112</v>
      </c>
      <c r="N568" s="2">
        <v>30080</v>
      </c>
      <c r="O568" s="3" t="s">
        <v>30</v>
      </c>
      <c r="P568" s="3" t="s">
        <v>1901</v>
      </c>
      <c r="Q568" s="3" t="s">
        <v>32</v>
      </c>
      <c r="R568" s="3" t="s">
        <v>33</v>
      </c>
      <c r="S568" s="3" t="s">
        <v>1902</v>
      </c>
      <c r="T568" s="2">
        <v>239.98</v>
      </c>
      <c r="U568" s="2">
        <v>2</v>
      </c>
      <c r="V568" s="2">
        <v>0</v>
      </c>
      <c r="W568" s="2">
        <v>52.7956</v>
      </c>
    </row>
    <row r="569" spans="1:23" ht="15.75" thickBot="1" x14ac:dyDescent="0.3">
      <c r="A569" s="5">
        <v>568</v>
      </c>
      <c r="B569" s="3" t="s">
        <v>3137</v>
      </c>
      <c r="C569" s="2">
        <v>2013</v>
      </c>
      <c r="D569" s="4">
        <v>41396</v>
      </c>
      <c r="E569" s="4" t="str">
        <f>TEXT(Table1[[#This Row],[Order Date]],"MMM")</f>
        <v>May</v>
      </c>
      <c r="F569" s="4">
        <v>41396</v>
      </c>
      <c r="G569" s="3" t="s">
        <v>1127</v>
      </c>
      <c r="H569" s="3" t="s">
        <v>3138</v>
      </c>
      <c r="I569" s="3" t="s">
        <v>3139</v>
      </c>
      <c r="J569" s="3" t="s">
        <v>99</v>
      </c>
      <c r="K569" s="3" t="s">
        <v>27</v>
      </c>
      <c r="L569" s="3" t="s">
        <v>3140</v>
      </c>
      <c r="M569" s="3" t="s">
        <v>1112</v>
      </c>
      <c r="N569" s="2">
        <v>30080</v>
      </c>
      <c r="O569" s="3" t="s">
        <v>30</v>
      </c>
      <c r="P569" s="3" t="s">
        <v>3146</v>
      </c>
      <c r="Q569" s="3" t="s">
        <v>45</v>
      </c>
      <c r="R569" s="3" t="s">
        <v>158</v>
      </c>
      <c r="S569" s="3" t="s">
        <v>3147</v>
      </c>
      <c r="T569" s="2">
        <v>167.96</v>
      </c>
      <c r="U569" s="2">
        <v>2</v>
      </c>
      <c r="V569" s="2">
        <v>0</v>
      </c>
      <c r="W569" s="2">
        <v>78.941199999999995</v>
      </c>
    </row>
    <row r="570" spans="1:23" ht="15.75" thickBot="1" x14ac:dyDescent="0.3">
      <c r="A570" s="5">
        <v>569</v>
      </c>
      <c r="B570" s="3" t="s">
        <v>3137</v>
      </c>
      <c r="C570" s="2">
        <v>2013</v>
      </c>
      <c r="D570" s="4">
        <v>41396</v>
      </c>
      <c r="E570" s="4" t="str">
        <f>TEXT(Table1[[#This Row],[Order Date]],"MMM")</f>
        <v>May</v>
      </c>
      <c r="F570" s="4">
        <v>41396</v>
      </c>
      <c r="G570" s="3" t="s">
        <v>1127</v>
      </c>
      <c r="H570" s="3" t="s">
        <v>3138</v>
      </c>
      <c r="I570" s="3" t="s">
        <v>3139</v>
      </c>
      <c r="J570" s="3" t="s">
        <v>99</v>
      </c>
      <c r="K570" s="3" t="s">
        <v>27</v>
      </c>
      <c r="L570" s="3" t="s">
        <v>3140</v>
      </c>
      <c r="M570" s="3" t="s">
        <v>1112</v>
      </c>
      <c r="N570" s="2">
        <v>30080</v>
      </c>
      <c r="O570" s="3" t="s">
        <v>30</v>
      </c>
      <c r="P570" s="3" t="s">
        <v>548</v>
      </c>
      <c r="Q570" s="3" t="s">
        <v>70</v>
      </c>
      <c r="R570" s="3" t="s">
        <v>71</v>
      </c>
      <c r="S570" s="3" t="s">
        <v>549</v>
      </c>
      <c r="T570" s="2">
        <v>104.85</v>
      </c>
      <c r="U570" s="2">
        <v>3</v>
      </c>
      <c r="V570" s="2">
        <v>0</v>
      </c>
      <c r="W570" s="2">
        <v>28.3095</v>
      </c>
    </row>
    <row r="571" spans="1:23" ht="15.75" thickBot="1" x14ac:dyDescent="0.3">
      <c r="A571" s="5">
        <v>570</v>
      </c>
      <c r="B571" s="3" t="s">
        <v>3137</v>
      </c>
      <c r="C571" s="2">
        <v>2013</v>
      </c>
      <c r="D571" s="4">
        <v>41396</v>
      </c>
      <c r="E571" s="4" t="str">
        <f>TEXT(Table1[[#This Row],[Order Date]],"MMM")</f>
        <v>May</v>
      </c>
      <c r="F571" s="4">
        <v>41396</v>
      </c>
      <c r="G571" s="3" t="s">
        <v>1127</v>
      </c>
      <c r="H571" s="3" t="s">
        <v>3138</v>
      </c>
      <c r="I571" s="3" t="s">
        <v>3139</v>
      </c>
      <c r="J571" s="3" t="s">
        <v>99</v>
      </c>
      <c r="K571" s="3" t="s">
        <v>27</v>
      </c>
      <c r="L571" s="3" t="s">
        <v>3140</v>
      </c>
      <c r="M571" s="3" t="s">
        <v>1112</v>
      </c>
      <c r="N571" s="2">
        <v>30080</v>
      </c>
      <c r="O571" s="3" t="s">
        <v>30</v>
      </c>
      <c r="P571" s="3" t="s">
        <v>1040</v>
      </c>
      <c r="Q571" s="3" t="s">
        <v>70</v>
      </c>
      <c r="R571" s="3" t="s">
        <v>71</v>
      </c>
      <c r="S571" s="3" t="s">
        <v>1041</v>
      </c>
      <c r="T571" s="2">
        <v>484.83</v>
      </c>
      <c r="U571" s="2">
        <v>3</v>
      </c>
      <c r="V571" s="2">
        <v>0</v>
      </c>
      <c r="W571" s="2">
        <v>126.0558</v>
      </c>
    </row>
    <row r="572" spans="1:23" ht="15.75" thickBot="1" x14ac:dyDescent="0.3">
      <c r="A572" s="5">
        <v>571</v>
      </c>
      <c r="B572" s="3" t="s">
        <v>3137</v>
      </c>
      <c r="C572" s="2">
        <v>2013</v>
      </c>
      <c r="D572" s="4">
        <v>41396</v>
      </c>
      <c r="E572" s="4" t="str">
        <f>TEXT(Table1[[#This Row],[Order Date]],"MMM")</f>
        <v>May</v>
      </c>
      <c r="F572" s="4">
        <v>41396</v>
      </c>
      <c r="G572" s="3" t="s">
        <v>1127</v>
      </c>
      <c r="H572" s="3" t="s">
        <v>3138</v>
      </c>
      <c r="I572" s="3" t="s">
        <v>3139</v>
      </c>
      <c r="J572" s="3" t="s">
        <v>99</v>
      </c>
      <c r="K572" s="3" t="s">
        <v>27</v>
      </c>
      <c r="L572" s="3" t="s">
        <v>3140</v>
      </c>
      <c r="M572" s="3" t="s">
        <v>1112</v>
      </c>
      <c r="N572" s="2">
        <v>30080</v>
      </c>
      <c r="O572" s="3" t="s">
        <v>30</v>
      </c>
      <c r="P572" s="3" t="s">
        <v>1490</v>
      </c>
      <c r="Q572" s="3" t="s">
        <v>45</v>
      </c>
      <c r="R572" s="3" t="s">
        <v>88</v>
      </c>
      <c r="S572" s="3" t="s">
        <v>1491</v>
      </c>
      <c r="T572" s="2">
        <v>122.97</v>
      </c>
      <c r="U572" s="2">
        <v>3</v>
      </c>
      <c r="V572" s="2">
        <v>0</v>
      </c>
      <c r="W572" s="2">
        <v>60.255299999999998</v>
      </c>
    </row>
    <row r="573" spans="1:23" ht="15.75" thickBot="1" x14ac:dyDescent="0.3">
      <c r="A573" s="5">
        <v>572</v>
      </c>
      <c r="B573" s="3" t="s">
        <v>3137</v>
      </c>
      <c r="C573" s="2">
        <v>2013</v>
      </c>
      <c r="D573" s="4">
        <v>41396</v>
      </c>
      <c r="E573" s="4" t="str">
        <f>TEXT(Table1[[#This Row],[Order Date]],"MMM")</f>
        <v>May</v>
      </c>
      <c r="F573" s="4">
        <v>41396</v>
      </c>
      <c r="G573" s="3" t="s">
        <v>1127</v>
      </c>
      <c r="H573" s="3" t="s">
        <v>3138</v>
      </c>
      <c r="I573" s="3" t="s">
        <v>3139</v>
      </c>
      <c r="J573" s="3" t="s">
        <v>99</v>
      </c>
      <c r="K573" s="3" t="s">
        <v>27</v>
      </c>
      <c r="L573" s="3" t="s">
        <v>3140</v>
      </c>
      <c r="M573" s="3" t="s">
        <v>1112</v>
      </c>
      <c r="N573" s="2">
        <v>30080</v>
      </c>
      <c r="O573" s="3" t="s">
        <v>30</v>
      </c>
      <c r="P573" s="3" t="s">
        <v>849</v>
      </c>
      <c r="Q573" s="3" t="s">
        <v>45</v>
      </c>
      <c r="R573" s="3" t="s">
        <v>58</v>
      </c>
      <c r="S573" s="3" t="s">
        <v>850</v>
      </c>
      <c r="T573" s="2">
        <v>154.44</v>
      </c>
      <c r="U573" s="2">
        <v>3</v>
      </c>
      <c r="V573" s="2">
        <v>0</v>
      </c>
      <c r="W573" s="2">
        <v>1.5444</v>
      </c>
    </row>
    <row r="574" spans="1:23" ht="15.75" thickBot="1" x14ac:dyDescent="0.3">
      <c r="A574" s="5">
        <v>573</v>
      </c>
      <c r="B574" s="3" t="s">
        <v>3137</v>
      </c>
      <c r="C574" s="2">
        <v>2013</v>
      </c>
      <c r="D574" s="4">
        <v>41396</v>
      </c>
      <c r="E574" s="4" t="str">
        <f>TEXT(Table1[[#This Row],[Order Date]],"MMM")</f>
        <v>May</v>
      </c>
      <c r="F574" s="4">
        <v>41396</v>
      </c>
      <c r="G574" s="3" t="s">
        <v>1127</v>
      </c>
      <c r="H574" s="3" t="s">
        <v>3138</v>
      </c>
      <c r="I574" s="3" t="s">
        <v>3139</v>
      </c>
      <c r="J574" s="3" t="s">
        <v>99</v>
      </c>
      <c r="K574" s="3" t="s">
        <v>27</v>
      </c>
      <c r="L574" s="3" t="s">
        <v>3140</v>
      </c>
      <c r="M574" s="3" t="s">
        <v>1112</v>
      </c>
      <c r="N574" s="2">
        <v>30080</v>
      </c>
      <c r="O574" s="3" t="s">
        <v>30</v>
      </c>
      <c r="P574" s="3" t="s">
        <v>267</v>
      </c>
      <c r="Q574" s="3" t="s">
        <v>45</v>
      </c>
      <c r="R574" s="3" t="s">
        <v>88</v>
      </c>
      <c r="S574" s="3" t="s">
        <v>268</v>
      </c>
      <c r="T574" s="2">
        <v>342.37</v>
      </c>
      <c r="U574" s="2">
        <v>7</v>
      </c>
      <c r="V574" s="2">
        <v>0</v>
      </c>
      <c r="W574" s="2">
        <v>160.91390000000001</v>
      </c>
    </row>
    <row r="575" spans="1:23" ht="15.75" thickBot="1" x14ac:dyDescent="0.3">
      <c r="A575" s="5">
        <v>574</v>
      </c>
      <c r="B575" s="3" t="s">
        <v>3148</v>
      </c>
      <c r="C575" s="2">
        <v>2014</v>
      </c>
      <c r="D575" s="4">
        <v>41736</v>
      </c>
      <c r="E575" s="4" t="str">
        <f>TEXT(Table1[[#This Row],[Order Date]],"MMM")</f>
        <v>Apr</v>
      </c>
      <c r="F575" s="4">
        <v>41766</v>
      </c>
      <c r="G575" s="3" t="s">
        <v>172</v>
      </c>
      <c r="H575" s="3" t="s">
        <v>3149</v>
      </c>
      <c r="I575" s="3" t="s">
        <v>3150</v>
      </c>
      <c r="J575" s="3" t="s">
        <v>40</v>
      </c>
      <c r="K575" s="3" t="s">
        <v>27</v>
      </c>
      <c r="L575" s="3" t="s">
        <v>1891</v>
      </c>
      <c r="M575" s="3" t="s">
        <v>86</v>
      </c>
      <c r="N575" s="2">
        <v>27217</v>
      </c>
      <c r="O575" s="3" t="s">
        <v>30</v>
      </c>
      <c r="P575" s="3" t="s">
        <v>677</v>
      </c>
      <c r="Q575" s="3" t="s">
        <v>45</v>
      </c>
      <c r="R575" s="3" t="s">
        <v>67</v>
      </c>
      <c r="S575" s="3" t="s">
        <v>678</v>
      </c>
      <c r="T575" s="2">
        <v>9.5519999999999996</v>
      </c>
      <c r="U575" s="2">
        <v>3</v>
      </c>
      <c r="V575" s="2">
        <v>0.2</v>
      </c>
      <c r="W575" s="2">
        <v>1.5522</v>
      </c>
    </row>
    <row r="576" spans="1:23" ht="15.75" thickBot="1" x14ac:dyDescent="0.3">
      <c r="A576" s="5">
        <v>575</v>
      </c>
      <c r="B576" s="3" t="s">
        <v>3151</v>
      </c>
      <c r="C576" s="2">
        <v>2014</v>
      </c>
      <c r="D576" s="4">
        <v>41922</v>
      </c>
      <c r="E576" s="4" t="str">
        <f>TEXT(Table1[[#This Row],[Order Date]],"MMM")</f>
        <v>Oct</v>
      </c>
      <c r="F576" s="4" t="s">
        <v>7203</v>
      </c>
      <c r="G576" s="3" t="s">
        <v>49</v>
      </c>
      <c r="H576" s="3" t="s">
        <v>2218</v>
      </c>
      <c r="I576" s="3" t="s">
        <v>2219</v>
      </c>
      <c r="J576" s="3" t="s">
        <v>40</v>
      </c>
      <c r="K576" s="3" t="s">
        <v>27</v>
      </c>
      <c r="L576" s="3" t="s">
        <v>405</v>
      </c>
      <c r="M576" s="3" t="s">
        <v>192</v>
      </c>
      <c r="N576" s="2">
        <v>60505</v>
      </c>
      <c r="O576" s="3" t="s">
        <v>102</v>
      </c>
      <c r="P576" s="3" t="s">
        <v>3152</v>
      </c>
      <c r="Q576" s="3" t="s">
        <v>32</v>
      </c>
      <c r="R576" s="3" t="s">
        <v>55</v>
      </c>
      <c r="S576" s="3" t="s">
        <v>3153</v>
      </c>
      <c r="T576" s="2">
        <v>652.45000000000005</v>
      </c>
      <c r="U576" s="2">
        <v>5</v>
      </c>
      <c r="V576" s="2">
        <v>0.5</v>
      </c>
      <c r="W576" s="2">
        <v>-430.61700000000002</v>
      </c>
    </row>
    <row r="577" spans="1:23" ht="15.75" thickBot="1" x14ac:dyDescent="0.3">
      <c r="A577" s="5">
        <v>576</v>
      </c>
      <c r="B577" s="3" t="s">
        <v>3151</v>
      </c>
      <c r="C577" s="2">
        <v>2014</v>
      </c>
      <c r="D577" s="4">
        <v>41922</v>
      </c>
      <c r="E577" s="4" t="str">
        <f>TEXT(Table1[[#This Row],[Order Date]],"MMM")</f>
        <v>Oct</v>
      </c>
      <c r="F577" s="4" t="s">
        <v>7203</v>
      </c>
      <c r="G577" s="3" t="s">
        <v>49</v>
      </c>
      <c r="H577" s="3" t="s">
        <v>2218</v>
      </c>
      <c r="I577" s="3" t="s">
        <v>2219</v>
      </c>
      <c r="J577" s="3" t="s">
        <v>40</v>
      </c>
      <c r="K577" s="3" t="s">
        <v>27</v>
      </c>
      <c r="L577" s="3" t="s">
        <v>405</v>
      </c>
      <c r="M577" s="3" t="s">
        <v>192</v>
      </c>
      <c r="N577" s="2">
        <v>60505</v>
      </c>
      <c r="O577" s="3" t="s">
        <v>102</v>
      </c>
      <c r="P577" s="3" t="s">
        <v>3154</v>
      </c>
      <c r="Q577" s="3" t="s">
        <v>32</v>
      </c>
      <c r="R577" s="3" t="s">
        <v>55</v>
      </c>
      <c r="S577" s="3" t="s">
        <v>3155</v>
      </c>
      <c r="T577" s="2">
        <v>66.644999999999996</v>
      </c>
      <c r="U577" s="2">
        <v>3</v>
      </c>
      <c r="V577" s="2">
        <v>0.5</v>
      </c>
      <c r="W577" s="2">
        <v>-42.652799999999999</v>
      </c>
    </row>
    <row r="578" spans="1:23" ht="15.75" thickBot="1" x14ac:dyDescent="0.3">
      <c r="A578" s="5">
        <v>577</v>
      </c>
      <c r="B578" s="3" t="s">
        <v>3160</v>
      </c>
      <c r="C578" s="2">
        <v>2013</v>
      </c>
      <c r="D578" s="4">
        <v>41316</v>
      </c>
      <c r="E578" s="4" t="str">
        <f>TEXT(Table1[[#This Row],[Order Date]],"MMM")</f>
        <v>Feb</v>
      </c>
      <c r="F578" s="4">
        <v>41436</v>
      </c>
      <c r="G578" s="3" t="s">
        <v>49</v>
      </c>
      <c r="H578" s="3" t="s">
        <v>3161</v>
      </c>
      <c r="I578" s="3" t="s">
        <v>3162</v>
      </c>
      <c r="J578" s="3" t="s">
        <v>99</v>
      </c>
      <c r="K578" s="3" t="s">
        <v>27</v>
      </c>
      <c r="L578" s="3" t="s">
        <v>1697</v>
      </c>
      <c r="M578" s="3" t="s">
        <v>289</v>
      </c>
      <c r="N578" s="2">
        <v>24153</v>
      </c>
      <c r="O578" s="3" t="s">
        <v>30</v>
      </c>
      <c r="P578" s="3" t="s">
        <v>223</v>
      </c>
      <c r="Q578" s="3" t="s">
        <v>70</v>
      </c>
      <c r="R578" s="3" t="s">
        <v>71</v>
      </c>
      <c r="S578" s="3" t="s">
        <v>224</v>
      </c>
      <c r="T578" s="2">
        <v>21.8</v>
      </c>
      <c r="U578" s="2">
        <v>2</v>
      </c>
      <c r="V578" s="2">
        <v>0</v>
      </c>
      <c r="W578" s="2">
        <v>6.1040000000000001</v>
      </c>
    </row>
    <row r="579" spans="1:23" ht="15.75" thickBot="1" x14ac:dyDescent="0.3">
      <c r="A579" s="5">
        <v>578</v>
      </c>
      <c r="B579" s="3" t="s">
        <v>3160</v>
      </c>
      <c r="C579" s="2">
        <v>2013</v>
      </c>
      <c r="D579" s="4">
        <v>41316</v>
      </c>
      <c r="E579" s="4" t="str">
        <f>TEXT(Table1[[#This Row],[Order Date]],"MMM")</f>
        <v>Feb</v>
      </c>
      <c r="F579" s="4">
        <v>41436</v>
      </c>
      <c r="G579" s="3" t="s">
        <v>49</v>
      </c>
      <c r="H579" s="3" t="s">
        <v>3161</v>
      </c>
      <c r="I579" s="3" t="s">
        <v>3162</v>
      </c>
      <c r="J579" s="3" t="s">
        <v>99</v>
      </c>
      <c r="K579" s="3" t="s">
        <v>27</v>
      </c>
      <c r="L579" s="3" t="s">
        <v>1697</v>
      </c>
      <c r="M579" s="3" t="s">
        <v>289</v>
      </c>
      <c r="N579" s="2">
        <v>24153</v>
      </c>
      <c r="O579" s="3" t="s">
        <v>30</v>
      </c>
      <c r="P579" s="3" t="s">
        <v>1843</v>
      </c>
      <c r="Q579" s="3" t="s">
        <v>45</v>
      </c>
      <c r="R579" s="3" t="s">
        <v>158</v>
      </c>
      <c r="S579" s="3" t="s">
        <v>1844</v>
      </c>
      <c r="T579" s="2">
        <v>251.79</v>
      </c>
      <c r="U579" s="2">
        <v>3</v>
      </c>
      <c r="V579" s="2">
        <v>0</v>
      </c>
      <c r="W579" s="2">
        <v>118.3413</v>
      </c>
    </row>
    <row r="580" spans="1:23" ht="15.75" thickBot="1" x14ac:dyDescent="0.3">
      <c r="A580" s="5">
        <v>579</v>
      </c>
      <c r="B580" s="3" t="s">
        <v>3167</v>
      </c>
      <c r="C580" s="2">
        <v>2011</v>
      </c>
      <c r="D580" s="4">
        <v>40698</v>
      </c>
      <c r="E580" s="4" t="str">
        <f>TEXT(Table1[[#This Row],[Order Date]],"MMM")</f>
        <v>Jun</v>
      </c>
      <c r="F580" s="4">
        <v>40759</v>
      </c>
      <c r="G580" s="3" t="s">
        <v>172</v>
      </c>
      <c r="H580" s="3" t="s">
        <v>1297</v>
      </c>
      <c r="I580" s="3" t="s">
        <v>1298</v>
      </c>
      <c r="J580" s="3" t="s">
        <v>99</v>
      </c>
      <c r="K580" s="3" t="s">
        <v>27</v>
      </c>
      <c r="L580" s="3" t="s">
        <v>136</v>
      </c>
      <c r="M580" s="3" t="s">
        <v>137</v>
      </c>
      <c r="N580" s="2">
        <v>19143</v>
      </c>
      <c r="O580" s="3" t="s">
        <v>138</v>
      </c>
      <c r="P580" s="3" t="s">
        <v>1681</v>
      </c>
      <c r="Q580" s="3" t="s">
        <v>45</v>
      </c>
      <c r="R580" s="3" t="s">
        <v>518</v>
      </c>
      <c r="S580" s="3" t="s">
        <v>1682</v>
      </c>
      <c r="T580" s="2">
        <v>10.304</v>
      </c>
      <c r="U580" s="2">
        <v>1</v>
      </c>
      <c r="V580" s="2">
        <v>0.2</v>
      </c>
      <c r="W580" s="2">
        <v>-2.1896</v>
      </c>
    </row>
    <row r="581" spans="1:23" ht="15.75" thickBot="1" x14ac:dyDescent="0.3">
      <c r="A581" s="5">
        <v>580</v>
      </c>
      <c r="B581" s="3" t="s">
        <v>3167</v>
      </c>
      <c r="C581" s="2">
        <v>2011</v>
      </c>
      <c r="D581" s="4">
        <v>40698</v>
      </c>
      <c r="E581" s="4" t="str">
        <f>TEXT(Table1[[#This Row],[Order Date]],"MMM")</f>
        <v>Jun</v>
      </c>
      <c r="F581" s="4">
        <v>40759</v>
      </c>
      <c r="G581" s="3" t="s">
        <v>172</v>
      </c>
      <c r="H581" s="3" t="s">
        <v>1297</v>
      </c>
      <c r="I581" s="3" t="s">
        <v>1298</v>
      </c>
      <c r="J581" s="3" t="s">
        <v>99</v>
      </c>
      <c r="K581" s="3" t="s">
        <v>27</v>
      </c>
      <c r="L581" s="3" t="s">
        <v>136</v>
      </c>
      <c r="M581" s="3" t="s">
        <v>137</v>
      </c>
      <c r="N581" s="2">
        <v>19143</v>
      </c>
      <c r="O581" s="3" t="s">
        <v>138</v>
      </c>
      <c r="P581" s="3" t="s">
        <v>3168</v>
      </c>
      <c r="Q581" s="3" t="s">
        <v>32</v>
      </c>
      <c r="R581" s="3" t="s">
        <v>55</v>
      </c>
      <c r="S581" s="3" t="s">
        <v>2718</v>
      </c>
      <c r="T581" s="2">
        <v>154.76400000000001</v>
      </c>
      <c r="U581" s="2">
        <v>3</v>
      </c>
      <c r="V581" s="2">
        <v>0.4</v>
      </c>
      <c r="W581" s="2">
        <v>-36.111600000000003</v>
      </c>
    </row>
    <row r="582" spans="1:23" ht="15.75" thickBot="1" x14ac:dyDescent="0.3">
      <c r="A582" s="5">
        <v>581</v>
      </c>
      <c r="B582" s="3" t="s">
        <v>3167</v>
      </c>
      <c r="C582" s="2">
        <v>2011</v>
      </c>
      <c r="D582" s="4">
        <v>40698</v>
      </c>
      <c r="E582" s="4" t="str">
        <f>TEXT(Table1[[#This Row],[Order Date]],"MMM")</f>
        <v>Jun</v>
      </c>
      <c r="F582" s="4">
        <v>40759</v>
      </c>
      <c r="G582" s="3" t="s">
        <v>172</v>
      </c>
      <c r="H582" s="3" t="s">
        <v>1297</v>
      </c>
      <c r="I582" s="3" t="s">
        <v>1298</v>
      </c>
      <c r="J582" s="3" t="s">
        <v>99</v>
      </c>
      <c r="K582" s="3" t="s">
        <v>27</v>
      </c>
      <c r="L582" s="3" t="s">
        <v>136</v>
      </c>
      <c r="M582" s="3" t="s">
        <v>137</v>
      </c>
      <c r="N582" s="2">
        <v>19143</v>
      </c>
      <c r="O582" s="3" t="s">
        <v>138</v>
      </c>
      <c r="P582" s="3" t="s">
        <v>643</v>
      </c>
      <c r="Q582" s="3" t="s">
        <v>70</v>
      </c>
      <c r="R582" s="3" t="s">
        <v>148</v>
      </c>
      <c r="S582" s="3" t="s">
        <v>644</v>
      </c>
      <c r="T582" s="2">
        <v>116.78400000000001</v>
      </c>
      <c r="U582" s="2">
        <v>2</v>
      </c>
      <c r="V582" s="2">
        <v>0.2</v>
      </c>
      <c r="W582" s="2">
        <v>21.896999999999998</v>
      </c>
    </row>
    <row r="583" spans="1:23" ht="15.75" thickBot="1" x14ac:dyDescent="0.3">
      <c r="A583" s="5">
        <v>582</v>
      </c>
      <c r="B583" s="3" t="s">
        <v>3169</v>
      </c>
      <c r="C583" s="2">
        <v>2013</v>
      </c>
      <c r="D583" s="4">
        <v>41342</v>
      </c>
      <c r="E583" s="4" t="str">
        <f>TEXT(Table1[[#This Row],[Order Date]],"MMM")</f>
        <v>Mar</v>
      </c>
      <c r="F583" s="4">
        <v>41464</v>
      </c>
      <c r="G583" s="3" t="s">
        <v>49</v>
      </c>
      <c r="H583" s="3" t="s">
        <v>286</v>
      </c>
      <c r="I583" s="3" t="s">
        <v>287</v>
      </c>
      <c r="J583" s="3" t="s">
        <v>26</v>
      </c>
      <c r="K583" s="3" t="s">
        <v>27</v>
      </c>
      <c r="L583" s="3" t="s">
        <v>239</v>
      </c>
      <c r="M583" s="3" t="s">
        <v>240</v>
      </c>
      <c r="N583" s="2">
        <v>10024</v>
      </c>
      <c r="O583" s="3" t="s">
        <v>138</v>
      </c>
      <c r="P583" s="3" t="s">
        <v>3170</v>
      </c>
      <c r="Q583" s="3" t="s">
        <v>45</v>
      </c>
      <c r="R583" s="3" t="s">
        <v>67</v>
      </c>
      <c r="S583" s="3" t="s">
        <v>3171</v>
      </c>
      <c r="T583" s="2">
        <v>75.48</v>
      </c>
      <c r="U583" s="2">
        <v>2</v>
      </c>
      <c r="V583" s="2">
        <v>0</v>
      </c>
      <c r="W583" s="2">
        <v>19.6248</v>
      </c>
    </row>
    <row r="584" spans="1:23" ht="15.75" thickBot="1" x14ac:dyDescent="0.3">
      <c r="A584" s="5">
        <v>583</v>
      </c>
      <c r="B584" s="3" t="s">
        <v>3169</v>
      </c>
      <c r="C584" s="2">
        <v>2013</v>
      </c>
      <c r="D584" s="4">
        <v>41342</v>
      </c>
      <c r="E584" s="4" t="str">
        <f>TEXT(Table1[[#This Row],[Order Date]],"MMM")</f>
        <v>Mar</v>
      </c>
      <c r="F584" s="4">
        <v>41464</v>
      </c>
      <c r="G584" s="3" t="s">
        <v>49</v>
      </c>
      <c r="H584" s="3" t="s">
        <v>286</v>
      </c>
      <c r="I584" s="3" t="s">
        <v>287</v>
      </c>
      <c r="J584" s="3" t="s">
        <v>26</v>
      </c>
      <c r="K584" s="3" t="s">
        <v>27</v>
      </c>
      <c r="L584" s="3" t="s">
        <v>239</v>
      </c>
      <c r="M584" s="3" t="s">
        <v>240</v>
      </c>
      <c r="N584" s="2">
        <v>10024</v>
      </c>
      <c r="O584" s="3" t="s">
        <v>138</v>
      </c>
      <c r="P584" s="3" t="s">
        <v>1036</v>
      </c>
      <c r="Q584" s="3" t="s">
        <v>32</v>
      </c>
      <c r="R584" s="3" t="s">
        <v>64</v>
      </c>
      <c r="S584" s="3" t="s">
        <v>1037</v>
      </c>
      <c r="T584" s="2">
        <v>39.979999999999997</v>
      </c>
      <c r="U584" s="2">
        <v>2</v>
      </c>
      <c r="V584" s="2">
        <v>0</v>
      </c>
      <c r="W584" s="2">
        <v>9.9949999999999992</v>
      </c>
    </row>
    <row r="585" spans="1:23" ht="15.75" thickBot="1" x14ac:dyDescent="0.3">
      <c r="A585" s="5">
        <v>584</v>
      </c>
      <c r="B585" s="3" t="s">
        <v>3174</v>
      </c>
      <c r="C585" s="2">
        <v>2014</v>
      </c>
      <c r="D585" s="4">
        <v>41770</v>
      </c>
      <c r="E585" s="4" t="str">
        <f>TEXT(Table1[[#This Row],[Order Date]],"MMM")</f>
        <v>May</v>
      </c>
      <c r="F585" s="4">
        <v>41984</v>
      </c>
      <c r="G585" s="3" t="s">
        <v>49</v>
      </c>
      <c r="H585" s="3" t="s">
        <v>3109</v>
      </c>
      <c r="I585" s="3" t="s">
        <v>3110</v>
      </c>
      <c r="J585" s="3" t="s">
        <v>99</v>
      </c>
      <c r="K585" s="3" t="s">
        <v>27</v>
      </c>
      <c r="L585" s="3" t="s">
        <v>665</v>
      </c>
      <c r="M585" s="3" t="s">
        <v>101</v>
      </c>
      <c r="N585" s="2">
        <v>75051</v>
      </c>
      <c r="O585" s="3" t="s">
        <v>102</v>
      </c>
      <c r="P585" s="3" t="s">
        <v>1439</v>
      </c>
      <c r="Q585" s="3" t="s">
        <v>45</v>
      </c>
      <c r="R585" s="3" t="s">
        <v>46</v>
      </c>
      <c r="S585" s="3" t="s">
        <v>1440</v>
      </c>
      <c r="T585" s="2">
        <v>23.68</v>
      </c>
      <c r="U585" s="2">
        <v>2</v>
      </c>
      <c r="V585" s="2">
        <v>0.2</v>
      </c>
      <c r="W585" s="2">
        <v>8.8800000000000008</v>
      </c>
    </row>
    <row r="586" spans="1:23" ht="15.75" thickBot="1" x14ac:dyDescent="0.3">
      <c r="A586" s="5">
        <v>585</v>
      </c>
      <c r="B586" s="3" t="s">
        <v>3175</v>
      </c>
      <c r="C586" s="2">
        <v>2013</v>
      </c>
      <c r="D586" s="4">
        <v>41554</v>
      </c>
      <c r="E586" s="4" t="str">
        <f>TEXT(Table1[[#This Row],[Order Date]],"MMM")</f>
        <v>Oct</v>
      </c>
      <c r="F586" s="4" t="s">
        <v>7358</v>
      </c>
      <c r="G586" s="3" t="s">
        <v>49</v>
      </c>
      <c r="H586" s="3" t="s">
        <v>521</v>
      </c>
      <c r="I586" s="3" t="s">
        <v>522</v>
      </c>
      <c r="J586" s="3" t="s">
        <v>40</v>
      </c>
      <c r="K586" s="3" t="s">
        <v>27</v>
      </c>
      <c r="L586" s="3" t="s">
        <v>239</v>
      </c>
      <c r="M586" s="3" t="s">
        <v>240</v>
      </c>
      <c r="N586" s="2">
        <v>10035</v>
      </c>
      <c r="O586" s="3" t="s">
        <v>138</v>
      </c>
      <c r="P586" s="3" t="s">
        <v>2082</v>
      </c>
      <c r="Q586" s="3" t="s">
        <v>32</v>
      </c>
      <c r="R586" s="3" t="s">
        <v>36</v>
      </c>
      <c r="S586" s="3" t="s">
        <v>2083</v>
      </c>
      <c r="T586" s="2">
        <v>408.00599999999997</v>
      </c>
      <c r="U586" s="2">
        <v>2</v>
      </c>
      <c r="V586" s="2">
        <v>0.1</v>
      </c>
      <c r="W586" s="2">
        <v>72.534400000000005</v>
      </c>
    </row>
    <row r="587" spans="1:23" ht="15.75" thickBot="1" x14ac:dyDescent="0.3">
      <c r="A587" s="5">
        <v>586</v>
      </c>
      <c r="B587" s="3" t="s">
        <v>3175</v>
      </c>
      <c r="C587" s="2">
        <v>2013</v>
      </c>
      <c r="D587" s="4">
        <v>41554</v>
      </c>
      <c r="E587" s="4" t="str">
        <f>TEXT(Table1[[#This Row],[Order Date]],"MMM")</f>
        <v>Oct</v>
      </c>
      <c r="F587" s="4" t="s">
        <v>7358</v>
      </c>
      <c r="G587" s="3" t="s">
        <v>49</v>
      </c>
      <c r="H587" s="3" t="s">
        <v>521</v>
      </c>
      <c r="I587" s="3" t="s">
        <v>522</v>
      </c>
      <c r="J587" s="3" t="s">
        <v>40</v>
      </c>
      <c r="K587" s="3" t="s">
        <v>27</v>
      </c>
      <c r="L587" s="3" t="s">
        <v>239</v>
      </c>
      <c r="M587" s="3" t="s">
        <v>240</v>
      </c>
      <c r="N587" s="2">
        <v>10035</v>
      </c>
      <c r="O587" s="3" t="s">
        <v>138</v>
      </c>
      <c r="P587" s="3" t="s">
        <v>1596</v>
      </c>
      <c r="Q587" s="3" t="s">
        <v>32</v>
      </c>
      <c r="R587" s="3" t="s">
        <v>64</v>
      </c>
      <c r="S587" s="3" t="s">
        <v>1597</v>
      </c>
      <c r="T587" s="2">
        <v>165.28</v>
      </c>
      <c r="U587" s="2">
        <v>4</v>
      </c>
      <c r="V587" s="2">
        <v>0</v>
      </c>
      <c r="W587" s="2">
        <v>14.8752</v>
      </c>
    </row>
    <row r="588" spans="1:23" ht="15.75" thickBot="1" x14ac:dyDescent="0.3">
      <c r="A588" s="5">
        <v>587</v>
      </c>
      <c r="B588" s="3" t="s">
        <v>3207</v>
      </c>
      <c r="C588" s="2">
        <v>2014</v>
      </c>
      <c r="D588" s="4">
        <v>41798</v>
      </c>
      <c r="E588" s="4" t="str">
        <f>TEXT(Table1[[#This Row],[Order Date]],"MMM")</f>
        <v>Jun</v>
      </c>
      <c r="F588" s="4">
        <v>41890</v>
      </c>
      <c r="G588" s="3" t="s">
        <v>172</v>
      </c>
      <c r="H588" s="3" t="s">
        <v>3208</v>
      </c>
      <c r="I588" s="3" t="s">
        <v>3209</v>
      </c>
      <c r="J588" s="3" t="s">
        <v>40</v>
      </c>
      <c r="K588" s="3" t="s">
        <v>27</v>
      </c>
      <c r="L588" s="3" t="s">
        <v>1273</v>
      </c>
      <c r="M588" s="3" t="s">
        <v>29</v>
      </c>
      <c r="N588" s="2">
        <v>40475</v>
      </c>
      <c r="O588" s="3" t="s">
        <v>30</v>
      </c>
      <c r="P588" s="3" t="s">
        <v>1107</v>
      </c>
      <c r="Q588" s="3" t="s">
        <v>45</v>
      </c>
      <c r="R588" s="3" t="s">
        <v>88</v>
      </c>
      <c r="S588" s="3" t="s">
        <v>1108</v>
      </c>
      <c r="T588" s="2">
        <v>13.76</v>
      </c>
      <c r="U588" s="2">
        <v>2</v>
      </c>
      <c r="V588" s="2">
        <v>0</v>
      </c>
      <c r="W588" s="2">
        <v>6.3296000000000001</v>
      </c>
    </row>
    <row r="589" spans="1:23" ht="15.75" thickBot="1" x14ac:dyDescent="0.3">
      <c r="A589" s="5">
        <v>588</v>
      </c>
      <c r="B589" s="3" t="s">
        <v>3210</v>
      </c>
      <c r="C589" s="2">
        <v>2012</v>
      </c>
      <c r="D589" s="4">
        <v>40918</v>
      </c>
      <c r="E589" s="4" t="str">
        <f>TEXT(Table1[[#This Row],[Order Date]],"MMM")</f>
        <v>Jan</v>
      </c>
      <c r="F589" s="4">
        <v>41070</v>
      </c>
      <c r="G589" s="3" t="s">
        <v>49</v>
      </c>
      <c r="H589" s="3" t="s">
        <v>3211</v>
      </c>
      <c r="I589" s="3" t="s">
        <v>3212</v>
      </c>
      <c r="J589" s="3" t="s">
        <v>40</v>
      </c>
      <c r="K589" s="3" t="s">
        <v>27</v>
      </c>
      <c r="L589" s="3" t="s">
        <v>405</v>
      </c>
      <c r="M589" s="3" t="s">
        <v>406</v>
      </c>
      <c r="N589" s="2">
        <v>80013</v>
      </c>
      <c r="O589" s="3" t="s">
        <v>43</v>
      </c>
      <c r="P589" s="3" t="s">
        <v>488</v>
      </c>
      <c r="Q589" s="3" t="s">
        <v>45</v>
      </c>
      <c r="R589" s="3" t="s">
        <v>58</v>
      </c>
      <c r="S589" s="3" t="s">
        <v>489</v>
      </c>
      <c r="T589" s="2">
        <v>139.42400000000001</v>
      </c>
      <c r="U589" s="2">
        <v>4</v>
      </c>
      <c r="V589" s="2">
        <v>0.2</v>
      </c>
      <c r="W589" s="2">
        <v>17.428000000000001</v>
      </c>
    </row>
    <row r="590" spans="1:23" ht="15.75" thickBot="1" x14ac:dyDescent="0.3">
      <c r="A590" s="5">
        <v>589</v>
      </c>
      <c r="B590" s="3" t="s">
        <v>3219</v>
      </c>
      <c r="C590" s="2">
        <v>2012</v>
      </c>
      <c r="D590" s="4">
        <v>40913</v>
      </c>
      <c r="E590" s="4" t="str">
        <f>TEXT(Table1[[#This Row],[Order Date]],"MMM")</f>
        <v>Jan</v>
      </c>
      <c r="F590" s="4">
        <v>41095</v>
      </c>
      <c r="G590" s="3" t="s">
        <v>49</v>
      </c>
      <c r="H590" s="3" t="s">
        <v>624</v>
      </c>
      <c r="I590" s="3" t="s">
        <v>625</v>
      </c>
      <c r="J590" s="3" t="s">
        <v>40</v>
      </c>
      <c r="K590" s="3" t="s">
        <v>27</v>
      </c>
      <c r="L590" s="3" t="s">
        <v>41</v>
      </c>
      <c r="M590" s="3" t="s">
        <v>42</v>
      </c>
      <c r="N590" s="2">
        <v>90008</v>
      </c>
      <c r="O590" s="3" t="s">
        <v>43</v>
      </c>
      <c r="P590" s="3" t="s">
        <v>3220</v>
      </c>
      <c r="Q590" s="3" t="s">
        <v>70</v>
      </c>
      <c r="R590" s="3" t="s">
        <v>71</v>
      </c>
      <c r="S590" s="3" t="s">
        <v>3221</v>
      </c>
      <c r="T590" s="2">
        <v>88.751999999999995</v>
      </c>
      <c r="U590" s="2">
        <v>3</v>
      </c>
      <c r="V590" s="2">
        <v>0.2</v>
      </c>
      <c r="W590" s="2">
        <v>11.093999999999999</v>
      </c>
    </row>
    <row r="591" spans="1:23" ht="15.75" thickBot="1" x14ac:dyDescent="0.3">
      <c r="A591" s="5">
        <v>590</v>
      </c>
      <c r="B591" s="3" t="s">
        <v>3237</v>
      </c>
      <c r="C591" s="2">
        <v>2011</v>
      </c>
      <c r="D591" s="4">
        <v>40638</v>
      </c>
      <c r="E591" s="4" t="str">
        <f>TEXT(Table1[[#This Row],[Order Date]],"MMM")</f>
        <v>Apr</v>
      </c>
      <c r="F591" s="4">
        <v>40638</v>
      </c>
      <c r="G591" s="3" t="s">
        <v>1127</v>
      </c>
      <c r="H591" s="3" t="s">
        <v>83</v>
      </c>
      <c r="I591" s="3" t="s">
        <v>84</v>
      </c>
      <c r="J591" s="3" t="s">
        <v>26</v>
      </c>
      <c r="K591" s="3" t="s">
        <v>27</v>
      </c>
      <c r="L591" s="3" t="s">
        <v>3054</v>
      </c>
      <c r="M591" s="3" t="s">
        <v>656</v>
      </c>
      <c r="N591" s="2">
        <v>6457</v>
      </c>
      <c r="O591" s="3" t="s">
        <v>138</v>
      </c>
      <c r="P591" s="3" t="s">
        <v>3238</v>
      </c>
      <c r="Q591" s="3" t="s">
        <v>32</v>
      </c>
      <c r="R591" s="3" t="s">
        <v>64</v>
      </c>
      <c r="S591" s="3" t="s">
        <v>3239</v>
      </c>
      <c r="T591" s="2">
        <v>27.46</v>
      </c>
      <c r="U591" s="2">
        <v>2</v>
      </c>
      <c r="V591" s="2">
        <v>0</v>
      </c>
      <c r="W591" s="2">
        <v>9.8856000000000002</v>
      </c>
    </row>
    <row r="592" spans="1:23" ht="15.75" thickBot="1" x14ac:dyDescent="0.3">
      <c r="A592" s="5">
        <v>591</v>
      </c>
      <c r="B592" s="3" t="s">
        <v>3240</v>
      </c>
      <c r="C592" s="2">
        <v>2012</v>
      </c>
      <c r="D592" s="4">
        <v>40920</v>
      </c>
      <c r="E592" s="4" t="str">
        <f>TEXT(Table1[[#This Row],[Order Date]],"MMM")</f>
        <v>Jan</v>
      </c>
      <c r="F592" s="4">
        <v>41133</v>
      </c>
      <c r="G592" s="3" t="s">
        <v>49</v>
      </c>
      <c r="H592" s="3" t="s">
        <v>713</v>
      </c>
      <c r="I592" s="3" t="s">
        <v>714</v>
      </c>
      <c r="J592" s="3" t="s">
        <v>26</v>
      </c>
      <c r="K592" s="3" t="s">
        <v>27</v>
      </c>
      <c r="L592" s="3" t="s">
        <v>93</v>
      </c>
      <c r="M592" s="3" t="s">
        <v>94</v>
      </c>
      <c r="N592" s="2">
        <v>98103</v>
      </c>
      <c r="O592" s="3" t="s">
        <v>43</v>
      </c>
      <c r="P592" s="3" t="s">
        <v>3241</v>
      </c>
      <c r="Q592" s="3" t="s">
        <v>45</v>
      </c>
      <c r="R592" s="3" t="s">
        <v>74</v>
      </c>
      <c r="S592" s="3" t="s">
        <v>3242</v>
      </c>
      <c r="T592" s="2">
        <v>55.423999999999999</v>
      </c>
      <c r="U592" s="2">
        <v>2</v>
      </c>
      <c r="V592" s="2">
        <v>0.2</v>
      </c>
      <c r="W592" s="2">
        <v>19.398399999999999</v>
      </c>
    </row>
    <row r="593" spans="1:23" ht="15.75" thickBot="1" x14ac:dyDescent="0.3">
      <c r="A593" s="5">
        <v>592</v>
      </c>
      <c r="B593" s="3" t="s">
        <v>3243</v>
      </c>
      <c r="C593" s="2">
        <v>2013</v>
      </c>
      <c r="D593" s="4">
        <v>41611</v>
      </c>
      <c r="E593" s="4" t="str">
        <f>TEXT(Table1[[#This Row],[Order Date]],"MMM")</f>
        <v>Dec</v>
      </c>
      <c r="F593" s="4" t="s">
        <v>7233</v>
      </c>
      <c r="G593" s="3" t="s">
        <v>49</v>
      </c>
      <c r="H593" s="3" t="s">
        <v>3244</v>
      </c>
      <c r="I593" s="3" t="s">
        <v>3245</v>
      </c>
      <c r="J593" s="3" t="s">
        <v>26</v>
      </c>
      <c r="K593" s="3" t="s">
        <v>27</v>
      </c>
      <c r="L593" s="3" t="s">
        <v>3246</v>
      </c>
      <c r="M593" s="3" t="s">
        <v>692</v>
      </c>
      <c r="N593" s="2">
        <v>8360</v>
      </c>
      <c r="O593" s="3" t="s">
        <v>138</v>
      </c>
      <c r="P593" s="3" t="s">
        <v>2043</v>
      </c>
      <c r="Q593" s="3" t="s">
        <v>32</v>
      </c>
      <c r="R593" s="3" t="s">
        <v>55</v>
      </c>
      <c r="S593" s="3" t="s">
        <v>2044</v>
      </c>
      <c r="T593" s="2">
        <v>244.006</v>
      </c>
      <c r="U593" s="2">
        <v>2</v>
      </c>
      <c r="V593" s="2">
        <v>0.3</v>
      </c>
      <c r="W593" s="2">
        <v>-31.372199999999999</v>
      </c>
    </row>
    <row r="594" spans="1:23" ht="15.75" thickBot="1" x14ac:dyDescent="0.3">
      <c r="A594" s="5">
        <v>593</v>
      </c>
      <c r="B594" s="3" t="s">
        <v>3249</v>
      </c>
      <c r="C594" s="2">
        <v>2011</v>
      </c>
      <c r="D594" s="4">
        <v>40763</v>
      </c>
      <c r="E594" s="4" t="str">
        <f>TEXT(Table1[[#This Row],[Order Date]],"MMM")</f>
        <v>Aug</v>
      </c>
      <c r="F594" s="4" t="s">
        <v>7359</v>
      </c>
      <c r="G594" s="3" t="s">
        <v>49</v>
      </c>
      <c r="H594" s="3" t="s">
        <v>702</v>
      </c>
      <c r="I594" s="3" t="s">
        <v>703</v>
      </c>
      <c r="J594" s="3" t="s">
        <v>26</v>
      </c>
      <c r="K594" s="3" t="s">
        <v>27</v>
      </c>
      <c r="L594" s="3" t="s">
        <v>3250</v>
      </c>
      <c r="M594" s="3" t="s">
        <v>280</v>
      </c>
      <c r="N594" s="2">
        <v>85301</v>
      </c>
      <c r="O594" s="3" t="s">
        <v>43</v>
      </c>
      <c r="P594" s="3" t="s">
        <v>2515</v>
      </c>
      <c r="Q594" s="3" t="s">
        <v>32</v>
      </c>
      <c r="R594" s="3" t="s">
        <v>64</v>
      </c>
      <c r="S594" s="3" t="s">
        <v>2516</v>
      </c>
      <c r="T594" s="2">
        <v>121.376</v>
      </c>
      <c r="U594" s="2">
        <v>4</v>
      </c>
      <c r="V594" s="2">
        <v>0.2</v>
      </c>
      <c r="W594" s="2">
        <v>-3.0344000000000002</v>
      </c>
    </row>
    <row r="595" spans="1:23" ht="15.75" thickBot="1" x14ac:dyDescent="0.3">
      <c r="A595" s="5">
        <v>594</v>
      </c>
      <c r="B595" s="3" t="s">
        <v>3249</v>
      </c>
      <c r="C595" s="2">
        <v>2011</v>
      </c>
      <c r="D595" s="4">
        <v>40763</v>
      </c>
      <c r="E595" s="4" t="str">
        <f>TEXT(Table1[[#This Row],[Order Date]],"MMM")</f>
        <v>Aug</v>
      </c>
      <c r="F595" s="4" t="s">
        <v>7359</v>
      </c>
      <c r="G595" s="3" t="s">
        <v>49</v>
      </c>
      <c r="H595" s="3" t="s">
        <v>702</v>
      </c>
      <c r="I595" s="3" t="s">
        <v>703</v>
      </c>
      <c r="J595" s="3" t="s">
        <v>26</v>
      </c>
      <c r="K595" s="3" t="s">
        <v>27</v>
      </c>
      <c r="L595" s="3" t="s">
        <v>3250</v>
      </c>
      <c r="M595" s="3" t="s">
        <v>280</v>
      </c>
      <c r="N595" s="2">
        <v>85301</v>
      </c>
      <c r="O595" s="3" t="s">
        <v>43</v>
      </c>
      <c r="P595" s="3" t="s">
        <v>394</v>
      </c>
      <c r="Q595" s="3" t="s">
        <v>70</v>
      </c>
      <c r="R595" s="3" t="s">
        <v>148</v>
      </c>
      <c r="S595" s="3" t="s">
        <v>395</v>
      </c>
      <c r="T595" s="2">
        <v>95.975999999999999</v>
      </c>
      <c r="U595" s="2">
        <v>3</v>
      </c>
      <c r="V595" s="2">
        <v>0.2</v>
      </c>
      <c r="W595" s="2">
        <v>-10.7973</v>
      </c>
    </row>
    <row r="596" spans="1:23" ht="15.75" thickBot="1" x14ac:dyDescent="0.3">
      <c r="A596" s="5">
        <v>595</v>
      </c>
      <c r="B596" s="3" t="s">
        <v>3251</v>
      </c>
      <c r="C596" s="2">
        <v>2014</v>
      </c>
      <c r="D596" s="4">
        <v>41924</v>
      </c>
      <c r="E596" s="4" t="str">
        <f>TEXT(Table1[[#This Row],[Order Date]],"MMM")</f>
        <v>Oct</v>
      </c>
      <c r="F596" s="4" t="s">
        <v>7323</v>
      </c>
      <c r="G596" s="3" t="s">
        <v>49</v>
      </c>
      <c r="H596" s="3" t="s">
        <v>3194</v>
      </c>
      <c r="I596" s="3" t="s">
        <v>3195</v>
      </c>
      <c r="J596" s="3" t="s">
        <v>40</v>
      </c>
      <c r="K596" s="3" t="s">
        <v>27</v>
      </c>
      <c r="L596" s="3" t="s">
        <v>775</v>
      </c>
      <c r="M596" s="3" t="s">
        <v>214</v>
      </c>
      <c r="N596" s="2">
        <v>48234</v>
      </c>
      <c r="O596" s="3" t="s">
        <v>102</v>
      </c>
      <c r="P596" s="3" t="s">
        <v>3252</v>
      </c>
      <c r="Q596" s="3" t="s">
        <v>32</v>
      </c>
      <c r="R596" s="3" t="s">
        <v>36</v>
      </c>
      <c r="S596" s="3" t="s">
        <v>3253</v>
      </c>
      <c r="T596" s="2">
        <v>872.94</v>
      </c>
      <c r="U596" s="2">
        <v>3</v>
      </c>
      <c r="V596" s="2">
        <v>0</v>
      </c>
      <c r="W596" s="2">
        <v>226.96440000000001</v>
      </c>
    </row>
    <row r="597" spans="1:23" ht="15.75" thickBot="1" x14ac:dyDescent="0.3">
      <c r="A597" s="5">
        <v>596</v>
      </c>
      <c r="B597" s="3" t="s">
        <v>3251</v>
      </c>
      <c r="C597" s="2">
        <v>2014</v>
      </c>
      <c r="D597" s="4">
        <v>41924</v>
      </c>
      <c r="E597" s="4" t="str">
        <f>TEXT(Table1[[#This Row],[Order Date]],"MMM")</f>
        <v>Oct</v>
      </c>
      <c r="F597" s="4" t="s">
        <v>7323</v>
      </c>
      <c r="G597" s="3" t="s">
        <v>49</v>
      </c>
      <c r="H597" s="3" t="s">
        <v>3194</v>
      </c>
      <c r="I597" s="3" t="s">
        <v>3195</v>
      </c>
      <c r="J597" s="3" t="s">
        <v>40</v>
      </c>
      <c r="K597" s="3" t="s">
        <v>27</v>
      </c>
      <c r="L597" s="3" t="s">
        <v>775</v>
      </c>
      <c r="M597" s="3" t="s">
        <v>214</v>
      </c>
      <c r="N597" s="2">
        <v>48234</v>
      </c>
      <c r="O597" s="3" t="s">
        <v>102</v>
      </c>
      <c r="P597" s="3" t="s">
        <v>1206</v>
      </c>
      <c r="Q597" s="3" t="s">
        <v>45</v>
      </c>
      <c r="R597" s="3" t="s">
        <v>74</v>
      </c>
      <c r="S597" s="3" t="s">
        <v>1207</v>
      </c>
      <c r="T597" s="2">
        <v>41.54</v>
      </c>
      <c r="U597" s="2">
        <v>2</v>
      </c>
      <c r="V597" s="2">
        <v>0</v>
      </c>
      <c r="W597" s="2">
        <v>19.523800000000001</v>
      </c>
    </row>
    <row r="598" spans="1:23" ht="15.75" thickBot="1" x14ac:dyDescent="0.3">
      <c r="A598" s="5">
        <v>597</v>
      </c>
      <c r="B598" s="3" t="s">
        <v>3251</v>
      </c>
      <c r="C598" s="2">
        <v>2014</v>
      </c>
      <c r="D598" s="4">
        <v>41924</v>
      </c>
      <c r="E598" s="4" t="str">
        <f>TEXT(Table1[[#This Row],[Order Date]],"MMM")</f>
        <v>Oct</v>
      </c>
      <c r="F598" s="4" t="s">
        <v>7323</v>
      </c>
      <c r="G598" s="3" t="s">
        <v>49</v>
      </c>
      <c r="H598" s="3" t="s">
        <v>3194</v>
      </c>
      <c r="I598" s="3" t="s">
        <v>3195</v>
      </c>
      <c r="J598" s="3" t="s">
        <v>40</v>
      </c>
      <c r="K598" s="3" t="s">
        <v>27</v>
      </c>
      <c r="L598" s="3" t="s">
        <v>775</v>
      </c>
      <c r="M598" s="3" t="s">
        <v>214</v>
      </c>
      <c r="N598" s="2">
        <v>48234</v>
      </c>
      <c r="O598" s="3" t="s">
        <v>102</v>
      </c>
      <c r="P598" s="3" t="s">
        <v>3254</v>
      </c>
      <c r="Q598" s="3" t="s">
        <v>45</v>
      </c>
      <c r="R598" s="3" t="s">
        <v>88</v>
      </c>
      <c r="S598" s="3" t="s">
        <v>3255</v>
      </c>
      <c r="T598" s="2">
        <v>12.96</v>
      </c>
      <c r="U598" s="2">
        <v>2</v>
      </c>
      <c r="V598" s="2">
        <v>0</v>
      </c>
      <c r="W598" s="2">
        <v>6.2207999999999997</v>
      </c>
    </row>
    <row r="599" spans="1:23" ht="15.75" thickBot="1" x14ac:dyDescent="0.3">
      <c r="A599" s="5">
        <v>598</v>
      </c>
      <c r="B599" s="3" t="s">
        <v>3258</v>
      </c>
      <c r="C599" s="2">
        <v>2014</v>
      </c>
      <c r="D599" s="4">
        <v>41980</v>
      </c>
      <c r="E599" s="4" t="str">
        <f>TEXT(Table1[[#This Row],[Order Date]],"MMM")</f>
        <v>Dec</v>
      </c>
      <c r="F599" s="4" t="s">
        <v>7250</v>
      </c>
      <c r="G599" s="3" t="s">
        <v>49</v>
      </c>
      <c r="H599" s="3" t="s">
        <v>3259</v>
      </c>
      <c r="I599" s="3" t="s">
        <v>3260</v>
      </c>
      <c r="J599" s="3" t="s">
        <v>40</v>
      </c>
      <c r="K599" s="3" t="s">
        <v>27</v>
      </c>
      <c r="L599" s="3" t="s">
        <v>41</v>
      </c>
      <c r="M599" s="3" t="s">
        <v>42</v>
      </c>
      <c r="N599" s="2">
        <v>90004</v>
      </c>
      <c r="O599" s="3" t="s">
        <v>43</v>
      </c>
      <c r="P599" s="3" t="s">
        <v>2257</v>
      </c>
      <c r="Q599" s="3" t="s">
        <v>45</v>
      </c>
      <c r="R599" s="3" t="s">
        <v>46</v>
      </c>
      <c r="S599" s="3" t="s">
        <v>2258</v>
      </c>
      <c r="T599" s="2">
        <v>8.67</v>
      </c>
      <c r="U599" s="2">
        <v>3</v>
      </c>
      <c r="V599" s="2">
        <v>0</v>
      </c>
      <c r="W599" s="2">
        <v>4.0749000000000004</v>
      </c>
    </row>
    <row r="600" spans="1:23" ht="15.75" thickBot="1" x14ac:dyDescent="0.3">
      <c r="A600" s="5">
        <v>599</v>
      </c>
      <c r="B600" s="3" t="s">
        <v>3261</v>
      </c>
      <c r="C600" s="2">
        <v>2012</v>
      </c>
      <c r="D600" s="4">
        <v>40920</v>
      </c>
      <c r="E600" s="4" t="str">
        <f>TEXT(Table1[[#This Row],[Order Date]],"MMM")</f>
        <v>Jan</v>
      </c>
      <c r="F600" s="4">
        <v>40951</v>
      </c>
      <c r="G600" s="3" t="s">
        <v>1127</v>
      </c>
      <c r="H600" s="3" t="s">
        <v>2692</v>
      </c>
      <c r="I600" s="3" t="s">
        <v>2693</v>
      </c>
      <c r="J600" s="3" t="s">
        <v>26</v>
      </c>
      <c r="K600" s="3" t="s">
        <v>27</v>
      </c>
      <c r="L600" s="3" t="s">
        <v>168</v>
      </c>
      <c r="M600" s="3" t="s">
        <v>101</v>
      </c>
      <c r="N600" s="2">
        <v>77036</v>
      </c>
      <c r="O600" s="3" t="s">
        <v>102</v>
      </c>
      <c r="P600" s="3" t="s">
        <v>3262</v>
      </c>
      <c r="Q600" s="3" t="s">
        <v>32</v>
      </c>
      <c r="R600" s="3" t="s">
        <v>64</v>
      </c>
      <c r="S600" s="3" t="s">
        <v>3263</v>
      </c>
      <c r="T600" s="2">
        <v>6.6879999999999997</v>
      </c>
      <c r="U600" s="2">
        <v>4</v>
      </c>
      <c r="V600" s="2">
        <v>0.6</v>
      </c>
      <c r="W600" s="2">
        <v>-4.0128000000000004</v>
      </c>
    </row>
    <row r="601" spans="1:23" ht="15.75" thickBot="1" x14ac:dyDescent="0.3">
      <c r="A601" s="5">
        <v>600</v>
      </c>
      <c r="B601" s="3" t="s">
        <v>3273</v>
      </c>
      <c r="C601" s="2">
        <v>2013</v>
      </c>
      <c r="D601" s="4">
        <v>41345</v>
      </c>
      <c r="E601" s="4" t="str">
        <f>TEXT(Table1[[#This Row],[Order Date]],"MMM")</f>
        <v>Mar</v>
      </c>
      <c r="F601" s="4">
        <v>41529</v>
      </c>
      <c r="G601" s="3" t="s">
        <v>49</v>
      </c>
      <c r="H601" s="3" t="s">
        <v>1316</v>
      </c>
      <c r="I601" s="3" t="s">
        <v>1317</v>
      </c>
      <c r="J601" s="3" t="s">
        <v>26</v>
      </c>
      <c r="K601" s="3" t="s">
        <v>27</v>
      </c>
      <c r="L601" s="3" t="s">
        <v>120</v>
      </c>
      <c r="M601" s="3" t="s">
        <v>42</v>
      </c>
      <c r="N601" s="2">
        <v>94122</v>
      </c>
      <c r="O601" s="3" t="s">
        <v>43</v>
      </c>
      <c r="P601" s="3" t="s">
        <v>3274</v>
      </c>
      <c r="Q601" s="3" t="s">
        <v>45</v>
      </c>
      <c r="R601" s="3" t="s">
        <v>88</v>
      </c>
      <c r="S601" s="3" t="s">
        <v>3275</v>
      </c>
      <c r="T601" s="2">
        <v>25.92</v>
      </c>
      <c r="U601" s="2">
        <v>4</v>
      </c>
      <c r="V601" s="2">
        <v>0</v>
      </c>
      <c r="W601" s="2">
        <v>12.441599999999999</v>
      </c>
    </row>
    <row r="602" spans="1:23" ht="15.75" thickBot="1" x14ac:dyDescent="0.3">
      <c r="A602" s="5">
        <v>601</v>
      </c>
      <c r="B602" s="3" t="s">
        <v>3273</v>
      </c>
      <c r="C602" s="2">
        <v>2013</v>
      </c>
      <c r="D602" s="4">
        <v>41345</v>
      </c>
      <c r="E602" s="4" t="str">
        <f>TEXT(Table1[[#This Row],[Order Date]],"MMM")</f>
        <v>Mar</v>
      </c>
      <c r="F602" s="4">
        <v>41529</v>
      </c>
      <c r="G602" s="3" t="s">
        <v>49</v>
      </c>
      <c r="H602" s="3" t="s">
        <v>1316</v>
      </c>
      <c r="I602" s="3" t="s">
        <v>1317</v>
      </c>
      <c r="J602" s="3" t="s">
        <v>26</v>
      </c>
      <c r="K602" s="3" t="s">
        <v>27</v>
      </c>
      <c r="L602" s="3" t="s">
        <v>120</v>
      </c>
      <c r="M602" s="3" t="s">
        <v>42</v>
      </c>
      <c r="N602" s="2">
        <v>94122</v>
      </c>
      <c r="O602" s="3" t="s">
        <v>43</v>
      </c>
      <c r="P602" s="3" t="s">
        <v>3276</v>
      </c>
      <c r="Q602" s="3" t="s">
        <v>45</v>
      </c>
      <c r="R602" s="3" t="s">
        <v>88</v>
      </c>
      <c r="S602" s="3" t="s">
        <v>3277</v>
      </c>
      <c r="T602" s="2">
        <v>40.46</v>
      </c>
      <c r="U602" s="2">
        <v>7</v>
      </c>
      <c r="V602" s="2">
        <v>0</v>
      </c>
      <c r="W602" s="2">
        <v>19.825399999999998</v>
      </c>
    </row>
    <row r="603" spans="1:23" ht="15.75" thickBot="1" x14ac:dyDescent="0.3">
      <c r="A603" s="5">
        <v>602</v>
      </c>
      <c r="B603" s="3" t="s">
        <v>3273</v>
      </c>
      <c r="C603" s="2">
        <v>2013</v>
      </c>
      <c r="D603" s="4">
        <v>41345</v>
      </c>
      <c r="E603" s="4" t="str">
        <f>TEXT(Table1[[#This Row],[Order Date]],"MMM")</f>
        <v>Mar</v>
      </c>
      <c r="F603" s="4">
        <v>41529</v>
      </c>
      <c r="G603" s="3" t="s">
        <v>49</v>
      </c>
      <c r="H603" s="3" t="s">
        <v>1316</v>
      </c>
      <c r="I603" s="3" t="s">
        <v>1317</v>
      </c>
      <c r="J603" s="3" t="s">
        <v>26</v>
      </c>
      <c r="K603" s="3" t="s">
        <v>27</v>
      </c>
      <c r="L603" s="3" t="s">
        <v>120</v>
      </c>
      <c r="M603" s="3" t="s">
        <v>42</v>
      </c>
      <c r="N603" s="2">
        <v>94122</v>
      </c>
      <c r="O603" s="3" t="s">
        <v>43</v>
      </c>
      <c r="P603" s="3" t="s">
        <v>3278</v>
      </c>
      <c r="Q603" s="3" t="s">
        <v>45</v>
      </c>
      <c r="R603" s="3" t="s">
        <v>58</v>
      </c>
      <c r="S603" s="3" t="s">
        <v>3279</v>
      </c>
      <c r="T603" s="2">
        <v>33.869999999999997</v>
      </c>
      <c r="U603" s="2">
        <v>3</v>
      </c>
      <c r="V603" s="2">
        <v>0</v>
      </c>
      <c r="W603" s="2">
        <v>8.8062000000000005</v>
      </c>
    </row>
    <row r="604" spans="1:23" ht="15.75" thickBot="1" x14ac:dyDescent="0.3">
      <c r="A604" s="5">
        <v>603</v>
      </c>
      <c r="B604" s="3" t="s">
        <v>3287</v>
      </c>
      <c r="C604" s="2">
        <v>2012</v>
      </c>
      <c r="D604" s="4">
        <v>40979</v>
      </c>
      <c r="E604" s="4" t="str">
        <f>TEXT(Table1[[#This Row],[Order Date]],"MMM")</f>
        <v>Mar</v>
      </c>
      <c r="F604" s="4">
        <v>41101</v>
      </c>
      <c r="G604" s="3" t="s">
        <v>49</v>
      </c>
      <c r="H604" s="3" t="s">
        <v>3288</v>
      </c>
      <c r="I604" s="3" t="s">
        <v>3289</v>
      </c>
      <c r="J604" s="3" t="s">
        <v>99</v>
      </c>
      <c r="K604" s="3" t="s">
        <v>27</v>
      </c>
      <c r="L604" s="3" t="s">
        <v>41</v>
      </c>
      <c r="M604" s="3" t="s">
        <v>42</v>
      </c>
      <c r="N604" s="2">
        <v>90008</v>
      </c>
      <c r="O604" s="3" t="s">
        <v>43</v>
      </c>
      <c r="P604" s="3" t="s">
        <v>3290</v>
      </c>
      <c r="Q604" s="3" t="s">
        <v>70</v>
      </c>
      <c r="R604" s="3" t="s">
        <v>71</v>
      </c>
      <c r="S604" s="3" t="s">
        <v>3291</v>
      </c>
      <c r="T604" s="2">
        <v>1212.848</v>
      </c>
      <c r="U604" s="2">
        <v>7</v>
      </c>
      <c r="V604" s="2">
        <v>0.2</v>
      </c>
      <c r="W604" s="2">
        <v>106.1242</v>
      </c>
    </row>
    <row r="605" spans="1:23" ht="15.75" thickBot="1" x14ac:dyDescent="0.3">
      <c r="A605" s="5">
        <v>604</v>
      </c>
      <c r="B605" s="3" t="s">
        <v>3287</v>
      </c>
      <c r="C605" s="2">
        <v>2012</v>
      </c>
      <c r="D605" s="4">
        <v>40979</v>
      </c>
      <c r="E605" s="4" t="str">
        <f>TEXT(Table1[[#This Row],[Order Date]],"MMM")</f>
        <v>Mar</v>
      </c>
      <c r="F605" s="4">
        <v>41101</v>
      </c>
      <c r="G605" s="3" t="s">
        <v>49</v>
      </c>
      <c r="H605" s="3" t="s">
        <v>3288</v>
      </c>
      <c r="I605" s="3" t="s">
        <v>3289</v>
      </c>
      <c r="J605" s="3" t="s">
        <v>99</v>
      </c>
      <c r="K605" s="3" t="s">
        <v>27</v>
      </c>
      <c r="L605" s="3" t="s">
        <v>41</v>
      </c>
      <c r="M605" s="3" t="s">
        <v>42</v>
      </c>
      <c r="N605" s="2">
        <v>90008</v>
      </c>
      <c r="O605" s="3" t="s">
        <v>43</v>
      </c>
      <c r="P605" s="3" t="s">
        <v>3292</v>
      </c>
      <c r="Q605" s="3" t="s">
        <v>70</v>
      </c>
      <c r="R605" s="3" t="s">
        <v>148</v>
      </c>
      <c r="S605" s="3" t="s">
        <v>3293</v>
      </c>
      <c r="T605" s="2">
        <v>89.97</v>
      </c>
      <c r="U605" s="2">
        <v>3</v>
      </c>
      <c r="V605" s="2">
        <v>0</v>
      </c>
      <c r="W605" s="2">
        <v>37.787399999999998</v>
      </c>
    </row>
    <row r="606" spans="1:23" ht="15.75" thickBot="1" x14ac:dyDescent="0.3">
      <c r="A606" s="5">
        <v>605</v>
      </c>
      <c r="B606" s="3" t="s">
        <v>3287</v>
      </c>
      <c r="C606" s="2">
        <v>2012</v>
      </c>
      <c r="D606" s="4">
        <v>40979</v>
      </c>
      <c r="E606" s="4" t="str">
        <f>TEXT(Table1[[#This Row],[Order Date]],"MMM")</f>
        <v>Mar</v>
      </c>
      <c r="F606" s="4">
        <v>41101</v>
      </c>
      <c r="G606" s="3" t="s">
        <v>49</v>
      </c>
      <c r="H606" s="3" t="s">
        <v>3288</v>
      </c>
      <c r="I606" s="3" t="s">
        <v>3289</v>
      </c>
      <c r="J606" s="3" t="s">
        <v>99</v>
      </c>
      <c r="K606" s="3" t="s">
        <v>27</v>
      </c>
      <c r="L606" s="3" t="s">
        <v>41</v>
      </c>
      <c r="M606" s="3" t="s">
        <v>42</v>
      </c>
      <c r="N606" s="2">
        <v>90008</v>
      </c>
      <c r="O606" s="3" t="s">
        <v>43</v>
      </c>
      <c r="P606" s="3" t="s">
        <v>1292</v>
      </c>
      <c r="Q606" s="3" t="s">
        <v>32</v>
      </c>
      <c r="R606" s="3" t="s">
        <v>64</v>
      </c>
      <c r="S606" s="3" t="s">
        <v>1293</v>
      </c>
      <c r="T606" s="2">
        <v>42.6</v>
      </c>
      <c r="U606" s="2">
        <v>3</v>
      </c>
      <c r="V606" s="2">
        <v>0</v>
      </c>
      <c r="W606" s="2">
        <v>16.614000000000001</v>
      </c>
    </row>
    <row r="607" spans="1:23" ht="15.75" thickBot="1" x14ac:dyDescent="0.3">
      <c r="A607" s="5">
        <v>606</v>
      </c>
      <c r="B607" s="3" t="s">
        <v>3296</v>
      </c>
      <c r="C607" s="2">
        <v>2014</v>
      </c>
      <c r="D607" s="4">
        <v>41644</v>
      </c>
      <c r="E607" s="4" t="str">
        <f>TEXT(Table1[[#This Row],[Order Date]],"MMM")</f>
        <v>Jan</v>
      </c>
      <c r="F607" s="4">
        <v>41795</v>
      </c>
      <c r="G607" s="3" t="s">
        <v>23</v>
      </c>
      <c r="H607" s="3" t="s">
        <v>2704</v>
      </c>
      <c r="I607" s="3" t="s">
        <v>2705</v>
      </c>
      <c r="J607" s="3" t="s">
        <v>40</v>
      </c>
      <c r="K607" s="3" t="s">
        <v>27</v>
      </c>
      <c r="L607" s="3" t="s">
        <v>239</v>
      </c>
      <c r="M607" s="3" t="s">
        <v>240</v>
      </c>
      <c r="N607" s="2">
        <v>10024</v>
      </c>
      <c r="O607" s="3" t="s">
        <v>138</v>
      </c>
      <c r="P607" s="3" t="s">
        <v>182</v>
      </c>
      <c r="Q607" s="3" t="s">
        <v>45</v>
      </c>
      <c r="R607" s="3" t="s">
        <v>158</v>
      </c>
      <c r="S607" s="3" t="s">
        <v>183</v>
      </c>
      <c r="T607" s="2">
        <v>62.96</v>
      </c>
      <c r="U607" s="2">
        <v>4</v>
      </c>
      <c r="V607" s="2">
        <v>0</v>
      </c>
      <c r="W607" s="2">
        <v>28.332000000000001</v>
      </c>
    </row>
    <row r="608" spans="1:23" ht="15.75" thickBot="1" x14ac:dyDescent="0.3">
      <c r="A608" s="5">
        <v>607</v>
      </c>
      <c r="B608" s="3" t="s">
        <v>3303</v>
      </c>
      <c r="C608" s="2">
        <v>2014</v>
      </c>
      <c r="D608" s="4">
        <v>41768</v>
      </c>
      <c r="E608" s="4" t="str">
        <f>TEXT(Table1[[#This Row],[Order Date]],"MMM")</f>
        <v>May</v>
      </c>
      <c r="F608" s="4">
        <v>41891</v>
      </c>
      <c r="G608" s="3" t="s">
        <v>49</v>
      </c>
      <c r="H608" s="3" t="s">
        <v>3304</v>
      </c>
      <c r="I608" s="3" t="s">
        <v>3305</v>
      </c>
      <c r="J608" s="3" t="s">
        <v>26</v>
      </c>
      <c r="K608" s="3" t="s">
        <v>27</v>
      </c>
      <c r="L608" s="3" t="s">
        <v>3306</v>
      </c>
      <c r="M608" s="3" t="s">
        <v>101</v>
      </c>
      <c r="N608" s="2">
        <v>75019</v>
      </c>
      <c r="O608" s="3" t="s">
        <v>102</v>
      </c>
      <c r="P608" s="3" t="s">
        <v>2758</v>
      </c>
      <c r="Q608" s="3" t="s">
        <v>45</v>
      </c>
      <c r="R608" s="3" t="s">
        <v>67</v>
      </c>
      <c r="S608" s="3" t="s">
        <v>2759</v>
      </c>
      <c r="T608" s="2">
        <v>10.192</v>
      </c>
      <c r="U608" s="2">
        <v>7</v>
      </c>
      <c r="V608" s="2">
        <v>0.2</v>
      </c>
      <c r="W608" s="2">
        <v>3.1850000000000001</v>
      </c>
    </row>
    <row r="609" spans="1:23" ht="15.75" thickBot="1" x14ac:dyDescent="0.3">
      <c r="A609" s="5">
        <v>608</v>
      </c>
      <c r="B609" s="3" t="s">
        <v>3303</v>
      </c>
      <c r="C609" s="2">
        <v>2014</v>
      </c>
      <c r="D609" s="4">
        <v>41768</v>
      </c>
      <c r="E609" s="4" t="str">
        <f>TEXT(Table1[[#This Row],[Order Date]],"MMM")</f>
        <v>May</v>
      </c>
      <c r="F609" s="4">
        <v>41891</v>
      </c>
      <c r="G609" s="3" t="s">
        <v>49</v>
      </c>
      <c r="H609" s="3" t="s">
        <v>3304</v>
      </c>
      <c r="I609" s="3" t="s">
        <v>3305</v>
      </c>
      <c r="J609" s="3" t="s">
        <v>26</v>
      </c>
      <c r="K609" s="3" t="s">
        <v>27</v>
      </c>
      <c r="L609" s="3" t="s">
        <v>3306</v>
      </c>
      <c r="M609" s="3" t="s">
        <v>101</v>
      </c>
      <c r="N609" s="2">
        <v>75019</v>
      </c>
      <c r="O609" s="3" t="s">
        <v>102</v>
      </c>
      <c r="P609" s="3" t="s">
        <v>3307</v>
      </c>
      <c r="Q609" s="3" t="s">
        <v>45</v>
      </c>
      <c r="R609" s="3" t="s">
        <v>58</v>
      </c>
      <c r="S609" s="3" t="s">
        <v>3308</v>
      </c>
      <c r="T609" s="2">
        <v>16.783999999999999</v>
      </c>
      <c r="U609" s="2">
        <v>1</v>
      </c>
      <c r="V609" s="2">
        <v>0.2</v>
      </c>
      <c r="W609" s="2">
        <v>-0.20979999999999999</v>
      </c>
    </row>
    <row r="610" spans="1:23" ht="15.75" thickBot="1" x14ac:dyDescent="0.3">
      <c r="A610" s="5">
        <v>609</v>
      </c>
      <c r="B610" s="3" t="s">
        <v>3303</v>
      </c>
      <c r="C610" s="2">
        <v>2014</v>
      </c>
      <c r="D610" s="4">
        <v>41768</v>
      </c>
      <c r="E610" s="4" t="str">
        <f>TEXT(Table1[[#This Row],[Order Date]],"MMM")</f>
        <v>May</v>
      </c>
      <c r="F610" s="4">
        <v>41891</v>
      </c>
      <c r="G610" s="3" t="s">
        <v>49</v>
      </c>
      <c r="H610" s="3" t="s">
        <v>3304</v>
      </c>
      <c r="I610" s="3" t="s">
        <v>3305</v>
      </c>
      <c r="J610" s="3" t="s">
        <v>26</v>
      </c>
      <c r="K610" s="3" t="s">
        <v>27</v>
      </c>
      <c r="L610" s="3" t="s">
        <v>3306</v>
      </c>
      <c r="M610" s="3" t="s">
        <v>101</v>
      </c>
      <c r="N610" s="2">
        <v>75019</v>
      </c>
      <c r="O610" s="3" t="s">
        <v>102</v>
      </c>
      <c r="P610" s="3" t="s">
        <v>636</v>
      </c>
      <c r="Q610" s="3" t="s">
        <v>45</v>
      </c>
      <c r="R610" s="3" t="s">
        <v>67</v>
      </c>
      <c r="S610" s="3" t="s">
        <v>637</v>
      </c>
      <c r="T610" s="2">
        <v>13.12</v>
      </c>
      <c r="U610" s="2">
        <v>5</v>
      </c>
      <c r="V610" s="2">
        <v>0.2</v>
      </c>
      <c r="W610" s="2">
        <v>3.7719999999999998</v>
      </c>
    </row>
    <row r="611" spans="1:23" ht="15.75" thickBot="1" x14ac:dyDescent="0.3">
      <c r="A611" s="5">
        <v>610</v>
      </c>
      <c r="B611" s="3" t="s">
        <v>3313</v>
      </c>
      <c r="C611" s="2">
        <v>2012</v>
      </c>
      <c r="D611" s="4">
        <v>40916</v>
      </c>
      <c r="E611" s="4" t="str">
        <f>TEXT(Table1[[#This Row],[Order Date]],"MMM")</f>
        <v>Jan</v>
      </c>
      <c r="F611" s="4">
        <v>41098</v>
      </c>
      <c r="G611" s="3" t="s">
        <v>49</v>
      </c>
      <c r="H611" s="3" t="s">
        <v>3314</v>
      </c>
      <c r="I611" s="3" t="s">
        <v>3315</v>
      </c>
      <c r="J611" s="3" t="s">
        <v>99</v>
      </c>
      <c r="K611" s="3" t="s">
        <v>27</v>
      </c>
      <c r="L611" s="3" t="s">
        <v>41</v>
      </c>
      <c r="M611" s="3" t="s">
        <v>42</v>
      </c>
      <c r="N611" s="2">
        <v>90004</v>
      </c>
      <c r="O611" s="3" t="s">
        <v>43</v>
      </c>
      <c r="P611" s="3" t="s">
        <v>259</v>
      </c>
      <c r="Q611" s="3" t="s">
        <v>45</v>
      </c>
      <c r="R611" s="3" t="s">
        <v>67</v>
      </c>
      <c r="S611" s="3" t="s">
        <v>260</v>
      </c>
      <c r="T611" s="2">
        <v>6.72</v>
      </c>
      <c r="U611" s="2">
        <v>4</v>
      </c>
      <c r="V611" s="2">
        <v>0</v>
      </c>
      <c r="W611" s="2">
        <v>3.36</v>
      </c>
    </row>
    <row r="612" spans="1:23" ht="15.75" thickBot="1" x14ac:dyDescent="0.3">
      <c r="A612" s="5">
        <v>611</v>
      </c>
      <c r="B612" s="3" t="s">
        <v>3313</v>
      </c>
      <c r="C612" s="2">
        <v>2012</v>
      </c>
      <c r="D612" s="4">
        <v>40916</v>
      </c>
      <c r="E612" s="4" t="str">
        <f>TEXT(Table1[[#This Row],[Order Date]],"MMM")</f>
        <v>Jan</v>
      </c>
      <c r="F612" s="4">
        <v>41098</v>
      </c>
      <c r="G612" s="3" t="s">
        <v>49</v>
      </c>
      <c r="H612" s="3" t="s">
        <v>3314</v>
      </c>
      <c r="I612" s="3" t="s">
        <v>3315</v>
      </c>
      <c r="J612" s="3" t="s">
        <v>99</v>
      </c>
      <c r="K612" s="3" t="s">
        <v>27</v>
      </c>
      <c r="L612" s="3" t="s">
        <v>41</v>
      </c>
      <c r="M612" s="3" t="s">
        <v>42</v>
      </c>
      <c r="N612" s="2">
        <v>90004</v>
      </c>
      <c r="O612" s="3" t="s">
        <v>43</v>
      </c>
      <c r="P612" s="3" t="s">
        <v>3316</v>
      </c>
      <c r="Q612" s="3" t="s">
        <v>32</v>
      </c>
      <c r="R612" s="3" t="s">
        <v>55</v>
      </c>
      <c r="S612" s="3" t="s">
        <v>3317</v>
      </c>
      <c r="T612" s="2">
        <v>1004.976</v>
      </c>
      <c r="U612" s="2">
        <v>6</v>
      </c>
      <c r="V612" s="2">
        <v>0.2</v>
      </c>
      <c r="W612" s="2">
        <v>-175.8708</v>
      </c>
    </row>
    <row r="613" spans="1:23" ht="15.75" thickBot="1" x14ac:dyDescent="0.3">
      <c r="A613" s="5">
        <v>612</v>
      </c>
      <c r="B613" s="3" t="s">
        <v>3320</v>
      </c>
      <c r="C613" s="2">
        <v>2014</v>
      </c>
      <c r="D613" s="4">
        <v>41955</v>
      </c>
      <c r="E613" s="4" t="str">
        <f>TEXT(Table1[[#This Row],[Order Date]],"MMM")</f>
        <v>Nov</v>
      </c>
      <c r="F613" s="4">
        <v>41955</v>
      </c>
      <c r="G613" s="3" t="s">
        <v>1127</v>
      </c>
      <c r="H613" s="3" t="s">
        <v>491</v>
      </c>
      <c r="I613" s="3" t="s">
        <v>492</v>
      </c>
      <c r="J613" s="3" t="s">
        <v>99</v>
      </c>
      <c r="K613" s="3" t="s">
        <v>27</v>
      </c>
      <c r="L613" s="3" t="s">
        <v>2137</v>
      </c>
      <c r="M613" s="3" t="s">
        <v>129</v>
      </c>
      <c r="N613" s="2">
        <v>68104</v>
      </c>
      <c r="O613" s="3" t="s">
        <v>102</v>
      </c>
      <c r="P613" s="3" t="s">
        <v>3321</v>
      </c>
      <c r="Q613" s="3" t="s">
        <v>45</v>
      </c>
      <c r="R613" s="3" t="s">
        <v>74</v>
      </c>
      <c r="S613" s="3" t="s">
        <v>3322</v>
      </c>
      <c r="T613" s="2">
        <v>34.5</v>
      </c>
      <c r="U613" s="2">
        <v>3</v>
      </c>
      <c r="V613" s="2">
        <v>0</v>
      </c>
      <c r="W613" s="2">
        <v>15.525</v>
      </c>
    </row>
    <row r="614" spans="1:23" ht="15.75" thickBot="1" x14ac:dyDescent="0.3">
      <c r="A614" s="5">
        <v>613</v>
      </c>
      <c r="B614" s="3" t="s">
        <v>3324</v>
      </c>
      <c r="C614" s="2">
        <v>2014</v>
      </c>
      <c r="D614" s="4">
        <v>41985</v>
      </c>
      <c r="E614" s="4" t="str">
        <f>TEXT(Table1[[#This Row],[Order Date]],"MMM")</f>
        <v>Dec</v>
      </c>
      <c r="F614" s="4" t="s">
        <v>7167</v>
      </c>
      <c r="G614" s="3" t="s">
        <v>49</v>
      </c>
      <c r="H614" s="3" t="s">
        <v>3325</v>
      </c>
      <c r="I614" s="3" t="s">
        <v>3326</v>
      </c>
      <c r="J614" s="3" t="s">
        <v>26</v>
      </c>
      <c r="K614" s="3" t="s">
        <v>27</v>
      </c>
      <c r="L614" s="3" t="s">
        <v>136</v>
      </c>
      <c r="M614" s="3" t="s">
        <v>137</v>
      </c>
      <c r="N614" s="2">
        <v>19120</v>
      </c>
      <c r="O614" s="3" t="s">
        <v>138</v>
      </c>
      <c r="P614" s="3" t="s">
        <v>3093</v>
      </c>
      <c r="Q614" s="3" t="s">
        <v>32</v>
      </c>
      <c r="R614" s="3" t="s">
        <v>36</v>
      </c>
      <c r="S614" s="3" t="s">
        <v>3094</v>
      </c>
      <c r="T614" s="2">
        <v>63.686</v>
      </c>
      <c r="U614" s="2">
        <v>1</v>
      </c>
      <c r="V614" s="2">
        <v>0.3</v>
      </c>
      <c r="W614" s="2">
        <v>-9.0980000000000008</v>
      </c>
    </row>
    <row r="615" spans="1:23" ht="15.75" thickBot="1" x14ac:dyDescent="0.3">
      <c r="A615" s="5">
        <v>614</v>
      </c>
      <c r="B615" s="3" t="s">
        <v>3327</v>
      </c>
      <c r="C615" s="2">
        <v>2014</v>
      </c>
      <c r="D615" s="4">
        <v>41955</v>
      </c>
      <c r="E615" s="4" t="str">
        <f>TEXT(Table1[[#This Row],[Order Date]],"MMM")</f>
        <v>Nov</v>
      </c>
      <c r="F615" s="4" t="s">
        <v>7284</v>
      </c>
      <c r="G615" s="3" t="s">
        <v>23</v>
      </c>
      <c r="H615" s="3" t="s">
        <v>1895</v>
      </c>
      <c r="I615" s="3" t="s">
        <v>1896</v>
      </c>
      <c r="J615" s="3" t="s">
        <v>26</v>
      </c>
      <c r="K615" s="3" t="s">
        <v>27</v>
      </c>
      <c r="L615" s="3" t="s">
        <v>3328</v>
      </c>
      <c r="M615" s="3" t="s">
        <v>1212</v>
      </c>
      <c r="N615" s="2">
        <v>89031</v>
      </c>
      <c r="O615" s="3" t="s">
        <v>43</v>
      </c>
      <c r="P615" s="3" t="s">
        <v>1627</v>
      </c>
      <c r="Q615" s="3" t="s">
        <v>32</v>
      </c>
      <c r="R615" s="3" t="s">
        <v>55</v>
      </c>
      <c r="S615" s="3" t="s">
        <v>1628</v>
      </c>
      <c r="T615" s="2">
        <v>1669.6</v>
      </c>
      <c r="U615" s="2">
        <v>4</v>
      </c>
      <c r="V615" s="2">
        <v>0</v>
      </c>
      <c r="W615" s="2">
        <v>116.872</v>
      </c>
    </row>
    <row r="616" spans="1:23" ht="15.75" thickBot="1" x14ac:dyDescent="0.3">
      <c r="A616" s="5">
        <v>615</v>
      </c>
      <c r="B616" s="3" t="s">
        <v>3329</v>
      </c>
      <c r="C616" s="2">
        <v>2011</v>
      </c>
      <c r="D616" s="4">
        <v>40635</v>
      </c>
      <c r="E616" s="4" t="str">
        <f>TEXT(Table1[[#This Row],[Order Date]],"MMM")</f>
        <v>Apr</v>
      </c>
      <c r="F616" s="4">
        <v>40726</v>
      </c>
      <c r="G616" s="3" t="s">
        <v>23</v>
      </c>
      <c r="H616" s="3" t="s">
        <v>3330</v>
      </c>
      <c r="I616" s="3" t="s">
        <v>3331</v>
      </c>
      <c r="J616" s="3" t="s">
        <v>26</v>
      </c>
      <c r="K616" s="3" t="s">
        <v>27</v>
      </c>
      <c r="L616" s="3" t="s">
        <v>93</v>
      </c>
      <c r="M616" s="3" t="s">
        <v>94</v>
      </c>
      <c r="N616" s="2">
        <v>98105</v>
      </c>
      <c r="O616" s="3" t="s">
        <v>43</v>
      </c>
      <c r="P616" s="3" t="s">
        <v>952</v>
      </c>
      <c r="Q616" s="3" t="s">
        <v>45</v>
      </c>
      <c r="R616" s="3" t="s">
        <v>74</v>
      </c>
      <c r="S616" s="3" t="s">
        <v>953</v>
      </c>
      <c r="T616" s="2">
        <v>83.84</v>
      </c>
      <c r="U616" s="2">
        <v>2</v>
      </c>
      <c r="V616" s="2">
        <v>0.2</v>
      </c>
      <c r="W616" s="2">
        <v>27.248000000000001</v>
      </c>
    </row>
    <row r="617" spans="1:23" ht="15.75" thickBot="1" x14ac:dyDescent="0.3">
      <c r="A617" s="5">
        <v>616</v>
      </c>
      <c r="B617" s="3" t="s">
        <v>3329</v>
      </c>
      <c r="C617" s="2">
        <v>2011</v>
      </c>
      <c r="D617" s="4">
        <v>40635</v>
      </c>
      <c r="E617" s="4" t="str">
        <f>TEXT(Table1[[#This Row],[Order Date]],"MMM")</f>
        <v>Apr</v>
      </c>
      <c r="F617" s="4">
        <v>40726</v>
      </c>
      <c r="G617" s="3" t="s">
        <v>23</v>
      </c>
      <c r="H617" s="3" t="s">
        <v>3330</v>
      </c>
      <c r="I617" s="3" t="s">
        <v>3331</v>
      </c>
      <c r="J617" s="3" t="s">
        <v>26</v>
      </c>
      <c r="K617" s="3" t="s">
        <v>27</v>
      </c>
      <c r="L617" s="3" t="s">
        <v>93</v>
      </c>
      <c r="M617" s="3" t="s">
        <v>94</v>
      </c>
      <c r="N617" s="2">
        <v>98105</v>
      </c>
      <c r="O617" s="3" t="s">
        <v>43</v>
      </c>
      <c r="P617" s="3" t="s">
        <v>1841</v>
      </c>
      <c r="Q617" s="3" t="s">
        <v>45</v>
      </c>
      <c r="R617" s="3" t="s">
        <v>74</v>
      </c>
      <c r="S617" s="3" t="s">
        <v>1842</v>
      </c>
      <c r="T617" s="2">
        <v>13.272</v>
      </c>
      <c r="U617" s="2">
        <v>3</v>
      </c>
      <c r="V617" s="2">
        <v>0.2</v>
      </c>
      <c r="W617" s="2">
        <v>4.3133999999999997</v>
      </c>
    </row>
    <row r="618" spans="1:23" ht="15.75" thickBot="1" x14ac:dyDescent="0.3">
      <c r="A618" s="5">
        <v>617</v>
      </c>
      <c r="B618" s="3" t="s">
        <v>3332</v>
      </c>
      <c r="C618" s="2">
        <v>2014</v>
      </c>
      <c r="D618" s="4">
        <v>41975</v>
      </c>
      <c r="E618" s="4" t="str">
        <f>TEXT(Table1[[#This Row],[Order Date]],"MMM")</f>
        <v>Dec</v>
      </c>
      <c r="F618" s="4" t="s">
        <v>7360</v>
      </c>
      <c r="G618" s="3" t="s">
        <v>23</v>
      </c>
      <c r="H618" s="3" t="s">
        <v>745</v>
      </c>
      <c r="I618" s="3" t="s">
        <v>746</v>
      </c>
      <c r="J618" s="3" t="s">
        <v>40</v>
      </c>
      <c r="K618" s="3" t="s">
        <v>27</v>
      </c>
      <c r="L618" s="3" t="s">
        <v>120</v>
      </c>
      <c r="M618" s="3" t="s">
        <v>42</v>
      </c>
      <c r="N618" s="2">
        <v>94110</v>
      </c>
      <c r="O618" s="3" t="s">
        <v>43</v>
      </c>
      <c r="P618" s="3" t="s">
        <v>2406</v>
      </c>
      <c r="Q618" s="3" t="s">
        <v>45</v>
      </c>
      <c r="R618" s="3" t="s">
        <v>74</v>
      </c>
      <c r="S618" s="3" t="s">
        <v>2407</v>
      </c>
      <c r="T618" s="2">
        <v>21.335999999999999</v>
      </c>
      <c r="U618" s="2">
        <v>7</v>
      </c>
      <c r="V618" s="2">
        <v>0.2</v>
      </c>
      <c r="W618" s="2">
        <v>7.7343000000000002</v>
      </c>
    </row>
    <row r="619" spans="1:23" ht="15.75" thickBot="1" x14ac:dyDescent="0.3">
      <c r="A619" s="5">
        <v>618</v>
      </c>
      <c r="B619" s="3" t="s">
        <v>3337</v>
      </c>
      <c r="C619" s="2">
        <v>2012</v>
      </c>
      <c r="D619" s="4">
        <v>41072</v>
      </c>
      <c r="E619" s="4" t="str">
        <f>TEXT(Table1[[#This Row],[Order Date]],"MMM")</f>
        <v>Jun</v>
      </c>
      <c r="F619" s="4">
        <v>41225</v>
      </c>
      <c r="G619" s="3" t="s">
        <v>49</v>
      </c>
      <c r="H619" s="3" t="s">
        <v>3338</v>
      </c>
      <c r="I619" s="3" t="s">
        <v>3339</v>
      </c>
      <c r="J619" s="3" t="s">
        <v>26</v>
      </c>
      <c r="K619" s="3" t="s">
        <v>27</v>
      </c>
      <c r="L619" s="3" t="s">
        <v>1142</v>
      </c>
      <c r="M619" s="3" t="s">
        <v>280</v>
      </c>
      <c r="N619" s="2">
        <v>85705</v>
      </c>
      <c r="O619" s="3" t="s">
        <v>43</v>
      </c>
      <c r="P619" s="3" t="s">
        <v>1964</v>
      </c>
      <c r="Q619" s="3" t="s">
        <v>32</v>
      </c>
      <c r="R619" s="3" t="s">
        <v>64</v>
      </c>
      <c r="S619" s="3" t="s">
        <v>1965</v>
      </c>
      <c r="T619" s="2">
        <v>206.11199999999999</v>
      </c>
      <c r="U619" s="2">
        <v>6</v>
      </c>
      <c r="V619" s="2">
        <v>0.2</v>
      </c>
      <c r="W619" s="2">
        <v>48.951599999999999</v>
      </c>
    </row>
    <row r="620" spans="1:23" ht="15.75" thickBot="1" x14ac:dyDescent="0.3">
      <c r="A620" s="5">
        <v>619</v>
      </c>
      <c r="B620" s="3" t="s">
        <v>3337</v>
      </c>
      <c r="C620" s="2">
        <v>2012</v>
      </c>
      <c r="D620" s="4">
        <v>41072</v>
      </c>
      <c r="E620" s="4" t="str">
        <f>TEXT(Table1[[#This Row],[Order Date]],"MMM")</f>
        <v>Jun</v>
      </c>
      <c r="F620" s="4">
        <v>41225</v>
      </c>
      <c r="G620" s="3" t="s">
        <v>49</v>
      </c>
      <c r="H620" s="3" t="s">
        <v>3338</v>
      </c>
      <c r="I620" s="3" t="s">
        <v>3339</v>
      </c>
      <c r="J620" s="3" t="s">
        <v>26</v>
      </c>
      <c r="K620" s="3" t="s">
        <v>27</v>
      </c>
      <c r="L620" s="3" t="s">
        <v>1142</v>
      </c>
      <c r="M620" s="3" t="s">
        <v>280</v>
      </c>
      <c r="N620" s="2">
        <v>85705</v>
      </c>
      <c r="O620" s="3" t="s">
        <v>43</v>
      </c>
      <c r="P620" s="3" t="s">
        <v>3340</v>
      </c>
      <c r="Q620" s="3" t="s">
        <v>45</v>
      </c>
      <c r="R620" s="3" t="s">
        <v>88</v>
      </c>
      <c r="S620" s="3" t="s">
        <v>3341</v>
      </c>
      <c r="T620" s="2">
        <v>19.920000000000002</v>
      </c>
      <c r="U620" s="2">
        <v>5</v>
      </c>
      <c r="V620" s="2">
        <v>0.2</v>
      </c>
      <c r="W620" s="2">
        <v>6.7229999999999999</v>
      </c>
    </row>
    <row r="621" spans="1:23" ht="15.75" thickBot="1" x14ac:dyDescent="0.3">
      <c r="A621" s="5">
        <v>620</v>
      </c>
      <c r="B621" s="3" t="s">
        <v>3337</v>
      </c>
      <c r="C621" s="2">
        <v>2012</v>
      </c>
      <c r="D621" s="4">
        <v>41072</v>
      </c>
      <c r="E621" s="4" t="str">
        <f>TEXT(Table1[[#This Row],[Order Date]],"MMM")</f>
        <v>Jun</v>
      </c>
      <c r="F621" s="4">
        <v>41225</v>
      </c>
      <c r="G621" s="3" t="s">
        <v>49</v>
      </c>
      <c r="H621" s="3" t="s">
        <v>3338</v>
      </c>
      <c r="I621" s="3" t="s">
        <v>3339</v>
      </c>
      <c r="J621" s="3" t="s">
        <v>26</v>
      </c>
      <c r="K621" s="3" t="s">
        <v>27</v>
      </c>
      <c r="L621" s="3" t="s">
        <v>1142</v>
      </c>
      <c r="M621" s="3" t="s">
        <v>280</v>
      </c>
      <c r="N621" s="2">
        <v>85705</v>
      </c>
      <c r="O621" s="3" t="s">
        <v>43</v>
      </c>
      <c r="P621" s="3" t="s">
        <v>1150</v>
      </c>
      <c r="Q621" s="3" t="s">
        <v>45</v>
      </c>
      <c r="R621" s="3" t="s">
        <v>88</v>
      </c>
      <c r="S621" s="3" t="s">
        <v>1151</v>
      </c>
      <c r="T621" s="2">
        <v>198.27199999999999</v>
      </c>
      <c r="U621" s="2">
        <v>8</v>
      </c>
      <c r="V621" s="2">
        <v>0.2</v>
      </c>
      <c r="W621" s="2">
        <v>61.96</v>
      </c>
    </row>
    <row r="622" spans="1:23" ht="15.75" thickBot="1" x14ac:dyDescent="0.3">
      <c r="A622" s="5">
        <v>621</v>
      </c>
      <c r="B622" s="3" t="s">
        <v>3337</v>
      </c>
      <c r="C622" s="2">
        <v>2012</v>
      </c>
      <c r="D622" s="4">
        <v>41072</v>
      </c>
      <c r="E622" s="4" t="str">
        <f>TEXT(Table1[[#This Row],[Order Date]],"MMM")</f>
        <v>Jun</v>
      </c>
      <c r="F622" s="4">
        <v>41225</v>
      </c>
      <c r="G622" s="3" t="s">
        <v>49</v>
      </c>
      <c r="H622" s="3" t="s">
        <v>3338</v>
      </c>
      <c r="I622" s="3" t="s">
        <v>3339</v>
      </c>
      <c r="J622" s="3" t="s">
        <v>26</v>
      </c>
      <c r="K622" s="3" t="s">
        <v>27</v>
      </c>
      <c r="L622" s="3" t="s">
        <v>1142</v>
      </c>
      <c r="M622" s="3" t="s">
        <v>280</v>
      </c>
      <c r="N622" s="2">
        <v>85705</v>
      </c>
      <c r="O622" s="3" t="s">
        <v>43</v>
      </c>
      <c r="P622" s="3" t="s">
        <v>849</v>
      </c>
      <c r="Q622" s="3" t="s">
        <v>45</v>
      </c>
      <c r="R622" s="3" t="s">
        <v>58</v>
      </c>
      <c r="S622" s="3" t="s">
        <v>850</v>
      </c>
      <c r="T622" s="2">
        <v>247.10400000000001</v>
      </c>
      <c r="U622" s="2">
        <v>6</v>
      </c>
      <c r="V622" s="2">
        <v>0.2</v>
      </c>
      <c r="W622" s="2">
        <v>-58.687199999999997</v>
      </c>
    </row>
    <row r="623" spans="1:23" ht="15.75" thickBot="1" x14ac:dyDescent="0.3">
      <c r="A623" s="5">
        <v>622</v>
      </c>
      <c r="B623" s="3" t="s">
        <v>3337</v>
      </c>
      <c r="C623" s="2">
        <v>2012</v>
      </c>
      <c r="D623" s="4">
        <v>41072</v>
      </c>
      <c r="E623" s="4" t="str">
        <f>TEXT(Table1[[#This Row],[Order Date]],"MMM")</f>
        <v>Jun</v>
      </c>
      <c r="F623" s="4">
        <v>41225</v>
      </c>
      <c r="G623" s="3" t="s">
        <v>49</v>
      </c>
      <c r="H623" s="3" t="s">
        <v>3338</v>
      </c>
      <c r="I623" s="3" t="s">
        <v>3339</v>
      </c>
      <c r="J623" s="3" t="s">
        <v>26</v>
      </c>
      <c r="K623" s="3" t="s">
        <v>27</v>
      </c>
      <c r="L623" s="3" t="s">
        <v>1142</v>
      </c>
      <c r="M623" s="3" t="s">
        <v>280</v>
      </c>
      <c r="N623" s="2">
        <v>85705</v>
      </c>
      <c r="O623" s="3" t="s">
        <v>43</v>
      </c>
      <c r="P623" s="3" t="s">
        <v>160</v>
      </c>
      <c r="Q623" s="3" t="s">
        <v>45</v>
      </c>
      <c r="R623" s="3" t="s">
        <v>67</v>
      </c>
      <c r="S623" s="3" t="s">
        <v>161</v>
      </c>
      <c r="T623" s="2">
        <v>86.304000000000002</v>
      </c>
      <c r="U623" s="2">
        <v>6</v>
      </c>
      <c r="V623" s="2">
        <v>0.2</v>
      </c>
      <c r="W623" s="2">
        <v>9.7091999999999992</v>
      </c>
    </row>
    <row r="624" spans="1:23" ht="15.75" thickBot="1" x14ac:dyDescent="0.3">
      <c r="A624" s="5">
        <v>623</v>
      </c>
      <c r="B624" s="3" t="s">
        <v>3346</v>
      </c>
      <c r="C624" s="2">
        <v>2012</v>
      </c>
      <c r="D624" s="4">
        <v>41101</v>
      </c>
      <c r="E624" s="4" t="str">
        <f>TEXT(Table1[[#This Row],[Order Date]],"MMM")</f>
        <v>Jul</v>
      </c>
      <c r="F624" s="4">
        <v>41193</v>
      </c>
      <c r="G624" s="3" t="s">
        <v>23</v>
      </c>
      <c r="H624" s="3" t="s">
        <v>2125</v>
      </c>
      <c r="I624" s="3" t="s">
        <v>2126</v>
      </c>
      <c r="J624" s="3" t="s">
        <v>40</v>
      </c>
      <c r="K624" s="3" t="s">
        <v>27</v>
      </c>
      <c r="L624" s="3" t="s">
        <v>541</v>
      </c>
      <c r="M624" s="3" t="s">
        <v>220</v>
      </c>
      <c r="N624" s="2">
        <v>19711</v>
      </c>
      <c r="O624" s="3" t="s">
        <v>138</v>
      </c>
      <c r="P624" s="3" t="s">
        <v>3347</v>
      </c>
      <c r="Q624" s="3" t="s">
        <v>45</v>
      </c>
      <c r="R624" s="3" t="s">
        <v>242</v>
      </c>
      <c r="S624" s="3" t="s">
        <v>3348</v>
      </c>
      <c r="T624" s="2">
        <v>26.18</v>
      </c>
      <c r="U624" s="2">
        <v>7</v>
      </c>
      <c r="V624" s="2">
        <v>0</v>
      </c>
      <c r="W624" s="2">
        <v>0.52359999999999995</v>
      </c>
    </row>
    <row r="625" spans="1:23" ht="15.75" thickBot="1" x14ac:dyDescent="0.3">
      <c r="A625" s="5">
        <v>624</v>
      </c>
      <c r="B625" s="3" t="s">
        <v>3346</v>
      </c>
      <c r="C625" s="2">
        <v>2012</v>
      </c>
      <c r="D625" s="4">
        <v>41101</v>
      </c>
      <c r="E625" s="4" t="str">
        <f>TEXT(Table1[[#This Row],[Order Date]],"MMM")</f>
        <v>Jul</v>
      </c>
      <c r="F625" s="4">
        <v>41193</v>
      </c>
      <c r="G625" s="3" t="s">
        <v>23</v>
      </c>
      <c r="H625" s="3" t="s">
        <v>2125</v>
      </c>
      <c r="I625" s="3" t="s">
        <v>2126</v>
      </c>
      <c r="J625" s="3" t="s">
        <v>40</v>
      </c>
      <c r="K625" s="3" t="s">
        <v>27</v>
      </c>
      <c r="L625" s="3" t="s">
        <v>541</v>
      </c>
      <c r="M625" s="3" t="s">
        <v>220</v>
      </c>
      <c r="N625" s="2">
        <v>19711</v>
      </c>
      <c r="O625" s="3" t="s">
        <v>138</v>
      </c>
      <c r="P625" s="3" t="s">
        <v>3349</v>
      </c>
      <c r="Q625" s="3" t="s">
        <v>45</v>
      </c>
      <c r="R625" s="3" t="s">
        <v>88</v>
      </c>
      <c r="S625" s="3" t="s">
        <v>3350</v>
      </c>
      <c r="T625" s="2">
        <v>7.3</v>
      </c>
      <c r="U625" s="2">
        <v>2</v>
      </c>
      <c r="V625" s="2">
        <v>0</v>
      </c>
      <c r="W625" s="2">
        <v>3.431</v>
      </c>
    </row>
    <row r="626" spans="1:23" ht="15.75" thickBot="1" x14ac:dyDescent="0.3">
      <c r="A626" s="5">
        <v>625</v>
      </c>
      <c r="B626" s="3" t="s">
        <v>3353</v>
      </c>
      <c r="C626" s="2">
        <v>2014</v>
      </c>
      <c r="D626" s="4">
        <v>41648</v>
      </c>
      <c r="E626" s="4" t="str">
        <f>TEXT(Table1[[#This Row],[Order Date]],"MMM")</f>
        <v>Jan</v>
      </c>
      <c r="F626" s="4">
        <v>41799</v>
      </c>
      <c r="G626" s="3" t="s">
        <v>49</v>
      </c>
      <c r="H626" s="3" t="s">
        <v>1640</v>
      </c>
      <c r="I626" s="3" t="s">
        <v>1641</v>
      </c>
      <c r="J626" s="3" t="s">
        <v>26</v>
      </c>
      <c r="K626" s="3" t="s">
        <v>27</v>
      </c>
      <c r="L626" s="3" t="s">
        <v>3354</v>
      </c>
      <c r="M626" s="3" t="s">
        <v>280</v>
      </c>
      <c r="N626" s="2">
        <v>85281</v>
      </c>
      <c r="O626" s="3" t="s">
        <v>43</v>
      </c>
      <c r="P626" s="3" t="s">
        <v>3355</v>
      </c>
      <c r="Q626" s="3" t="s">
        <v>45</v>
      </c>
      <c r="R626" s="3" t="s">
        <v>58</v>
      </c>
      <c r="S626" s="3" t="s">
        <v>3356</v>
      </c>
      <c r="T626" s="2">
        <v>10.744</v>
      </c>
      <c r="U626" s="2">
        <v>1</v>
      </c>
      <c r="V626" s="2">
        <v>0.2</v>
      </c>
      <c r="W626" s="2">
        <v>0.80579999999999996</v>
      </c>
    </row>
    <row r="627" spans="1:23" ht="15.75" thickBot="1" x14ac:dyDescent="0.3">
      <c r="A627" s="5">
        <v>626</v>
      </c>
      <c r="B627" s="3" t="s">
        <v>3353</v>
      </c>
      <c r="C627" s="2">
        <v>2014</v>
      </c>
      <c r="D627" s="4">
        <v>41648</v>
      </c>
      <c r="E627" s="4" t="str">
        <f>TEXT(Table1[[#This Row],[Order Date]],"MMM")</f>
        <v>Jan</v>
      </c>
      <c r="F627" s="4">
        <v>41799</v>
      </c>
      <c r="G627" s="3" t="s">
        <v>49</v>
      </c>
      <c r="H627" s="3" t="s">
        <v>1640</v>
      </c>
      <c r="I627" s="3" t="s">
        <v>1641</v>
      </c>
      <c r="J627" s="3" t="s">
        <v>26</v>
      </c>
      <c r="K627" s="3" t="s">
        <v>27</v>
      </c>
      <c r="L627" s="3" t="s">
        <v>3354</v>
      </c>
      <c r="M627" s="3" t="s">
        <v>280</v>
      </c>
      <c r="N627" s="2">
        <v>85281</v>
      </c>
      <c r="O627" s="3" t="s">
        <v>43</v>
      </c>
      <c r="P627" s="3" t="s">
        <v>763</v>
      </c>
      <c r="Q627" s="3" t="s">
        <v>45</v>
      </c>
      <c r="R627" s="3" t="s">
        <v>242</v>
      </c>
      <c r="S627" s="3" t="s">
        <v>764</v>
      </c>
      <c r="T627" s="2">
        <v>8.3759999999999994</v>
      </c>
      <c r="U627" s="2">
        <v>3</v>
      </c>
      <c r="V627" s="2">
        <v>0.2</v>
      </c>
      <c r="W627" s="2">
        <v>2.7222</v>
      </c>
    </row>
    <row r="628" spans="1:23" ht="15.75" thickBot="1" x14ac:dyDescent="0.3">
      <c r="A628" s="5">
        <v>627</v>
      </c>
      <c r="B628" s="3" t="s">
        <v>3357</v>
      </c>
      <c r="C628" s="2">
        <v>2013</v>
      </c>
      <c r="D628" s="4">
        <v>41406</v>
      </c>
      <c r="E628" s="4" t="str">
        <f>TEXT(Table1[[#This Row],[Order Date]],"MMM")</f>
        <v>May</v>
      </c>
      <c r="F628" s="4">
        <v>41529</v>
      </c>
      <c r="G628" s="3" t="s">
        <v>49</v>
      </c>
      <c r="H628" s="3" t="s">
        <v>1650</v>
      </c>
      <c r="I628" s="3" t="s">
        <v>1651</v>
      </c>
      <c r="J628" s="3" t="s">
        <v>40</v>
      </c>
      <c r="K628" s="3" t="s">
        <v>27</v>
      </c>
      <c r="L628" s="3" t="s">
        <v>239</v>
      </c>
      <c r="M628" s="3" t="s">
        <v>240</v>
      </c>
      <c r="N628" s="2">
        <v>10035</v>
      </c>
      <c r="O628" s="3" t="s">
        <v>138</v>
      </c>
      <c r="P628" s="3" t="s">
        <v>3358</v>
      </c>
      <c r="Q628" s="3" t="s">
        <v>45</v>
      </c>
      <c r="R628" s="3" t="s">
        <v>58</v>
      </c>
      <c r="S628" s="3" t="s">
        <v>3359</v>
      </c>
      <c r="T628" s="2">
        <v>212.88</v>
      </c>
      <c r="U628" s="2">
        <v>6</v>
      </c>
      <c r="V628" s="2">
        <v>0</v>
      </c>
      <c r="W628" s="2">
        <v>0</v>
      </c>
    </row>
    <row r="629" spans="1:23" ht="15.75" thickBot="1" x14ac:dyDescent="0.3">
      <c r="A629" s="5">
        <v>628</v>
      </c>
      <c r="B629" s="3" t="s">
        <v>3360</v>
      </c>
      <c r="C629" s="2">
        <v>2014</v>
      </c>
      <c r="D629" s="4">
        <v>41945</v>
      </c>
      <c r="E629" s="4" t="str">
        <f>TEXT(Table1[[#This Row],[Order Date]],"MMM")</f>
        <v>Nov</v>
      </c>
      <c r="F629" s="4" t="s">
        <v>7360</v>
      </c>
      <c r="G629" s="3" t="s">
        <v>49</v>
      </c>
      <c r="H629" s="3" t="s">
        <v>3361</v>
      </c>
      <c r="I629" s="3" t="s">
        <v>3362</v>
      </c>
      <c r="J629" s="3" t="s">
        <v>99</v>
      </c>
      <c r="K629" s="3" t="s">
        <v>27</v>
      </c>
      <c r="L629" s="3" t="s">
        <v>3363</v>
      </c>
      <c r="M629" s="3" t="s">
        <v>42</v>
      </c>
      <c r="N629" s="2">
        <v>92677</v>
      </c>
      <c r="O629" s="3" t="s">
        <v>43</v>
      </c>
      <c r="P629" s="3" t="s">
        <v>1901</v>
      </c>
      <c r="Q629" s="3" t="s">
        <v>32</v>
      </c>
      <c r="R629" s="3" t="s">
        <v>33</v>
      </c>
      <c r="S629" s="3" t="s">
        <v>1902</v>
      </c>
      <c r="T629" s="2">
        <v>203.983</v>
      </c>
      <c r="U629" s="2">
        <v>2</v>
      </c>
      <c r="V629" s="2">
        <v>0.15</v>
      </c>
      <c r="W629" s="2">
        <v>16.7986</v>
      </c>
    </row>
    <row r="630" spans="1:23" ht="15.75" thickBot="1" x14ac:dyDescent="0.3">
      <c r="A630" s="5">
        <v>629</v>
      </c>
      <c r="B630" s="3" t="s">
        <v>3373</v>
      </c>
      <c r="C630" s="2">
        <v>2011</v>
      </c>
      <c r="D630" s="4">
        <v>40850</v>
      </c>
      <c r="E630" s="4" t="str">
        <f>TEXT(Table1[[#This Row],[Order Date]],"MMM")</f>
        <v>Nov</v>
      </c>
      <c r="F630" s="4" t="s">
        <v>7292</v>
      </c>
      <c r="G630" s="3" t="s">
        <v>23</v>
      </c>
      <c r="H630" s="3" t="s">
        <v>1721</v>
      </c>
      <c r="I630" s="3" t="s">
        <v>1722</v>
      </c>
      <c r="J630" s="3" t="s">
        <v>26</v>
      </c>
      <c r="K630" s="3" t="s">
        <v>27</v>
      </c>
      <c r="L630" s="3" t="s">
        <v>441</v>
      </c>
      <c r="M630" s="3" t="s">
        <v>442</v>
      </c>
      <c r="N630" s="2">
        <v>43229</v>
      </c>
      <c r="O630" s="3" t="s">
        <v>138</v>
      </c>
      <c r="P630" s="3" t="s">
        <v>3374</v>
      </c>
      <c r="Q630" s="3" t="s">
        <v>32</v>
      </c>
      <c r="R630" s="3" t="s">
        <v>64</v>
      </c>
      <c r="S630" s="3" t="s">
        <v>1124</v>
      </c>
      <c r="T630" s="2">
        <v>8.32</v>
      </c>
      <c r="U630" s="2">
        <v>5</v>
      </c>
      <c r="V630" s="2">
        <v>0.2</v>
      </c>
      <c r="W630" s="2">
        <v>2.2879999999999998</v>
      </c>
    </row>
    <row r="631" spans="1:23" ht="15.75" thickBot="1" x14ac:dyDescent="0.3">
      <c r="A631" s="5">
        <v>630</v>
      </c>
      <c r="B631" s="3" t="s">
        <v>3373</v>
      </c>
      <c r="C631" s="2">
        <v>2011</v>
      </c>
      <c r="D631" s="4">
        <v>40850</v>
      </c>
      <c r="E631" s="4" t="str">
        <f>TEXT(Table1[[#This Row],[Order Date]],"MMM")</f>
        <v>Nov</v>
      </c>
      <c r="F631" s="4" t="s">
        <v>7292</v>
      </c>
      <c r="G631" s="3" t="s">
        <v>23</v>
      </c>
      <c r="H631" s="3" t="s">
        <v>1721</v>
      </c>
      <c r="I631" s="3" t="s">
        <v>1722</v>
      </c>
      <c r="J631" s="3" t="s">
        <v>26</v>
      </c>
      <c r="K631" s="3" t="s">
        <v>27</v>
      </c>
      <c r="L631" s="3" t="s">
        <v>441</v>
      </c>
      <c r="M631" s="3" t="s">
        <v>442</v>
      </c>
      <c r="N631" s="2">
        <v>43229</v>
      </c>
      <c r="O631" s="3" t="s">
        <v>138</v>
      </c>
      <c r="P631" s="3" t="s">
        <v>2737</v>
      </c>
      <c r="Q631" s="3" t="s">
        <v>45</v>
      </c>
      <c r="R631" s="3" t="s">
        <v>242</v>
      </c>
      <c r="S631" s="3" t="s">
        <v>2738</v>
      </c>
      <c r="T631" s="2">
        <v>10.464</v>
      </c>
      <c r="U631" s="2">
        <v>6</v>
      </c>
      <c r="V631" s="2">
        <v>0.2</v>
      </c>
      <c r="W631" s="2">
        <v>1.7003999999999999</v>
      </c>
    </row>
    <row r="632" spans="1:23" ht="15.75" thickBot="1" x14ac:dyDescent="0.3">
      <c r="A632" s="5">
        <v>631</v>
      </c>
      <c r="B632" s="3" t="s">
        <v>3375</v>
      </c>
      <c r="C632" s="2">
        <v>2011</v>
      </c>
      <c r="D632" s="4">
        <v>40665</v>
      </c>
      <c r="E632" s="4" t="str">
        <f>TEXT(Table1[[#This Row],[Order Date]],"MMM")</f>
        <v>May</v>
      </c>
      <c r="F632" s="4">
        <v>40788</v>
      </c>
      <c r="G632" s="3" t="s">
        <v>49</v>
      </c>
      <c r="H632" s="3" t="s">
        <v>3376</v>
      </c>
      <c r="I632" s="3" t="s">
        <v>3377</v>
      </c>
      <c r="J632" s="3" t="s">
        <v>99</v>
      </c>
      <c r="K632" s="3" t="s">
        <v>27</v>
      </c>
      <c r="L632" s="3" t="s">
        <v>839</v>
      </c>
      <c r="M632" s="3" t="s">
        <v>42</v>
      </c>
      <c r="N632" s="2">
        <v>92024</v>
      </c>
      <c r="O632" s="3" t="s">
        <v>43</v>
      </c>
      <c r="P632" s="3" t="s">
        <v>2157</v>
      </c>
      <c r="Q632" s="3" t="s">
        <v>45</v>
      </c>
      <c r="R632" s="3" t="s">
        <v>74</v>
      </c>
      <c r="S632" s="3" t="s">
        <v>2158</v>
      </c>
      <c r="T632" s="2">
        <v>82.896000000000001</v>
      </c>
      <c r="U632" s="2">
        <v>3</v>
      </c>
      <c r="V632" s="2">
        <v>0.2</v>
      </c>
      <c r="W632" s="2">
        <v>29.0136</v>
      </c>
    </row>
    <row r="633" spans="1:23" ht="15.75" thickBot="1" x14ac:dyDescent="0.3">
      <c r="A633" s="5">
        <v>632</v>
      </c>
      <c r="B633" s="3" t="s">
        <v>3375</v>
      </c>
      <c r="C633" s="2">
        <v>2011</v>
      </c>
      <c r="D633" s="4">
        <v>40665</v>
      </c>
      <c r="E633" s="4" t="str">
        <f>TEXT(Table1[[#This Row],[Order Date]],"MMM")</f>
        <v>May</v>
      </c>
      <c r="F633" s="4">
        <v>40788</v>
      </c>
      <c r="G633" s="3" t="s">
        <v>49</v>
      </c>
      <c r="H633" s="3" t="s">
        <v>3376</v>
      </c>
      <c r="I633" s="3" t="s">
        <v>3377</v>
      </c>
      <c r="J633" s="3" t="s">
        <v>99</v>
      </c>
      <c r="K633" s="3" t="s">
        <v>27</v>
      </c>
      <c r="L633" s="3" t="s">
        <v>839</v>
      </c>
      <c r="M633" s="3" t="s">
        <v>42</v>
      </c>
      <c r="N633" s="2">
        <v>92024</v>
      </c>
      <c r="O633" s="3" t="s">
        <v>43</v>
      </c>
      <c r="P633" s="3" t="s">
        <v>2403</v>
      </c>
      <c r="Q633" s="3" t="s">
        <v>45</v>
      </c>
      <c r="R633" s="3" t="s">
        <v>88</v>
      </c>
      <c r="S633" s="3" t="s">
        <v>2404</v>
      </c>
      <c r="T633" s="2">
        <v>34.24</v>
      </c>
      <c r="U633" s="2">
        <v>4</v>
      </c>
      <c r="V633" s="2">
        <v>0</v>
      </c>
      <c r="W633" s="2">
        <v>16.0928</v>
      </c>
    </row>
    <row r="634" spans="1:23" ht="15.75" thickBot="1" x14ac:dyDescent="0.3">
      <c r="A634" s="5">
        <v>633</v>
      </c>
      <c r="B634" s="3" t="s">
        <v>3381</v>
      </c>
      <c r="C634" s="2">
        <v>2011</v>
      </c>
      <c r="D634" s="4">
        <v>40701</v>
      </c>
      <c r="E634" s="4" t="str">
        <f>TEXT(Table1[[#This Row],[Order Date]],"MMM")</f>
        <v>Jun</v>
      </c>
      <c r="F634" s="4">
        <v>40762</v>
      </c>
      <c r="G634" s="3" t="s">
        <v>172</v>
      </c>
      <c r="H634" s="3" t="s">
        <v>1567</v>
      </c>
      <c r="I634" s="3" t="s">
        <v>1568</v>
      </c>
      <c r="J634" s="3" t="s">
        <v>26</v>
      </c>
      <c r="K634" s="3" t="s">
        <v>27</v>
      </c>
      <c r="L634" s="3" t="s">
        <v>239</v>
      </c>
      <c r="M634" s="3" t="s">
        <v>240</v>
      </c>
      <c r="N634" s="2">
        <v>10011</v>
      </c>
      <c r="O634" s="3" t="s">
        <v>138</v>
      </c>
      <c r="P634" s="3" t="s">
        <v>2873</v>
      </c>
      <c r="Q634" s="3" t="s">
        <v>70</v>
      </c>
      <c r="R634" s="3" t="s">
        <v>1062</v>
      </c>
      <c r="S634" s="3" t="s">
        <v>2874</v>
      </c>
      <c r="T634" s="2">
        <v>559.99199999999996</v>
      </c>
      <c r="U634" s="2">
        <v>1</v>
      </c>
      <c r="V634" s="2">
        <v>0.2</v>
      </c>
      <c r="W634" s="2">
        <v>174.9975</v>
      </c>
    </row>
    <row r="635" spans="1:23" ht="15.75" thickBot="1" x14ac:dyDescent="0.3">
      <c r="A635" s="5">
        <v>634</v>
      </c>
      <c r="B635" s="3" t="s">
        <v>3384</v>
      </c>
      <c r="C635" s="2">
        <v>2011</v>
      </c>
      <c r="D635" s="4">
        <v>40607</v>
      </c>
      <c r="E635" s="4" t="str">
        <f>TEXT(Table1[[#This Row],[Order Date]],"MMM")</f>
        <v>Mar</v>
      </c>
      <c r="F635" s="4">
        <v>40668</v>
      </c>
      <c r="G635" s="3" t="s">
        <v>172</v>
      </c>
      <c r="H635" s="3" t="s">
        <v>1391</v>
      </c>
      <c r="I635" s="3" t="s">
        <v>1392</v>
      </c>
      <c r="J635" s="3" t="s">
        <v>99</v>
      </c>
      <c r="K635" s="3" t="s">
        <v>27</v>
      </c>
      <c r="L635" s="3" t="s">
        <v>3385</v>
      </c>
      <c r="M635" s="3" t="s">
        <v>111</v>
      </c>
      <c r="N635" s="2">
        <v>54915</v>
      </c>
      <c r="O635" s="3" t="s">
        <v>102</v>
      </c>
      <c r="P635" s="3" t="s">
        <v>3386</v>
      </c>
      <c r="Q635" s="3" t="s">
        <v>45</v>
      </c>
      <c r="R635" s="3" t="s">
        <v>46</v>
      </c>
      <c r="S635" s="3" t="s">
        <v>3387</v>
      </c>
      <c r="T635" s="2">
        <v>21.56</v>
      </c>
      <c r="U635" s="2">
        <v>7</v>
      </c>
      <c r="V635" s="2">
        <v>0</v>
      </c>
      <c r="W635" s="2">
        <v>10.348800000000001</v>
      </c>
    </row>
    <row r="636" spans="1:23" ht="15.75" thickBot="1" x14ac:dyDescent="0.3">
      <c r="A636" s="5">
        <v>635</v>
      </c>
      <c r="B636" s="3" t="s">
        <v>3390</v>
      </c>
      <c r="C636" s="2">
        <v>2012</v>
      </c>
      <c r="D636" s="4">
        <v>41062</v>
      </c>
      <c r="E636" s="4" t="str">
        <f>TEXT(Table1[[#This Row],[Order Date]],"MMM")</f>
        <v>Jun</v>
      </c>
      <c r="F636" s="4" t="s">
        <v>7351</v>
      </c>
      <c r="G636" s="3" t="s">
        <v>49</v>
      </c>
      <c r="H636" s="3" t="s">
        <v>745</v>
      </c>
      <c r="I636" s="3" t="s">
        <v>746</v>
      </c>
      <c r="J636" s="3" t="s">
        <v>40</v>
      </c>
      <c r="K636" s="3" t="s">
        <v>27</v>
      </c>
      <c r="L636" s="3" t="s">
        <v>3391</v>
      </c>
      <c r="M636" s="3" t="s">
        <v>94</v>
      </c>
      <c r="N636" s="2">
        <v>98006</v>
      </c>
      <c r="O636" s="3" t="s">
        <v>43</v>
      </c>
      <c r="P636" s="3" t="s">
        <v>3392</v>
      </c>
      <c r="Q636" s="3" t="s">
        <v>45</v>
      </c>
      <c r="R636" s="3" t="s">
        <v>67</v>
      </c>
      <c r="S636" s="3" t="s">
        <v>3393</v>
      </c>
      <c r="T636" s="2">
        <v>5.28</v>
      </c>
      <c r="U636" s="2">
        <v>3</v>
      </c>
      <c r="V636" s="2">
        <v>0</v>
      </c>
      <c r="W636" s="2">
        <v>1.5311999999999999</v>
      </c>
    </row>
    <row r="637" spans="1:23" ht="15.75" thickBot="1" x14ac:dyDescent="0.3">
      <c r="A637" s="5">
        <v>636</v>
      </c>
      <c r="B637" s="3" t="s">
        <v>3394</v>
      </c>
      <c r="C637" s="2">
        <v>2014</v>
      </c>
      <c r="D637" s="4">
        <v>41768</v>
      </c>
      <c r="E637" s="4" t="str">
        <f>TEXT(Table1[[#This Row],[Order Date]],"MMM")</f>
        <v>May</v>
      </c>
      <c r="F637" s="4">
        <v>41891</v>
      </c>
      <c r="G637" s="3" t="s">
        <v>49</v>
      </c>
      <c r="H637" s="3" t="s">
        <v>3395</v>
      </c>
      <c r="I637" s="3" t="s">
        <v>3396</v>
      </c>
      <c r="J637" s="3" t="s">
        <v>26</v>
      </c>
      <c r="K637" s="3" t="s">
        <v>27</v>
      </c>
      <c r="L637" s="3" t="s">
        <v>1025</v>
      </c>
      <c r="M637" s="3" t="s">
        <v>240</v>
      </c>
      <c r="N637" s="2">
        <v>11561</v>
      </c>
      <c r="O637" s="3" t="s">
        <v>138</v>
      </c>
      <c r="P637" s="3" t="s">
        <v>208</v>
      </c>
      <c r="Q637" s="3" t="s">
        <v>70</v>
      </c>
      <c r="R637" s="3" t="s">
        <v>148</v>
      </c>
      <c r="S637" s="3" t="s">
        <v>209</v>
      </c>
      <c r="T637" s="2">
        <v>91.96</v>
      </c>
      <c r="U637" s="2">
        <v>4</v>
      </c>
      <c r="V637" s="2">
        <v>0</v>
      </c>
      <c r="W637" s="2">
        <v>39.5428</v>
      </c>
    </row>
    <row r="638" spans="1:23" ht="15.75" thickBot="1" x14ac:dyDescent="0.3">
      <c r="A638" s="5">
        <v>637</v>
      </c>
      <c r="B638" s="3" t="s">
        <v>3397</v>
      </c>
      <c r="C638" s="2">
        <v>2013</v>
      </c>
      <c r="D638" s="4">
        <v>41552</v>
      </c>
      <c r="E638" s="4" t="str">
        <f>TEXT(Table1[[#This Row],[Order Date]],"MMM")</f>
        <v>Oct</v>
      </c>
      <c r="F638" s="4" t="s">
        <v>7252</v>
      </c>
      <c r="G638" s="3" t="s">
        <v>49</v>
      </c>
      <c r="H638" s="3" t="s">
        <v>3398</v>
      </c>
      <c r="I638" s="3" t="s">
        <v>3399</v>
      </c>
      <c r="J638" s="3" t="s">
        <v>26</v>
      </c>
      <c r="K638" s="3" t="s">
        <v>27</v>
      </c>
      <c r="L638" s="3" t="s">
        <v>136</v>
      </c>
      <c r="M638" s="3" t="s">
        <v>137</v>
      </c>
      <c r="N638" s="2">
        <v>19140</v>
      </c>
      <c r="O638" s="3" t="s">
        <v>138</v>
      </c>
      <c r="P638" s="3" t="s">
        <v>3400</v>
      </c>
      <c r="Q638" s="3" t="s">
        <v>45</v>
      </c>
      <c r="R638" s="3" t="s">
        <v>158</v>
      </c>
      <c r="S638" s="3" t="s">
        <v>170</v>
      </c>
      <c r="T638" s="2">
        <v>9.3439999999999994</v>
      </c>
      <c r="U638" s="2">
        <v>1</v>
      </c>
      <c r="V638" s="2">
        <v>0.2</v>
      </c>
      <c r="W638" s="2">
        <v>3.504</v>
      </c>
    </row>
    <row r="639" spans="1:23" ht="15.75" thickBot="1" x14ac:dyDescent="0.3">
      <c r="A639" s="5">
        <v>638</v>
      </c>
      <c r="B639" s="3" t="s">
        <v>3397</v>
      </c>
      <c r="C639" s="2">
        <v>2013</v>
      </c>
      <c r="D639" s="4">
        <v>41552</v>
      </c>
      <c r="E639" s="4" t="str">
        <f>TEXT(Table1[[#This Row],[Order Date]],"MMM")</f>
        <v>Oct</v>
      </c>
      <c r="F639" s="4" t="s">
        <v>7252</v>
      </c>
      <c r="G639" s="3" t="s">
        <v>49</v>
      </c>
      <c r="H639" s="3" t="s">
        <v>3398</v>
      </c>
      <c r="I639" s="3" t="s">
        <v>3399</v>
      </c>
      <c r="J639" s="3" t="s">
        <v>26</v>
      </c>
      <c r="K639" s="3" t="s">
        <v>27</v>
      </c>
      <c r="L639" s="3" t="s">
        <v>136</v>
      </c>
      <c r="M639" s="3" t="s">
        <v>137</v>
      </c>
      <c r="N639" s="2">
        <v>19140</v>
      </c>
      <c r="O639" s="3" t="s">
        <v>138</v>
      </c>
      <c r="P639" s="3" t="s">
        <v>3401</v>
      </c>
      <c r="Q639" s="3" t="s">
        <v>45</v>
      </c>
      <c r="R639" s="3" t="s">
        <v>67</v>
      </c>
      <c r="S639" s="3" t="s">
        <v>3402</v>
      </c>
      <c r="T639" s="2">
        <v>79.36</v>
      </c>
      <c r="U639" s="2">
        <v>5</v>
      </c>
      <c r="V639" s="2">
        <v>0.2</v>
      </c>
      <c r="W639" s="2">
        <v>9.92</v>
      </c>
    </row>
    <row r="640" spans="1:23" ht="15.75" thickBot="1" x14ac:dyDescent="0.3">
      <c r="A640" s="5">
        <v>639</v>
      </c>
      <c r="B640" s="3" t="s">
        <v>3403</v>
      </c>
      <c r="C640" s="2">
        <v>2013</v>
      </c>
      <c r="D640" s="4">
        <v>41551</v>
      </c>
      <c r="E640" s="4" t="str">
        <f>TEXT(Table1[[#This Row],[Order Date]],"MMM")</f>
        <v>Oct</v>
      </c>
      <c r="F640" s="4" t="s">
        <v>7339</v>
      </c>
      <c r="G640" s="3" t="s">
        <v>49</v>
      </c>
      <c r="H640" s="3" t="s">
        <v>3404</v>
      </c>
      <c r="I640" s="3" t="s">
        <v>3405</v>
      </c>
      <c r="J640" s="3" t="s">
        <v>40</v>
      </c>
      <c r="K640" s="3" t="s">
        <v>27</v>
      </c>
      <c r="L640" s="3" t="s">
        <v>93</v>
      </c>
      <c r="M640" s="3" t="s">
        <v>94</v>
      </c>
      <c r="N640" s="2">
        <v>98103</v>
      </c>
      <c r="O640" s="3" t="s">
        <v>43</v>
      </c>
      <c r="P640" s="3" t="s">
        <v>2283</v>
      </c>
      <c r="Q640" s="3" t="s">
        <v>45</v>
      </c>
      <c r="R640" s="3" t="s">
        <v>74</v>
      </c>
      <c r="S640" s="3" t="s">
        <v>2284</v>
      </c>
      <c r="T640" s="2">
        <v>35.351999999999997</v>
      </c>
      <c r="U640" s="2">
        <v>9</v>
      </c>
      <c r="V640" s="2">
        <v>0.2</v>
      </c>
      <c r="W640" s="2">
        <v>12.815099999999999</v>
      </c>
    </row>
    <row r="641" spans="1:23" ht="15.75" thickBot="1" x14ac:dyDescent="0.3">
      <c r="A641" s="5">
        <v>640</v>
      </c>
      <c r="B641" s="3" t="s">
        <v>3406</v>
      </c>
      <c r="C641" s="2">
        <v>2011</v>
      </c>
      <c r="D641" s="4">
        <v>40637</v>
      </c>
      <c r="E641" s="4" t="str">
        <f>TEXT(Table1[[#This Row],[Order Date]],"MMM")</f>
        <v>Apr</v>
      </c>
      <c r="F641" s="4">
        <v>40790</v>
      </c>
      <c r="G641" s="3" t="s">
        <v>49</v>
      </c>
      <c r="H641" s="3" t="s">
        <v>2271</v>
      </c>
      <c r="I641" s="3" t="s">
        <v>2272</v>
      </c>
      <c r="J641" s="3" t="s">
        <v>99</v>
      </c>
      <c r="K641" s="3" t="s">
        <v>27</v>
      </c>
      <c r="L641" s="3" t="s">
        <v>120</v>
      </c>
      <c r="M641" s="3" t="s">
        <v>42</v>
      </c>
      <c r="N641" s="2">
        <v>94109</v>
      </c>
      <c r="O641" s="3" t="s">
        <v>43</v>
      </c>
      <c r="P641" s="3" t="s">
        <v>3407</v>
      </c>
      <c r="Q641" s="3" t="s">
        <v>45</v>
      </c>
      <c r="R641" s="3" t="s">
        <v>46</v>
      </c>
      <c r="S641" s="3" t="s">
        <v>3408</v>
      </c>
      <c r="T641" s="2">
        <v>18.899999999999999</v>
      </c>
      <c r="U641" s="2">
        <v>6</v>
      </c>
      <c r="V641" s="2">
        <v>0</v>
      </c>
      <c r="W641" s="2">
        <v>9.0719999999999992</v>
      </c>
    </row>
    <row r="642" spans="1:23" ht="15.75" thickBot="1" x14ac:dyDescent="0.3">
      <c r="A642" s="5">
        <v>641</v>
      </c>
      <c r="B642" s="3" t="s">
        <v>3409</v>
      </c>
      <c r="C642" s="2">
        <v>2014</v>
      </c>
      <c r="D642" s="4">
        <v>41799</v>
      </c>
      <c r="E642" s="4" t="str">
        <f>TEXT(Table1[[#This Row],[Order Date]],"MMM")</f>
        <v>Jun</v>
      </c>
      <c r="F642" s="4">
        <v>41829</v>
      </c>
      <c r="G642" s="3" t="s">
        <v>172</v>
      </c>
      <c r="H642" s="3" t="s">
        <v>339</v>
      </c>
      <c r="I642" s="3" t="s">
        <v>340</v>
      </c>
      <c r="J642" s="3" t="s">
        <v>99</v>
      </c>
      <c r="K642" s="3" t="s">
        <v>27</v>
      </c>
      <c r="L642" s="3" t="s">
        <v>93</v>
      </c>
      <c r="M642" s="3" t="s">
        <v>94</v>
      </c>
      <c r="N642" s="2">
        <v>98115</v>
      </c>
      <c r="O642" s="3" t="s">
        <v>43</v>
      </c>
      <c r="P642" s="3" t="s">
        <v>1121</v>
      </c>
      <c r="Q642" s="3" t="s">
        <v>45</v>
      </c>
      <c r="R642" s="3" t="s">
        <v>67</v>
      </c>
      <c r="S642" s="3" t="s">
        <v>1122</v>
      </c>
      <c r="T642" s="2">
        <v>2.78</v>
      </c>
      <c r="U642" s="2">
        <v>1</v>
      </c>
      <c r="V642" s="2">
        <v>0</v>
      </c>
      <c r="W642" s="2">
        <v>0.7228</v>
      </c>
    </row>
    <row r="643" spans="1:23" ht="15.75" thickBot="1" x14ac:dyDescent="0.3">
      <c r="A643" s="5">
        <v>642</v>
      </c>
      <c r="B643" s="3" t="s">
        <v>3410</v>
      </c>
      <c r="C643" s="2">
        <v>2014</v>
      </c>
      <c r="D643" s="4">
        <v>41646</v>
      </c>
      <c r="E643" s="4" t="str">
        <f>TEXT(Table1[[#This Row],[Order Date]],"MMM")</f>
        <v>Jan</v>
      </c>
      <c r="F643" s="4">
        <v>41646</v>
      </c>
      <c r="G643" s="3" t="s">
        <v>1127</v>
      </c>
      <c r="H643" s="3" t="s">
        <v>3411</v>
      </c>
      <c r="I643" s="3" t="s">
        <v>3412</v>
      </c>
      <c r="J643" s="3" t="s">
        <v>26</v>
      </c>
      <c r="K643" s="3" t="s">
        <v>27</v>
      </c>
      <c r="L643" s="3" t="s">
        <v>239</v>
      </c>
      <c r="M643" s="3" t="s">
        <v>240</v>
      </c>
      <c r="N643" s="2">
        <v>10011</v>
      </c>
      <c r="O643" s="3" t="s">
        <v>138</v>
      </c>
      <c r="P643" s="3" t="s">
        <v>54</v>
      </c>
      <c r="Q643" s="3" t="s">
        <v>32</v>
      </c>
      <c r="R643" s="3" t="s">
        <v>55</v>
      </c>
      <c r="S643" s="3" t="s">
        <v>56</v>
      </c>
      <c r="T643" s="2">
        <v>1044.6300000000001</v>
      </c>
      <c r="U643" s="2">
        <v>5</v>
      </c>
      <c r="V643" s="2">
        <v>0.4</v>
      </c>
      <c r="W643" s="2">
        <v>-295.9785</v>
      </c>
    </row>
    <row r="644" spans="1:23" ht="15.75" thickBot="1" x14ac:dyDescent="0.3">
      <c r="A644" s="5">
        <v>643</v>
      </c>
      <c r="B644" s="3" t="s">
        <v>3413</v>
      </c>
      <c r="C644" s="2">
        <v>2012</v>
      </c>
      <c r="D644" s="4">
        <v>41163</v>
      </c>
      <c r="E644" s="4" t="str">
        <f>TEXT(Table1[[#This Row],[Order Date]],"MMM")</f>
        <v>Sep</v>
      </c>
      <c r="F644" s="4">
        <v>41163</v>
      </c>
      <c r="G644" s="3" t="s">
        <v>1127</v>
      </c>
      <c r="H644" s="3" t="s">
        <v>3414</v>
      </c>
      <c r="I644" s="3" t="s">
        <v>3415</v>
      </c>
      <c r="J644" s="3" t="s">
        <v>26</v>
      </c>
      <c r="K644" s="3" t="s">
        <v>27</v>
      </c>
      <c r="L644" s="3" t="s">
        <v>136</v>
      </c>
      <c r="M644" s="3" t="s">
        <v>137</v>
      </c>
      <c r="N644" s="2">
        <v>19134</v>
      </c>
      <c r="O644" s="3" t="s">
        <v>138</v>
      </c>
      <c r="P644" s="3" t="s">
        <v>765</v>
      </c>
      <c r="Q644" s="3" t="s">
        <v>45</v>
      </c>
      <c r="R644" s="3" t="s">
        <v>88</v>
      </c>
      <c r="S644" s="3" t="s">
        <v>766</v>
      </c>
      <c r="T644" s="2">
        <v>11.352</v>
      </c>
      <c r="U644" s="2">
        <v>3</v>
      </c>
      <c r="V644" s="2">
        <v>0.2</v>
      </c>
      <c r="W644" s="2">
        <v>4.1151</v>
      </c>
    </row>
    <row r="645" spans="1:23" ht="15.75" thickBot="1" x14ac:dyDescent="0.3">
      <c r="A645" s="5">
        <v>644</v>
      </c>
      <c r="B645" s="3" t="s">
        <v>3416</v>
      </c>
      <c r="C645" s="2">
        <v>2011</v>
      </c>
      <c r="D645" s="4">
        <v>40636</v>
      </c>
      <c r="E645" s="4" t="str">
        <f>TEXT(Table1[[#This Row],[Order Date]],"MMM")</f>
        <v>Apr</v>
      </c>
      <c r="F645" s="4">
        <v>40636</v>
      </c>
      <c r="G645" s="3" t="s">
        <v>1127</v>
      </c>
      <c r="H645" s="3" t="s">
        <v>431</v>
      </c>
      <c r="I645" s="3" t="s">
        <v>432</v>
      </c>
      <c r="J645" s="3" t="s">
        <v>26</v>
      </c>
      <c r="K645" s="3" t="s">
        <v>27</v>
      </c>
      <c r="L645" s="3" t="s">
        <v>343</v>
      </c>
      <c r="M645" s="3" t="s">
        <v>344</v>
      </c>
      <c r="N645" s="2">
        <v>29203</v>
      </c>
      <c r="O645" s="3" t="s">
        <v>30</v>
      </c>
      <c r="P645" s="3" t="s">
        <v>3417</v>
      </c>
      <c r="Q645" s="3" t="s">
        <v>45</v>
      </c>
      <c r="R645" s="3" t="s">
        <v>58</v>
      </c>
      <c r="S645" s="3" t="s">
        <v>3418</v>
      </c>
      <c r="T645" s="2">
        <v>354.9</v>
      </c>
      <c r="U645" s="2">
        <v>5</v>
      </c>
      <c r="V645" s="2">
        <v>0</v>
      </c>
      <c r="W645" s="2">
        <v>17.745000000000001</v>
      </c>
    </row>
    <row r="646" spans="1:23" ht="15.75" thickBot="1" x14ac:dyDescent="0.3">
      <c r="A646" s="5">
        <v>645</v>
      </c>
      <c r="B646" s="3" t="s">
        <v>3426</v>
      </c>
      <c r="C646" s="2">
        <v>2014</v>
      </c>
      <c r="D646" s="4">
        <v>41979</v>
      </c>
      <c r="E646" s="4" t="str">
        <f>TEXT(Table1[[#This Row],[Order Date]],"MMM")</f>
        <v>Dec</v>
      </c>
      <c r="F646" s="4">
        <v>41979</v>
      </c>
      <c r="G646" s="3" t="s">
        <v>1127</v>
      </c>
      <c r="H646" s="3" t="s">
        <v>1684</v>
      </c>
      <c r="I646" s="3" t="s">
        <v>1685</v>
      </c>
      <c r="J646" s="3" t="s">
        <v>26</v>
      </c>
      <c r="K646" s="3" t="s">
        <v>27</v>
      </c>
      <c r="L646" s="3" t="s">
        <v>41</v>
      </c>
      <c r="M646" s="3" t="s">
        <v>42</v>
      </c>
      <c r="N646" s="2">
        <v>90004</v>
      </c>
      <c r="O646" s="3" t="s">
        <v>43</v>
      </c>
      <c r="P646" s="3" t="s">
        <v>1490</v>
      </c>
      <c r="Q646" s="3" t="s">
        <v>45</v>
      </c>
      <c r="R646" s="3" t="s">
        <v>88</v>
      </c>
      <c r="S646" s="3" t="s">
        <v>1491</v>
      </c>
      <c r="T646" s="2">
        <v>122.97</v>
      </c>
      <c r="U646" s="2">
        <v>3</v>
      </c>
      <c r="V646" s="2">
        <v>0</v>
      </c>
      <c r="W646" s="2">
        <v>60.255299999999998</v>
      </c>
    </row>
    <row r="647" spans="1:23" ht="15.75" thickBot="1" x14ac:dyDescent="0.3">
      <c r="A647" s="5">
        <v>646</v>
      </c>
      <c r="B647" s="3" t="s">
        <v>3442</v>
      </c>
      <c r="C647" s="2">
        <v>2012</v>
      </c>
      <c r="D647" s="4">
        <v>41160</v>
      </c>
      <c r="E647" s="4" t="str">
        <f>TEXT(Table1[[#This Row],[Order Date]],"MMM")</f>
        <v>Sep</v>
      </c>
      <c r="F647" s="4">
        <v>41251</v>
      </c>
      <c r="G647" s="3" t="s">
        <v>172</v>
      </c>
      <c r="H647" s="3" t="s">
        <v>1903</v>
      </c>
      <c r="I647" s="3" t="s">
        <v>1904</v>
      </c>
      <c r="J647" s="3" t="s">
        <v>26</v>
      </c>
      <c r="K647" s="3" t="s">
        <v>27</v>
      </c>
      <c r="L647" s="3" t="s">
        <v>239</v>
      </c>
      <c r="M647" s="3" t="s">
        <v>240</v>
      </c>
      <c r="N647" s="2">
        <v>10024</v>
      </c>
      <c r="O647" s="3" t="s">
        <v>138</v>
      </c>
      <c r="P647" s="3" t="s">
        <v>1200</v>
      </c>
      <c r="Q647" s="3" t="s">
        <v>70</v>
      </c>
      <c r="R647" s="3" t="s">
        <v>71</v>
      </c>
      <c r="S647" s="3" t="s">
        <v>1201</v>
      </c>
      <c r="T647" s="2">
        <v>307.98</v>
      </c>
      <c r="U647" s="2">
        <v>2</v>
      </c>
      <c r="V647" s="2">
        <v>0</v>
      </c>
      <c r="W647" s="2">
        <v>89.3142</v>
      </c>
    </row>
    <row r="648" spans="1:23" ht="15.75" thickBot="1" x14ac:dyDescent="0.3">
      <c r="A648" s="5">
        <v>647</v>
      </c>
      <c r="B648" s="3" t="s">
        <v>3442</v>
      </c>
      <c r="C648" s="2">
        <v>2012</v>
      </c>
      <c r="D648" s="4">
        <v>41160</v>
      </c>
      <c r="E648" s="4" t="str">
        <f>TEXT(Table1[[#This Row],[Order Date]],"MMM")</f>
        <v>Sep</v>
      </c>
      <c r="F648" s="4">
        <v>41251</v>
      </c>
      <c r="G648" s="3" t="s">
        <v>172</v>
      </c>
      <c r="H648" s="3" t="s">
        <v>1903</v>
      </c>
      <c r="I648" s="3" t="s">
        <v>1904</v>
      </c>
      <c r="J648" s="3" t="s">
        <v>26</v>
      </c>
      <c r="K648" s="3" t="s">
        <v>27</v>
      </c>
      <c r="L648" s="3" t="s">
        <v>239</v>
      </c>
      <c r="M648" s="3" t="s">
        <v>240</v>
      </c>
      <c r="N648" s="2">
        <v>10024</v>
      </c>
      <c r="O648" s="3" t="s">
        <v>138</v>
      </c>
      <c r="P648" s="3" t="s">
        <v>817</v>
      </c>
      <c r="Q648" s="3" t="s">
        <v>32</v>
      </c>
      <c r="R648" s="3" t="s">
        <v>55</v>
      </c>
      <c r="S648" s="3" t="s">
        <v>818</v>
      </c>
      <c r="T648" s="2">
        <v>382.80599999999998</v>
      </c>
      <c r="U648" s="2">
        <v>9</v>
      </c>
      <c r="V648" s="2">
        <v>0.4</v>
      </c>
      <c r="W648" s="2">
        <v>-153.1224</v>
      </c>
    </row>
    <row r="649" spans="1:23" ht="15.75" thickBot="1" x14ac:dyDescent="0.3">
      <c r="A649" s="5">
        <v>648</v>
      </c>
      <c r="B649" s="3" t="s">
        <v>3442</v>
      </c>
      <c r="C649" s="2">
        <v>2012</v>
      </c>
      <c r="D649" s="4">
        <v>41160</v>
      </c>
      <c r="E649" s="4" t="str">
        <f>TEXT(Table1[[#This Row],[Order Date]],"MMM")</f>
        <v>Sep</v>
      </c>
      <c r="F649" s="4">
        <v>41251</v>
      </c>
      <c r="G649" s="3" t="s">
        <v>172</v>
      </c>
      <c r="H649" s="3" t="s">
        <v>1903</v>
      </c>
      <c r="I649" s="3" t="s">
        <v>1904</v>
      </c>
      <c r="J649" s="3" t="s">
        <v>26</v>
      </c>
      <c r="K649" s="3" t="s">
        <v>27</v>
      </c>
      <c r="L649" s="3" t="s">
        <v>239</v>
      </c>
      <c r="M649" s="3" t="s">
        <v>240</v>
      </c>
      <c r="N649" s="2">
        <v>10024</v>
      </c>
      <c r="O649" s="3" t="s">
        <v>138</v>
      </c>
      <c r="P649" s="3" t="s">
        <v>731</v>
      </c>
      <c r="Q649" s="3" t="s">
        <v>45</v>
      </c>
      <c r="R649" s="3" t="s">
        <v>58</v>
      </c>
      <c r="S649" s="3" t="s">
        <v>732</v>
      </c>
      <c r="T649" s="2">
        <v>41.96</v>
      </c>
      <c r="U649" s="2">
        <v>2</v>
      </c>
      <c r="V649" s="2">
        <v>0</v>
      </c>
      <c r="W649" s="2">
        <v>2.9371999999999998</v>
      </c>
    </row>
    <row r="650" spans="1:23" ht="15.75" thickBot="1" x14ac:dyDescent="0.3">
      <c r="A650" s="5">
        <v>649</v>
      </c>
      <c r="B650" s="3" t="s">
        <v>3442</v>
      </c>
      <c r="C650" s="2">
        <v>2012</v>
      </c>
      <c r="D650" s="4">
        <v>41160</v>
      </c>
      <c r="E650" s="4" t="str">
        <f>TEXT(Table1[[#This Row],[Order Date]],"MMM")</f>
        <v>Sep</v>
      </c>
      <c r="F650" s="4">
        <v>41251</v>
      </c>
      <c r="G650" s="3" t="s">
        <v>172</v>
      </c>
      <c r="H650" s="3" t="s">
        <v>1903</v>
      </c>
      <c r="I650" s="3" t="s">
        <v>1904</v>
      </c>
      <c r="J650" s="3" t="s">
        <v>26</v>
      </c>
      <c r="K650" s="3" t="s">
        <v>27</v>
      </c>
      <c r="L650" s="3" t="s">
        <v>239</v>
      </c>
      <c r="M650" s="3" t="s">
        <v>240</v>
      </c>
      <c r="N650" s="2">
        <v>10024</v>
      </c>
      <c r="O650" s="3" t="s">
        <v>138</v>
      </c>
      <c r="P650" s="3" t="s">
        <v>2273</v>
      </c>
      <c r="Q650" s="3" t="s">
        <v>45</v>
      </c>
      <c r="R650" s="3" t="s">
        <v>74</v>
      </c>
      <c r="S650" s="3" t="s">
        <v>2274</v>
      </c>
      <c r="T650" s="2">
        <v>1217.568</v>
      </c>
      <c r="U650" s="2">
        <v>2</v>
      </c>
      <c r="V650" s="2">
        <v>0.2</v>
      </c>
      <c r="W650" s="2">
        <v>456.58800000000002</v>
      </c>
    </row>
    <row r="651" spans="1:23" ht="15.75" thickBot="1" x14ac:dyDescent="0.3">
      <c r="A651" s="5">
        <v>650</v>
      </c>
      <c r="B651" s="3" t="s">
        <v>3442</v>
      </c>
      <c r="C651" s="2">
        <v>2012</v>
      </c>
      <c r="D651" s="4">
        <v>41160</v>
      </c>
      <c r="E651" s="4" t="str">
        <f>TEXT(Table1[[#This Row],[Order Date]],"MMM")</f>
        <v>Sep</v>
      </c>
      <c r="F651" s="4">
        <v>41251</v>
      </c>
      <c r="G651" s="3" t="s">
        <v>172</v>
      </c>
      <c r="H651" s="3" t="s">
        <v>1903</v>
      </c>
      <c r="I651" s="3" t="s">
        <v>1904</v>
      </c>
      <c r="J651" s="3" t="s">
        <v>26</v>
      </c>
      <c r="K651" s="3" t="s">
        <v>27</v>
      </c>
      <c r="L651" s="3" t="s">
        <v>239</v>
      </c>
      <c r="M651" s="3" t="s">
        <v>240</v>
      </c>
      <c r="N651" s="2">
        <v>10024</v>
      </c>
      <c r="O651" s="3" t="s">
        <v>138</v>
      </c>
      <c r="P651" s="3" t="s">
        <v>465</v>
      </c>
      <c r="Q651" s="3" t="s">
        <v>32</v>
      </c>
      <c r="R651" s="3" t="s">
        <v>64</v>
      </c>
      <c r="S651" s="3" t="s">
        <v>466</v>
      </c>
      <c r="T651" s="2">
        <v>47.04</v>
      </c>
      <c r="U651" s="2">
        <v>3</v>
      </c>
      <c r="V651" s="2">
        <v>0</v>
      </c>
      <c r="W651" s="2">
        <v>18.345600000000001</v>
      </c>
    </row>
    <row r="652" spans="1:23" ht="15.75" thickBot="1" x14ac:dyDescent="0.3">
      <c r="A652" s="5">
        <v>651</v>
      </c>
      <c r="B652" s="3" t="s">
        <v>3442</v>
      </c>
      <c r="C652" s="2">
        <v>2012</v>
      </c>
      <c r="D652" s="4">
        <v>41160</v>
      </c>
      <c r="E652" s="4" t="str">
        <f>TEXT(Table1[[#This Row],[Order Date]],"MMM")</f>
        <v>Sep</v>
      </c>
      <c r="F652" s="4">
        <v>41251</v>
      </c>
      <c r="G652" s="3" t="s">
        <v>172</v>
      </c>
      <c r="H652" s="3" t="s">
        <v>1903</v>
      </c>
      <c r="I652" s="3" t="s">
        <v>1904</v>
      </c>
      <c r="J652" s="3" t="s">
        <v>26</v>
      </c>
      <c r="K652" s="3" t="s">
        <v>27</v>
      </c>
      <c r="L652" s="3" t="s">
        <v>239</v>
      </c>
      <c r="M652" s="3" t="s">
        <v>240</v>
      </c>
      <c r="N652" s="2">
        <v>10024</v>
      </c>
      <c r="O652" s="3" t="s">
        <v>138</v>
      </c>
      <c r="P652" s="3" t="s">
        <v>232</v>
      </c>
      <c r="Q652" s="3" t="s">
        <v>32</v>
      </c>
      <c r="R652" s="3" t="s">
        <v>64</v>
      </c>
      <c r="S652" s="3" t="s">
        <v>233</v>
      </c>
      <c r="T652" s="2">
        <v>6.16</v>
      </c>
      <c r="U652" s="2">
        <v>2</v>
      </c>
      <c r="V652" s="2">
        <v>0</v>
      </c>
      <c r="W652" s="2">
        <v>2.9567999999999999</v>
      </c>
    </row>
    <row r="653" spans="1:23" ht="15.75" thickBot="1" x14ac:dyDescent="0.3">
      <c r="A653" s="5">
        <v>652</v>
      </c>
      <c r="B653" s="3" t="s">
        <v>3442</v>
      </c>
      <c r="C653" s="2">
        <v>2012</v>
      </c>
      <c r="D653" s="4">
        <v>41160</v>
      </c>
      <c r="E653" s="4" t="str">
        <f>TEXT(Table1[[#This Row],[Order Date]],"MMM")</f>
        <v>Sep</v>
      </c>
      <c r="F653" s="4">
        <v>41251</v>
      </c>
      <c r="G653" s="3" t="s">
        <v>172</v>
      </c>
      <c r="H653" s="3" t="s">
        <v>1903</v>
      </c>
      <c r="I653" s="3" t="s">
        <v>1904</v>
      </c>
      <c r="J653" s="3" t="s">
        <v>26</v>
      </c>
      <c r="K653" s="3" t="s">
        <v>27</v>
      </c>
      <c r="L653" s="3" t="s">
        <v>239</v>
      </c>
      <c r="M653" s="3" t="s">
        <v>240</v>
      </c>
      <c r="N653" s="2">
        <v>10024</v>
      </c>
      <c r="O653" s="3" t="s">
        <v>138</v>
      </c>
      <c r="P653" s="3" t="s">
        <v>1558</v>
      </c>
      <c r="Q653" s="3" t="s">
        <v>70</v>
      </c>
      <c r="R653" s="3" t="s">
        <v>71</v>
      </c>
      <c r="S653" s="3" t="s">
        <v>1559</v>
      </c>
      <c r="T653" s="2">
        <v>979.95</v>
      </c>
      <c r="U653" s="2">
        <v>5</v>
      </c>
      <c r="V653" s="2">
        <v>0</v>
      </c>
      <c r="W653" s="2">
        <v>274.38600000000002</v>
      </c>
    </row>
    <row r="654" spans="1:23" ht="15.75" thickBot="1" x14ac:dyDescent="0.3">
      <c r="A654" s="5">
        <v>653</v>
      </c>
      <c r="B654" s="3" t="s">
        <v>3442</v>
      </c>
      <c r="C654" s="2">
        <v>2012</v>
      </c>
      <c r="D654" s="4">
        <v>41160</v>
      </c>
      <c r="E654" s="4" t="str">
        <f>TEXT(Table1[[#This Row],[Order Date]],"MMM")</f>
        <v>Sep</v>
      </c>
      <c r="F654" s="4">
        <v>41251</v>
      </c>
      <c r="G654" s="3" t="s">
        <v>172</v>
      </c>
      <c r="H654" s="3" t="s">
        <v>1903</v>
      </c>
      <c r="I654" s="3" t="s">
        <v>1904</v>
      </c>
      <c r="J654" s="3" t="s">
        <v>26</v>
      </c>
      <c r="K654" s="3" t="s">
        <v>27</v>
      </c>
      <c r="L654" s="3" t="s">
        <v>239</v>
      </c>
      <c r="M654" s="3" t="s">
        <v>240</v>
      </c>
      <c r="N654" s="2">
        <v>10024</v>
      </c>
      <c r="O654" s="3" t="s">
        <v>138</v>
      </c>
      <c r="P654" s="3" t="s">
        <v>3443</v>
      </c>
      <c r="Q654" s="3" t="s">
        <v>45</v>
      </c>
      <c r="R654" s="3" t="s">
        <v>88</v>
      </c>
      <c r="S654" s="3" t="s">
        <v>3444</v>
      </c>
      <c r="T654" s="2">
        <v>143.69999999999999</v>
      </c>
      <c r="U654" s="2">
        <v>3</v>
      </c>
      <c r="V654" s="2">
        <v>0</v>
      </c>
      <c r="W654" s="2">
        <v>68.975999999999999</v>
      </c>
    </row>
    <row r="655" spans="1:23" ht="15.75" thickBot="1" x14ac:dyDescent="0.3">
      <c r="A655" s="5">
        <v>654</v>
      </c>
      <c r="B655" s="3" t="s">
        <v>3442</v>
      </c>
      <c r="C655" s="2">
        <v>2012</v>
      </c>
      <c r="D655" s="4">
        <v>41160</v>
      </c>
      <c r="E655" s="4" t="str">
        <f>TEXT(Table1[[#This Row],[Order Date]],"MMM")</f>
        <v>Sep</v>
      </c>
      <c r="F655" s="4">
        <v>41251</v>
      </c>
      <c r="G655" s="3" t="s">
        <v>172</v>
      </c>
      <c r="H655" s="3" t="s">
        <v>1903</v>
      </c>
      <c r="I655" s="3" t="s">
        <v>1904</v>
      </c>
      <c r="J655" s="3" t="s">
        <v>26</v>
      </c>
      <c r="K655" s="3" t="s">
        <v>27</v>
      </c>
      <c r="L655" s="3" t="s">
        <v>239</v>
      </c>
      <c r="M655" s="3" t="s">
        <v>240</v>
      </c>
      <c r="N655" s="2">
        <v>10024</v>
      </c>
      <c r="O655" s="3" t="s">
        <v>138</v>
      </c>
      <c r="P655" s="3" t="s">
        <v>3445</v>
      </c>
      <c r="Q655" s="3" t="s">
        <v>45</v>
      </c>
      <c r="R655" s="3" t="s">
        <v>242</v>
      </c>
      <c r="S655" s="3" t="s">
        <v>3446</v>
      </c>
      <c r="T655" s="2">
        <v>10.65</v>
      </c>
      <c r="U655" s="2">
        <v>3</v>
      </c>
      <c r="V655" s="2">
        <v>0</v>
      </c>
      <c r="W655" s="2">
        <v>5.0054999999999996</v>
      </c>
    </row>
    <row r="656" spans="1:23" ht="15.75" thickBot="1" x14ac:dyDescent="0.3">
      <c r="A656" s="5">
        <v>655</v>
      </c>
      <c r="B656" s="3" t="s">
        <v>3442</v>
      </c>
      <c r="C656" s="2">
        <v>2012</v>
      </c>
      <c r="D656" s="4">
        <v>41160</v>
      </c>
      <c r="E656" s="4" t="str">
        <f>TEXT(Table1[[#This Row],[Order Date]],"MMM")</f>
        <v>Sep</v>
      </c>
      <c r="F656" s="4">
        <v>41251</v>
      </c>
      <c r="G656" s="3" t="s">
        <v>172</v>
      </c>
      <c r="H656" s="3" t="s">
        <v>1903</v>
      </c>
      <c r="I656" s="3" t="s">
        <v>1904</v>
      </c>
      <c r="J656" s="3" t="s">
        <v>26</v>
      </c>
      <c r="K656" s="3" t="s">
        <v>27</v>
      </c>
      <c r="L656" s="3" t="s">
        <v>239</v>
      </c>
      <c r="M656" s="3" t="s">
        <v>240</v>
      </c>
      <c r="N656" s="2">
        <v>10024</v>
      </c>
      <c r="O656" s="3" t="s">
        <v>138</v>
      </c>
      <c r="P656" s="3" t="s">
        <v>1321</v>
      </c>
      <c r="Q656" s="3" t="s">
        <v>70</v>
      </c>
      <c r="R656" s="3" t="s">
        <v>148</v>
      </c>
      <c r="S656" s="3" t="s">
        <v>1322</v>
      </c>
      <c r="T656" s="2">
        <v>247.8</v>
      </c>
      <c r="U656" s="2">
        <v>4</v>
      </c>
      <c r="V656" s="2">
        <v>0</v>
      </c>
      <c r="W656" s="2">
        <v>34.692</v>
      </c>
    </row>
    <row r="657" spans="1:23" ht="15.75" thickBot="1" x14ac:dyDescent="0.3">
      <c r="A657" s="5">
        <v>656</v>
      </c>
      <c r="B657" s="3" t="s">
        <v>3459</v>
      </c>
      <c r="C657" s="2">
        <v>2014</v>
      </c>
      <c r="D657" s="4">
        <v>41887</v>
      </c>
      <c r="E657" s="4" t="str">
        <f>TEXT(Table1[[#This Row],[Order Date]],"MMM")</f>
        <v>Sep</v>
      </c>
      <c r="F657" s="4" t="s">
        <v>7241</v>
      </c>
      <c r="G657" s="3" t="s">
        <v>49</v>
      </c>
      <c r="H657" s="3" t="s">
        <v>1468</v>
      </c>
      <c r="I657" s="3" t="s">
        <v>1469</v>
      </c>
      <c r="J657" s="3" t="s">
        <v>26</v>
      </c>
      <c r="K657" s="3" t="s">
        <v>27</v>
      </c>
      <c r="L657" s="3" t="s">
        <v>441</v>
      </c>
      <c r="M657" s="3" t="s">
        <v>442</v>
      </c>
      <c r="N657" s="2">
        <v>43229</v>
      </c>
      <c r="O657" s="3" t="s">
        <v>138</v>
      </c>
      <c r="P657" s="3" t="s">
        <v>2830</v>
      </c>
      <c r="Q657" s="3" t="s">
        <v>32</v>
      </c>
      <c r="R657" s="3" t="s">
        <v>36</v>
      </c>
      <c r="S657" s="3" t="s">
        <v>2831</v>
      </c>
      <c r="T657" s="2">
        <v>47.991999999999997</v>
      </c>
      <c r="U657" s="2">
        <v>2</v>
      </c>
      <c r="V657" s="2">
        <v>0.3</v>
      </c>
      <c r="W657" s="2">
        <v>-2.0568</v>
      </c>
    </row>
    <row r="658" spans="1:23" ht="15.75" thickBot="1" x14ac:dyDescent="0.3">
      <c r="A658" s="5">
        <v>657</v>
      </c>
      <c r="B658" s="3" t="s">
        <v>3461</v>
      </c>
      <c r="C658" s="2">
        <v>2013</v>
      </c>
      <c r="D658" s="4">
        <v>41522</v>
      </c>
      <c r="E658" s="4" t="str">
        <f>TEXT(Table1[[#This Row],[Order Date]],"MMM")</f>
        <v>Sep</v>
      </c>
      <c r="F658" s="4" t="s">
        <v>7362</v>
      </c>
      <c r="G658" s="3" t="s">
        <v>23</v>
      </c>
      <c r="H658" s="3" t="s">
        <v>2321</v>
      </c>
      <c r="I658" s="3" t="s">
        <v>2322</v>
      </c>
      <c r="J658" s="3" t="s">
        <v>40</v>
      </c>
      <c r="K658" s="3" t="s">
        <v>27</v>
      </c>
      <c r="L658" s="3" t="s">
        <v>219</v>
      </c>
      <c r="M658" s="3" t="s">
        <v>220</v>
      </c>
      <c r="N658" s="2">
        <v>19901</v>
      </c>
      <c r="O658" s="3" t="s">
        <v>138</v>
      </c>
      <c r="P658" s="3" t="s">
        <v>3462</v>
      </c>
      <c r="Q658" s="3" t="s">
        <v>32</v>
      </c>
      <c r="R658" s="3" t="s">
        <v>64</v>
      </c>
      <c r="S658" s="3" t="s">
        <v>3463</v>
      </c>
      <c r="T658" s="2">
        <v>211.96</v>
      </c>
      <c r="U658" s="2">
        <v>2</v>
      </c>
      <c r="V658" s="2">
        <v>0</v>
      </c>
      <c r="W658" s="2">
        <v>42.392000000000003</v>
      </c>
    </row>
    <row r="659" spans="1:23" ht="15.75" thickBot="1" x14ac:dyDescent="0.3">
      <c r="A659" s="5">
        <v>658</v>
      </c>
      <c r="B659" s="3" t="s">
        <v>3464</v>
      </c>
      <c r="C659" s="2">
        <v>2013</v>
      </c>
      <c r="D659" s="4">
        <v>41620</v>
      </c>
      <c r="E659" s="4" t="str">
        <f>TEXT(Table1[[#This Row],[Order Date]],"MMM")</f>
        <v>Dec</v>
      </c>
      <c r="F659" s="4" t="s">
        <v>7297</v>
      </c>
      <c r="G659" s="3" t="s">
        <v>49</v>
      </c>
      <c r="H659" s="3" t="s">
        <v>1635</v>
      </c>
      <c r="I659" s="3" t="s">
        <v>1636</v>
      </c>
      <c r="J659" s="3" t="s">
        <v>26</v>
      </c>
      <c r="K659" s="3" t="s">
        <v>27</v>
      </c>
      <c r="L659" s="3" t="s">
        <v>3140</v>
      </c>
      <c r="M659" s="3" t="s">
        <v>302</v>
      </c>
      <c r="N659" s="2">
        <v>37167</v>
      </c>
      <c r="O659" s="3" t="s">
        <v>30</v>
      </c>
      <c r="P659" s="3" t="s">
        <v>3465</v>
      </c>
      <c r="Q659" s="3" t="s">
        <v>45</v>
      </c>
      <c r="R659" s="3" t="s">
        <v>67</v>
      </c>
      <c r="S659" s="3" t="s">
        <v>3466</v>
      </c>
      <c r="T659" s="2">
        <v>6.6719999999999997</v>
      </c>
      <c r="U659" s="2">
        <v>3</v>
      </c>
      <c r="V659" s="2">
        <v>0.2</v>
      </c>
      <c r="W659" s="2">
        <v>1.6679999999999999</v>
      </c>
    </row>
    <row r="660" spans="1:23" ht="15.75" thickBot="1" x14ac:dyDescent="0.3">
      <c r="A660" s="5">
        <v>659</v>
      </c>
      <c r="B660" s="3" t="s">
        <v>3467</v>
      </c>
      <c r="C660" s="2">
        <v>2014</v>
      </c>
      <c r="D660" s="4">
        <v>41651</v>
      </c>
      <c r="E660" s="4" t="str">
        <f>TEXT(Table1[[#This Row],[Order Date]],"MMM")</f>
        <v>Jan</v>
      </c>
      <c r="F660" s="4">
        <v>41771</v>
      </c>
      <c r="G660" s="3" t="s">
        <v>49</v>
      </c>
      <c r="H660" s="3" t="s">
        <v>1795</v>
      </c>
      <c r="I660" s="3" t="s">
        <v>1796</v>
      </c>
      <c r="J660" s="3" t="s">
        <v>26</v>
      </c>
      <c r="K660" s="3" t="s">
        <v>27</v>
      </c>
      <c r="L660" s="3" t="s">
        <v>541</v>
      </c>
      <c r="M660" s="3" t="s">
        <v>220</v>
      </c>
      <c r="N660" s="2">
        <v>19711</v>
      </c>
      <c r="O660" s="3" t="s">
        <v>138</v>
      </c>
      <c r="P660" s="3" t="s">
        <v>3468</v>
      </c>
      <c r="Q660" s="3" t="s">
        <v>45</v>
      </c>
      <c r="R660" s="3" t="s">
        <v>67</v>
      </c>
      <c r="S660" s="3" t="s">
        <v>3469</v>
      </c>
      <c r="T660" s="2">
        <v>155.94</v>
      </c>
      <c r="U660" s="2">
        <v>6</v>
      </c>
      <c r="V660" s="2">
        <v>0</v>
      </c>
      <c r="W660" s="2">
        <v>45.2226</v>
      </c>
    </row>
    <row r="661" spans="1:23" ht="15.75" thickBot="1" x14ac:dyDescent="0.3">
      <c r="A661" s="5">
        <v>660</v>
      </c>
      <c r="B661" s="3" t="s">
        <v>3480</v>
      </c>
      <c r="C661" s="2">
        <v>2012</v>
      </c>
      <c r="D661" s="4">
        <v>41190</v>
      </c>
      <c r="E661" s="4" t="str">
        <f>TEXT(Table1[[#This Row],[Order Date]],"MMM")</f>
        <v>Oct</v>
      </c>
      <c r="F661" s="4" t="s">
        <v>7270</v>
      </c>
      <c r="G661" s="3" t="s">
        <v>49</v>
      </c>
      <c r="H661" s="3" t="s">
        <v>3135</v>
      </c>
      <c r="I661" s="3" t="s">
        <v>3136</v>
      </c>
      <c r="J661" s="3" t="s">
        <v>99</v>
      </c>
      <c r="K661" s="3" t="s">
        <v>27</v>
      </c>
      <c r="L661" s="3" t="s">
        <v>206</v>
      </c>
      <c r="M661" s="3" t="s">
        <v>207</v>
      </c>
      <c r="N661" s="2">
        <v>55122</v>
      </c>
      <c r="O661" s="3" t="s">
        <v>102</v>
      </c>
      <c r="P661" s="3" t="s">
        <v>1811</v>
      </c>
      <c r="Q661" s="3" t="s">
        <v>45</v>
      </c>
      <c r="R661" s="3" t="s">
        <v>46</v>
      </c>
      <c r="S661" s="3" t="s">
        <v>1812</v>
      </c>
      <c r="T661" s="2">
        <v>3.75</v>
      </c>
      <c r="U661" s="2">
        <v>1</v>
      </c>
      <c r="V661" s="2">
        <v>0</v>
      </c>
      <c r="W661" s="2">
        <v>1.8</v>
      </c>
    </row>
    <row r="662" spans="1:23" ht="15.75" thickBot="1" x14ac:dyDescent="0.3">
      <c r="A662" s="5">
        <v>661</v>
      </c>
      <c r="B662" s="3" t="s">
        <v>3480</v>
      </c>
      <c r="C662" s="2">
        <v>2012</v>
      </c>
      <c r="D662" s="4">
        <v>41190</v>
      </c>
      <c r="E662" s="4" t="str">
        <f>TEXT(Table1[[#This Row],[Order Date]],"MMM")</f>
        <v>Oct</v>
      </c>
      <c r="F662" s="4" t="s">
        <v>7270</v>
      </c>
      <c r="G662" s="3" t="s">
        <v>49</v>
      </c>
      <c r="H662" s="3" t="s">
        <v>3135</v>
      </c>
      <c r="I662" s="3" t="s">
        <v>3136</v>
      </c>
      <c r="J662" s="3" t="s">
        <v>99</v>
      </c>
      <c r="K662" s="3" t="s">
        <v>27</v>
      </c>
      <c r="L662" s="3" t="s">
        <v>206</v>
      </c>
      <c r="M662" s="3" t="s">
        <v>207</v>
      </c>
      <c r="N662" s="2">
        <v>55122</v>
      </c>
      <c r="O662" s="3" t="s">
        <v>102</v>
      </c>
      <c r="P662" s="3" t="s">
        <v>915</v>
      </c>
      <c r="Q662" s="3" t="s">
        <v>45</v>
      </c>
      <c r="R662" s="3" t="s">
        <v>46</v>
      </c>
      <c r="S662" s="3" t="s">
        <v>916</v>
      </c>
      <c r="T662" s="2">
        <v>41.4</v>
      </c>
      <c r="U662" s="2">
        <v>4</v>
      </c>
      <c r="V662" s="2">
        <v>0</v>
      </c>
      <c r="W662" s="2">
        <v>19.872</v>
      </c>
    </row>
    <row r="663" spans="1:23" ht="15.75" thickBot="1" x14ac:dyDescent="0.3">
      <c r="A663" s="5">
        <v>662</v>
      </c>
      <c r="B663" s="3" t="s">
        <v>3480</v>
      </c>
      <c r="C663" s="2">
        <v>2012</v>
      </c>
      <c r="D663" s="4">
        <v>41190</v>
      </c>
      <c r="E663" s="4" t="str">
        <f>TEXT(Table1[[#This Row],[Order Date]],"MMM")</f>
        <v>Oct</v>
      </c>
      <c r="F663" s="4" t="s">
        <v>7270</v>
      </c>
      <c r="G663" s="3" t="s">
        <v>49</v>
      </c>
      <c r="H663" s="3" t="s">
        <v>3135</v>
      </c>
      <c r="I663" s="3" t="s">
        <v>3136</v>
      </c>
      <c r="J663" s="3" t="s">
        <v>99</v>
      </c>
      <c r="K663" s="3" t="s">
        <v>27</v>
      </c>
      <c r="L663" s="3" t="s">
        <v>206</v>
      </c>
      <c r="M663" s="3" t="s">
        <v>207</v>
      </c>
      <c r="N663" s="2">
        <v>55122</v>
      </c>
      <c r="O663" s="3" t="s">
        <v>102</v>
      </c>
      <c r="P663" s="3" t="s">
        <v>3481</v>
      </c>
      <c r="Q663" s="3" t="s">
        <v>45</v>
      </c>
      <c r="R663" s="3" t="s">
        <v>67</v>
      </c>
      <c r="S663" s="3" t="s">
        <v>3482</v>
      </c>
      <c r="T663" s="2">
        <v>29.79</v>
      </c>
      <c r="U663" s="2">
        <v>3</v>
      </c>
      <c r="V663" s="2">
        <v>0</v>
      </c>
      <c r="W663" s="2">
        <v>12.511799999999999</v>
      </c>
    </row>
    <row r="664" spans="1:23" ht="15.75" thickBot="1" x14ac:dyDescent="0.3">
      <c r="A664" s="5">
        <v>663</v>
      </c>
      <c r="B664" s="3" t="s">
        <v>3483</v>
      </c>
      <c r="C664" s="2">
        <v>2013</v>
      </c>
      <c r="D664" s="4">
        <v>41587</v>
      </c>
      <c r="E664" s="4" t="str">
        <f>TEXT(Table1[[#This Row],[Order Date]],"MMM")</f>
        <v>Nov</v>
      </c>
      <c r="F664" s="4" t="s">
        <v>7271</v>
      </c>
      <c r="G664" s="3" t="s">
        <v>23</v>
      </c>
      <c r="H664" s="3" t="s">
        <v>376</v>
      </c>
      <c r="I664" s="3" t="s">
        <v>377</v>
      </c>
      <c r="J664" s="3" t="s">
        <v>99</v>
      </c>
      <c r="K664" s="3" t="s">
        <v>27</v>
      </c>
      <c r="L664" s="3" t="s">
        <v>239</v>
      </c>
      <c r="M664" s="3" t="s">
        <v>240</v>
      </c>
      <c r="N664" s="2">
        <v>10011</v>
      </c>
      <c r="O664" s="3" t="s">
        <v>138</v>
      </c>
      <c r="P664" s="3" t="s">
        <v>3484</v>
      </c>
      <c r="Q664" s="3" t="s">
        <v>45</v>
      </c>
      <c r="R664" s="3" t="s">
        <v>58</v>
      </c>
      <c r="S664" s="3" t="s">
        <v>3485</v>
      </c>
      <c r="T664" s="2">
        <v>59.48</v>
      </c>
      <c r="U664" s="2">
        <v>2</v>
      </c>
      <c r="V664" s="2">
        <v>0</v>
      </c>
      <c r="W664" s="2">
        <v>8.9220000000000006</v>
      </c>
    </row>
    <row r="665" spans="1:23" ht="15.75" thickBot="1" x14ac:dyDescent="0.3">
      <c r="A665" s="5">
        <v>664</v>
      </c>
      <c r="B665" s="3" t="s">
        <v>3483</v>
      </c>
      <c r="C665" s="2">
        <v>2013</v>
      </c>
      <c r="D665" s="4">
        <v>41587</v>
      </c>
      <c r="E665" s="4" t="str">
        <f>TEXT(Table1[[#This Row],[Order Date]],"MMM")</f>
        <v>Nov</v>
      </c>
      <c r="F665" s="4" t="s">
        <v>7271</v>
      </c>
      <c r="G665" s="3" t="s">
        <v>23</v>
      </c>
      <c r="H665" s="3" t="s">
        <v>376</v>
      </c>
      <c r="I665" s="3" t="s">
        <v>377</v>
      </c>
      <c r="J665" s="3" t="s">
        <v>99</v>
      </c>
      <c r="K665" s="3" t="s">
        <v>27</v>
      </c>
      <c r="L665" s="3" t="s">
        <v>239</v>
      </c>
      <c r="M665" s="3" t="s">
        <v>240</v>
      </c>
      <c r="N665" s="2">
        <v>10011</v>
      </c>
      <c r="O665" s="3" t="s">
        <v>138</v>
      </c>
      <c r="P665" s="3" t="s">
        <v>3486</v>
      </c>
      <c r="Q665" s="3" t="s">
        <v>45</v>
      </c>
      <c r="R665" s="3" t="s">
        <v>88</v>
      </c>
      <c r="S665" s="3" t="s">
        <v>3487</v>
      </c>
      <c r="T665" s="2">
        <v>6.69</v>
      </c>
      <c r="U665" s="2">
        <v>1</v>
      </c>
      <c r="V665" s="2">
        <v>0</v>
      </c>
      <c r="W665" s="2">
        <v>3.0773999999999999</v>
      </c>
    </row>
    <row r="666" spans="1:23" ht="15.75" thickBot="1" x14ac:dyDescent="0.3">
      <c r="A666" s="5">
        <v>665</v>
      </c>
      <c r="B666" s="3" t="s">
        <v>3488</v>
      </c>
      <c r="C666" s="2">
        <v>2014</v>
      </c>
      <c r="D666" s="4">
        <v>41889</v>
      </c>
      <c r="E666" s="4" t="str">
        <f>TEXT(Table1[[#This Row],[Order Date]],"MMM")</f>
        <v>Sep</v>
      </c>
      <c r="F666" s="4" t="s">
        <v>7250</v>
      </c>
      <c r="G666" s="3" t="s">
        <v>49</v>
      </c>
      <c r="H666" s="3" t="s">
        <v>3489</v>
      </c>
      <c r="I666" s="3" t="s">
        <v>3490</v>
      </c>
      <c r="J666" s="3" t="s">
        <v>26</v>
      </c>
      <c r="K666" s="3" t="s">
        <v>27</v>
      </c>
      <c r="L666" s="3" t="s">
        <v>3491</v>
      </c>
      <c r="M666" s="3" t="s">
        <v>94</v>
      </c>
      <c r="N666" s="2">
        <v>98031</v>
      </c>
      <c r="O666" s="3" t="s">
        <v>43</v>
      </c>
      <c r="P666" s="3" t="s">
        <v>3492</v>
      </c>
      <c r="Q666" s="3" t="s">
        <v>32</v>
      </c>
      <c r="R666" s="3" t="s">
        <v>64</v>
      </c>
      <c r="S666" s="3" t="s">
        <v>3493</v>
      </c>
      <c r="T666" s="2">
        <v>198.46</v>
      </c>
      <c r="U666" s="2">
        <v>2</v>
      </c>
      <c r="V666" s="2">
        <v>0</v>
      </c>
      <c r="W666" s="2">
        <v>99.23</v>
      </c>
    </row>
    <row r="667" spans="1:23" ht="15.75" thickBot="1" x14ac:dyDescent="0.3">
      <c r="A667" s="5">
        <v>666</v>
      </c>
      <c r="B667" s="3" t="s">
        <v>3488</v>
      </c>
      <c r="C667" s="2">
        <v>2014</v>
      </c>
      <c r="D667" s="4">
        <v>41889</v>
      </c>
      <c r="E667" s="4" t="str">
        <f>TEXT(Table1[[#This Row],[Order Date]],"MMM")</f>
        <v>Sep</v>
      </c>
      <c r="F667" s="4" t="s">
        <v>7250</v>
      </c>
      <c r="G667" s="3" t="s">
        <v>49</v>
      </c>
      <c r="H667" s="3" t="s">
        <v>3489</v>
      </c>
      <c r="I667" s="3" t="s">
        <v>3490</v>
      </c>
      <c r="J667" s="3" t="s">
        <v>26</v>
      </c>
      <c r="K667" s="3" t="s">
        <v>27</v>
      </c>
      <c r="L667" s="3" t="s">
        <v>3491</v>
      </c>
      <c r="M667" s="3" t="s">
        <v>94</v>
      </c>
      <c r="N667" s="2">
        <v>98031</v>
      </c>
      <c r="O667" s="3" t="s">
        <v>43</v>
      </c>
      <c r="P667" s="3" t="s">
        <v>1693</v>
      </c>
      <c r="Q667" s="3" t="s">
        <v>45</v>
      </c>
      <c r="R667" s="3" t="s">
        <v>46</v>
      </c>
      <c r="S667" s="3" t="s">
        <v>1694</v>
      </c>
      <c r="T667" s="2">
        <v>786.48</v>
      </c>
      <c r="U667" s="2">
        <v>8</v>
      </c>
      <c r="V667" s="2">
        <v>0</v>
      </c>
      <c r="W667" s="2">
        <v>385.37520000000001</v>
      </c>
    </row>
    <row r="668" spans="1:23" ht="15.75" thickBot="1" x14ac:dyDescent="0.3">
      <c r="A668" s="5">
        <v>667</v>
      </c>
      <c r="B668" s="3" t="s">
        <v>3488</v>
      </c>
      <c r="C668" s="2">
        <v>2014</v>
      </c>
      <c r="D668" s="4">
        <v>41889</v>
      </c>
      <c r="E668" s="4" t="str">
        <f>TEXT(Table1[[#This Row],[Order Date]],"MMM")</f>
        <v>Sep</v>
      </c>
      <c r="F668" s="4" t="s">
        <v>7250</v>
      </c>
      <c r="G668" s="3" t="s">
        <v>49</v>
      </c>
      <c r="H668" s="3" t="s">
        <v>3489</v>
      </c>
      <c r="I668" s="3" t="s">
        <v>3490</v>
      </c>
      <c r="J668" s="3" t="s">
        <v>26</v>
      </c>
      <c r="K668" s="3" t="s">
        <v>27</v>
      </c>
      <c r="L668" s="3" t="s">
        <v>3491</v>
      </c>
      <c r="M668" s="3" t="s">
        <v>94</v>
      </c>
      <c r="N668" s="2">
        <v>98031</v>
      </c>
      <c r="O668" s="3" t="s">
        <v>43</v>
      </c>
      <c r="P668" s="3" t="s">
        <v>1654</v>
      </c>
      <c r="Q668" s="3" t="s">
        <v>45</v>
      </c>
      <c r="R668" s="3" t="s">
        <v>74</v>
      </c>
      <c r="S668" s="3" t="s">
        <v>1655</v>
      </c>
      <c r="T668" s="2">
        <v>23.167999999999999</v>
      </c>
      <c r="U668" s="2">
        <v>2</v>
      </c>
      <c r="V668" s="2">
        <v>0.2</v>
      </c>
      <c r="W668" s="2">
        <v>7.8192000000000004</v>
      </c>
    </row>
    <row r="669" spans="1:23" ht="15.75" thickBot="1" x14ac:dyDescent="0.3">
      <c r="A669" s="5">
        <v>668</v>
      </c>
      <c r="B669" s="3" t="s">
        <v>3488</v>
      </c>
      <c r="C669" s="2">
        <v>2014</v>
      </c>
      <c r="D669" s="4">
        <v>41889</v>
      </c>
      <c r="E669" s="4" t="str">
        <f>TEXT(Table1[[#This Row],[Order Date]],"MMM")</f>
        <v>Sep</v>
      </c>
      <c r="F669" s="4" t="s">
        <v>7250</v>
      </c>
      <c r="G669" s="3" t="s">
        <v>49</v>
      </c>
      <c r="H669" s="3" t="s">
        <v>3489</v>
      </c>
      <c r="I669" s="3" t="s">
        <v>3490</v>
      </c>
      <c r="J669" s="3" t="s">
        <v>26</v>
      </c>
      <c r="K669" s="3" t="s">
        <v>27</v>
      </c>
      <c r="L669" s="3" t="s">
        <v>3491</v>
      </c>
      <c r="M669" s="3" t="s">
        <v>94</v>
      </c>
      <c r="N669" s="2">
        <v>98031</v>
      </c>
      <c r="O669" s="3" t="s">
        <v>43</v>
      </c>
      <c r="P669" s="3" t="s">
        <v>3494</v>
      </c>
      <c r="Q669" s="3" t="s">
        <v>70</v>
      </c>
      <c r="R669" s="3" t="s">
        <v>148</v>
      </c>
      <c r="S669" s="3" t="s">
        <v>3495</v>
      </c>
      <c r="T669" s="2">
        <v>50</v>
      </c>
      <c r="U669" s="2">
        <v>2</v>
      </c>
      <c r="V669" s="2">
        <v>0</v>
      </c>
      <c r="W669" s="2">
        <v>10.5</v>
      </c>
    </row>
    <row r="670" spans="1:23" ht="15.75" thickBot="1" x14ac:dyDescent="0.3">
      <c r="A670" s="5">
        <v>669</v>
      </c>
      <c r="B670" s="3" t="s">
        <v>3504</v>
      </c>
      <c r="C670" s="2">
        <v>2013</v>
      </c>
      <c r="D670" s="4">
        <v>41522</v>
      </c>
      <c r="E670" s="4" t="str">
        <f>TEXT(Table1[[#This Row],[Order Date]],"MMM")</f>
        <v>Sep</v>
      </c>
      <c r="F670" s="4">
        <v>41522</v>
      </c>
      <c r="G670" s="3" t="s">
        <v>1127</v>
      </c>
      <c r="H670" s="3" t="s">
        <v>431</v>
      </c>
      <c r="I670" s="3" t="s">
        <v>432</v>
      </c>
      <c r="J670" s="3" t="s">
        <v>26</v>
      </c>
      <c r="K670" s="3" t="s">
        <v>27</v>
      </c>
      <c r="L670" s="3" t="s">
        <v>1861</v>
      </c>
      <c r="M670" s="3" t="s">
        <v>442</v>
      </c>
      <c r="N670" s="2">
        <v>44105</v>
      </c>
      <c r="O670" s="3" t="s">
        <v>138</v>
      </c>
      <c r="P670" s="3" t="s">
        <v>3505</v>
      </c>
      <c r="Q670" s="3" t="s">
        <v>45</v>
      </c>
      <c r="R670" s="3" t="s">
        <v>58</v>
      </c>
      <c r="S670" s="3" t="s">
        <v>3506</v>
      </c>
      <c r="T670" s="2">
        <v>1006.056</v>
      </c>
      <c r="U670" s="2">
        <v>3</v>
      </c>
      <c r="V670" s="2">
        <v>0.2</v>
      </c>
      <c r="W670" s="2">
        <v>88.029899999999998</v>
      </c>
    </row>
    <row r="671" spans="1:23" ht="15.75" thickBot="1" x14ac:dyDescent="0.3">
      <c r="A671" s="5">
        <v>670</v>
      </c>
      <c r="B671" s="3" t="s">
        <v>3504</v>
      </c>
      <c r="C671" s="2">
        <v>2013</v>
      </c>
      <c r="D671" s="4">
        <v>41522</v>
      </c>
      <c r="E671" s="4" t="str">
        <f>TEXT(Table1[[#This Row],[Order Date]],"MMM")</f>
        <v>Sep</v>
      </c>
      <c r="F671" s="4">
        <v>41522</v>
      </c>
      <c r="G671" s="3" t="s">
        <v>1127</v>
      </c>
      <c r="H671" s="3" t="s">
        <v>431</v>
      </c>
      <c r="I671" s="3" t="s">
        <v>432</v>
      </c>
      <c r="J671" s="3" t="s">
        <v>26</v>
      </c>
      <c r="K671" s="3" t="s">
        <v>27</v>
      </c>
      <c r="L671" s="3" t="s">
        <v>1861</v>
      </c>
      <c r="M671" s="3" t="s">
        <v>442</v>
      </c>
      <c r="N671" s="2">
        <v>44105</v>
      </c>
      <c r="O671" s="3" t="s">
        <v>138</v>
      </c>
      <c r="P671" s="3" t="s">
        <v>1600</v>
      </c>
      <c r="Q671" s="3" t="s">
        <v>45</v>
      </c>
      <c r="R671" s="3" t="s">
        <v>88</v>
      </c>
      <c r="S671" s="3" t="s">
        <v>1601</v>
      </c>
      <c r="T671" s="2">
        <v>10.688000000000001</v>
      </c>
      <c r="U671" s="2">
        <v>2</v>
      </c>
      <c r="V671" s="2">
        <v>0.2</v>
      </c>
      <c r="W671" s="2">
        <v>3.7408000000000001</v>
      </c>
    </row>
    <row r="672" spans="1:23" ht="15.75" thickBot="1" x14ac:dyDescent="0.3">
      <c r="A672" s="5">
        <v>671</v>
      </c>
      <c r="B672" s="3" t="s">
        <v>3504</v>
      </c>
      <c r="C672" s="2">
        <v>2013</v>
      </c>
      <c r="D672" s="4">
        <v>41522</v>
      </c>
      <c r="E672" s="4" t="str">
        <f>TEXT(Table1[[#This Row],[Order Date]],"MMM")</f>
        <v>Sep</v>
      </c>
      <c r="F672" s="4">
        <v>41522</v>
      </c>
      <c r="G672" s="3" t="s">
        <v>1127</v>
      </c>
      <c r="H672" s="3" t="s">
        <v>431</v>
      </c>
      <c r="I672" s="3" t="s">
        <v>432</v>
      </c>
      <c r="J672" s="3" t="s">
        <v>26</v>
      </c>
      <c r="K672" s="3" t="s">
        <v>27</v>
      </c>
      <c r="L672" s="3" t="s">
        <v>1861</v>
      </c>
      <c r="M672" s="3" t="s">
        <v>442</v>
      </c>
      <c r="N672" s="2">
        <v>44105</v>
      </c>
      <c r="O672" s="3" t="s">
        <v>138</v>
      </c>
      <c r="P672" s="3" t="s">
        <v>1656</v>
      </c>
      <c r="Q672" s="3" t="s">
        <v>45</v>
      </c>
      <c r="R672" s="3" t="s">
        <v>88</v>
      </c>
      <c r="S672" s="3" t="s">
        <v>1657</v>
      </c>
      <c r="T672" s="2">
        <v>10.368</v>
      </c>
      <c r="U672" s="2">
        <v>2</v>
      </c>
      <c r="V672" s="2">
        <v>0.2</v>
      </c>
      <c r="W672" s="2">
        <v>3.6288</v>
      </c>
    </row>
    <row r="673" spans="1:23" ht="15.75" thickBot="1" x14ac:dyDescent="0.3">
      <c r="A673" s="5">
        <v>672</v>
      </c>
      <c r="B673" s="3" t="s">
        <v>3504</v>
      </c>
      <c r="C673" s="2">
        <v>2013</v>
      </c>
      <c r="D673" s="4">
        <v>41522</v>
      </c>
      <c r="E673" s="4" t="str">
        <f>TEXT(Table1[[#This Row],[Order Date]],"MMM")</f>
        <v>Sep</v>
      </c>
      <c r="F673" s="4">
        <v>41522</v>
      </c>
      <c r="G673" s="3" t="s">
        <v>1127</v>
      </c>
      <c r="H673" s="3" t="s">
        <v>431</v>
      </c>
      <c r="I673" s="3" t="s">
        <v>432</v>
      </c>
      <c r="J673" s="3" t="s">
        <v>26</v>
      </c>
      <c r="K673" s="3" t="s">
        <v>27</v>
      </c>
      <c r="L673" s="3" t="s">
        <v>1861</v>
      </c>
      <c r="M673" s="3" t="s">
        <v>442</v>
      </c>
      <c r="N673" s="2">
        <v>44105</v>
      </c>
      <c r="O673" s="3" t="s">
        <v>138</v>
      </c>
      <c r="P673" s="3" t="s">
        <v>3082</v>
      </c>
      <c r="Q673" s="3" t="s">
        <v>45</v>
      </c>
      <c r="R673" s="3" t="s">
        <v>58</v>
      </c>
      <c r="S673" s="3" t="s">
        <v>3083</v>
      </c>
      <c r="T673" s="2">
        <v>25.12</v>
      </c>
      <c r="U673" s="2">
        <v>2</v>
      </c>
      <c r="V673" s="2">
        <v>0.2</v>
      </c>
      <c r="W673" s="2">
        <v>1.57</v>
      </c>
    </row>
    <row r="674" spans="1:23" ht="15.75" thickBot="1" x14ac:dyDescent="0.3">
      <c r="A674" s="5">
        <v>673</v>
      </c>
      <c r="B674" s="3" t="s">
        <v>3504</v>
      </c>
      <c r="C674" s="2">
        <v>2013</v>
      </c>
      <c r="D674" s="4">
        <v>41522</v>
      </c>
      <c r="E674" s="4" t="str">
        <f>TEXT(Table1[[#This Row],[Order Date]],"MMM")</f>
        <v>Sep</v>
      </c>
      <c r="F674" s="4">
        <v>41522</v>
      </c>
      <c r="G674" s="3" t="s">
        <v>1127</v>
      </c>
      <c r="H674" s="3" t="s">
        <v>431</v>
      </c>
      <c r="I674" s="3" t="s">
        <v>432</v>
      </c>
      <c r="J674" s="3" t="s">
        <v>26</v>
      </c>
      <c r="K674" s="3" t="s">
        <v>27</v>
      </c>
      <c r="L674" s="3" t="s">
        <v>1861</v>
      </c>
      <c r="M674" s="3" t="s">
        <v>442</v>
      </c>
      <c r="N674" s="2">
        <v>44105</v>
      </c>
      <c r="O674" s="3" t="s">
        <v>138</v>
      </c>
      <c r="P674" s="3" t="s">
        <v>1592</v>
      </c>
      <c r="Q674" s="3" t="s">
        <v>70</v>
      </c>
      <c r="R674" s="3" t="s">
        <v>148</v>
      </c>
      <c r="S674" s="3" t="s">
        <v>1593</v>
      </c>
      <c r="T674" s="2">
        <v>58.112000000000002</v>
      </c>
      <c r="U674" s="2">
        <v>2</v>
      </c>
      <c r="V674" s="2">
        <v>0.2</v>
      </c>
      <c r="W674" s="2">
        <v>7.2640000000000002</v>
      </c>
    </row>
    <row r="675" spans="1:23" ht="15.75" thickBot="1" x14ac:dyDescent="0.3">
      <c r="A675" s="5">
        <v>674</v>
      </c>
      <c r="B675" s="3" t="s">
        <v>3522</v>
      </c>
      <c r="C675" s="2">
        <v>2012</v>
      </c>
      <c r="D675" s="4">
        <v>40919</v>
      </c>
      <c r="E675" s="4" t="str">
        <f>TEXT(Table1[[#This Row],[Order Date]],"MMM")</f>
        <v>Jan</v>
      </c>
      <c r="F675" s="4">
        <v>40979</v>
      </c>
      <c r="G675" s="3" t="s">
        <v>172</v>
      </c>
      <c r="H675" s="3" t="s">
        <v>689</v>
      </c>
      <c r="I675" s="3" t="s">
        <v>690</v>
      </c>
      <c r="J675" s="3" t="s">
        <v>99</v>
      </c>
      <c r="K675" s="3" t="s">
        <v>27</v>
      </c>
      <c r="L675" s="3" t="s">
        <v>136</v>
      </c>
      <c r="M675" s="3" t="s">
        <v>137</v>
      </c>
      <c r="N675" s="2">
        <v>19140</v>
      </c>
      <c r="O675" s="3" t="s">
        <v>138</v>
      </c>
      <c r="P675" s="3" t="s">
        <v>661</v>
      </c>
      <c r="Q675" s="3" t="s">
        <v>70</v>
      </c>
      <c r="R675" s="3" t="s">
        <v>148</v>
      </c>
      <c r="S675" s="3" t="s">
        <v>662</v>
      </c>
      <c r="T675" s="2">
        <v>35.36</v>
      </c>
      <c r="U675" s="2">
        <v>2</v>
      </c>
      <c r="V675" s="2">
        <v>0.2</v>
      </c>
      <c r="W675" s="2">
        <v>-3.0939999999999999</v>
      </c>
    </row>
    <row r="676" spans="1:23" ht="15.75" thickBot="1" x14ac:dyDescent="0.3">
      <c r="A676" s="5">
        <v>675</v>
      </c>
      <c r="B676" s="3" t="s">
        <v>3522</v>
      </c>
      <c r="C676" s="2">
        <v>2012</v>
      </c>
      <c r="D676" s="4">
        <v>40919</v>
      </c>
      <c r="E676" s="4" t="str">
        <f>TEXT(Table1[[#This Row],[Order Date]],"MMM")</f>
        <v>Jan</v>
      </c>
      <c r="F676" s="4">
        <v>40979</v>
      </c>
      <c r="G676" s="3" t="s">
        <v>172</v>
      </c>
      <c r="H676" s="3" t="s">
        <v>689</v>
      </c>
      <c r="I676" s="3" t="s">
        <v>690</v>
      </c>
      <c r="J676" s="3" t="s">
        <v>99</v>
      </c>
      <c r="K676" s="3" t="s">
        <v>27</v>
      </c>
      <c r="L676" s="3" t="s">
        <v>136</v>
      </c>
      <c r="M676" s="3" t="s">
        <v>137</v>
      </c>
      <c r="N676" s="2">
        <v>19140</v>
      </c>
      <c r="O676" s="3" t="s">
        <v>138</v>
      </c>
      <c r="P676" s="3" t="s">
        <v>3523</v>
      </c>
      <c r="Q676" s="3" t="s">
        <v>45</v>
      </c>
      <c r="R676" s="3" t="s">
        <v>242</v>
      </c>
      <c r="S676" s="3" t="s">
        <v>3524</v>
      </c>
      <c r="T676" s="2">
        <v>3.1680000000000001</v>
      </c>
      <c r="U676" s="2">
        <v>2</v>
      </c>
      <c r="V676" s="2">
        <v>0.2</v>
      </c>
      <c r="W676" s="2">
        <v>-0.71279999999999999</v>
      </c>
    </row>
    <row r="677" spans="1:23" ht="15.75" thickBot="1" x14ac:dyDescent="0.3">
      <c r="A677" s="5">
        <v>676</v>
      </c>
      <c r="B677" s="3" t="s">
        <v>3535</v>
      </c>
      <c r="C677" s="2">
        <v>2011</v>
      </c>
      <c r="D677" s="4">
        <v>40882</v>
      </c>
      <c r="E677" s="4" t="str">
        <f>TEXT(Table1[[#This Row],[Order Date]],"MMM")</f>
        <v>Dec</v>
      </c>
      <c r="F677" s="4" t="s">
        <v>7348</v>
      </c>
      <c r="G677" s="3" t="s">
        <v>172</v>
      </c>
      <c r="H677" s="3" t="s">
        <v>2315</v>
      </c>
      <c r="I677" s="3" t="s">
        <v>2316</v>
      </c>
      <c r="J677" s="3" t="s">
        <v>26</v>
      </c>
      <c r="K677" s="3" t="s">
        <v>27</v>
      </c>
      <c r="L677" s="3" t="s">
        <v>2150</v>
      </c>
      <c r="M677" s="3" t="s">
        <v>111</v>
      </c>
      <c r="N677" s="2">
        <v>53209</v>
      </c>
      <c r="O677" s="3" t="s">
        <v>102</v>
      </c>
      <c r="P677" s="3" t="s">
        <v>1752</v>
      </c>
      <c r="Q677" s="3" t="s">
        <v>32</v>
      </c>
      <c r="R677" s="3" t="s">
        <v>64</v>
      </c>
      <c r="S677" s="3" t="s">
        <v>1753</v>
      </c>
      <c r="T677" s="2">
        <v>34.79</v>
      </c>
      <c r="U677" s="2">
        <v>7</v>
      </c>
      <c r="V677" s="2">
        <v>0</v>
      </c>
      <c r="W677" s="2">
        <v>10.7849</v>
      </c>
    </row>
    <row r="678" spans="1:23" ht="15.75" thickBot="1" x14ac:dyDescent="0.3">
      <c r="A678" s="5">
        <v>677</v>
      </c>
      <c r="B678" s="3" t="s">
        <v>3542</v>
      </c>
      <c r="C678" s="2">
        <v>2014</v>
      </c>
      <c r="D678" s="4">
        <v>41644</v>
      </c>
      <c r="E678" s="4" t="str">
        <f>TEXT(Table1[[#This Row],[Order Date]],"MMM")</f>
        <v>Jan</v>
      </c>
      <c r="F678" s="4">
        <v>41825</v>
      </c>
      <c r="G678" s="3" t="s">
        <v>49</v>
      </c>
      <c r="H678" s="3" t="s">
        <v>2990</v>
      </c>
      <c r="I678" s="3" t="s">
        <v>2991</v>
      </c>
      <c r="J678" s="3" t="s">
        <v>40</v>
      </c>
      <c r="K678" s="3" t="s">
        <v>27</v>
      </c>
      <c r="L678" s="3" t="s">
        <v>136</v>
      </c>
      <c r="M678" s="3" t="s">
        <v>137</v>
      </c>
      <c r="N678" s="2">
        <v>19143</v>
      </c>
      <c r="O678" s="3" t="s">
        <v>138</v>
      </c>
      <c r="P678" s="3" t="s">
        <v>3063</v>
      </c>
      <c r="Q678" s="3" t="s">
        <v>70</v>
      </c>
      <c r="R678" s="3" t="s">
        <v>71</v>
      </c>
      <c r="S678" s="3" t="s">
        <v>3064</v>
      </c>
      <c r="T678" s="2">
        <v>677.58</v>
      </c>
      <c r="U678" s="2">
        <v>5</v>
      </c>
      <c r="V678" s="2">
        <v>0.4</v>
      </c>
      <c r="W678" s="2">
        <v>-158.102</v>
      </c>
    </row>
    <row r="679" spans="1:23" ht="15.75" thickBot="1" x14ac:dyDescent="0.3">
      <c r="A679" s="5">
        <v>678</v>
      </c>
      <c r="B679" s="3" t="s">
        <v>3542</v>
      </c>
      <c r="C679" s="2">
        <v>2014</v>
      </c>
      <c r="D679" s="4">
        <v>41644</v>
      </c>
      <c r="E679" s="4" t="str">
        <f>TEXT(Table1[[#This Row],[Order Date]],"MMM")</f>
        <v>Jan</v>
      </c>
      <c r="F679" s="4">
        <v>41825</v>
      </c>
      <c r="G679" s="3" t="s">
        <v>49</v>
      </c>
      <c r="H679" s="3" t="s">
        <v>2990</v>
      </c>
      <c r="I679" s="3" t="s">
        <v>2991</v>
      </c>
      <c r="J679" s="3" t="s">
        <v>40</v>
      </c>
      <c r="K679" s="3" t="s">
        <v>27</v>
      </c>
      <c r="L679" s="3" t="s">
        <v>136</v>
      </c>
      <c r="M679" s="3" t="s">
        <v>137</v>
      </c>
      <c r="N679" s="2">
        <v>19143</v>
      </c>
      <c r="O679" s="3" t="s">
        <v>138</v>
      </c>
      <c r="P679" s="3" t="s">
        <v>3543</v>
      </c>
      <c r="Q679" s="3" t="s">
        <v>45</v>
      </c>
      <c r="R679" s="3" t="s">
        <v>74</v>
      </c>
      <c r="S679" s="3" t="s">
        <v>3544</v>
      </c>
      <c r="T679" s="2">
        <v>13.896000000000001</v>
      </c>
      <c r="U679" s="2">
        <v>3</v>
      </c>
      <c r="V679" s="2">
        <v>0.7</v>
      </c>
      <c r="W679" s="2">
        <v>-9.2639999999999993</v>
      </c>
    </row>
    <row r="680" spans="1:23" ht="15.75" thickBot="1" x14ac:dyDescent="0.3">
      <c r="A680" s="5">
        <v>679</v>
      </c>
      <c r="B680" s="3" t="s">
        <v>3553</v>
      </c>
      <c r="C680" s="2">
        <v>2012</v>
      </c>
      <c r="D680" s="4">
        <v>41183</v>
      </c>
      <c r="E680" s="4" t="str">
        <f>TEXT(Table1[[#This Row],[Order Date]],"MMM")</f>
        <v>Oct</v>
      </c>
      <c r="F680" s="4" t="s">
        <v>7363</v>
      </c>
      <c r="G680" s="3" t="s">
        <v>49</v>
      </c>
      <c r="H680" s="3" t="s">
        <v>3205</v>
      </c>
      <c r="I680" s="3" t="s">
        <v>3206</v>
      </c>
      <c r="J680" s="3" t="s">
        <v>26</v>
      </c>
      <c r="K680" s="3" t="s">
        <v>27</v>
      </c>
      <c r="L680" s="3" t="s">
        <v>239</v>
      </c>
      <c r="M680" s="3" t="s">
        <v>240</v>
      </c>
      <c r="N680" s="2">
        <v>10011</v>
      </c>
      <c r="O680" s="3" t="s">
        <v>138</v>
      </c>
      <c r="P680" s="3" t="s">
        <v>1383</v>
      </c>
      <c r="Q680" s="3" t="s">
        <v>32</v>
      </c>
      <c r="R680" s="3" t="s">
        <v>55</v>
      </c>
      <c r="S680" s="3" t="s">
        <v>1384</v>
      </c>
      <c r="T680" s="2">
        <v>1018.104</v>
      </c>
      <c r="U680" s="2">
        <v>4</v>
      </c>
      <c r="V680" s="2">
        <v>0.4</v>
      </c>
      <c r="W680" s="2">
        <v>-373.3048</v>
      </c>
    </row>
    <row r="681" spans="1:23" ht="15.75" thickBot="1" x14ac:dyDescent="0.3">
      <c r="A681" s="5">
        <v>680</v>
      </c>
      <c r="B681" s="3" t="s">
        <v>3556</v>
      </c>
      <c r="C681" s="2">
        <v>2014</v>
      </c>
      <c r="D681" s="4">
        <v>41736</v>
      </c>
      <c r="E681" s="4" t="str">
        <f>TEXT(Table1[[#This Row],[Order Date]],"MMM")</f>
        <v>Apr</v>
      </c>
      <c r="F681" s="4">
        <v>41858</v>
      </c>
      <c r="G681" s="3" t="s">
        <v>49</v>
      </c>
      <c r="H681" s="3" t="s">
        <v>2493</v>
      </c>
      <c r="I681" s="3" t="s">
        <v>2494</v>
      </c>
      <c r="J681" s="3" t="s">
        <v>26</v>
      </c>
      <c r="K681" s="3" t="s">
        <v>27</v>
      </c>
      <c r="L681" s="3" t="s">
        <v>3557</v>
      </c>
      <c r="M681" s="3" t="s">
        <v>101</v>
      </c>
      <c r="N681" s="2">
        <v>75023</v>
      </c>
      <c r="O681" s="3" t="s">
        <v>102</v>
      </c>
      <c r="P681" s="3" t="s">
        <v>283</v>
      </c>
      <c r="Q681" s="3" t="s">
        <v>70</v>
      </c>
      <c r="R681" s="3" t="s">
        <v>71</v>
      </c>
      <c r="S681" s="3" t="s">
        <v>284</v>
      </c>
      <c r="T681" s="2">
        <v>167.96799999999999</v>
      </c>
      <c r="U681" s="2">
        <v>4</v>
      </c>
      <c r="V681" s="2">
        <v>0.2</v>
      </c>
      <c r="W681" s="2">
        <v>62.988</v>
      </c>
    </row>
    <row r="682" spans="1:23" ht="15.75" thickBot="1" x14ac:dyDescent="0.3">
      <c r="A682" s="5">
        <v>681</v>
      </c>
      <c r="B682" s="3" t="s">
        <v>3558</v>
      </c>
      <c r="C682" s="2">
        <v>2012</v>
      </c>
      <c r="D682" s="4">
        <v>41225</v>
      </c>
      <c r="E682" s="4" t="str">
        <f>TEXT(Table1[[#This Row],[Order Date]],"MMM")</f>
        <v>Nov</v>
      </c>
      <c r="F682" s="4">
        <v>41255</v>
      </c>
      <c r="G682" s="3" t="s">
        <v>172</v>
      </c>
      <c r="H682" s="3" t="s">
        <v>3559</v>
      </c>
      <c r="I682" s="3" t="s">
        <v>3560</v>
      </c>
      <c r="J682" s="3" t="s">
        <v>26</v>
      </c>
      <c r="K682" s="3" t="s">
        <v>27</v>
      </c>
      <c r="L682" s="3" t="s">
        <v>3561</v>
      </c>
      <c r="M682" s="3" t="s">
        <v>289</v>
      </c>
      <c r="N682" s="2">
        <v>23434</v>
      </c>
      <c r="O682" s="3" t="s">
        <v>30</v>
      </c>
      <c r="P682" s="3" t="s">
        <v>1693</v>
      </c>
      <c r="Q682" s="3" t="s">
        <v>45</v>
      </c>
      <c r="R682" s="3" t="s">
        <v>46</v>
      </c>
      <c r="S682" s="3" t="s">
        <v>1694</v>
      </c>
      <c r="T682" s="2">
        <v>196.62</v>
      </c>
      <c r="U682" s="2">
        <v>2</v>
      </c>
      <c r="V682" s="2">
        <v>0</v>
      </c>
      <c r="W682" s="2">
        <v>96.343800000000002</v>
      </c>
    </row>
    <row r="683" spans="1:23" ht="15.75" thickBot="1" x14ac:dyDescent="0.3">
      <c r="A683" s="5">
        <v>682</v>
      </c>
      <c r="B683" s="3" t="s">
        <v>3564</v>
      </c>
      <c r="C683" s="2">
        <v>2011</v>
      </c>
      <c r="D683" s="4">
        <v>40733</v>
      </c>
      <c r="E683" s="4" t="str">
        <f>TEXT(Table1[[#This Row],[Order Date]],"MMM")</f>
        <v>Jul</v>
      </c>
      <c r="F683" s="4" t="s">
        <v>7168</v>
      </c>
      <c r="G683" s="3" t="s">
        <v>49</v>
      </c>
      <c r="H683" s="3" t="s">
        <v>867</v>
      </c>
      <c r="I683" s="3" t="s">
        <v>868</v>
      </c>
      <c r="J683" s="3" t="s">
        <v>40</v>
      </c>
      <c r="K683" s="3" t="s">
        <v>27</v>
      </c>
      <c r="L683" s="3" t="s">
        <v>136</v>
      </c>
      <c r="M683" s="3" t="s">
        <v>137</v>
      </c>
      <c r="N683" s="2">
        <v>19134</v>
      </c>
      <c r="O683" s="3" t="s">
        <v>138</v>
      </c>
      <c r="P683" s="3" t="s">
        <v>2814</v>
      </c>
      <c r="Q683" s="3" t="s">
        <v>45</v>
      </c>
      <c r="R683" s="3" t="s">
        <v>58</v>
      </c>
      <c r="S683" s="3" t="s">
        <v>2815</v>
      </c>
      <c r="T683" s="2">
        <v>64.784000000000006</v>
      </c>
      <c r="U683" s="2">
        <v>1</v>
      </c>
      <c r="V683" s="2">
        <v>0.2</v>
      </c>
      <c r="W683" s="2">
        <v>-14.5764</v>
      </c>
    </row>
    <row r="684" spans="1:23" ht="15.75" thickBot="1" x14ac:dyDescent="0.3">
      <c r="A684" s="5">
        <v>683</v>
      </c>
      <c r="B684" s="3" t="s">
        <v>3564</v>
      </c>
      <c r="C684" s="2">
        <v>2011</v>
      </c>
      <c r="D684" s="4">
        <v>40733</v>
      </c>
      <c r="E684" s="4" t="str">
        <f>TEXT(Table1[[#This Row],[Order Date]],"MMM")</f>
        <v>Jul</v>
      </c>
      <c r="F684" s="4" t="s">
        <v>7168</v>
      </c>
      <c r="G684" s="3" t="s">
        <v>49</v>
      </c>
      <c r="H684" s="3" t="s">
        <v>867</v>
      </c>
      <c r="I684" s="3" t="s">
        <v>868</v>
      </c>
      <c r="J684" s="3" t="s">
        <v>40</v>
      </c>
      <c r="K684" s="3" t="s">
        <v>27</v>
      </c>
      <c r="L684" s="3" t="s">
        <v>136</v>
      </c>
      <c r="M684" s="3" t="s">
        <v>137</v>
      </c>
      <c r="N684" s="2">
        <v>19134</v>
      </c>
      <c r="O684" s="3" t="s">
        <v>138</v>
      </c>
      <c r="P684" s="3" t="s">
        <v>2699</v>
      </c>
      <c r="Q684" s="3" t="s">
        <v>70</v>
      </c>
      <c r="R684" s="3" t="s">
        <v>71</v>
      </c>
      <c r="S684" s="3" t="s">
        <v>2700</v>
      </c>
      <c r="T684" s="2">
        <v>32.381999999999998</v>
      </c>
      <c r="U684" s="2">
        <v>3</v>
      </c>
      <c r="V684" s="2">
        <v>0.4</v>
      </c>
      <c r="W684" s="2">
        <v>4.3175999999999997</v>
      </c>
    </row>
    <row r="685" spans="1:23" ht="15.75" thickBot="1" x14ac:dyDescent="0.3">
      <c r="A685" s="5">
        <v>684</v>
      </c>
      <c r="B685" s="3" t="s">
        <v>3564</v>
      </c>
      <c r="C685" s="2">
        <v>2011</v>
      </c>
      <c r="D685" s="4">
        <v>40733</v>
      </c>
      <c r="E685" s="4" t="str">
        <f>TEXT(Table1[[#This Row],[Order Date]],"MMM")</f>
        <v>Jul</v>
      </c>
      <c r="F685" s="4" t="s">
        <v>7168</v>
      </c>
      <c r="G685" s="3" t="s">
        <v>49</v>
      </c>
      <c r="H685" s="3" t="s">
        <v>867</v>
      </c>
      <c r="I685" s="3" t="s">
        <v>868</v>
      </c>
      <c r="J685" s="3" t="s">
        <v>40</v>
      </c>
      <c r="K685" s="3" t="s">
        <v>27</v>
      </c>
      <c r="L685" s="3" t="s">
        <v>136</v>
      </c>
      <c r="M685" s="3" t="s">
        <v>137</v>
      </c>
      <c r="N685" s="2">
        <v>19134</v>
      </c>
      <c r="O685" s="3" t="s">
        <v>138</v>
      </c>
      <c r="P685" s="3" t="s">
        <v>3565</v>
      </c>
      <c r="Q685" s="3" t="s">
        <v>32</v>
      </c>
      <c r="R685" s="3" t="s">
        <v>64</v>
      </c>
      <c r="S685" s="3" t="s">
        <v>3566</v>
      </c>
      <c r="T685" s="2">
        <v>42.368000000000002</v>
      </c>
      <c r="U685" s="2">
        <v>2</v>
      </c>
      <c r="V685" s="2">
        <v>0.2</v>
      </c>
      <c r="W685" s="2">
        <v>8.4735999999999994</v>
      </c>
    </row>
    <row r="686" spans="1:23" ht="15.75" thickBot="1" x14ac:dyDescent="0.3">
      <c r="A686" s="5">
        <v>685</v>
      </c>
      <c r="B686" s="3" t="s">
        <v>3564</v>
      </c>
      <c r="C686" s="2">
        <v>2011</v>
      </c>
      <c r="D686" s="4">
        <v>40733</v>
      </c>
      <c r="E686" s="4" t="str">
        <f>TEXT(Table1[[#This Row],[Order Date]],"MMM")</f>
        <v>Jul</v>
      </c>
      <c r="F686" s="4" t="s">
        <v>7168</v>
      </c>
      <c r="G686" s="3" t="s">
        <v>49</v>
      </c>
      <c r="H686" s="3" t="s">
        <v>867</v>
      </c>
      <c r="I686" s="3" t="s">
        <v>868</v>
      </c>
      <c r="J686" s="3" t="s">
        <v>40</v>
      </c>
      <c r="K686" s="3" t="s">
        <v>27</v>
      </c>
      <c r="L686" s="3" t="s">
        <v>136</v>
      </c>
      <c r="M686" s="3" t="s">
        <v>137</v>
      </c>
      <c r="N686" s="2">
        <v>19134</v>
      </c>
      <c r="O686" s="3" t="s">
        <v>138</v>
      </c>
      <c r="P686" s="3" t="s">
        <v>3567</v>
      </c>
      <c r="Q686" s="3" t="s">
        <v>70</v>
      </c>
      <c r="R686" s="3" t="s">
        <v>603</v>
      </c>
      <c r="S686" s="3" t="s">
        <v>3568</v>
      </c>
      <c r="T686" s="2">
        <v>399.54</v>
      </c>
      <c r="U686" s="2">
        <v>4</v>
      </c>
      <c r="V686" s="2">
        <v>0.7</v>
      </c>
      <c r="W686" s="2">
        <v>-559.35599999999999</v>
      </c>
    </row>
    <row r="687" spans="1:23" ht="15.75" thickBot="1" x14ac:dyDescent="0.3">
      <c r="A687" s="5">
        <v>686</v>
      </c>
      <c r="B687" s="3" t="s">
        <v>3571</v>
      </c>
      <c r="C687" s="2">
        <v>2013</v>
      </c>
      <c r="D687" s="4">
        <v>41497</v>
      </c>
      <c r="E687" s="4" t="str">
        <f>TEXT(Table1[[#This Row],[Order Date]],"MMM")</f>
        <v>Aug</v>
      </c>
      <c r="F687" s="4" t="s">
        <v>7212</v>
      </c>
      <c r="G687" s="3" t="s">
        <v>49</v>
      </c>
      <c r="H687" s="3" t="s">
        <v>880</v>
      </c>
      <c r="I687" s="3" t="s">
        <v>881</v>
      </c>
      <c r="J687" s="3" t="s">
        <v>40</v>
      </c>
      <c r="K687" s="3" t="s">
        <v>27</v>
      </c>
      <c r="L687" s="3" t="s">
        <v>120</v>
      </c>
      <c r="M687" s="3" t="s">
        <v>42</v>
      </c>
      <c r="N687" s="2">
        <v>94110</v>
      </c>
      <c r="O687" s="3" t="s">
        <v>43</v>
      </c>
      <c r="P687" s="3" t="s">
        <v>2078</v>
      </c>
      <c r="Q687" s="3" t="s">
        <v>32</v>
      </c>
      <c r="R687" s="3" t="s">
        <v>64</v>
      </c>
      <c r="S687" s="3" t="s">
        <v>2079</v>
      </c>
      <c r="T687" s="2">
        <v>14.82</v>
      </c>
      <c r="U687" s="2">
        <v>3</v>
      </c>
      <c r="V687" s="2">
        <v>0</v>
      </c>
      <c r="W687" s="2">
        <v>6.2244000000000002</v>
      </c>
    </row>
    <row r="688" spans="1:23" ht="15.75" thickBot="1" x14ac:dyDescent="0.3">
      <c r="A688" s="5">
        <v>687</v>
      </c>
      <c r="B688" s="3" t="s">
        <v>3574</v>
      </c>
      <c r="C688" s="2">
        <v>2014</v>
      </c>
      <c r="D688" s="4">
        <v>41955</v>
      </c>
      <c r="E688" s="4" t="str">
        <f>TEXT(Table1[[#This Row],[Order Date]],"MMM")</f>
        <v>Nov</v>
      </c>
      <c r="F688" s="4" t="s">
        <v>7354</v>
      </c>
      <c r="G688" s="3" t="s">
        <v>172</v>
      </c>
      <c r="H688" s="3" t="s">
        <v>3419</v>
      </c>
      <c r="I688" s="3" t="s">
        <v>3420</v>
      </c>
      <c r="J688" s="3" t="s">
        <v>26</v>
      </c>
      <c r="K688" s="3" t="s">
        <v>27</v>
      </c>
      <c r="L688" s="3" t="s">
        <v>136</v>
      </c>
      <c r="M688" s="3" t="s">
        <v>137</v>
      </c>
      <c r="N688" s="2">
        <v>19140</v>
      </c>
      <c r="O688" s="3" t="s">
        <v>138</v>
      </c>
      <c r="P688" s="3" t="s">
        <v>2418</v>
      </c>
      <c r="Q688" s="3" t="s">
        <v>45</v>
      </c>
      <c r="R688" s="3" t="s">
        <v>88</v>
      </c>
      <c r="S688" s="3" t="s">
        <v>2419</v>
      </c>
      <c r="T688" s="2">
        <v>10.368</v>
      </c>
      <c r="U688" s="2">
        <v>2</v>
      </c>
      <c r="V688" s="2">
        <v>0.2</v>
      </c>
      <c r="W688" s="2">
        <v>3.6288</v>
      </c>
    </row>
    <row r="689" spans="1:23" ht="15.75" thickBot="1" x14ac:dyDescent="0.3">
      <c r="A689" s="5">
        <v>688</v>
      </c>
      <c r="B689" s="3" t="s">
        <v>3574</v>
      </c>
      <c r="C689" s="2">
        <v>2014</v>
      </c>
      <c r="D689" s="4">
        <v>41955</v>
      </c>
      <c r="E689" s="4" t="str">
        <f>TEXT(Table1[[#This Row],[Order Date]],"MMM")</f>
        <v>Nov</v>
      </c>
      <c r="F689" s="4" t="s">
        <v>7354</v>
      </c>
      <c r="G689" s="3" t="s">
        <v>172</v>
      </c>
      <c r="H689" s="3" t="s">
        <v>3419</v>
      </c>
      <c r="I689" s="3" t="s">
        <v>3420</v>
      </c>
      <c r="J689" s="3" t="s">
        <v>26</v>
      </c>
      <c r="K689" s="3" t="s">
        <v>27</v>
      </c>
      <c r="L689" s="3" t="s">
        <v>136</v>
      </c>
      <c r="M689" s="3" t="s">
        <v>137</v>
      </c>
      <c r="N689" s="2">
        <v>19140</v>
      </c>
      <c r="O689" s="3" t="s">
        <v>138</v>
      </c>
      <c r="P689" s="3" t="s">
        <v>2068</v>
      </c>
      <c r="Q689" s="3" t="s">
        <v>32</v>
      </c>
      <c r="R689" s="3" t="s">
        <v>64</v>
      </c>
      <c r="S689" s="3" t="s">
        <v>2069</v>
      </c>
      <c r="T689" s="2">
        <v>310.88</v>
      </c>
      <c r="U689" s="2">
        <v>2</v>
      </c>
      <c r="V689" s="2">
        <v>0.2</v>
      </c>
      <c r="W689" s="2">
        <v>23.315999999999999</v>
      </c>
    </row>
    <row r="690" spans="1:23" ht="15.75" thickBot="1" x14ac:dyDescent="0.3">
      <c r="A690" s="5">
        <v>689</v>
      </c>
      <c r="B690" s="3" t="s">
        <v>3575</v>
      </c>
      <c r="C690" s="2">
        <v>2014</v>
      </c>
      <c r="D690" s="4">
        <v>41924</v>
      </c>
      <c r="E690" s="4" t="str">
        <f>TEXT(Table1[[#This Row],[Order Date]],"MMM")</f>
        <v>Oct</v>
      </c>
      <c r="F690" s="4" t="s">
        <v>7301</v>
      </c>
      <c r="G690" s="3" t="s">
        <v>49</v>
      </c>
      <c r="H690" s="3" t="s">
        <v>3576</v>
      </c>
      <c r="I690" s="3" t="s">
        <v>3577</v>
      </c>
      <c r="J690" s="3" t="s">
        <v>26</v>
      </c>
      <c r="K690" s="3" t="s">
        <v>27</v>
      </c>
      <c r="L690" s="3" t="s">
        <v>3578</v>
      </c>
      <c r="M690" s="3" t="s">
        <v>227</v>
      </c>
      <c r="N690" s="2">
        <v>46203</v>
      </c>
      <c r="O690" s="3" t="s">
        <v>102</v>
      </c>
      <c r="P690" s="3" t="s">
        <v>3486</v>
      </c>
      <c r="Q690" s="3" t="s">
        <v>45</v>
      </c>
      <c r="R690" s="3" t="s">
        <v>88</v>
      </c>
      <c r="S690" s="3" t="s">
        <v>3487</v>
      </c>
      <c r="T690" s="2">
        <v>33.450000000000003</v>
      </c>
      <c r="U690" s="2">
        <v>5</v>
      </c>
      <c r="V690" s="2">
        <v>0</v>
      </c>
      <c r="W690" s="2">
        <v>15.387</v>
      </c>
    </row>
    <row r="691" spans="1:23" ht="15.75" thickBot="1" x14ac:dyDescent="0.3">
      <c r="A691" s="5">
        <v>690</v>
      </c>
      <c r="B691" s="3" t="s">
        <v>3575</v>
      </c>
      <c r="C691" s="2">
        <v>2014</v>
      </c>
      <c r="D691" s="4">
        <v>41924</v>
      </c>
      <c r="E691" s="4" t="str">
        <f>TEXT(Table1[[#This Row],[Order Date]],"MMM")</f>
        <v>Oct</v>
      </c>
      <c r="F691" s="4" t="s">
        <v>7301</v>
      </c>
      <c r="G691" s="3" t="s">
        <v>49</v>
      </c>
      <c r="H691" s="3" t="s">
        <v>3576</v>
      </c>
      <c r="I691" s="3" t="s">
        <v>3577</v>
      </c>
      <c r="J691" s="3" t="s">
        <v>26</v>
      </c>
      <c r="K691" s="3" t="s">
        <v>27</v>
      </c>
      <c r="L691" s="3" t="s">
        <v>3578</v>
      </c>
      <c r="M691" s="3" t="s">
        <v>227</v>
      </c>
      <c r="N691" s="2">
        <v>46203</v>
      </c>
      <c r="O691" s="3" t="s">
        <v>102</v>
      </c>
      <c r="P691" s="3" t="s">
        <v>312</v>
      </c>
      <c r="Q691" s="3" t="s">
        <v>45</v>
      </c>
      <c r="R691" s="3" t="s">
        <v>74</v>
      </c>
      <c r="S691" s="3" t="s">
        <v>313</v>
      </c>
      <c r="T691" s="2">
        <v>10.4</v>
      </c>
      <c r="U691" s="2">
        <v>5</v>
      </c>
      <c r="V691" s="2">
        <v>0</v>
      </c>
      <c r="W691" s="2">
        <v>5.0960000000000001</v>
      </c>
    </row>
    <row r="692" spans="1:23" ht="15.75" thickBot="1" x14ac:dyDescent="0.3">
      <c r="A692" s="5">
        <v>691</v>
      </c>
      <c r="B692" s="3" t="s">
        <v>3583</v>
      </c>
      <c r="C692" s="2">
        <v>2011</v>
      </c>
      <c r="D692" s="4">
        <v>40608</v>
      </c>
      <c r="E692" s="4" t="str">
        <f>TEXT(Table1[[#This Row],[Order Date]],"MMM")</f>
        <v>Mar</v>
      </c>
      <c r="F692" s="4">
        <v>40730</v>
      </c>
      <c r="G692" s="3" t="s">
        <v>23</v>
      </c>
      <c r="H692" s="3" t="s">
        <v>462</v>
      </c>
      <c r="I692" s="3" t="s">
        <v>463</v>
      </c>
      <c r="J692" s="3" t="s">
        <v>26</v>
      </c>
      <c r="K692" s="3" t="s">
        <v>27</v>
      </c>
      <c r="L692" s="3" t="s">
        <v>93</v>
      </c>
      <c r="M692" s="3" t="s">
        <v>94</v>
      </c>
      <c r="N692" s="2">
        <v>98115</v>
      </c>
      <c r="O692" s="3" t="s">
        <v>43</v>
      </c>
      <c r="P692" s="3" t="s">
        <v>2717</v>
      </c>
      <c r="Q692" s="3" t="s">
        <v>32</v>
      </c>
      <c r="R692" s="3" t="s">
        <v>55</v>
      </c>
      <c r="S692" s="3" t="s">
        <v>2718</v>
      </c>
      <c r="T692" s="2">
        <v>515.88</v>
      </c>
      <c r="U692" s="2">
        <v>6</v>
      </c>
      <c r="V692" s="2">
        <v>0</v>
      </c>
      <c r="W692" s="2">
        <v>113.4936</v>
      </c>
    </row>
    <row r="693" spans="1:23" ht="15.75" thickBot="1" x14ac:dyDescent="0.3">
      <c r="A693" s="5">
        <v>692</v>
      </c>
      <c r="B693" s="3" t="s">
        <v>3584</v>
      </c>
      <c r="C693" s="2">
        <v>2011</v>
      </c>
      <c r="D693" s="4">
        <v>40604</v>
      </c>
      <c r="E693" s="4" t="str">
        <f>TEXT(Table1[[#This Row],[Order Date]],"MMM")</f>
        <v>Mar</v>
      </c>
      <c r="F693" s="4">
        <v>40726</v>
      </c>
      <c r="G693" s="3" t="s">
        <v>49</v>
      </c>
      <c r="H693" s="3" t="s">
        <v>3585</v>
      </c>
      <c r="I693" s="3" t="s">
        <v>3586</v>
      </c>
      <c r="J693" s="3" t="s">
        <v>99</v>
      </c>
      <c r="K693" s="3" t="s">
        <v>27</v>
      </c>
      <c r="L693" s="3" t="s">
        <v>839</v>
      </c>
      <c r="M693" s="3" t="s">
        <v>42</v>
      </c>
      <c r="N693" s="2">
        <v>92037</v>
      </c>
      <c r="O693" s="3" t="s">
        <v>43</v>
      </c>
      <c r="P693" s="3" t="s">
        <v>3587</v>
      </c>
      <c r="Q693" s="3" t="s">
        <v>45</v>
      </c>
      <c r="R693" s="3" t="s">
        <v>242</v>
      </c>
      <c r="S693" s="3" t="s">
        <v>170</v>
      </c>
      <c r="T693" s="2">
        <v>12.35</v>
      </c>
      <c r="U693" s="2">
        <v>5</v>
      </c>
      <c r="V693" s="2">
        <v>0</v>
      </c>
      <c r="W693" s="2">
        <v>5.8045</v>
      </c>
    </row>
    <row r="694" spans="1:23" ht="15.75" thickBot="1" x14ac:dyDescent="0.3">
      <c r="A694" s="5">
        <v>693</v>
      </c>
      <c r="B694" s="3" t="s">
        <v>3588</v>
      </c>
      <c r="C694" s="2">
        <v>2013</v>
      </c>
      <c r="D694" s="4">
        <v>41520</v>
      </c>
      <c r="E694" s="4" t="str">
        <f>TEXT(Table1[[#This Row],[Order Date]],"MMM")</f>
        <v>Sep</v>
      </c>
      <c r="F694" s="4">
        <v>41520</v>
      </c>
      <c r="G694" s="3" t="s">
        <v>1127</v>
      </c>
      <c r="H694" s="3" t="s">
        <v>2164</v>
      </c>
      <c r="I694" s="3" t="s">
        <v>2165</v>
      </c>
      <c r="J694" s="3" t="s">
        <v>26</v>
      </c>
      <c r="K694" s="3" t="s">
        <v>27</v>
      </c>
      <c r="L694" s="3" t="s">
        <v>3250</v>
      </c>
      <c r="M694" s="3" t="s">
        <v>280</v>
      </c>
      <c r="N694" s="2">
        <v>85301</v>
      </c>
      <c r="O694" s="3" t="s">
        <v>43</v>
      </c>
      <c r="P694" s="3" t="s">
        <v>2696</v>
      </c>
      <c r="Q694" s="3" t="s">
        <v>45</v>
      </c>
      <c r="R694" s="3" t="s">
        <v>74</v>
      </c>
      <c r="S694" s="3" t="s">
        <v>2697</v>
      </c>
      <c r="T694" s="2">
        <v>9.702</v>
      </c>
      <c r="U694" s="2">
        <v>3</v>
      </c>
      <c r="V694" s="2">
        <v>0.7</v>
      </c>
      <c r="W694" s="2">
        <v>-7.1147999999999998</v>
      </c>
    </row>
    <row r="695" spans="1:23" ht="15.75" thickBot="1" x14ac:dyDescent="0.3">
      <c r="A695" s="5">
        <v>694</v>
      </c>
      <c r="B695" s="3" t="s">
        <v>3595</v>
      </c>
      <c r="C695" s="2">
        <v>2014</v>
      </c>
      <c r="D695" s="4">
        <v>41891</v>
      </c>
      <c r="E695" s="4" t="str">
        <f>TEXT(Table1[[#This Row],[Order Date]],"MMM")</f>
        <v>Sep</v>
      </c>
      <c r="F695" s="4" t="s">
        <v>7338</v>
      </c>
      <c r="G695" s="3" t="s">
        <v>23</v>
      </c>
      <c r="H695" s="3" t="s">
        <v>3540</v>
      </c>
      <c r="I695" s="3" t="s">
        <v>3541</v>
      </c>
      <c r="J695" s="3" t="s">
        <v>26</v>
      </c>
      <c r="K695" s="3" t="s">
        <v>27</v>
      </c>
      <c r="L695" s="3" t="s">
        <v>273</v>
      </c>
      <c r="M695" s="3" t="s">
        <v>192</v>
      </c>
      <c r="N695" s="2">
        <v>60610</v>
      </c>
      <c r="O695" s="3" t="s">
        <v>102</v>
      </c>
      <c r="P695" s="3" t="s">
        <v>709</v>
      </c>
      <c r="Q695" s="3" t="s">
        <v>32</v>
      </c>
      <c r="R695" s="3" t="s">
        <v>55</v>
      </c>
      <c r="S695" s="3" t="s">
        <v>710</v>
      </c>
      <c r="T695" s="2">
        <v>765.625</v>
      </c>
      <c r="U695" s="2">
        <v>7</v>
      </c>
      <c r="V695" s="2">
        <v>0.5</v>
      </c>
      <c r="W695" s="2">
        <v>-566.5625</v>
      </c>
    </row>
    <row r="696" spans="1:23" ht="15.75" thickBot="1" x14ac:dyDescent="0.3">
      <c r="A696" s="5">
        <v>695</v>
      </c>
      <c r="B696" s="3" t="s">
        <v>3596</v>
      </c>
      <c r="C696" s="2">
        <v>2014</v>
      </c>
      <c r="D696" s="4">
        <v>41861</v>
      </c>
      <c r="E696" s="4" t="str">
        <f>TEXT(Table1[[#This Row],[Order Date]],"MMM")</f>
        <v>Aug</v>
      </c>
      <c r="F696" s="4" t="s">
        <v>7172</v>
      </c>
      <c r="G696" s="3" t="s">
        <v>49</v>
      </c>
      <c r="H696" s="3" t="s">
        <v>2045</v>
      </c>
      <c r="I696" s="3" t="s">
        <v>2046</v>
      </c>
      <c r="J696" s="3" t="s">
        <v>26</v>
      </c>
      <c r="K696" s="3" t="s">
        <v>27</v>
      </c>
      <c r="L696" s="3" t="s">
        <v>120</v>
      </c>
      <c r="M696" s="3" t="s">
        <v>42</v>
      </c>
      <c r="N696" s="2">
        <v>94110</v>
      </c>
      <c r="O696" s="3" t="s">
        <v>43</v>
      </c>
      <c r="P696" s="3" t="s">
        <v>3597</v>
      </c>
      <c r="Q696" s="3" t="s">
        <v>32</v>
      </c>
      <c r="R696" s="3" t="s">
        <v>33</v>
      </c>
      <c r="S696" s="3" t="s">
        <v>3598</v>
      </c>
      <c r="T696" s="2">
        <v>307.666</v>
      </c>
      <c r="U696" s="2">
        <v>2</v>
      </c>
      <c r="V696" s="2">
        <v>0.15</v>
      </c>
      <c r="W696" s="2">
        <v>-14.478400000000001</v>
      </c>
    </row>
    <row r="697" spans="1:23" ht="15.75" thickBot="1" x14ac:dyDescent="0.3">
      <c r="A697" s="5">
        <v>696</v>
      </c>
      <c r="B697" s="3" t="s">
        <v>3599</v>
      </c>
      <c r="C697" s="2">
        <v>2013</v>
      </c>
      <c r="D697" s="4">
        <v>41279</v>
      </c>
      <c r="E697" s="4" t="str">
        <f>TEXT(Table1[[#This Row],[Order Date]],"MMM")</f>
        <v>Jan</v>
      </c>
      <c r="F697" s="4">
        <v>41399</v>
      </c>
      <c r="G697" s="3" t="s">
        <v>49</v>
      </c>
      <c r="H697" s="3" t="s">
        <v>1806</v>
      </c>
      <c r="I697" s="3" t="s">
        <v>1807</v>
      </c>
      <c r="J697" s="3" t="s">
        <v>26</v>
      </c>
      <c r="K697" s="3" t="s">
        <v>27</v>
      </c>
      <c r="L697" s="3" t="s">
        <v>239</v>
      </c>
      <c r="M697" s="3" t="s">
        <v>240</v>
      </c>
      <c r="N697" s="2">
        <v>10011</v>
      </c>
      <c r="O697" s="3" t="s">
        <v>138</v>
      </c>
      <c r="P697" s="3" t="s">
        <v>1069</v>
      </c>
      <c r="Q697" s="3" t="s">
        <v>45</v>
      </c>
      <c r="R697" s="3" t="s">
        <v>74</v>
      </c>
      <c r="S697" s="3" t="s">
        <v>1070</v>
      </c>
      <c r="T697" s="2">
        <v>7.7119999999999997</v>
      </c>
      <c r="U697" s="2">
        <v>2</v>
      </c>
      <c r="V697" s="2">
        <v>0.2</v>
      </c>
      <c r="W697" s="2">
        <v>2.7955999999999999</v>
      </c>
    </row>
    <row r="698" spans="1:23" ht="15.75" thickBot="1" x14ac:dyDescent="0.3">
      <c r="A698" s="5">
        <v>697</v>
      </c>
      <c r="B698" s="3" t="s">
        <v>3616</v>
      </c>
      <c r="C698" s="2">
        <v>2013</v>
      </c>
      <c r="D698" s="4">
        <v>41457</v>
      </c>
      <c r="E698" s="4" t="str">
        <f>TEXT(Table1[[#This Row],[Order Date]],"MMM")</f>
        <v>Jul</v>
      </c>
      <c r="F698" s="4">
        <v>41457</v>
      </c>
      <c r="G698" s="3" t="s">
        <v>1127</v>
      </c>
      <c r="H698" s="3" t="s">
        <v>1758</v>
      </c>
      <c r="I698" s="3" t="s">
        <v>1759</v>
      </c>
      <c r="J698" s="3" t="s">
        <v>26</v>
      </c>
      <c r="K698" s="3" t="s">
        <v>27</v>
      </c>
      <c r="L698" s="3" t="s">
        <v>288</v>
      </c>
      <c r="M698" s="3" t="s">
        <v>289</v>
      </c>
      <c r="N698" s="2">
        <v>22153</v>
      </c>
      <c r="O698" s="3" t="s">
        <v>30</v>
      </c>
      <c r="P698" s="3" t="s">
        <v>3494</v>
      </c>
      <c r="Q698" s="3" t="s">
        <v>70</v>
      </c>
      <c r="R698" s="3" t="s">
        <v>148</v>
      </c>
      <c r="S698" s="3" t="s">
        <v>3495</v>
      </c>
      <c r="T698" s="2">
        <v>100</v>
      </c>
      <c r="U698" s="2">
        <v>4</v>
      </c>
      <c r="V698" s="2">
        <v>0</v>
      </c>
      <c r="W698" s="2">
        <v>21</v>
      </c>
    </row>
    <row r="699" spans="1:23" ht="15.75" thickBot="1" x14ac:dyDescent="0.3">
      <c r="A699" s="5">
        <v>698</v>
      </c>
      <c r="B699" s="3" t="s">
        <v>3616</v>
      </c>
      <c r="C699" s="2">
        <v>2013</v>
      </c>
      <c r="D699" s="4">
        <v>41457</v>
      </c>
      <c r="E699" s="4" t="str">
        <f>TEXT(Table1[[#This Row],[Order Date]],"MMM")</f>
        <v>Jul</v>
      </c>
      <c r="F699" s="4">
        <v>41457</v>
      </c>
      <c r="G699" s="3" t="s">
        <v>1127</v>
      </c>
      <c r="H699" s="3" t="s">
        <v>1758</v>
      </c>
      <c r="I699" s="3" t="s">
        <v>1759</v>
      </c>
      <c r="J699" s="3" t="s">
        <v>26</v>
      </c>
      <c r="K699" s="3" t="s">
        <v>27</v>
      </c>
      <c r="L699" s="3" t="s">
        <v>288</v>
      </c>
      <c r="M699" s="3" t="s">
        <v>289</v>
      </c>
      <c r="N699" s="2">
        <v>22153</v>
      </c>
      <c r="O699" s="3" t="s">
        <v>30</v>
      </c>
      <c r="P699" s="3" t="s">
        <v>2332</v>
      </c>
      <c r="Q699" s="3" t="s">
        <v>45</v>
      </c>
      <c r="R699" s="3" t="s">
        <v>46</v>
      </c>
      <c r="S699" s="3" t="s">
        <v>2333</v>
      </c>
      <c r="T699" s="2">
        <v>7.83</v>
      </c>
      <c r="U699" s="2">
        <v>3</v>
      </c>
      <c r="V699" s="2">
        <v>0</v>
      </c>
      <c r="W699" s="2">
        <v>3.6017999999999999</v>
      </c>
    </row>
    <row r="700" spans="1:23" ht="15.75" thickBot="1" x14ac:dyDescent="0.3">
      <c r="A700" s="5">
        <v>699</v>
      </c>
      <c r="B700" s="3" t="s">
        <v>3617</v>
      </c>
      <c r="C700" s="2">
        <v>2013</v>
      </c>
      <c r="D700" s="4">
        <v>41585</v>
      </c>
      <c r="E700" s="4" t="str">
        <f>TEXT(Table1[[#This Row],[Order Date]],"MMM")</f>
        <v>Nov</v>
      </c>
      <c r="F700" s="4" t="s">
        <v>7185</v>
      </c>
      <c r="G700" s="3" t="s">
        <v>49</v>
      </c>
      <c r="H700" s="3" t="s">
        <v>832</v>
      </c>
      <c r="I700" s="3" t="s">
        <v>833</v>
      </c>
      <c r="J700" s="3" t="s">
        <v>26</v>
      </c>
      <c r="K700" s="3" t="s">
        <v>27</v>
      </c>
      <c r="L700" s="3" t="s">
        <v>715</v>
      </c>
      <c r="M700" s="3" t="s">
        <v>101</v>
      </c>
      <c r="N700" s="2">
        <v>75081</v>
      </c>
      <c r="O700" s="3" t="s">
        <v>102</v>
      </c>
      <c r="P700" s="3" t="s">
        <v>1425</v>
      </c>
      <c r="Q700" s="3" t="s">
        <v>45</v>
      </c>
      <c r="R700" s="3" t="s">
        <v>58</v>
      </c>
      <c r="S700" s="3" t="s">
        <v>1426</v>
      </c>
      <c r="T700" s="2">
        <v>338.04</v>
      </c>
      <c r="U700" s="2">
        <v>3</v>
      </c>
      <c r="V700" s="2">
        <v>0.2</v>
      </c>
      <c r="W700" s="2">
        <v>-33.804000000000002</v>
      </c>
    </row>
    <row r="701" spans="1:23" ht="15.75" thickBot="1" x14ac:dyDescent="0.3">
      <c r="A701" s="5">
        <v>700</v>
      </c>
      <c r="B701" s="3" t="s">
        <v>3617</v>
      </c>
      <c r="C701" s="2">
        <v>2013</v>
      </c>
      <c r="D701" s="4">
        <v>41585</v>
      </c>
      <c r="E701" s="4" t="str">
        <f>TEXT(Table1[[#This Row],[Order Date]],"MMM")</f>
        <v>Nov</v>
      </c>
      <c r="F701" s="4" t="s">
        <v>7185</v>
      </c>
      <c r="G701" s="3" t="s">
        <v>49</v>
      </c>
      <c r="H701" s="3" t="s">
        <v>832</v>
      </c>
      <c r="I701" s="3" t="s">
        <v>833</v>
      </c>
      <c r="J701" s="3" t="s">
        <v>26</v>
      </c>
      <c r="K701" s="3" t="s">
        <v>27</v>
      </c>
      <c r="L701" s="3" t="s">
        <v>715</v>
      </c>
      <c r="M701" s="3" t="s">
        <v>101</v>
      </c>
      <c r="N701" s="2">
        <v>75081</v>
      </c>
      <c r="O701" s="3" t="s">
        <v>102</v>
      </c>
      <c r="P701" s="3" t="s">
        <v>980</v>
      </c>
      <c r="Q701" s="3" t="s">
        <v>45</v>
      </c>
      <c r="R701" s="3" t="s">
        <v>67</v>
      </c>
      <c r="S701" s="3" t="s">
        <v>981</v>
      </c>
      <c r="T701" s="2">
        <v>154.24</v>
      </c>
      <c r="U701" s="2">
        <v>4</v>
      </c>
      <c r="V701" s="2">
        <v>0.2</v>
      </c>
      <c r="W701" s="2">
        <v>17.352</v>
      </c>
    </row>
    <row r="702" spans="1:23" ht="15.75" thickBot="1" x14ac:dyDescent="0.3">
      <c r="A702" s="5">
        <v>701</v>
      </c>
      <c r="B702" s="3" t="s">
        <v>3620</v>
      </c>
      <c r="C702" s="2">
        <v>2012</v>
      </c>
      <c r="D702" s="4">
        <v>40977</v>
      </c>
      <c r="E702" s="4" t="str">
        <f>TEXT(Table1[[#This Row],[Order Date]],"MMM")</f>
        <v>Mar</v>
      </c>
      <c r="F702" s="4">
        <v>41161</v>
      </c>
      <c r="G702" s="3" t="s">
        <v>49</v>
      </c>
      <c r="H702" s="3" t="s">
        <v>802</v>
      </c>
      <c r="I702" s="3" t="s">
        <v>803</v>
      </c>
      <c r="J702" s="3" t="s">
        <v>40</v>
      </c>
      <c r="K702" s="3" t="s">
        <v>27</v>
      </c>
      <c r="L702" s="3" t="s">
        <v>120</v>
      </c>
      <c r="M702" s="3" t="s">
        <v>42</v>
      </c>
      <c r="N702" s="2">
        <v>94122</v>
      </c>
      <c r="O702" s="3" t="s">
        <v>43</v>
      </c>
      <c r="P702" s="3" t="s">
        <v>1564</v>
      </c>
      <c r="Q702" s="3" t="s">
        <v>45</v>
      </c>
      <c r="R702" s="3" t="s">
        <v>58</v>
      </c>
      <c r="S702" s="3" t="s">
        <v>1565</v>
      </c>
      <c r="T702" s="2">
        <v>31.44</v>
      </c>
      <c r="U702" s="2">
        <v>3</v>
      </c>
      <c r="V702" s="2">
        <v>0</v>
      </c>
      <c r="W702" s="2">
        <v>8.4887999999999995</v>
      </c>
    </row>
    <row r="703" spans="1:23" ht="15.75" thickBot="1" x14ac:dyDescent="0.3">
      <c r="A703" s="5">
        <v>702</v>
      </c>
      <c r="B703" s="3" t="s">
        <v>3620</v>
      </c>
      <c r="C703" s="2">
        <v>2012</v>
      </c>
      <c r="D703" s="4">
        <v>40977</v>
      </c>
      <c r="E703" s="4" t="str">
        <f>TEXT(Table1[[#This Row],[Order Date]],"MMM")</f>
        <v>Mar</v>
      </c>
      <c r="F703" s="4">
        <v>41161</v>
      </c>
      <c r="G703" s="3" t="s">
        <v>49</v>
      </c>
      <c r="H703" s="3" t="s">
        <v>802</v>
      </c>
      <c r="I703" s="3" t="s">
        <v>803</v>
      </c>
      <c r="J703" s="3" t="s">
        <v>40</v>
      </c>
      <c r="K703" s="3" t="s">
        <v>27</v>
      </c>
      <c r="L703" s="3" t="s">
        <v>120</v>
      </c>
      <c r="M703" s="3" t="s">
        <v>42</v>
      </c>
      <c r="N703" s="2">
        <v>94122</v>
      </c>
      <c r="O703" s="3" t="s">
        <v>43</v>
      </c>
      <c r="P703" s="3" t="s">
        <v>3422</v>
      </c>
      <c r="Q703" s="3" t="s">
        <v>70</v>
      </c>
      <c r="R703" s="3" t="s">
        <v>148</v>
      </c>
      <c r="S703" s="3" t="s">
        <v>3423</v>
      </c>
      <c r="T703" s="2">
        <v>17.899999999999999</v>
      </c>
      <c r="U703" s="2">
        <v>2</v>
      </c>
      <c r="V703" s="2">
        <v>0</v>
      </c>
      <c r="W703" s="2">
        <v>3.4009999999999998</v>
      </c>
    </row>
    <row r="704" spans="1:23" ht="15.75" thickBot="1" x14ac:dyDescent="0.3">
      <c r="A704" s="5">
        <v>703</v>
      </c>
      <c r="B704" s="3" t="s">
        <v>3620</v>
      </c>
      <c r="C704" s="2">
        <v>2012</v>
      </c>
      <c r="D704" s="4">
        <v>40977</v>
      </c>
      <c r="E704" s="4" t="str">
        <f>TEXT(Table1[[#This Row],[Order Date]],"MMM")</f>
        <v>Mar</v>
      </c>
      <c r="F704" s="4">
        <v>41161</v>
      </c>
      <c r="G704" s="3" t="s">
        <v>49</v>
      </c>
      <c r="H704" s="3" t="s">
        <v>802</v>
      </c>
      <c r="I704" s="3" t="s">
        <v>803</v>
      </c>
      <c r="J704" s="3" t="s">
        <v>40</v>
      </c>
      <c r="K704" s="3" t="s">
        <v>27</v>
      </c>
      <c r="L704" s="3" t="s">
        <v>120</v>
      </c>
      <c r="M704" s="3" t="s">
        <v>42</v>
      </c>
      <c r="N704" s="2">
        <v>94122</v>
      </c>
      <c r="O704" s="3" t="s">
        <v>43</v>
      </c>
      <c r="P704" s="3" t="s">
        <v>3621</v>
      </c>
      <c r="Q704" s="3" t="s">
        <v>70</v>
      </c>
      <c r="R704" s="3" t="s">
        <v>148</v>
      </c>
      <c r="S704" s="3" t="s">
        <v>3622</v>
      </c>
      <c r="T704" s="2">
        <v>129.44999999999999</v>
      </c>
      <c r="U704" s="2">
        <v>5</v>
      </c>
      <c r="V704" s="2">
        <v>0</v>
      </c>
      <c r="W704" s="2">
        <v>46.601999999999997</v>
      </c>
    </row>
    <row r="705" spans="1:23" ht="15.75" thickBot="1" x14ac:dyDescent="0.3">
      <c r="A705" s="5">
        <v>704</v>
      </c>
      <c r="B705" s="3" t="s">
        <v>3623</v>
      </c>
      <c r="C705" s="2">
        <v>2011</v>
      </c>
      <c r="D705" s="4">
        <v>40794</v>
      </c>
      <c r="E705" s="4" t="str">
        <f>TEXT(Table1[[#This Row],[Order Date]],"MMM")</f>
        <v>Sep</v>
      </c>
      <c r="F705" s="4" t="s">
        <v>7235</v>
      </c>
      <c r="G705" s="3" t="s">
        <v>49</v>
      </c>
      <c r="H705" s="3" t="s">
        <v>3624</v>
      </c>
      <c r="I705" s="3" t="s">
        <v>3625</v>
      </c>
      <c r="J705" s="3" t="s">
        <v>99</v>
      </c>
      <c r="K705" s="3" t="s">
        <v>27</v>
      </c>
      <c r="L705" s="3" t="s">
        <v>839</v>
      </c>
      <c r="M705" s="3" t="s">
        <v>42</v>
      </c>
      <c r="N705" s="2">
        <v>92037</v>
      </c>
      <c r="O705" s="3" t="s">
        <v>43</v>
      </c>
      <c r="P705" s="3" t="s">
        <v>3073</v>
      </c>
      <c r="Q705" s="3" t="s">
        <v>45</v>
      </c>
      <c r="R705" s="3" t="s">
        <v>46</v>
      </c>
      <c r="S705" s="3" t="s">
        <v>3074</v>
      </c>
      <c r="T705" s="2">
        <v>20.88</v>
      </c>
      <c r="U705" s="2">
        <v>8</v>
      </c>
      <c r="V705" s="2">
        <v>0</v>
      </c>
      <c r="W705" s="2">
        <v>9.6047999999999991</v>
      </c>
    </row>
    <row r="706" spans="1:23" ht="15.75" thickBot="1" x14ac:dyDescent="0.3">
      <c r="A706" s="5">
        <v>705</v>
      </c>
      <c r="B706" s="3" t="s">
        <v>3626</v>
      </c>
      <c r="C706" s="2">
        <v>2011</v>
      </c>
      <c r="D706" s="4">
        <v>40700</v>
      </c>
      <c r="E706" s="4" t="str">
        <f>TEXT(Table1[[#This Row],[Order Date]],"MMM")</f>
        <v>Jun</v>
      </c>
      <c r="F706" s="4">
        <v>40792</v>
      </c>
      <c r="G706" s="3" t="s">
        <v>172</v>
      </c>
      <c r="H706" s="3" t="s">
        <v>2087</v>
      </c>
      <c r="I706" s="3" t="s">
        <v>2088</v>
      </c>
      <c r="J706" s="3" t="s">
        <v>26</v>
      </c>
      <c r="K706" s="3" t="s">
        <v>27</v>
      </c>
      <c r="L706" s="3" t="s">
        <v>349</v>
      </c>
      <c r="M706" s="3" t="s">
        <v>240</v>
      </c>
      <c r="N706" s="2">
        <v>14609</v>
      </c>
      <c r="O706" s="3" t="s">
        <v>138</v>
      </c>
      <c r="P706" s="3" t="s">
        <v>609</v>
      </c>
      <c r="Q706" s="3" t="s">
        <v>45</v>
      </c>
      <c r="R706" s="3" t="s">
        <v>67</v>
      </c>
      <c r="S706" s="3" t="s">
        <v>610</v>
      </c>
      <c r="T706" s="2">
        <v>13.36</v>
      </c>
      <c r="U706" s="2">
        <v>2</v>
      </c>
      <c r="V706" s="2">
        <v>0</v>
      </c>
      <c r="W706" s="2">
        <v>4.9432</v>
      </c>
    </row>
    <row r="707" spans="1:23" ht="15.75" thickBot="1" x14ac:dyDescent="0.3">
      <c r="A707" s="5">
        <v>706</v>
      </c>
      <c r="B707" s="3" t="s">
        <v>3634</v>
      </c>
      <c r="C707" s="2">
        <v>2014</v>
      </c>
      <c r="D707" s="4">
        <v>41710</v>
      </c>
      <c r="E707" s="4" t="str">
        <f>TEXT(Table1[[#This Row],[Order Date]],"MMM")</f>
        <v>Mar</v>
      </c>
      <c r="F707" s="4">
        <v>41802</v>
      </c>
      <c r="G707" s="3" t="s">
        <v>172</v>
      </c>
      <c r="H707" s="3" t="s">
        <v>745</v>
      </c>
      <c r="I707" s="3" t="s">
        <v>746</v>
      </c>
      <c r="J707" s="3" t="s">
        <v>40</v>
      </c>
      <c r="K707" s="3" t="s">
        <v>27</v>
      </c>
      <c r="L707" s="3" t="s">
        <v>120</v>
      </c>
      <c r="M707" s="3" t="s">
        <v>42</v>
      </c>
      <c r="N707" s="2">
        <v>94122</v>
      </c>
      <c r="O707" s="3" t="s">
        <v>43</v>
      </c>
      <c r="P707" s="3" t="s">
        <v>2678</v>
      </c>
      <c r="Q707" s="3" t="s">
        <v>45</v>
      </c>
      <c r="R707" s="3" t="s">
        <v>58</v>
      </c>
      <c r="S707" s="3" t="s">
        <v>2679</v>
      </c>
      <c r="T707" s="2">
        <v>559.62</v>
      </c>
      <c r="U707" s="2">
        <v>9</v>
      </c>
      <c r="V707" s="2">
        <v>0</v>
      </c>
      <c r="W707" s="2">
        <v>151.09739999999999</v>
      </c>
    </row>
    <row r="708" spans="1:23" ht="15.75" thickBot="1" x14ac:dyDescent="0.3">
      <c r="A708" s="5">
        <v>707</v>
      </c>
      <c r="B708" s="3" t="s">
        <v>3634</v>
      </c>
      <c r="C708" s="2">
        <v>2014</v>
      </c>
      <c r="D708" s="4">
        <v>41710</v>
      </c>
      <c r="E708" s="4" t="str">
        <f>TEXT(Table1[[#This Row],[Order Date]],"MMM")</f>
        <v>Mar</v>
      </c>
      <c r="F708" s="4">
        <v>41802</v>
      </c>
      <c r="G708" s="3" t="s">
        <v>172</v>
      </c>
      <c r="H708" s="3" t="s">
        <v>745</v>
      </c>
      <c r="I708" s="3" t="s">
        <v>746</v>
      </c>
      <c r="J708" s="3" t="s">
        <v>40</v>
      </c>
      <c r="K708" s="3" t="s">
        <v>27</v>
      </c>
      <c r="L708" s="3" t="s">
        <v>120</v>
      </c>
      <c r="M708" s="3" t="s">
        <v>42</v>
      </c>
      <c r="N708" s="2">
        <v>94122</v>
      </c>
      <c r="O708" s="3" t="s">
        <v>43</v>
      </c>
      <c r="P708" s="3" t="s">
        <v>3527</v>
      </c>
      <c r="Q708" s="3" t="s">
        <v>45</v>
      </c>
      <c r="R708" s="3" t="s">
        <v>88</v>
      </c>
      <c r="S708" s="3" t="s">
        <v>3528</v>
      </c>
      <c r="T708" s="2">
        <v>109.92</v>
      </c>
      <c r="U708" s="2">
        <v>2</v>
      </c>
      <c r="V708" s="2">
        <v>0</v>
      </c>
      <c r="W708" s="2">
        <v>53.860799999999998</v>
      </c>
    </row>
    <row r="709" spans="1:23" ht="15.75" thickBot="1" x14ac:dyDescent="0.3">
      <c r="A709" s="5">
        <v>708</v>
      </c>
      <c r="B709" s="3" t="s">
        <v>3634</v>
      </c>
      <c r="C709" s="2">
        <v>2014</v>
      </c>
      <c r="D709" s="4">
        <v>41710</v>
      </c>
      <c r="E709" s="4" t="str">
        <f>TEXT(Table1[[#This Row],[Order Date]],"MMM")</f>
        <v>Mar</v>
      </c>
      <c r="F709" s="4">
        <v>41802</v>
      </c>
      <c r="G709" s="3" t="s">
        <v>172</v>
      </c>
      <c r="H709" s="3" t="s">
        <v>745</v>
      </c>
      <c r="I709" s="3" t="s">
        <v>746</v>
      </c>
      <c r="J709" s="3" t="s">
        <v>40</v>
      </c>
      <c r="K709" s="3" t="s">
        <v>27</v>
      </c>
      <c r="L709" s="3" t="s">
        <v>120</v>
      </c>
      <c r="M709" s="3" t="s">
        <v>42</v>
      </c>
      <c r="N709" s="2">
        <v>94122</v>
      </c>
      <c r="O709" s="3" t="s">
        <v>43</v>
      </c>
      <c r="P709" s="3" t="s">
        <v>3635</v>
      </c>
      <c r="Q709" s="3" t="s">
        <v>45</v>
      </c>
      <c r="R709" s="3" t="s">
        <v>88</v>
      </c>
      <c r="S709" s="3" t="s">
        <v>3636</v>
      </c>
      <c r="T709" s="2">
        <v>8.56</v>
      </c>
      <c r="U709" s="2">
        <v>2</v>
      </c>
      <c r="V709" s="2">
        <v>0</v>
      </c>
      <c r="W709" s="2">
        <v>3.8519999999999999</v>
      </c>
    </row>
    <row r="710" spans="1:23" ht="15.75" thickBot="1" x14ac:dyDescent="0.3">
      <c r="A710" s="5">
        <v>709</v>
      </c>
      <c r="B710" s="3" t="s">
        <v>3637</v>
      </c>
      <c r="C710" s="2">
        <v>2012</v>
      </c>
      <c r="D710" s="4">
        <v>41133</v>
      </c>
      <c r="E710" s="4" t="str">
        <f>TEXT(Table1[[#This Row],[Order Date]],"MMM")</f>
        <v>Aug</v>
      </c>
      <c r="F710" s="4">
        <v>41225</v>
      </c>
      <c r="G710" s="3" t="s">
        <v>23</v>
      </c>
      <c r="H710" s="3" t="s">
        <v>3436</v>
      </c>
      <c r="I710" s="3" t="s">
        <v>3437</v>
      </c>
      <c r="J710" s="3" t="s">
        <v>99</v>
      </c>
      <c r="K710" s="3" t="s">
        <v>27</v>
      </c>
      <c r="L710" s="3" t="s">
        <v>100</v>
      </c>
      <c r="M710" s="3" t="s">
        <v>101</v>
      </c>
      <c r="N710" s="2">
        <v>76106</v>
      </c>
      <c r="O710" s="3" t="s">
        <v>102</v>
      </c>
      <c r="P710" s="3" t="s">
        <v>2719</v>
      </c>
      <c r="Q710" s="3" t="s">
        <v>45</v>
      </c>
      <c r="R710" s="3" t="s">
        <v>88</v>
      </c>
      <c r="S710" s="3" t="s">
        <v>2720</v>
      </c>
      <c r="T710" s="2">
        <v>360.71199999999999</v>
      </c>
      <c r="U710" s="2">
        <v>11</v>
      </c>
      <c r="V710" s="2">
        <v>0.2</v>
      </c>
      <c r="W710" s="2">
        <v>130.75810000000001</v>
      </c>
    </row>
    <row r="711" spans="1:23" ht="15.75" thickBot="1" x14ac:dyDescent="0.3">
      <c r="A711" s="5">
        <v>710</v>
      </c>
      <c r="B711" s="3" t="s">
        <v>3637</v>
      </c>
      <c r="C711" s="2">
        <v>2012</v>
      </c>
      <c r="D711" s="4">
        <v>41133</v>
      </c>
      <c r="E711" s="4" t="str">
        <f>TEXT(Table1[[#This Row],[Order Date]],"MMM")</f>
        <v>Aug</v>
      </c>
      <c r="F711" s="4">
        <v>41225</v>
      </c>
      <c r="G711" s="3" t="s">
        <v>23</v>
      </c>
      <c r="H711" s="3" t="s">
        <v>3436</v>
      </c>
      <c r="I711" s="3" t="s">
        <v>3437</v>
      </c>
      <c r="J711" s="3" t="s">
        <v>99</v>
      </c>
      <c r="K711" s="3" t="s">
        <v>27</v>
      </c>
      <c r="L711" s="3" t="s">
        <v>100</v>
      </c>
      <c r="M711" s="3" t="s">
        <v>101</v>
      </c>
      <c r="N711" s="2">
        <v>76106</v>
      </c>
      <c r="O711" s="3" t="s">
        <v>102</v>
      </c>
      <c r="P711" s="3" t="s">
        <v>3638</v>
      </c>
      <c r="Q711" s="3" t="s">
        <v>70</v>
      </c>
      <c r="R711" s="3" t="s">
        <v>71</v>
      </c>
      <c r="S711" s="3" t="s">
        <v>3639</v>
      </c>
      <c r="T711" s="2">
        <v>1718.4</v>
      </c>
      <c r="U711" s="2">
        <v>6</v>
      </c>
      <c r="V711" s="2">
        <v>0.2</v>
      </c>
      <c r="W711" s="2">
        <v>150.36000000000001</v>
      </c>
    </row>
    <row r="712" spans="1:23" ht="15.75" thickBot="1" x14ac:dyDescent="0.3">
      <c r="A712" s="5">
        <v>711</v>
      </c>
      <c r="B712" s="3" t="s">
        <v>3640</v>
      </c>
      <c r="C712" s="2">
        <v>2011</v>
      </c>
      <c r="D712" s="4">
        <v>40852</v>
      </c>
      <c r="E712" s="4" t="str">
        <f>TEXT(Table1[[#This Row],[Order Date]],"MMM")</f>
        <v>Nov</v>
      </c>
      <c r="F712" s="4" t="s">
        <v>7286</v>
      </c>
      <c r="G712" s="3" t="s">
        <v>49</v>
      </c>
      <c r="H712" s="3" t="s">
        <v>3641</v>
      </c>
      <c r="I712" s="3" t="s">
        <v>3642</v>
      </c>
      <c r="J712" s="3" t="s">
        <v>26</v>
      </c>
      <c r="K712" s="3" t="s">
        <v>27</v>
      </c>
      <c r="L712" s="3" t="s">
        <v>168</v>
      </c>
      <c r="M712" s="3" t="s">
        <v>101</v>
      </c>
      <c r="N712" s="2">
        <v>77095</v>
      </c>
      <c r="O712" s="3" t="s">
        <v>102</v>
      </c>
      <c r="P712" s="3" t="s">
        <v>2688</v>
      </c>
      <c r="Q712" s="3" t="s">
        <v>70</v>
      </c>
      <c r="R712" s="3" t="s">
        <v>148</v>
      </c>
      <c r="S712" s="3" t="s">
        <v>2689</v>
      </c>
      <c r="T712" s="2">
        <v>46.863999999999997</v>
      </c>
      <c r="U712" s="2">
        <v>2</v>
      </c>
      <c r="V712" s="2">
        <v>0.2</v>
      </c>
      <c r="W712" s="2">
        <v>7.6154000000000002</v>
      </c>
    </row>
    <row r="713" spans="1:23" ht="15.75" thickBot="1" x14ac:dyDescent="0.3">
      <c r="A713" s="5">
        <v>712</v>
      </c>
      <c r="B713" s="3" t="s">
        <v>3643</v>
      </c>
      <c r="C713" s="2">
        <v>2011</v>
      </c>
      <c r="D713" s="4">
        <v>40695</v>
      </c>
      <c r="E713" s="4" t="str">
        <f>TEXT(Table1[[#This Row],[Order Date]],"MMM")</f>
        <v>Jun</v>
      </c>
      <c r="F713" s="4" t="s">
        <v>7364</v>
      </c>
      <c r="G713" s="3" t="s">
        <v>49</v>
      </c>
      <c r="H713" s="3" t="s">
        <v>3244</v>
      </c>
      <c r="I713" s="3" t="s">
        <v>3245</v>
      </c>
      <c r="J713" s="3" t="s">
        <v>26</v>
      </c>
      <c r="K713" s="3" t="s">
        <v>27</v>
      </c>
      <c r="L713" s="3" t="s">
        <v>136</v>
      </c>
      <c r="M713" s="3" t="s">
        <v>137</v>
      </c>
      <c r="N713" s="2">
        <v>19143</v>
      </c>
      <c r="O713" s="3" t="s">
        <v>138</v>
      </c>
      <c r="P713" s="3" t="s">
        <v>1235</v>
      </c>
      <c r="Q713" s="3" t="s">
        <v>45</v>
      </c>
      <c r="R713" s="3" t="s">
        <v>67</v>
      </c>
      <c r="S713" s="3" t="s">
        <v>1236</v>
      </c>
      <c r="T713" s="2">
        <v>19.536000000000001</v>
      </c>
      <c r="U713" s="2">
        <v>3</v>
      </c>
      <c r="V713" s="2">
        <v>0.2</v>
      </c>
      <c r="W713" s="2">
        <v>4.8840000000000003</v>
      </c>
    </row>
    <row r="714" spans="1:23" ht="15.75" thickBot="1" x14ac:dyDescent="0.3">
      <c r="A714" s="5">
        <v>713</v>
      </c>
      <c r="B714" s="3" t="s">
        <v>3644</v>
      </c>
      <c r="C714" s="2">
        <v>2012</v>
      </c>
      <c r="D714" s="4">
        <v>41038</v>
      </c>
      <c r="E714" s="4" t="str">
        <f>TEXT(Table1[[#This Row],[Order Date]],"MMM")</f>
        <v>May</v>
      </c>
      <c r="F714" s="4">
        <v>41161</v>
      </c>
      <c r="G714" s="3" t="s">
        <v>49</v>
      </c>
      <c r="H714" s="3" t="s">
        <v>1140</v>
      </c>
      <c r="I714" s="3" t="s">
        <v>1141</v>
      </c>
      <c r="J714" s="3" t="s">
        <v>26</v>
      </c>
      <c r="K714" s="3" t="s">
        <v>27</v>
      </c>
      <c r="L714" s="3" t="s">
        <v>839</v>
      </c>
      <c r="M714" s="3" t="s">
        <v>42</v>
      </c>
      <c r="N714" s="2">
        <v>92105</v>
      </c>
      <c r="O714" s="3" t="s">
        <v>43</v>
      </c>
      <c r="P714" s="3" t="s">
        <v>3645</v>
      </c>
      <c r="Q714" s="3" t="s">
        <v>32</v>
      </c>
      <c r="R714" s="3" t="s">
        <v>33</v>
      </c>
      <c r="S714" s="3" t="s">
        <v>3646</v>
      </c>
      <c r="T714" s="2">
        <v>411.33199999999999</v>
      </c>
      <c r="U714" s="2">
        <v>4</v>
      </c>
      <c r="V714" s="2">
        <v>0.15</v>
      </c>
      <c r="W714" s="2">
        <v>-4.8391999999999999</v>
      </c>
    </row>
    <row r="715" spans="1:23" ht="15.75" thickBot="1" x14ac:dyDescent="0.3">
      <c r="A715" s="5">
        <v>714</v>
      </c>
      <c r="B715" s="3" t="s">
        <v>3644</v>
      </c>
      <c r="C715" s="2">
        <v>2012</v>
      </c>
      <c r="D715" s="4">
        <v>41038</v>
      </c>
      <c r="E715" s="4" t="str">
        <f>TEXT(Table1[[#This Row],[Order Date]],"MMM")</f>
        <v>May</v>
      </c>
      <c r="F715" s="4">
        <v>41161</v>
      </c>
      <c r="G715" s="3" t="s">
        <v>49</v>
      </c>
      <c r="H715" s="3" t="s">
        <v>1140</v>
      </c>
      <c r="I715" s="3" t="s">
        <v>1141</v>
      </c>
      <c r="J715" s="3" t="s">
        <v>26</v>
      </c>
      <c r="K715" s="3" t="s">
        <v>27</v>
      </c>
      <c r="L715" s="3" t="s">
        <v>839</v>
      </c>
      <c r="M715" s="3" t="s">
        <v>42</v>
      </c>
      <c r="N715" s="2">
        <v>92105</v>
      </c>
      <c r="O715" s="3" t="s">
        <v>43</v>
      </c>
      <c r="P715" s="3" t="s">
        <v>3647</v>
      </c>
      <c r="Q715" s="3" t="s">
        <v>45</v>
      </c>
      <c r="R715" s="3" t="s">
        <v>74</v>
      </c>
      <c r="S715" s="3" t="s">
        <v>3648</v>
      </c>
      <c r="T715" s="2">
        <v>28.751999999999999</v>
      </c>
      <c r="U715" s="2">
        <v>6</v>
      </c>
      <c r="V715" s="2">
        <v>0.2</v>
      </c>
      <c r="W715" s="2">
        <v>9.7037999999999993</v>
      </c>
    </row>
    <row r="716" spans="1:23" ht="15.75" thickBot="1" x14ac:dyDescent="0.3">
      <c r="A716" s="5">
        <v>715</v>
      </c>
      <c r="B716" s="3" t="s">
        <v>3644</v>
      </c>
      <c r="C716" s="2">
        <v>2012</v>
      </c>
      <c r="D716" s="4">
        <v>41038</v>
      </c>
      <c r="E716" s="4" t="str">
        <f>TEXT(Table1[[#This Row],[Order Date]],"MMM")</f>
        <v>May</v>
      </c>
      <c r="F716" s="4">
        <v>41161</v>
      </c>
      <c r="G716" s="3" t="s">
        <v>49</v>
      </c>
      <c r="H716" s="3" t="s">
        <v>1140</v>
      </c>
      <c r="I716" s="3" t="s">
        <v>1141</v>
      </c>
      <c r="J716" s="3" t="s">
        <v>26</v>
      </c>
      <c r="K716" s="3" t="s">
        <v>27</v>
      </c>
      <c r="L716" s="3" t="s">
        <v>839</v>
      </c>
      <c r="M716" s="3" t="s">
        <v>42</v>
      </c>
      <c r="N716" s="2">
        <v>92105</v>
      </c>
      <c r="O716" s="3" t="s">
        <v>43</v>
      </c>
      <c r="P716" s="3" t="s">
        <v>3649</v>
      </c>
      <c r="Q716" s="3" t="s">
        <v>32</v>
      </c>
      <c r="R716" s="3" t="s">
        <v>33</v>
      </c>
      <c r="S716" s="3" t="s">
        <v>3650</v>
      </c>
      <c r="T716" s="2">
        <v>293.19900000000001</v>
      </c>
      <c r="U716" s="2">
        <v>3</v>
      </c>
      <c r="V716" s="2">
        <v>0.15</v>
      </c>
      <c r="W716" s="2">
        <v>-20.696400000000001</v>
      </c>
    </row>
    <row r="717" spans="1:23" ht="15.75" thickBot="1" x14ac:dyDescent="0.3">
      <c r="A717" s="5">
        <v>716</v>
      </c>
      <c r="B717" s="3" t="s">
        <v>3651</v>
      </c>
      <c r="C717" s="2">
        <v>2013</v>
      </c>
      <c r="D717" s="4">
        <v>41402</v>
      </c>
      <c r="E717" s="4" t="str">
        <f>TEXT(Table1[[#This Row],[Order Date]],"MMM")</f>
        <v>May</v>
      </c>
      <c r="F717" s="4">
        <v>41525</v>
      </c>
      <c r="G717" s="3" t="s">
        <v>49</v>
      </c>
      <c r="H717" s="3" t="s">
        <v>3652</v>
      </c>
      <c r="I717" s="3" t="s">
        <v>3653</v>
      </c>
      <c r="J717" s="3" t="s">
        <v>99</v>
      </c>
      <c r="K717" s="3" t="s">
        <v>27</v>
      </c>
      <c r="L717" s="3" t="s">
        <v>3561</v>
      </c>
      <c r="M717" s="3" t="s">
        <v>289</v>
      </c>
      <c r="N717" s="2">
        <v>23434</v>
      </c>
      <c r="O717" s="3" t="s">
        <v>30</v>
      </c>
      <c r="P717" s="3" t="s">
        <v>1219</v>
      </c>
      <c r="Q717" s="3" t="s">
        <v>45</v>
      </c>
      <c r="R717" s="3" t="s">
        <v>518</v>
      </c>
      <c r="S717" s="3" t="s">
        <v>1220</v>
      </c>
      <c r="T717" s="2">
        <v>35.06</v>
      </c>
      <c r="U717" s="2">
        <v>2</v>
      </c>
      <c r="V717" s="2">
        <v>0</v>
      </c>
      <c r="W717" s="2">
        <v>10.518000000000001</v>
      </c>
    </row>
    <row r="718" spans="1:23" ht="15.75" thickBot="1" x14ac:dyDescent="0.3">
      <c r="A718" s="5">
        <v>717</v>
      </c>
      <c r="B718" s="3" t="s">
        <v>3651</v>
      </c>
      <c r="C718" s="2">
        <v>2013</v>
      </c>
      <c r="D718" s="4">
        <v>41402</v>
      </c>
      <c r="E718" s="4" t="str">
        <f>TEXT(Table1[[#This Row],[Order Date]],"MMM")</f>
        <v>May</v>
      </c>
      <c r="F718" s="4">
        <v>41525</v>
      </c>
      <c r="G718" s="3" t="s">
        <v>49</v>
      </c>
      <c r="H718" s="3" t="s">
        <v>3652</v>
      </c>
      <c r="I718" s="3" t="s">
        <v>3653</v>
      </c>
      <c r="J718" s="3" t="s">
        <v>99</v>
      </c>
      <c r="K718" s="3" t="s">
        <v>27</v>
      </c>
      <c r="L718" s="3" t="s">
        <v>3561</v>
      </c>
      <c r="M718" s="3" t="s">
        <v>289</v>
      </c>
      <c r="N718" s="2">
        <v>23434</v>
      </c>
      <c r="O718" s="3" t="s">
        <v>30</v>
      </c>
      <c r="P718" s="3" t="s">
        <v>2052</v>
      </c>
      <c r="Q718" s="3" t="s">
        <v>45</v>
      </c>
      <c r="R718" s="3" t="s">
        <v>46</v>
      </c>
      <c r="S718" s="3" t="s">
        <v>2053</v>
      </c>
      <c r="T718" s="2">
        <v>4.13</v>
      </c>
      <c r="U718" s="2">
        <v>1</v>
      </c>
      <c r="V718" s="2">
        <v>0</v>
      </c>
      <c r="W718" s="2">
        <v>1.8997999999999999</v>
      </c>
    </row>
    <row r="719" spans="1:23" ht="15.75" thickBot="1" x14ac:dyDescent="0.3">
      <c r="A719" s="5">
        <v>718</v>
      </c>
      <c r="B719" s="3" t="s">
        <v>3651</v>
      </c>
      <c r="C719" s="2">
        <v>2013</v>
      </c>
      <c r="D719" s="4">
        <v>41402</v>
      </c>
      <c r="E719" s="4" t="str">
        <f>TEXT(Table1[[#This Row],[Order Date]],"MMM")</f>
        <v>May</v>
      </c>
      <c r="F719" s="4">
        <v>41525</v>
      </c>
      <c r="G719" s="3" t="s">
        <v>49</v>
      </c>
      <c r="H719" s="3" t="s">
        <v>3652</v>
      </c>
      <c r="I719" s="3" t="s">
        <v>3653</v>
      </c>
      <c r="J719" s="3" t="s">
        <v>99</v>
      </c>
      <c r="K719" s="3" t="s">
        <v>27</v>
      </c>
      <c r="L719" s="3" t="s">
        <v>3561</v>
      </c>
      <c r="M719" s="3" t="s">
        <v>289</v>
      </c>
      <c r="N719" s="2">
        <v>23434</v>
      </c>
      <c r="O719" s="3" t="s">
        <v>30</v>
      </c>
      <c r="P719" s="3" t="s">
        <v>3654</v>
      </c>
      <c r="Q719" s="3" t="s">
        <v>32</v>
      </c>
      <c r="R719" s="3" t="s">
        <v>64</v>
      </c>
      <c r="S719" s="3" t="s">
        <v>3655</v>
      </c>
      <c r="T719" s="2">
        <v>109.8</v>
      </c>
      <c r="U719" s="2">
        <v>9</v>
      </c>
      <c r="V719" s="2">
        <v>0</v>
      </c>
      <c r="W719" s="2">
        <v>46.116</v>
      </c>
    </row>
    <row r="720" spans="1:23" ht="15.75" thickBot="1" x14ac:dyDescent="0.3">
      <c r="A720" s="5">
        <v>719</v>
      </c>
      <c r="B720" s="3" t="s">
        <v>3651</v>
      </c>
      <c r="C720" s="2">
        <v>2013</v>
      </c>
      <c r="D720" s="4">
        <v>41402</v>
      </c>
      <c r="E720" s="4" t="str">
        <f>TEXT(Table1[[#This Row],[Order Date]],"MMM")</f>
        <v>May</v>
      </c>
      <c r="F720" s="4">
        <v>41525</v>
      </c>
      <c r="G720" s="3" t="s">
        <v>49</v>
      </c>
      <c r="H720" s="3" t="s">
        <v>3652</v>
      </c>
      <c r="I720" s="3" t="s">
        <v>3653</v>
      </c>
      <c r="J720" s="3" t="s">
        <v>99</v>
      </c>
      <c r="K720" s="3" t="s">
        <v>27</v>
      </c>
      <c r="L720" s="3" t="s">
        <v>3561</v>
      </c>
      <c r="M720" s="3" t="s">
        <v>289</v>
      </c>
      <c r="N720" s="2">
        <v>23434</v>
      </c>
      <c r="O720" s="3" t="s">
        <v>30</v>
      </c>
      <c r="P720" s="3" t="s">
        <v>3656</v>
      </c>
      <c r="Q720" s="3" t="s">
        <v>45</v>
      </c>
      <c r="R720" s="3" t="s">
        <v>46</v>
      </c>
      <c r="S720" s="3" t="s">
        <v>3657</v>
      </c>
      <c r="T720" s="2">
        <v>9.82</v>
      </c>
      <c r="U720" s="2">
        <v>2</v>
      </c>
      <c r="V720" s="2">
        <v>0</v>
      </c>
      <c r="W720" s="2">
        <v>4.8117999999999999</v>
      </c>
    </row>
    <row r="721" spans="1:23" ht="15.75" thickBot="1" x14ac:dyDescent="0.3">
      <c r="A721" s="5">
        <v>720</v>
      </c>
      <c r="B721" s="3" t="s">
        <v>3661</v>
      </c>
      <c r="C721" s="2">
        <v>2014</v>
      </c>
      <c r="D721" s="4">
        <v>41701</v>
      </c>
      <c r="E721" s="4" t="str">
        <f>TEXT(Table1[[#This Row],[Order Date]],"MMM")</f>
        <v>Mar</v>
      </c>
      <c r="F721" s="4">
        <v>41885</v>
      </c>
      <c r="G721" s="3" t="s">
        <v>49</v>
      </c>
      <c r="H721" s="3" t="s">
        <v>320</v>
      </c>
      <c r="I721" s="3" t="s">
        <v>321</v>
      </c>
      <c r="J721" s="3" t="s">
        <v>40</v>
      </c>
      <c r="K721" s="3" t="s">
        <v>27</v>
      </c>
      <c r="L721" s="3" t="s">
        <v>715</v>
      </c>
      <c r="M721" s="3" t="s">
        <v>101</v>
      </c>
      <c r="N721" s="2">
        <v>75081</v>
      </c>
      <c r="O721" s="3" t="s">
        <v>102</v>
      </c>
      <c r="P721" s="3" t="s">
        <v>1602</v>
      </c>
      <c r="Q721" s="3" t="s">
        <v>45</v>
      </c>
      <c r="R721" s="3" t="s">
        <v>518</v>
      </c>
      <c r="S721" s="3" t="s">
        <v>170</v>
      </c>
      <c r="T721" s="2">
        <v>6.976</v>
      </c>
      <c r="U721" s="2">
        <v>4</v>
      </c>
      <c r="V721" s="2">
        <v>0.2</v>
      </c>
      <c r="W721" s="2">
        <v>-1.3952</v>
      </c>
    </row>
    <row r="722" spans="1:23" ht="15.75" thickBot="1" x14ac:dyDescent="0.3">
      <c r="A722" s="5">
        <v>721</v>
      </c>
      <c r="B722" s="3" t="s">
        <v>3661</v>
      </c>
      <c r="C722" s="2">
        <v>2014</v>
      </c>
      <c r="D722" s="4">
        <v>41701</v>
      </c>
      <c r="E722" s="4" t="str">
        <f>TEXT(Table1[[#This Row],[Order Date]],"MMM")</f>
        <v>Mar</v>
      </c>
      <c r="F722" s="4">
        <v>41885</v>
      </c>
      <c r="G722" s="3" t="s">
        <v>49</v>
      </c>
      <c r="H722" s="3" t="s">
        <v>320</v>
      </c>
      <c r="I722" s="3" t="s">
        <v>321</v>
      </c>
      <c r="J722" s="3" t="s">
        <v>40</v>
      </c>
      <c r="K722" s="3" t="s">
        <v>27</v>
      </c>
      <c r="L722" s="3" t="s">
        <v>715</v>
      </c>
      <c r="M722" s="3" t="s">
        <v>101</v>
      </c>
      <c r="N722" s="2">
        <v>75081</v>
      </c>
      <c r="O722" s="3" t="s">
        <v>102</v>
      </c>
      <c r="P722" s="3" t="s">
        <v>210</v>
      </c>
      <c r="Q722" s="3" t="s">
        <v>45</v>
      </c>
      <c r="R722" s="3" t="s">
        <v>74</v>
      </c>
      <c r="S722" s="3" t="s">
        <v>211</v>
      </c>
      <c r="T722" s="2">
        <v>12.222</v>
      </c>
      <c r="U722" s="2">
        <v>7</v>
      </c>
      <c r="V722" s="2">
        <v>0.8</v>
      </c>
      <c r="W722" s="2">
        <v>-20.1663</v>
      </c>
    </row>
    <row r="723" spans="1:23" ht="15.75" thickBot="1" x14ac:dyDescent="0.3">
      <c r="A723" s="5">
        <v>722</v>
      </c>
      <c r="B723" s="3" t="s">
        <v>3671</v>
      </c>
      <c r="C723" s="2">
        <v>2013</v>
      </c>
      <c r="D723" s="4">
        <v>41619</v>
      </c>
      <c r="E723" s="4" t="str">
        <f>TEXT(Table1[[#This Row],[Order Date]],"MMM")</f>
        <v>Dec</v>
      </c>
      <c r="F723" s="4" t="s">
        <v>7163</v>
      </c>
      <c r="G723" s="3" t="s">
        <v>49</v>
      </c>
      <c r="H723" s="3" t="s">
        <v>2946</v>
      </c>
      <c r="I723" s="3" t="s">
        <v>2947</v>
      </c>
      <c r="J723" s="3" t="s">
        <v>26</v>
      </c>
      <c r="K723" s="3" t="s">
        <v>27</v>
      </c>
      <c r="L723" s="3" t="s">
        <v>239</v>
      </c>
      <c r="M723" s="3" t="s">
        <v>240</v>
      </c>
      <c r="N723" s="2">
        <v>10011</v>
      </c>
      <c r="O723" s="3" t="s">
        <v>138</v>
      </c>
      <c r="P723" s="3" t="s">
        <v>2640</v>
      </c>
      <c r="Q723" s="3" t="s">
        <v>70</v>
      </c>
      <c r="R723" s="3" t="s">
        <v>148</v>
      </c>
      <c r="S723" s="3" t="s">
        <v>2641</v>
      </c>
      <c r="T723" s="2">
        <v>59.97</v>
      </c>
      <c r="U723" s="2">
        <v>3</v>
      </c>
      <c r="V723" s="2">
        <v>0</v>
      </c>
      <c r="W723" s="2">
        <v>14.9925</v>
      </c>
    </row>
    <row r="724" spans="1:23" ht="15.75" thickBot="1" x14ac:dyDescent="0.3">
      <c r="A724" s="5">
        <v>723</v>
      </c>
      <c r="B724" s="3" t="s">
        <v>3671</v>
      </c>
      <c r="C724" s="2">
        <v>2013</v>
      </c>
      <c r="D724" s="4">
        <v>41619</v>
      </c>
      <c r="E724" s="4" t="str">
        <f>TEXT(Table1[[#This Row],[Order Date]],"MMM")</f>
        <v>Dec</v>
      </c>
      <c r="F724" s="4" t="s">
        <v>7163</v>
      </c>
      <c r="G724" s="3" t="s">
        <v>49</v>
      </c>
      <c r="H724" s="3" t="s">
        <v>2946</v>
      </c>
      <c r="I724" s="3" t="s">
        <v>2947</v>
      </c>
      <c r="J724" s="3" t="s">
        <v>26</v>
      </c>
      <c r="K724" s="3" t="s">
        <v>27</v>
      </c>
      <c r="L724" s="3" t="s">
        <v>239</v>
      </c>
      <c r="M724" s="3" t="s">
        <v>240</v>
      </c>
      <c r="N724" s="2">
        <v>10011</v>
      </c>
      <c r="O724" s="3" t="s">
        <v>138</v>
      </c>
      <c r="P724" s="3" t="s">
        <v>825</v>
      </c>
      <c r="Q724" s="3" t="s">
        <v>45</v>
      </c>
      <c r="R724" s="3" t="s">
        <v>58</v>
      </c>
      <c r="S724" s="3" t="s">
        <v>826</v>
      </c>
      <c r="T724" s="2">
        <v>83.36</v>
      </c>
      <c r="U724" s="2">
        <v>1</v>
      </c>
      <c r="V724" s="2">
        <v>0</v>
      </c>
      <c r="W724" s="2">
        <v>20.84</v>
      </c>
    </row>
    <row r="725" spans="1:23" ht="15.75" thickBot="1" x14ac:dyDescent="0.3">
      <c r="A725" s="5">
        <v>724</v>
      </c>
      <c r="B725" s="3" t="s">
        <v>3672</v>
      </c>
      <c r="C725" s="2">
        <v>2012</v>
      </c>
      <c r="D725" s="4">
        <v>41159</v>
      </c>
      <c r="E725" s="4" t="str">
        <f>TEXT(Table1[[#This Row],[Order Date]],"MMM")</f>
        <v>Sep</v>
      </c>
      <c r="F725" s="4" t="s">
        <v>7237</v>
      </c>
      <c r="G725" s="3" t="s">
        <v>49</v>
      </c>
      <c r="H725" s="3" t="s">
        <v>880</v>
      </c>
      <c r="I725" s="3" t="s">
        <v>881</v>
      </c>
      <c r="J725" s="3" t="s">
        <v>40</v>
      </c>
      <c r="K725" s="3" t="s">
        <v>27</v>
      </c>
      <c r="L725" s="3" t="s">
        <v>547</v>
      </c>
      <c r="M725" s="3" t="s">
        <v>1086</v>
      </c>
      <c r="N725" s="2">
        <v>2038</v>
      </c>
      <c r="O725" s="3" t="s">
        <v>138</v>
      </c>
      <c r="P725" s="3" t="s">
        <v>3673</v>
      </c>
      <c r="Q725" s="3" t="s">
        <v>45</v>
      </c>
      <c r="R725" s="3" t="s">
        <v>88</v>
      </c>
      <c r="S725" s="3" t="s">
        <v>3674</v>
      </c>
      <c r="T725" s="2">
        <v>6.58</v>
      </c>
      <c r="U725" s="2">
        <v>2</v>
      </c>
      <c r="V725" s="2">
        <v>0</v>
      </c>
      <c r="W725" s="2">
        <v>3.0268000000000002</v>
      </c>
    </row>
    <row r="726" spans="1:23" ht="15.75" thickBot="1" x14ac:dyDescent="0.3">
      <c r="A726" s="5">
        <v>725</v>
      </c>
      <c r="B726" s="3" t="s">
        <v>3672</v>
      </c>
      <c r="C726" s="2">
        <v>2012</v>
      </c>
      <c r="D726" s="4">
        <v>41159</v>
      </c>
      <c r="E726" s="4" t="str">
        <f>TEXT(Table1[[#This Row],[Order Date]],"MMM")</f>
        <v>Sep</v>
      </c>
      <c r="F726" s="4" t="s">
        <v>7237</v>
      </c>
      <c r="G726" s="3" t="s">
        <v>49</v>
      </c>
      <c r="H726" s="3" t="s">
        <v>880</v>
      </c>
      <c r="I726" s="3" t="s">
        <v>881</v>
      </c>
      <c r="J726" s="3" t="s">
        <v>40</v>
      </c>
      <c r="K726" s="3" t="s">
        <v>27</v>
      </c>
      <c r="L726" s="3" t="s">
        <v>547</v>
      </c>
      <c r="M726" s="3" t="s">
        <v>1086</v>
      </c>
      <c r="N726" s="2">
        <v>2038</v>
      </c>
      <c r="O726" s="3" t="s">
        <v>138</v>
      </c>
      <c r="P726" s="3" t="s">
        <v>2608</v>
      </c>
      <c r="Q726" s="3" t="s">
        <v>45</v>
      </c>
      <c r="R726" s="3" t="s">
        <v>74</v>
      </c>
      <c r="S726" s="3" t="s">
        <v>2609</v>
      </c>
      <c r="T726" s="2">
        <v>122.94</v>
      </c>
      <c r="U726" s="2">
        <v>3</v>
      </c>
      <c r="V726" s="2">
        <v>0</v>
      </c>
      <c r="W726" s="2">
        <v>59.011200000000002</v>
      </c>
    </row>
    <row r="727" spans="1:23" ht="15.75" thickBot="1" x14ac:dyDescent="0.3">
      <c r="A727" s="5">
        <v>726</v>
      </c>
      <c r="B727" s="3" t="s">
        <v>3684</v>
      </c>
      <c r="C727" s="2">
        <v>2011</v>
      </c>
      <c r="D727" s="4">
        <v>40555</v>
      </c>
      <c r="E727" s="4" t="str">
        <f>TEXT(Table1[[#This Row],[Order Date]],"MMM")</f>
        <v>Jan</v>
      </c>
      <c r="F727" s="4">
        <v>40614</v>
      </c>
      <c r="G727" s="3" t="s">
        <v>172</v>
      </c>
      <c r="H727" s="3" t="s">
        <v>1859</v>
      </c>
      <c r="I727" s="3" t="s">
        <v>1860</v>
      </c>
      <c r="J727" s="3" t="s">
        <v>26</v>
      </c>
      <c r="K727" s="3" t="s">
        <v>27</v>
      </c>
      <c r="L727" s="3" t="s">
        <v>110</v>
      </c>
      <c r="M727" s="3" t="s">
        <v>111</v>
      </c>
      <c r="N727" s="2">
        <v>53711</v>
      </c>
      <c r="O727" s="3" t="s">
        <v>102</v>
      </c>
      <c r="P727" s="3" t="s">
        <v>3685</v>
      </c>
      <c r="Q727" s="3" t="s">
        <v>32</v>
      </c>
      <c r="R727" s="3" t="s">
        <v>36</v>
      </c>
      <c r="S727" s="3" t="s">
        <v>3686</v>
      </c>
      <c r="T727" s="2">
        <v>2807.84</v>
      </c>
      <c r="U727" s="2">
        <v>8</v>
      </c>
      <c r="V727" s="2">
        <v>0</v>
      </c>
      <c r="W727" s="2">
        <v>673.88160000000005</v>
      </c>
    </row>
    <row r="728" spans="1:23" ht="15.75" thickBot="1" x14ac:dyDescent="0.3">
      <c r="A728" s="5">
        <v>727</v>
      </c>
      <c r="B728" s="3" t="s">
        <v>3684</v>
      </c>
      <c r="C728" s="2">
        <v>2011</v>
      </c>
      <c r="D728" s="4">
        <v>40555</v>
      </c>
      <c r="E728" s="4" t="str">
        <f>TEXT(Table1[[#This Row],[Order Date]],"MMM")</f>
        <v>Jan</v>
      </c>
      <c r="F728" s="4">
        <v>40614</v>
      </c>
      <c r="G728" s="3" t="s">
        <v>172</v>
      </c>
      <c r="H728" s="3" t="s">
        <v>1859</v>
      </c>
      <c r="I728" s="3" t="s">
        <v>1860</v>
      </c>
      <c r="J728" s="3" t="s">
        <v>26</v>
      </c>
      <c r="K728" s="3" t="s">
        <v>27</v>
      </c>
      <c r="L728" s="3" t="s">
        <v>110</v>
      </c>
      <c r="M728" s="3" t="s">
        <v>111</v>
      </c>
      <c r="N728" s="2">
        <v>53711</v>
      </c>
      <c r="O728" s="3" t="s">
        <v>102</v>
      </c>
      <c r="P728" s="3" t="s">
        <v>3687</v>
      </c>
      <c r="Q728" s="3" t="s">
        <v>45</v>
      </c>
      <c r="R728" s="3" t="s">
        <v>67</v>
      </c>
      <c r="S728" s="3" t="s">
        <v>3688</v>
      </c>
      <c r="T728" s="2">
        <v>46.64</v>
      </c>
      <c r="U728" s="2">
        <v>4</v>
      </c>
      <c r="V728" s="2">
        <v>0</v>
      </c>
      <c r="W728" s="2">
        <v>12.5928</v>
      </c>
    </row>
    <row r="729" spans="1:23" ht="15.75" thickBot="1" x14ac:dyDescent="0.3">
      <c r="A729" s="5">
        <v>728</v>
      </c>
      <c r="B729" s="3" t="s">
        <v>3689</v>
      </c>
      <c r="C729" s="2">
        <v>2011</v>
      </c>
      <c r="D729" s="4">
        <v>40767</v>
      </c>
      <c r="E729" s="4" t="str">
        <f>TEXT(Table1[[#This Row],[Order Date]],"MMM")</f>
        <v>Aug</v>
      </c>
      <c r="F729" s="4" t="s">
        <v>7268</v>
      </c>
      <c r="G729" s="3" t="s">
        <v>49</v>
      </c>
      <c r="H729" s="3" t="s">
        <v>3690</v>
      </c>
      <c r="I729" s="3" t="s">
        <v>3691</v>
      </c>
      <c r="J729" s="3" t="s">
        <v>40</v>
      </c>
      <c r="K729" s="3" t="s">
        <v>27</v>
      </c>
      <c r="L729" s="3" t="s">
        <v>168</v>
      </c>
      <c r="M729" s="3" t="s">
        <v>101</v>
      </c>
      <c r="N729" s="2">
        <v>77041</v>
      </c>
      <c r="O729" s="3" t="s">
        <v>102</v>
      </c>
      <c r="P729" s="3" t="s">
        <v>467</v>
      </c>
      <c r="Q729" s="3" t="s">
        <v>45</v>
      </c>
      <c r="R729" s="3" t="s">
        <v>58</v>
      </c>
      <c r="S729" s="3" t="s">
        <v>468</v>
      </c>
      <c r="T729" s="2">
        <v>60.415999999999997</v>
      </c>
      <c r="U729" s="2">
        <v>2</v>
      </c>
      <c r="V729" s="2">
        <v>0.2</v>
      </c>
      <c r="W729" s="2">
        <v>6.0415999999999999</v>
      </c>
    </row>
    <row r="730" spans="1:23" ht="15.75" thickBot="1" x14ac:dyDescent="0.3">
      <c r="A730" s="5">
        <v>729</v>
      </c>
      <c r="B730" s="3" t="s">
        <v>3692</v>
      </c>
      <c r="C730" s="2">
        <v>2013</v>
      </c>
      <c r="D730" s="4">
        <v>41434</v>
      </c>
      <c r="E730" s="4" t="str">
        <f>TEXT(Table1[[#This Row],[Order Date]],"MMM")</f>
        <v>Jun</v>
      </c>
      <c r="F730" s="4">
        <v>41587</v>
      </c>
      <c r="G730" s="3" t="s">
        <v>49</v>
      </c>
      <c r="H730" s="3" t="s">
        <v>3693</v>
      </c>
      <c r="I730" s="3" t="s">
        <v>3694</v>
      </c>
      <c r="J730" s="3" t="s">
        <v>99</v>
      </c>
      <c r="K730" s="3" t="s">
        <v>27</v>
      </c>
      <c r="L730" s="3" t="s">
        <v>3695</v>
      </c>
      <c r="M730" s="3" t="s">
        <v>3696</v>
      </c>
      <c r="N730" s="2">
        <v>66062</v>
      </c>
      <c r="O730" s="3" t="s">
        <v>102</v>
      </c>
      <c r="P730" s="3" t="s">
        <v>2948</v>
      </c>
      <c r="Q730" s="3" t="s">
        <v>45</v>
      </c>
      <c r="R730" s="3" t="s">
        <v>67</v>
      </c>
      <c r="S730" s="3" t="s">
        <v>2949</v>
      </c>
      <c r="T730" s="2">
        <v>107.94</v>
      </c>
      <c r="U730" s="2">
        <v>3</v>
      </c>
      <c r="V730" s="2">
        <v>0</v>
      </c>
      <c r="W730" s="2">
        <v>26.984999999999999</v>
      </c>
    </row>
    <row r="731" spans="1:23" ht="15.75" thickBot="1" x14ac:dyDescent="0.3">
      <c r="A731" s="5">
        <v>730</v>
      </c>
      <c r="B731" s="3" t="s">
        <v>3699</v>
      </c>
      <c r="C731" s="2">
        <v>2013</v>
      </c>
      <c r="D731" s="4">
        <v>41493</v>
      </c>
      <c r="E731" s="4" t="str">
        <f>TEXT(Table1[[#This Row],[Order Date]],"MMM")</f>
        <v>Aug</v>
      </c>
      <c r="F731" s="4">
        <v>41615</v>
      </c>
      <c r="G731" s="3" t="s">
        <v>49</v>
      </c>
      <c r="H731" s="3" t="s">
        <v>3641</v>
      </c>
      <c r="I731" s="3" t="s">
        <v>3642</v>
      </c>
      <c r="J731" s="3" t="s">
        <v>26</v>
      </c>
      <c r="K731" s="3" t="s">
        <v>27</v>
      </c>
      <c r="L731" s="3" t="s">
        <v>561</v>
      </c>
      <c r="M731" s="3" t="s">
        <v>42</v>
      </c>
      <c r="N731" s="2">
        <v>95123</v>
      </c>
      <c r="O731" s="3" t="s">
        <v>43</v>
      </c>
      <c r="P731" s="3" t="s">
        <v>1608</v>
      </c>
      <c r="Q731" s="3" t="s">
        <v>32</v>
      </c>
      <c r="R731" s="3" t="s">
        <v>64</v>
      </c>
      <c r="S731" s="3" t="s">
        <v>1609</v>
      </c>
      <c r="T731" s="2">
        <v>215.65</v>
      </c>
      <c r="U731" s="2">
        <v>5</v>
      </c>
      <c r="V731" s="2">
        <v>0</v>
      </c>
      <c r="W731" s="2">
        <v>73.320999999999998</v>
      </c>
    </row>
    <row r="732" spans="1:23" ht="15.75" thickBot="1" x14ac:dyDescent="0.3">
      <c r="A732" s="5">
        <v>731</v>
      </c>
      <c r="B732" s="3" t="s">
        <v>3700</v>
      </c>
      <c r="C732" s="2">
        <v>2013</v>
      </c>
      <c r="D732" s="4">
        <v>41525</v>
      </c>
      <c r="E732" s="4" t="str">
        <f>TEXT(Table1[[#This Row],[Order Date]],"MMM")</f>
        <v>Sep</v>
      </c>
      <c r="F732" s="4">
        <v>41586</v>
      </c>
      <c r="G732" s="3" t="s">
        <v>23</v>
      </c>
      <c r="H732" s="3" t="s">
        <v>3701</v>
      </c>
      <c r="I732" s="3" t="s">
        <v>3702</v>
      </c>
      <c r="J732" s="3" t="s">
        <v>26</v>
      </c>
      <c r="K732" s="3" t="s">
        <v>27</v>
      </c>
      <c r="L732" s="3" t="s">
        <v>715</v>
      </c>
      <c r="M732" s="3" t="s">
        <v>101</v>
      </c>
      <c r="N732" s="2">
        <v>75081</v>
      </c>
      <c r="O732" s="3" t="s">
        <v>102</v>
      </c>
      <c r="P732" s="3" t="s">
        <v>763</v>
      </c>
      <c r="Q732" s="3" t="s">
        <v>45</v>
      </c>
      <c r="R732" s="3" t="s">
        <v>242</v>
      </c>
      <c r="S732" s="3" t="s">
        <v>764</v>
      </c>
      <c r="T732" s="2">
        <v>11.167999999999999</v>
      </c>
      <c r="U732" s="2">
        <v>4</v>
      </c>
      <c r="V732" s="2">
        <v>0.2</v>
      </c>
      <c r="W732" s="2">
        <v>3.6295999999999999</v>
      </c>
    </row>
    <row r="733" spans="1:23" ht="15.75" thickBot="1" x14ac:dyDescent="0.3">
      <c r="A733" s="5">
        <v>732</v>
      </c>
      <c r="B733" s="3" t="s">
        <v>3700</v>
      </c>
      <c r="C733" s="2">
        <v>2013</v>
      </c>
      <c r="D733" s="4">
        <v>41525</v>
      </c>
      <c r="E733" s="4" t="str">
        <f>TEXT(Table1[[#This Row],[Order Date]],"MMM")</f>
        <v>Sep</v>
      </c>
      <c r="F733" s="4">
        <v>41586</v>
      </c>
      <c r="G733" s="3" t="s">
        <v>23</v>
      </c>
      <c r="H733" s="3" t="s">
        <v>3701</v>
      </c>
      <c r="I733" s="3" t="s">
        <v>3702</v>
      </c>
      <c r="J733" s="3" t="s">
        <v>26</v>
      </c>
      <c r="K733" s="3" t="s">
        <v>27</v>
      </c>
      <c r="L733" s="3" t="s">
        <v>715</v>
      </c>
      <c r="M733" s="3" t="s">
        <v>101</v>
      </c>
      <c r="N733" s="2">
        <v>75081</v>
      </c>
      <c r="O733" s="3" t="s">
        <v>102</v>
      </c>
      <c r="P733" s="3" t="s">
        <v>3703</v>
      </c>
      <c r="Q733" s="3" t="s">
        <v>45</v>
      </c>
      <c r="R733" s="3" t="s">
        <v>88</v>
      </c>
      <c r="S733" s="3" t="s">
        <v>3704</v>
      </c>
      <c r="T733" s="2">
        <v>53.951999999999998</v>
      </c>
      <c r="U733" s="2">
        <v>3</v>
      </c>
      <c r="V733" s="2">
        <v>0.2</v>
      </c>
      <c r="W733" s="2">
        <v>17.534400000000002</v>
      </c>
    </row>
    <row r="734" spans="1:23" ht="15.75" thickBot="1" x14ac:dyDescent="0.3">
      <c r="A734" s="5">
        <v>733</v>
      </c>
      <c r="B734" s="3" t="s">
        <v>3707</v>
      </c>
      <c r="C734" s="2">
        <v>2013</v>
      </c>
      <c r="D734" s="4">
        <v>41580</v>
      </c>
      <c r="E734" s="4" t="str">
        <f>TEXT(Table1[[#This Row],[Order Date]],"MMM")</f>
        <v>Nov</v>
      </c>
      <c r="F734" s="4" t="s">
        <v>7192</v>
      </c>
      <c r="G734" s="3" t="s">
        <v>172</v>
      </c>
      <c r="H734" s="3" t="s">
        <v>3708</v>
      </c>
      <c r="I734" s="3" t="s">
        <v>3709</v>
      </c>
      <c r="J734" s="3" t="s">
        <v>40</v>
      </c>
      <c r="K734" s="3" t="s">
        <v>27</v>
      </c>
      <c r="L734" s="3" t="s">
        <v>3710</v>
      </c>
      <c r="M734" s="3" t="s">
        <v>575</v>
      </c>
      <c r="N734" s="2">
        <v>74133</v>
      </c>
      <c r="O734" s="3" t="s">
        <v>102</v>
      </c>
      <c r="P734" s="3" t="s">
        <v>3711</v>
      </c>
      <c r="Q734" s="3" t="s">
        <v>70</v>
      </c>
      <c r="R734" s="3" t="s">
        <v>71</v>
      </c>
      <c r="S734" s="3" t="s">
        <v>3712</v>
      </c>
      <c r="T734" s="2">
        <v>69.930000000000007</v>
      </c>
      <c r="U734" s="2">
        <v>7</v>
      </c>
      <c r="V734" s="2">
        <v>0</v>
      </c>
      <c r="W734" s="2">
        <v>0.69930000000000003</v>
      </c>
    </row>
    <row r="735" spans="1:23" ht="15.75" thickBot="1" x14ac:dyDescent="0.3">
      <c r="A735" s="5">
        <v>734</v>
      </c>
      <c r="B735" s="3" t="s">
        <v>3715</v>
      </c>
      <c r="C735" s="2">
        <v>2011</v>
      </c>
      <c r="D735" s="4">
        <v>40792</v>
      </c>
      <c r="E735" s="4" t="str">
        <f>TEXT(Table1[[#This Row],[Order Date]],"MMM")</f>
        <v>Sep</v>
      </c>
      <c r="F735" s="4">
        <v>40853</v>
      </c>
      <c r="G735" s="3" t="s">
        <v>23</v>
      </c>
      <c r="H735" s="3" t="s">
        <v>2632</v>
      </c>
      <c r="I735" s="3" t="s">
        <v>2633</v>
      </c>
      <c r="J735" s="3" t="s">
        <v>26</v>
      </c>
      <c r="K735" s="3" t="s">
        <v>27</v>
      </c>
      <c r="L735" s="3" t="s">
        <v>2760</v>
      </c>
      <c r="M735" s="3" t="s">
        <v>289</v>
      </c>
      <c r="N735" s="2">
        <v>22801</v>
      </c>
      <c r="O735" s="3" t="s">
        <v>30</v>
      </c>
      <c r="P735" s="3" t="s">
        <v>480</v>
      </c>
      <c r="Q735" s="3" t="s">
        <v>32</v>
      </c>
      <c r="R735" s="3" t="s">
        <v>55</v>
      </c>
      <c r="S735" s="3" t="s">
        <v>481</v>
      </c>
      <c r="T735" s="2">
        <v>1441.3</v>
      </c>
      <c r="U735" s="2">
        <v>7</v>
      </c>
      <c r="V735" s="2">
        <v>0</v>
      </c>
      <c r="W735" s="2">
        <v>245.02099999999999</v>
      </c>
    </row>
    <row r="736" spans="1:23" ht="15.75" thickBot="1" x14ac:dyDescent="0.3">
      <c r="A736" s="5">
        <v>735</v>
      </c>
      <c r="B736" s="3" t="s">
        <v>3718</v>
      </c>
      <c r="C736" s="2">
        <v>2012</v>
      </c>
      <c r="D736" s="4">
        <v>41005</v>
      </c>
      <c r="E736" s="4" t="str">
        <f>TEXT(Table1[[#This Row],[Order Date]],"MMM")</f>
        <v>Apr</v>
      </c>
      <c r="F736" s="4">
        <v>41005</v>
      </c>
      <c r="G736" s="3" t="s">
        <v>1127</v>
      </c>
      <c r="H736" s="3" t="s">
        <v>2291</v>
      </c>
      <c r="I736" s="3" t="s">
        <v>2292</v>
      </c>
      <c r="J736" s="3" t="s">
        <v>26</v>
      </c>
      <c r="K736" s="3" t="s">
        <v>27</v>
      </c>
      <c r="L736" s="3" t="s">
        <v>93</v>
      </c>
      <c r="M736" s="3" t="s">
        <v>94</v>
      </c>
      <c r="N736" s="2">
        <v>98105</v>
      </c>
      <c r="O736" s="3" t="s">
        <v>43</v>
      </c>
      <c r="P736" s="3" t="s">
        <v>3719</v>
      </c>
      <c r="Q736" s="3" t="s">
        <v>45</v>
      </c>
      <c r="R736" s="3" t="s">
        <v>46</v>
      </c>
      <c r="S736" s="3" t="s">
        <v>3720</v>
      </c>
      <c r="T736" s="2">
        <v>7.38</v>
      </c>
      <c r="U736" s="2">
        <v>2</v>
      </c>
      <c r="V736" s="2">
        <v>0</v>
      </c>
      <c r="W736" s="2">
        <v>3.4685999999999999</v>
      </c>
    </row>
    <row r="737" spans="1:23" ht="15.75" thickBot="1" x14ac:dyDescent="0.3">
      <c r="A737" s="5">
        <v>736</v>
      </c>
      <c r="B737" s="3" t="s">
        <v>3718</v>
      </c>
      <c r="C737" s="2">
        <v>2012</v>
      </c>
      <c r="D737" s="4">
        <v>41005</v>
      </c>
      <c r="E737" s="4" t="str">
        <f>TEXT(Table1[[#This Row],[Order Date]],"MMM")</f>
        <v>Apr</v>
      </c>
      <c r="F737" s="4">
        <v>41005</v>
      </c>
      <c r="G737" s="3" t="s">
        <v>1127</v>
      </c>
      <c r="H737" s="3" t="s">
        <v>2291</v>
      </c>
      <c r="I737" s="3" t="s">
        <v>2292</v>
      </c>
      <c r="J737" s="3" t="s">
        <v>26</v>
      </c>
      <c r="K737" s="3" t="s">
        <v>27</v>
      </c>
      <c r="L737" s="3" t="s">
        <v>93</v>
      </c>
      <c r="M737" s="3" t="s">
        <v>94</v>
      </c>
      <c r="N737" s="2">
        <v>98105</v>
      </c>
      <c r="O737" s="3" t="s">
        <v>43</v>
      </c>
      <c r="P737" s="3" t="s">
        <v>684</v>
      </c>
      <c r="Q737" s="3" t="s">
        <v>45</v>
      </c>
      <c r="R737" s="3" t="s">
        <v>67</v>
      </c>
      <c r="S737" s="3" t="s">
        <v>685</v>
      </c>
      <c r="T737" s="2">
        <v>9.26</v>
      </c>
      <c r="U737" s="2">
        <v>2</v>
      </c>
      <c r="V737" s="2">
        <v>0</v>
      </c>
      <c r="W737" s="2">
        <v>3.0558000000000001</v>
      </c>
    </row>
    <row r="738" spans="1:23" ht="15.75" thickBot="1" x14ac:dyDescent="0.3">
      <c r="A738" s="5">
        <v>737</v>
      </c>
      <c r="B738" s="3" t="s">
        <v>3736</v>
      </c>
      <c r="C738" s="2">
        <v>2013</v>
      </c>
      <c r="D738" s="4">
        <v>41488</v>
      </c>
      <c r="E738" s="4" t="str">
        <f>TEXT(Table1[[#This Row],[Order Date]],"MMM")</f>
        <v>Aug</v>
      </c>
      <c r="F738" s="4">
        <v>41580</v>
      </c>
      <c r="G738" s="3" t="s">
        <v>23</v>
      </c>
      <c r="H738" s="3" t="s">
        <v>3737</v>
      </c>
      <c r="I738" s="3" t="s">
        <v>3738</v>
      </c>
      <c r="J738" s="3" t="s">
        <v>99</v>
      </c>
      <c r="K738" s="3" t="s">
        <v>27</v>
      </c>
      <c r="L738" s="3" t="s">
        <v>3739</v>
      </c>
      <c r="M738" s="3" t="s">
        <v>86</v>
      </c>
      <c r="N738" s="2">
        <v>27604</v>
      </c>
      <c r="O738" s="3" t="s">
        <v>30</v>
      </c>
      <c r="P738" s="3" t="s">
        <v>3740</v>
      </c>
      <c r="Q738" s="3" t="s">
        <v>70</v>
      </c>
      <c r="R738" s="3" t="s">
        <v>71</v>
      </c>
      <c r="S738" s="3" t="s">
        <v>3741</v>
      </c>
      <c r="T738" s="2">
        <v>1127.9760000000001</v>
      </c>
      <c r="U738" s="2">
        <v>3</v>
      </c>
      <c r="V738" s="2">
        <v>0.2</v>
      </c>
      <c r="W738" s="2">
        <v>126.8973</v>
      </c>
    </row>
    <row r="739" spans="1:23" ht="15.75" thickBot="1" x14ac:dyDescent="0.3">
      <c r="A739" s="5">
        <v>738</v>
      </c>
      <c r="B739" s="3" t="s">
        <v>3748</v>
      </c>
      <c r="C739" s="2">
        <v>2012</v>
      </c>
      <c r="D739" s="4">
        <v>41040</v>
      </c>
      <c r="E739" s="4" t="str">
        <f>TEXT(Table1[[#This Row],[Order Date]],"MMM")</f>
        <v>May</v>
      </c>
      <c r="F739" s="4">
        <v>41163</v>
      </c>
      <c r="G739" s="3" t="s">
        <v>49</v>
      </c>
      <c r="H739" s="3" t="s">
        <v>2321</v>
      </c>
      <c r="I739" s="3" t="s">
        <v>2322</v>
      </c>
      <c r="J739" s="3" t="s">
        <v>40</v>
      </c>
      <c r="K739" s="3" t="s">
        <v>27</v>
      </c>
      <c r="L739" s="3" t="s">
        <v>647</v>
      </c>
      <c r="M739" s="3" t="s">
        <v>86</v>
      </c>
      <c r="N739" s="2">
        <v>28110</v>
      </c>
      <c r="O739" s="3" t="s">
        <v>30</v>
      </c>
      <c r="P739" s="3" t="s">
        <v>2802</v>
      </c>
      <c r="Q739" s="3" t="s">
        <v>32</v>
      </c>
      <c r="R739" s="3" t="s">
        <v>36</v>
      </c>
      <c r="S739" s="3" t="s">
        <v>2803</v>
      </c>
      <c r="T739" s="2">
        <v>207</v>
      </c>
      <c r="U739" s="2">
        <v>3</v>
      </c>
      <c r="V739" s="2">
        <v>0.2</v>
      </c>
      <c r="W739" s="2">
        <v>25.875</v>
      </c>
    </row>
    <row r="740" spans="1:23" ht="15.75" thickBot="1" x14ac:dyDescent="0.3">
      <c r="A740" s="5">
        <v>739</v>
      </c>
      <c r="B740" s="3" t="s">
        <v>3749</v>
      </c>
      <c r="C740" s="2">
        <v>2014</v>
      </c>
      <c r="D740" s="4">
        <v>41678</v>
      </c>
      <c r="E740" s="4" t="str">
        <f>TEXT(Table1[[#This Row],[Order Date]],"MMM")</f>
        <v>Feb</v>
      </c>
      <c r="F740" s="4">
        <v>41859</v>
      </c>
      <c r="G740" s="3" t="s">
        <v>49</v>
      </c>
      <c r="H740" s="3" t="s">
        <v>3068</v>
      </c>
      <c r="I740" s="3" t="s">
        <v>3069</v>
      </c>
      <c r="J740" s="3" t="s">
        <v>40</v>
      </c>
      <c r="K740" s="3" t="s">
        <v>27</v>
      </c>
      <c r="L740" s="3" t="s">
        <v>1079</v>
      </c>
      <c r="M740" s="3" t="s">
        <v>101</v>
      </c>
      <c r="N740" s="2">
        <v>78745</v>
      </c>
      <c r="O740" s="3" t="s">
        <v>102</v>
      </c>
      <c r="P740" s="3" t="s">
        <v>3750</v>
      </c>
      <c r="Q740" s="3" t="s">
        <v>70</v>
      </c>
      <c r="R740" s="3" t="s">
        <v>603</v>
      </c>
      <c r="S740" s="3" t="s">
        <v>3751</v>
      </c>
      <c r="T740" s="2">
        <v>1439.982</v>
      </c>
      <c r="U740" s="2">
        <v>3</v>
      </c>
      <c r="V740" s="2">
        <v>0.4</v>
      </c>
      <c r="W740" s="2">
        <v>-263.99669999999998</v>
      </c>
    </row>
    <row r="741" spans="1:23" ht="15.75" thickBot="1" x14ac:dyDescent="0.3">
      <c r="A741" s="5">
        <v>740</v>
      </c>
      <c r="B741" s="3" t="s">
        <v>3749</v>
      </c>
      <c r="C741" s="2">
        <v>2014</v>
      </c>
      <c r="D741" s="4">
        <v>41678</v>
      </c>
      <c r="E741" s="4" t="str">
        <f>TEXT(Table1[[#This Row],[Order Date]],"MMM")</f>
        <v>Feb</v>
      </c>
      <c r="F741" s="4">
        <v>41859</v>
      </c>
      <c r="G741" s="3" t="s">
        <v>49</v>
      </c>
      <c r="H741" s="3" t="s">
        <v>3068</v>
      </c>
      <c r="I741" s="3" t="s">
        <v>3069</v>
      </c>
      <c r="J741" s="3" t="s">
        <v>40</v>
      </c>
      <c r="K741" s="3" t="s">
        <v>27</v>
      </c>
      <c r="L741" s="3" t="s">
        <v>1079</v>
      </c>
      <c r="M741" s="3" t="s">
        <v>101</v>
      </c>
      <c r="N741" s="2">
        <v>78745</v>
      </c>
      <c r="O741" s="3" t="s">
        <v>102</v>
      </c>
      <c r="P741" s="3" t="s">
        <v>3752</v>
      </c>
      <c r="Q741" s="3" t="s">
        <v>45</v>
      </c>
      <c r="R741" s="3" t="s">
        <v>88</v>
      </c>
      <c r="S741" s="3" t="s">
        <v>3753</v>
      </c>
      <c r="T741" s="2">
        <v>36.287999999999997</v>
      </c>
      <c r="U741" s="2">
        <v>7</v>
      </c>
      <c r="V741" s="2">
        <v>0.2</v>
      </c>
      <c r="W741" s="2">
        <v>12.700799999999999</v>
      </c>
    </row>
    <row r="742" spans="1:23" ht="15.75" thickBot="1" x14ac:dyDescent="0.3">
      <c r="A742" s="5">
        <v>741</v>
      </c>
      <c r="B742" s="3" t="s">
        <v>3755</v>
      </c>
      <c r="C742" s="2">
        <v>2011</v>
      </c>
      <c r="D742" s="4">
        <v>40551</v>
      </c>
      <c r="E742" s="4" t="str">
        <f>TEXT(Table1[[#This Row],[Order Date]],"MMM")</f>
        <v>Jan</v>
      </c>
      <c r="F742" s="4">
        <v>40671</v>
      </c>
      <c r="G742" s="3" t="s">
        <v>49</v>
      </c>
      <c r="H742" s="3" t="s">
        <v>3756</v>
      </c>
      <c r="I742" s="3" t="s">
        <v>3757</v>
      </c>
      <c r="J742" s="3" t="s">
        <v>40</v>
      </c>
      <c r="K742" s="3" t="s">
        <v>27</v>
      </c>
      <c r="L742" s="3" t="s">
        <v>415</v>
      </c>
      <c r="M742" s="3" t="s">
        <v>86</v>
      </c>
      <c r="N742" s="2">
        <v>28205</v>
      </c>
      <c r="O742" s="3" t="s">
        <v>30</v>
      </c>
      <c r="P742" s="3" t="s">
        <v>44</v>
      </c>
      <c r="Q742" s="3" t="s">
        <v>45</v>
      </c>
      <c r="R742" s="3" t="s">
        <v>46</v>
      </c>
      <c r="S742" s="3" t="s">
        <v>47</v>
      </c>
      <c r="T742" s="2">
        <v>17.544</v>
      </c>
      <c r="U742" s="2">
        <v>3</v>
      </c>
      <c r="V742" s="2">
        <v>0.2</v>
      </c>
      <c r="W742" s="2">
        <v>5.9211</v>
      </c>
    </row>
    <row r="743" spans="1:23" ht="15.75" thickBot="1" x14ac:dyDescent="0.3">
      <c r="A743" s="5">
        <v>742</v>
      </c>
      <c r="B743" s="3" t="s">
        <v>3755</v>
      </c>
      <c r="C743" s="2">
        <v>2011</v>
      </c>
      <c r="D743" s="4">
        <v>40551</v>
      </c>
      <c r="E743" s="4" t="str">
        <f>TEXT(Table1[[#This Row],[Order Date]],"MMM")</f>
        <v>Jan</v>
      </c>
      <c r="F743" s="4">
        <v>40671</v>
      </c>
      <c r="G743" s="3" t="s">
        <v>49</v>
      </c>
      <c r="H743" s="3" t="s">
        <v>3756</v>
      </c>
      <c r="I743" s="3" t="s">
        <v>3757</v>
      </c>
      <c r="J743" s="3" t="s">
        <v>40</v>
      </c>
      <c r="K743" s="3" t="s">
        <v>27</v>
      </c>
      <c r="L743" s="3" t="s">
        <v>415</v>
      </c>
      <c r="M743" s="3" t="s">
        <v>86</v>
      </c>
      <c r="N743" s="2">
        <v>28205</v>
      </c>
      <c r="O743" s="3" t="s">
        <v>30</v>
      </c>
      <c r="P743" s="3" t="s">
        <v>378</v>
      </c>
      <c r="Q743" s="3" t="s">
        <v>32</v>
      </c>
      <c r="R743" s="3" t="s">
        <v>64</v>
      </c>
      <c r="S743" s="3" t="s">
        <v>379</v>
      </c>
      <c r="T743" s="2">
        <v>44.128</v>
      </c>
      <c r="U743" s="2">
        <v>4</v>
      </c>
      <c r="V743" s="2">
        <v>0.2</v>
      </c>
      <c r="W743" s="2">
        <v>12.135199999999999</v>
      </c>
    </row>
    <row r="744" spans="1:23" ht="15.75" thickBot="1" x14ac:dyDescent="0.3">
      <c r="A744" s="5">
        <v>743</v>
      </c>
      <c r="B744" s="3" t="s">
        <v>3755</v>
      </c>
      <c r="C744" s="2">
        <v>2011</v>
      </c>
      <c r="D744" s="4">
        <v>40551</v>
      </c>
      <c r="E744" s="4" t="str">
        <f>TEXT(Table1[[#This Row],[Order Date]],"MMM")</f>
        <v>Jan</v>
      </c>
      <c r="F744" s="4">
        <v>40671</v>
      </c>
      <c r="G744" s="3" t="s">
        <v>49</v>
      </c>
      <c r="H744" s="3" t="s">
        <v>3756</v>
      </c>
      <c r="I744" s="3" t="s">
        <v>3757</v>
      </c>
      <c r="J744" s="3" t="s">
        <v>40</v>
      </c>
      <c r="K744" s="3" t="s">
        <v>27</v>
      </c>
      <c r="L744" s="3" t="s">
        <v>415</v>
      </c>
      <c r="M744" s="3" t="s">
        <v>86</v>
      </c>
      <c r="N744" s="2">
        <v>28205</v>
      </c>
      <c r="O744" s="3" t="s">
        <v>30</v>
      </c>
      <c r="P744" s="3" t="s">
        <v>3758</v>
      </c>
      <c r="Q744" s="3" t="s">
        <v>45</v>
      </c>
      <c r="R744" s="3" t="s">
        <v>77</v>
      </c>
      <c r="S744" s="3" t="s">
        <v>3759</v>
      </c>
      <c r="T744" s="2">
        <v>62.92</v>
      </c>
      <c r="U744" s="2">
        <v>1</v>
      </c>
      <c r="V744" s="2">
        <v>0.2</v>
      </c>
      <c r="W744" s="2">
        <v>10.224500000000001</v>
      </c>
    </row>
    <row r="745" spans="1:23" ht="15.75" thickBot="1" x14ac:dyDescent="0.3">
      <c r="A745" s="5">
        <v>744</v>
      </c>
      <c r="B745" s="3" t="s">
        <v>3755</v>
      </c>
      <c r="C745" s="2">
        <v>2011</v>
      </c>
      <c r="D745" s="4">
        <v>40551</v>
      </c>
      <c r="E745" s="4" t="str">
        <f>TEXT(Table1[[#This Row],[Order Date]],"MMM")</f>
        <v>Jan</v>
      </c>
      <c r="F745" s="4">
        <v>40671</v>
      </c>
      <c r="G745" s="3" t="s">
        <v>49</v>
      </c>
      <c r="H745" s="3" t="s">
        <v>3756</v>
      </c>
      <c r="I745" s="3" t="s">
        <v>3757</v>
      </c>
      <c r="J745" s="3" t="s">
        <v>40</v>
      </c>
      <c r="K745" s="3" t="s">
        <v>27</v>
      </c>
      <c r="L745" s="3" t="s">
        <v>415</v>
      </c>
      <c r="M745" s="3" t="s">
        <v>86</v>
      </c>
      <c r="N745" s="2">
        <v>28205</v>
      </c>
      <c r="O745" s="3" t="s">
        <v>30</v>
      </c>
      <c r="P745" s="3" t="s">
        <v>501</v>
      </c>
      <c r="Q745" s="3" t="s">
        <v>45</v>
      </c>
      <c r="R745" s="3" t="s">
        <v>88</v>
      </c>
      <c r="S745" s="3" t="s">
        <v>502</v>
      </c>
      <c r="T745" s="2">
        <v>78.304000000000002</v>
      </c>
      <c r="U745" s="2">
        <v>2</v>
      </c>
      <c r="V745" s="2">
        <v>0.2</v>
      </c>
      <c r="W745" s="2">
        <v>29.364000000000001</v>
      </c>
    </row>
    <row r="746" spans="1:23" ht="15.75" thickBot="1" x14ac:dyDescent="0.3">
      <c r="A746" s="5">
        <v>745</v>
      </c>
      <c r="B746" s="3" t="s">
        <v>3765</v>
      </c>
      <c r="C746" s="2">
        <v>2012</v>
      </c>
      <c r="D746" s="4">
        <v>41154</v>
      </c>
      <c r="E746" s="4" t="str">
        <f>TEXT(Table1[[#This Row],[Order Date]],"MMM")</f>
        <v>Sep</v>
      </c>
      <c r="F746" s="4">
        <v>41215</v>
      </c>
      <c r="G746" s="3" t="s">
        <v>23</v>
      </c>
      <c r="H746" s="3" t="s">
        <v>1023</v>
      </c>
      <c r="I746" s="3" t="s">
        <v>1024</v>
      </c>
      <c r="J746" s="3" t="s">
        <v>40</v>
      </c>
      <c r="K746" s="3" t="s">
        <v>27</v>
      </c>
      <c r="L746" s="3" t="s">
        <v>599</v>
      </c>
      <c r="M746" s="3" t="s">
        <v>101</v>
      </c>
      <c r="N746" s="2">
        <v>78207</v>
      </c>
      <c r="O746" s="3" t="s">
        <v>102</v>
      </c>
      <c r="P746" s="3" t="s">
        <v>1046</v>
      </c>
      <c r="Q746" s="3" t="s">
        <v>45</v>
      </c>
      <c r="R746" s="3" t="s">
        <v>46</v>
      </c>
      <c r="S746" s="3" t="s">
        <v>1047</v>
      </c>
      <c r="T746" s="2">
        <v>40.095999999999997</v>
      </c>
      <c r="U746" s="2">
        <v>4</v>
      </c>
      <c r="V746" s="2">
        <v>0.2</v>
      </c>
      <c r="W746" s="2">
        <v>13.532400000000001</v>
      </c>
    </row>
    <row r="747" spans="1:23" ht="15.75" thickBot="1" x14ac:dyDescent="0.3">
      <c r="A747" s="5">
        <v>746</v>
      </c>
      <c r="B747" s="3" t="s">
        <v>3765</v>
      </c>
      <c r="C747" s="2">
        <v>2012</v>
      </c>
      <c r="D747" s="4">
        <v>41154</v>
      </c>
      <c r="E747" s="4" t="str">
        <f>TEXT(Table1[[#This Row],[Order Date]],"MMM")</f>
        <v>Sep</v>
      </c>
      <c r="F747" s="4">
        <v>41215</v>
      </c>
      <c r="G747" s="3" t="s">
        <v>23</v>
      </c>
      <c r="H747" s="3" t="s">
        <v>1023</v>
      </c>
      <c r="I747" s="3" t="s">
        <v>1024</v>
      </c>
      <c r="J747" s="3" t="s">
        <v>40</v>
      </c>
      <c r="K747" s="3" t="s">
        <v>27</v>
      </c>
      <c r="L747" s="3" t="s">
        <v>599</v>
      </c>
      <c r="M747" s="3" t="s">
        <v>101</v>
      </c>
      <c r="N747" s="2">
        <v>78207</v>
      </c>
      <c r="O747" s="3" t="s">
        <v>102</v>
      </c>
      <c r="P747" s="3" t="s">
        <v>3766</v>
      </c>
      <c r="Q747" s="3" t="s">
        <v>32</v>
      </c>
      <c r="R747" s="3" t="s">
        <v>64</v>
      </c>
      <c r="S747" s="3" t="s">
        <v>3767</v>
      </c>
      <c r="T747" s="2">
        <v>40.783999999999999</v>
      </c>
      <c r="U747" s="2">
        <v>2</v>
      </c>
      <c r="V747" s="2">
        <v>0.6</v>
      </c>
      <c r="W747" s="2">
        <v>-30.588000000000001</v>
      </c>
    </row>
    <row r="748" spans="1:23" ht="15.75" thickBot="1" x14ac:dyDescent="0.3">
      <c r="A748" s="5">
        <v>747</v>
      </c>
      <c r="B748" s="3" t="s">
        <v>3772</v>
      </c>
      <c r="C748" s="2">
        <v>2014</v>
      </c>
      <c r="D748" s="4">
        <v>41952</v>
      </c>
      <c r="E748" s="4" t="str">
        <f>TEXT(Table1[[#This Row],[Order Date]],"MMM")</f>
        <v>Nov</v>
      </c>
      <c r="F748" s="4">
        <v>41952</v>
      </c>
      <c r="G748" s="3" t="s">
        <v>1127</v>
      </c>
      <c r="H748" s="3" t="s">
        <v>2730</v>
      </c>
      <c r="I748" s="3" t="s">
        <v>2731</v>
      </c>
      <c r="J748" s="3" t="s">
        <v>40</v>
      </c>
      <c r="K748" s="3" t="s">
        <v>27</v>
      </c>
      <c r="L748" s="3" t="s">
        <v>41</v>
      </c>
      <c r="M748" s="3" t="s">
        <v>42</v>
      </c>
      <c r="N748" s="2">
        <v>90004</v>
      </c>
      <c r="O748" s="3" t="s">
        <v>43</v>
      </c>
      <c r="P748" s="3" t="s">
        <v>1017</v>
      </c>
      <c r="Q748" s="3" t="s">
        <v>32</v>
      </c>
      <c r="R748" s="3" t="s">
        <v>36</v>
      </c>
      <c r="S748" s="3" t="s">
        <v>1018</v>
      </c>
      <c r="T748" s="2">
        <v>362.35199999999998</v>
      </c>
      <c r="U748" s="2">
        <v>3</v>
      </c>
      <c r="V748" s="2">
        <v>0.2</v>
      </c>
      <c r="W748" s="2">
        <v>27.176400000000001</v>
      </c>
    </row>
    <row r="749" spans="1:23" ht="15.75" thickBot="1" x14ac:dyDescent="0.3">
      <c r="A749" s="5">
        <v>748</v>
      </c>
      <c r="B749" s="3" t="s">
        <v>3772</v>
      </c>
      <c r="C749" s="2">
        <v>2014</v>
      </c>
      <c r="D749" s="4">
        <v>41952</v>
      </c>
      <c r="E749" s="4" t="str">
        <f>TEXT(Table1[[#This Row],[Order Date]],"MMM")</f>
        <v>Nov</v>
      </c>
      <c r="F749" s="4">
        <v>41952</v>
      </c>
      <c r="G749" s="3" t="s">
        <v>1127</v>
      </c>
      <c r="H749" s="3" t="s">
        <v>2730</v>
      </c>
      <c r="I749" s="3" t="s">
        <v>2731</v>
      </c>
      <c r="J749" s="3" t="s">
        <v>40</v>
      </c>
      <c r="K749" s="3" t="s">
        <v>27</v>
      </c>
      <c r="L749" s="3" t="s">
        <v>41</v>
      </c>
      <c r="M749" s="3" t="s">
        <v>42</v>
      </c>
      <c r="N749" s="2">
        <v>90004</v>
      </c>
      <c r="O749" s="3" t="s">
        <v>43</v>
      </c>
      <c r="P749" s="3" t="s">
        <v>1064</v>
      </c>
      <c r="Q749" s="3" t="s">
        <v>45</v>
      </c>
      <c r="R749" s="3" t="s">
        <v>74</v>
      </c>
      <c r="S749" s="3" t="s">
        <v>1065</v>
      </c>
      <c r="T749" s="2">
        <v>7.1840000000000002</v>
      </c>
      <c r="U749" s="2">
        <v>2</v>
      </c>
      <c r="V749" s="2">
        <v>0.2</v>
      </c>
      <c r="W749" s="2">
        <v>2.2450000000000001</v>
      </c>
    </row>
    <row r="750" spans="1:23" ht="15.75" thickBot="1" x14ac:dyDescent="0.3">
      <c r="A750" s="5">
        <v>749</v>
      </c>
      <c r="B750" s="3" t="s">
        <v>3780</v>
      </c>
      <c r="C750" s="2">
        <v>2012</v>
      </c>
      <c r="D750" s="4">
        <v>40977</v>
      </c>
      <c r="E750" s="4" t="str">
        <f>TEXT(Table1[[#This Row],[Order Date]],"MMM")</f>
        <v>Mar</v>
      </c>
      <c r="F750" s="4">
        <v>41038</v>
      </c>
      <c r="G750" s="3" t="s">
        <v>172</v>
      </c>
      <c r="H750" s="3" t="s">
        <v>624</v>
      </c>
      <c r="I750" s="3" t="s">
        <v>625</v>
      </c>
      <c r="J750" s="3" t="s">
        <v>40</v>
      </c>
      <c r="K750" s="3" t="s">
        <v>27</v>
      </c>
      <c r="L750" s="3" t="s">
        <v>459</v>
      </c>
      <c r="M750" s="3" t="s">
        <v>656</v>
      </c>
      <c r="N750" s="2">
        <v>6010</v>
      </c>
      <c r="O750" s="3" t="s">
        <v>138</v>
      </c>
      <c r="P750" s="3" t="s">
        <v>103</v>
      </c>
      <c r="Q750" s="3" t="s">
        <v>45</v>
      </c>
      <c r="R750" s="3" t="s">
        <v>77</v>
      </c>
      <c r="S750" s="3" t="s">
        <v>104</v>
      </c>
      <c r="T750" s="2">
        <v>137.62</v>
      </c>
      <c r="U750" s="2">
        <v>2</v>
      </c>
      <c r="V750" s="2">
        <v>0</v>
      </c>
      <c r="W750" s="2">
        <v>60.552799999999998</v>
      </c>
    </row>
    <row r="751" spans="1:23" ht="15.75" thickBot="1" x14ac:dyDescent="0.3">
      <c r="A751" s="5">
        <v>750</v>
      </c>
      <c r="B751" s="3" t="s">
        <v>3780</v>
      </c>
      <c r="C751" s="2">
        <v>2012</v>
      </c>
      <c r="D751" s="4">
        <v>40977</v>
      </c>
      <c r="E751" s="4" t="str">
        <f>TEXT(Table1[[#This Row],[Order Date]],"MMM")</f>
        <v>Mar</v>
      </c>
      <c r="F751" s="4">
        <v>41038</v>
      </c>
      <c r="G751" s="3" t="s">
        <v>172</v>
      </c>
      <c r="H751" s="3" t="s">
        <v>624</v>
      </c>
      <c r="I751" s="3" t="s">
        <v>625</v>
      </c>
      <c r="J751" s="3" t="s">
        <v>40</v>
      </c>
      <c r="K751" s="3" t="s">
        <v>27</v>
      </c>
      <c r="L751" s="3" t="s">
        <v>459</v>
      </c>
      <c r="M751" s="3" t="s">
        <v>656</v>
      </c>
      <c r="N751" s="2">
        <v>6010</v>
      </c>
      <c r="O751" s="3" t="s">
        <v>138</v>
      </c>
      <c r="P751" s="3" t="s">
        <v>3781</v>
      </c>
      <c r="Q751" s="3" t="s">
        <v>70</v>
      </c>
      <c r="R751" s="3" t="s">
        <v>71</v>
      </c>
      <c r="S751" s="3" t="s">
        <v>3782</v>
      </c>
      <c r="T751" s="2">
        <v>100.49</v>
      </c>
      <c r="U751" s="2">
        <v>1</v>
      </c>
      <c r="V751" s="2">
        <v>0</v>
      </c>
      <c r="W751" s="2">
        <v>25.122499999999999</v>
      </c>
    </row>
    <row r="752" spans="1:23" ht="15.75" thickBot="1" x14ac:dyDescent="0.3">
      <c r="A752" s="5">
        <v>751</v>
      </c>
      <c r="B752" s="3" t="s">
        <v>3783</v>
      </c>
      <c r="C752" s="2">
        <v>2011</v>
      </c>
      <c r="D752" s="4">
        <v>40888</v>
      </c>
      <c r="E752" s="4" t="str">
        <f>TEXT(Table1[[#This Row],[Order Date]],"MMM")</f>
        <v>Dec</v>
      </c>
      <c r="F752" s="4">
        <v>40888</v>
      </c>
      <c r="G752" s="3" t="s">
        <v>1127</v>
      </c>
      <c r="H752" s="3" t="s">
        <v>1237</v>
      </c>
      <c r="I752" s="3" t="s">
        <v>1238</v>
      </c>
      <c r="J752" s="3" t="s">
        <v>26</v>
      </c>
      <c r="K752" s="3" t="s">
        <v>27</v>
      </c>
      <c r="L752" s="3" t="s">
        <v>599</v>
      </c>
      <c r="M752" s="3" t="s">
        <v>101</v>
      </c>
      <c r="N752" s="2">
        <v>78207</v>
      </c>
      <c r="O752" s="3" t="s">
        <v>102</v>
      </c>
      <c r="P752" s="3" t="s">
        <v>666</v>
      </c>
      <c r="Q752" s="3" t="s">
        <v>45</v>
      </c>
      <c r="R752" s="3" t="s">
        <v>58</v>
      </c>
      <c r="S752" s="3" t="s">
        <v>667</v>
      </c>
      <c r="T752" s="2">
        <v>49.631999999999998</v>
      </c>
      <c r="U752" s="2">
        <v>4</v>
      </c>
      <c r="V752" s="2">
        <v>0.2</v>
      </c>
      <c r="W752" s="2">
        <v>4.9631999999999996</v>
      </c>
    </row>
    <row r="753" spans="1:23" ht="15.75" thickBot="1" x14ac:dyDescent="0.3">
      <c r="A753" s="5">
        <v>752</v>
      </c>
      <c r="B753" s="3" t="s">
        <v>3795</v>
      </c>
      <c r="C753" s="2">
        <v>2011</v>
      </c>
      <c r="D753" s="4">
        <v>40639</v>
      </c>
      <c r="E753" s="4" t="str">
        <f>TEXT(Table1[[#This Row],[Order Date]],"MMM")</f>
        <v>Apr</v>
      </c>
      <c r="F753" s="4">
        <v>40792</v>
      </c>
      <c r="G753" s="3" t="s">
        <v>49</v>
      </c>
      <c r="H753" s="3" t="s">
        <v>669</v>
      </c>
      <c r="I753" s="3" t="s">
        <v>670</v>
      </c>
      <c r="J753" s="3" t="s">
        <v>99</v>
      </c>
      <c r="K753" s="3" t="s">
        <v>27</v>
      </c>
      <c r="L753" s="3" t="s">
        <v>441</v>
      </c>
      <c r="M753" s="3" t="s">
        <v>442</v>
      </c>
      <c r="N753" s="2">
        <v>43229</v>
      </c>
      <c r="O753" s="3" t="s">
        <v>138</v>
      </c>
      <c r="P753" s="3" t="s">
        <v>2858</v>
      </c>
      <c r="Q753" s="3" t="s">
        <v>45</v>
      </c>
      <c r="R753" s="3" t="s">
        <v>88</v>
      </c>
      <c r="S753" s="3" t="s">
        <v>170</v>
      </c>
      <c r="T753" s="2">
        <v>16.224</v>
      </c>
      <c r="U753" s="2">
        <v>2</v>
      </c>
      <c r="V753" s="2">
        <v>0.2</v>
      </c>
      <c r="W753" s="2">
        <v>5.8811999999999998</v>
      </c>
    </row>
    <row r="754" spans="1:23" ht="15.75" thickBot="1" x14ac:dyDescent="0.3">
      <c r="A754" s="5">
        <v>753</v>
      </c>
      <c r="B754" s="3" t="s">
        <v>3796</v>
      </c>
      <c r="C754" s="2">
        <v>2013</v>
      </c>
      <c r="D754" s="4">
        <v>41581</v>
      </c>
      <c r="E754" s="4" t="str">
        <f>TEXT(Table1[[#This Row],[Order Date]],"MMM")</f>
        <v>Nov</v>
      </c>
      <c r="F754" s="4" t="s">
        <v>7349</v>
      </c>
      <c r="G754" s="3" t="s">
        <v>49</v>
      </c>
      <c r="H754" s="3" t="s">
        <v>1263</v>
      </c>
      <c r="I754" s="3" t="s">
        <v>1264</v>
      </c>
      <c r="J754" s="3" t="s">
        <v>26</v>
      </c>
      <c r="K754" s="3" t="s">
        <v>27</v>
      </c>
      <c r="L754" s="3" t="s">
        <v>1025</v>
      </c>
      <c r="M754" s="3" t="s">
        <v>240</v>
      </c>
      <c r="N754" s="2">
        <v>11561</v>
      </c>
      <c r="O754" s="3" t="s">
        <v>138</v>
      </c>
      <c r="P754" s="3" t="s">
        <v>1942</v>
      </c>
      <c r="Q754" s="3" t="s">
        <v>32</v>
      </c>
      <c r="R754" s="3" t="s">
        <v>33</v>
      </c>
      <c r="S754" s="3" t="s">
        <v>1943</v>
      </c>
      <c r="T754" s="2">
        <v>176.78399999999999</v>
      </c>
      <c r="U754" s="2">
        <v>1</v>
      </c>
      <c r="V754" s="2">
        <v>0.2</v>
      </c>
      <c r="W754" s="2">
        <v>-22.097999999999999</v>
      </c>
    </row>
    <row r="755" spans="1:23" ht="15.75" thickBot="1" x14ac:dyDescent="0.3">
      <c r="A755" s="5">
        <v>754</v>
      </c>
      <c r="B755" s="3" t="s">
        <v>3799</v>
      </c>
      <c r="C755" s="2">
        <v>2012</v>
      </c>
      <c r="D755" s="4">
        <v>41032</v>
      </c>
      <c r="E755" s="4" t="str">
        <f>TEXT(Table1[[#This Row],[Order Date]],"MMM")</f>
        <v>May</v>
      </c>
      <c r="F755" s="4">
        <v>41032</v>
      </c>
      <c r="G755" s="3" t="s">
        <v>1127</v>
      </c>
      <c r="H755" s="3" t="s">
        <v>1230</v>
      </c>
      <c r="I755" s="3" t="s">
        <v>1231</v>
      </c>
      <c r="J755" s="3" t="s">
        <v>26</v>
      </c>
      <c r="K755" s="3" t="s">
        <v>27</v>
      </c>
      <c r="L755" s="3" t="s">
        <v>239</v>
      </c>
      <c r="M755" s="3" t="s">
        <v>240</v>
      </c>
      <c r="N755" s="2">
        <v>10011</v>
      </c>
      <c r="O755" s="3" t="s">
        <v>138</v>
      </c>
      <c r="P755" s="3" t="s">
        <v>3800</v>
      </c>
      <c r="Q755" s="3" t="s">
        <v>45</v>
      </c>
      <c r="R755" s="3" t="s">
        <v>158</v>
      </c>
      <c r="S755" s="3" t="s">
        <v>170</v>
      </c>
      <c r="T755" s="2">
        <v>29.34</v>
      </c>
      <c r="U755" s="2">
        <v>3</v>
      </c>
      <c r="V755" s="2">
        <v>0</v>
      </c>
      <c r="W755" s="2">
        <v>14.67</v>
      </c>
    </row>
    <row r="756" spans="1:23" ht="15.75" thickBot="1" x14ac:dyDescent="0.3">
      <c r="A756" s="5">
        <v>755</v>
      </c>
      <c r="B756" s="3" t="s">
        <v>3799</v>
      </c>
      <c r="C756" s="2">
        <v>2012</v>
      </c>
      <c r="D756" s="4">
        <v>41032</v>
      </c>
      <c r="E756" s="4" t="str">
        <f>TEXT(Table1[[#This Row],[Order Date]],"MMM")</f>
        <v>May</v>
      </c>
      <c r="F756" s="4">
        <v>41032</v>
      </c>
      <c r="G756" s="3" t="s">
        <v>1127</v>
      </c>
      <c r="H756" s="3" t="s">
        <v>1230</v>
      </c>
      <c r="I756" s="3" t="s">
        <v>1231</v>
      </c>
      <c r="J756" s="3" t="s">
        <v>26</v>
      </c>
      <c r="K756" s="3" t="s">
        <v>27</v>
      </c>
      <c r="L756" s="3" t="s">
        <v>239</v>
      </c>
      <c r="M756" s="3" t="s">
        <v>240</v>
      </c>
      <c r="N756" s="2">
        <v>10011</v>
      </c>
      <c r="O756" s="3" t="s">
        <v>138</v>
      </c>
      <c r="P756" s="3" t="s">
        <v>274</v>
      </c>
      <c r="Q756" s="3" t="s">
        <v>32</v>
      </c>
      <c r="R756" s="3" t="s">
        <v>36</v>
      </c>
      <c r="S756" s="3" t="s">
        <v>275</v>
      </c>
      <c r="T756" s="2">
        <v>383.60700000000003</v>
      </c>
      <c r="U756" s="2">
        <v>7</v>
      </c>
      <c r="V756" s="2">
        <v>0.1</v>
      </c>
      <c r="W756" s="2">
        <v>63.9345</v>
      </c>
    </row>
    <row r="757" spans="1:23" ht="15.75" thickBot="1" x14ac:dyDescent="0.3">
      <c r="A757" s="5">
        <v>756</v>
      </c>
      <c r="B757" s="3" t="s">
        <v>3799</v>
      </c>
      <c r="C757" s="2">
        <v>2012</v>
      </c>
      <c r="D757" s="4">
        <v>41032</v>
      </c>
      <c r="E757" s="4" t="str">
        <f>TEXT(Table1[[#This Row],[Order Date]],"MMM")</f>
        <v>May</v>
      </c>
      <c r="F757" s="4">
        <v>41032</v>
      </c>
      <c r="G757" s="3" t="s">
        <v>1127</v>
      </c>
      <c r="H757" s="3" t="s">
        <v>1230</v>
      </c>
      <c r="I757" s="3" t="s">
        <v>1231</v>
      </c>
      <c r="J757" s="3" t="s">
        <v>26</v>
      </c>
      <c r="K757" s="3" t="s">
        <v>27</v>
      </c>
      <c r="L757" s="3" t="s">
        <v>239</v>
      </c>
      <c r="M757" s="3" t="s">
        <v>240</v>
      </c>
      <c r="N757" s="2">
        <v>10011</v>
      </c>
      <c r="O757" s="3" t="s">
        <v>138</v>
      </c>
      <c r="P757" s="3" t="s">
        <v>1425</v>
      </c>
      <c r="Q757" s="3" t="s">
        <v>45</v>
      </c>
      <c r="R757" s="3" t="s">
        <v>58</v>
      </c>
      <c r="S757" s="3" t="s">
        <v>1426</v>
      </c>
      <c r="T757" s="2">
        <v>563.4</v>
      </c>
      <c r="U757" s="2">
        <v>4</v>
      </c>
      <c r="V757" s="2">
        <v>0</v>
      </c>
      <c r="W757" s="2">
        <v>67.608000000000004</v>
      </c>
    </row>
    <row r="758" spans="1:23" ht="15.75" thickBot="1" x14ac:dyDescent="0.3">
      <c r="A758" s="5">
        <v>757</v>
      </c>
      <c r="B758" s="3" t="s">
        <v>3808</v>
      </c>
      <c r="C758" s="2">
        <v>2014</v>
      </c>
      <c r="D758" s="4">
        <v>41710</v>
      </c>
      <c r="E758" s="4" t="str">
        <f>TEXT(Table1[[#This Row],[Order Date]],"MMM")</f>
        <v>Mar</v>
      </c>
      <c r="F758" s="4">
        <v>41802</v>
      </c>
      <c r="G758" s="3" t="s">
        <v>172</v>
      </c>
      <c r="H758" s="3" t="s">
        <v>3809</v>
      </c>
      <c r="I758" s="3" t="s">
        <v>3810</v>
      </c>
      <c r="J758" s="3" t="s">
        <v>26</v>
      </c>
      <c r="K758" s="3" t="s">
        <v>27</v>
      </c>
      <c r="L758" s="3" t="s">
        <v>3811</v>
      </c>
      <c r="M758" s="3" t="s">
        <v>289</v>
      </c>
      <c r="N758" s="2">
        <v>22901</v>
      </c>
      <c r="O758" s="3" t="s">
        <v>30</v>
      </c>
      <c r="P758" s="3" t="s">
        <v>3812</v>
      </c>
      <c r="Q758" s="3" t="s">
        <v>45</v>
      </c>
      <c r="R758" s="3" t="s">
        <v>67</v>
      </c>
      <c r="S758" s="3" t="s">
        <v>3813</v>
      </c>
      <c r="T758" s="2">
        <v>34.65</v>
      </c>
      <c r="U758" s="2">
        <v>3</v>
      </c>
      <c r="V758" s="2">
        <v>0</v>
      </c>
      <c r="W758" s="2">
        <v>10.395</v>
      </c>
    </row>
    <row r="759" spans="1:23" ht="15.75" thickBot="1" x14ac:dyDescent="0.3">
      <c r="A759" s="5">
        <v>758</v>
      </c>
      <c r="B759" s="3" t="s">
        <v>3814</v>
      </c>
      <c r="C759" s="2">
        <v>2014</v>
      </c>
      <c r="D759" s="4">
        <v>41739</v>
      </c>
      <c r="E759" s="4" t="str">
        <f>TEXT(Table1[[#This Row],[Order Date]],"MMM")</f>
        <v>Apr</v>
      </c>
      <c r="F759" s="4">
        <v>41830</v>
      </c>
      <c r="G759" s="3" t="s">
        <v>172</v>
      </c>
      <c r="H759" s="3" t="s">
        <v>3815</v>
      </c>
      <c r="I759" s="3" t="s">
        <v>3816</v>
      </c>
      <c r="J759" s="3" t="s">
        <v>26</v>
      </c>
      <c r="K759" s="3" t="s">
        <v>27</v>
      </c>
      <c r="L759" s="3" t="s">
        <v>363</v>
      </c>
      <c r="M759" s="3" t="s">
        <v>207</v>
      </c>
      <c r="N759" s="2">
        <v>55407</v>
      </c>
      <c r="O759" s="3" t="s">
        <v>102</v>
      </c>
      <c r="P759" s="3" t="s">
        <v>3817</v>
      </c>
      <c r="Q759" s="3" t="s">
        <v>45</v>
      </c>
      <c r="R759" s="3" t="s">
        <v>74</v>
      </c>
      <c r="S759" s="3" t="s">
        <v>3818</v>
      </c>
      <c r="T759" s="2">
        <v>1793.98</v>
      </c>
      <c r="U759" s="2">
        <v>2</v>
      </c>
      <c r="V759" s="2">
        <v>0</v>
      </c>
      <c r="W759" s="2">
        <v>843.17060000000004</v>
      </c>
    </row>
    <row r="760" spans="1:23" ht="15.75" thickBot="1" x14ac:dyDescent="0.3">
      <c r="A760" s="5">
        <v>759</v>
      </c>
      <c r="B760" s="3" t="s">
        <v>3826</v>
      </c>
      <c r="C760" s="2">
        <v>2012</v>
      </c>
      <c r="D760" s="4">
        <v>40970</v>
      </c>
      <c r="E760" s="4" t="str">
        <f>TEXT(Table1[[#This Row],[Order Date]],"MMM")</f>
        <v>Mar</v>
      </c>
      <c r="F760" s="4">
        <v>41001</v>
      </c>
      <c r="G760" s="3" t="s">
        <v>172</v>
      </c>
      <c r="H760" s="3" t="s">
        <v>3186</v>
      </c>
      <c r="I760" s="3" t="s">
        <v>3187</v>
      </c>
      <c r="J760" s="3" t="s">
        <v>40</v>
      </c>
      <c r="K760" s="3" t="s">
        <v>27</v>
      </c>
      <c r="L760" s="3" t="s">
        <v>41</v>
      </c>
      <c r="M760" s="3" t="s">
        <v>42</v>
      </c>
      <c r="N760" s="2">
        <v>90008</v>
      </c>
      <c r="O760" s="3" t="s">
        <v>43</v>
      </c>
      <c r="P760" s="3" t="s">
        <v>3827</v>
      </c>
      <c r="Q760" s="3" t="s">
        <v>32</v>
      </c>
      <c r="R760" s="3" t="s">
        <v>64</v>
      </c>
      <c r="S760" s="3" t="s">
        <v>3828</v>
      </c>
      <c r="T760" s="2">
        <v>136.91999999999999</v>
      </c>
      <c r="U760" s="2">
        <v>4</v>
      </c>
      <c r="V760" s="2">
        <v>0</v>
      </c>
      <c r="W760" s="2">
        <v>41.076000000000001</v>
      </c>
    </row>
    <row r="761" spans="1:23" ht="15.75" thickBot="1" x14ac:dyDescent="0.3">
      <c r="A761" s="5">
        <v>760</v>
      </c>
      <c r="B761" s="3" t="s">
        <v>3833</v>
      </c>
      <c r="C761" s="2">
        <v>2014</v>
      </c>
      <c r="D761" s="4">
        <v>41736</v>
      </c>
      <c r="E761" s="4" t="str">
        <f>TEXT(Table1[[#This Row],[Order Date]],"MMM")</f>
        <v>Apr</v>
      </c>
      <c r="F761" s="4">
        <v>41827</v>
      </c>
      <c r="G761" s="3" t="s">
        <v>23</v>
      </c>
      <c r="H761" s="3" t="s">
        <v>2730</v>
      </c>
      <c r="I761" s="3" t="s">
        <v>2731</v>
      </c>
      <c r="J761" s="3" t="s">
        <v>40</v>
      </c>
      <c r="K761" s="3" t="s">
        <v>27</v>
      </c>
      <c r="L761" s="3" t="s">
        <v>168</v>
      </c>
      <c r="M761" s="3" t="s">
        <v>101</v>
      </c>
      <c r="N761" s="2">
        <v>77041</v>
      </c>
      <c r="O761" s="3" t="s">
        <v>102</v>
      </c>
      <c r="P761" s="3" t="s">
        <v>3834</v>
      </c>
      <c r="Q761" s="3" t="s">
        <v>45</v>
      </c>
      <c r="R761" s="3" t="s">
        <v>88</v>
      </c>
      <c r="S761" s="3" t="s">
        <v>3835</v>
      </c>
      <c r="T761" s="2">
        <v>273.89600000000002</v>
      </c>
      <c r="U761" s="2">
        <v>7</v>
      </c>
      <c r="V761" s="2">
        <v>0.2</v>
      </c>
      <c r="W761" s="2">
        <v>92.439899999999994</v>
      </c>
    </row>
    <row r="762" spans="1:23" ht="15.75" thickBot="1" x14ac:dyDescent="0.3">
      <c r="A762" s="5">
        <v>761</v>
      </c>
      <c r="B762" s="3" t="s">
        <v>3833</v>
      </c>
      <c r="C762" s="2">
        <v>2014</v>
      </c>
      <c r="D762" s="4">
        <v>41736</v>
      </c>
      <c r="E762" s="4" t="str">
        <f>TEXT(Table1[[#This Row],[Order Date]],"MMM")</f>
        <v>Apr</v>
      </c>
      <c r="F762" s="4">
        <v>41827</v>
      </c>
      <c r="G762" s="3" t="s">
        <v>23</v>
      </c>
      <c r="H762" s="3" t="s">
        <v>2730</v>
      </c>
      <c r="I762" s="3" t="s">
        <v>2731</v>
      </c>
      <c r="J762" s="3" t="s">
        <v>40</v>
      </c>
      <c r="K762" s="3" t="s">
        <v>27</v>
      </c>
      <c r="L762" s="3" t="s">
        <v>168</v>
      </c>
      <c r="M762" s="3" t="s">
        <v>101</v>
      </c>
      <c r="N762" s="2">
        <v>77041</v>
      </c>
      <c r="O762" s="3" t="s">
        <v>102</v>
      </c>
      <c r="P762" s="3" t="s">
        <v>3836</v>
      </c>
      <c r="Q762" s="3" t="s">
        <v>70</v>
      </c>
      <c r="R762" s="3" t="s">
        <v>603</v>
      </c>
      <c r="S762" s="3" t="s">
        <v>3837</v>
      </c>
      <c r="T762" s="2">
        <v>597.13199999999995</v>
      </c>
      <c r="U762" s="2">
        <v>3</v>
      </c>
      <c r="V762" s="2">
        <v>0.4</v>
      </c>
      <c r="W762" s="2">
        <v>49.761000000000003</v>
      </c>
    </row>
    <row r="763" spans="1:23" ht="15.75" thickBot="1" x14ac:dyDescent="0.3">
      <c r="A763" s="5">
        <v>762</v>
      </c>
      <c r="B763" s="3" t="s">
        <v>3840</v>
      </c>
      <c r="C763" s="2">
        <v>2014</v>
      </c>
      <c r="D763" s="4">
        <v>41644</v>
      </c>
      <c r="E763" s="4" t="str">
        <f>TEXT(Table1[[#This Row],[Order Date]],"MMM")</f>
        <v>Jan</v>
      </c>
      <c r="F763" s="4">
        <v>41795</v>
      </c>
      <c r="G763" s="3" t="s">
        <v>49</v>
      </c>
      <c r="H763" s="3" t="s">
        <v>2476</v>
      </c>
      <c r="I763" s="3" t="s">
        <v>2477</v>
      </c>
      <c r="J763" s="3" t="s">
        <v>99</v>
      </c>
      <c r="K763" s="3" t="s">
        <v>27</v>
      </c>
      <c r="L763" s="3" t="s">
        <v>2875</v>
      </c>
      <c r="M763" s="3" t="s">
        <v>53</v>
      </c>
      <c r="N763" s="2">
        <v>33437</v>
      </c>
      <c r="O763" s="3" t="s">
        <v>30</v>
      </c>
      <c r="P763" s="3" t="s">
        <v>3841</v>
      </c>
      <c r="Q763" s="3" t="s">
        <v>45</v>
      </c>
      <c r="R763" s="3" t="s">
        <v>46</v>
      </c>
      <c r="S763" s="3" t="s">
        <v>3842</v>
      </c>
      <c r="T763" s="2">
        <v>4.6079999999999997</v>
      </c>
      <c r="U763" s="2">
        <v>2</v>
      </c>
      <c r="V763" s="2">
        <v>0.2</v>
      </c>
      <c r="W763" s="2">
        <v>1.6704000000000001</v>
      </c>
    </row>
    <row r="764" spans="1:23" ht="15.75" thickBot="1" x14ac:dyDescent="0.3">
      <c r="A764" s="5">
        <v>763</v>
      </c>
      <c r="B764" s="3" t="s">
        <v>3840</v>
      </c>
      <c r="C764" s="2">
        <v>2014</v>
      </c>
      <c r="D764" s="4">
        <v>41644</v>
      </c>
      <c r="E764" s="4" t="str">
        <f>TEXT(Table1[[#This Row],[Order Date]],"MMM")</f>
        <v>Jan</v>
      </c>
      <c r="F764" s="4">
        <v>41795</v>
      </c>
      <c r="G764" s="3" t="s">
        <v>49</v>
      </c>
      <c r="H764" s="3" t="s">
        <v>2476</v>
      </c>
      <c r="I764" s="3" t="s">
        <v>2477</v>
      </c>
      <c r="J764" s="3" t="s">
        <v>99</v>
      </c>
      <c r="K764" s="3" t="s">
        <v>27</v>
      </c>
      <c r="L764" s="3" t="s">
        <v>2875</v>
      </c>
      <c r="M764" s="3" t="s">
        <v>53</v>
      </c>
      <c r="N764" s="2">
        <v>33437</v>
      </c>
      <c r="O764" s="3" t="s">
        <v>30</v>
      </c>
      <c r="P764" s="3" t="s">
        <v>2899</v>
      </c>
      <c r="Q764" s="3" t="s">
        <v>45</v>
      </c>
      <c r="R764" s="3" t="s">
        <v>67</v>
      </c>
      <c r="S764" s="3" t="s">
        <v>170</v>
      </c>
      <c r="T764" s="2">
        <v>15.528</v>
      </c>
      <c r="U764" s="2">
        <v>3</v>
      </c>
      <c r="V764" s="2">
        <v>0.2</v>
      </c>
      <c r="W764" s="2">
        <v>4.8525</v>
      </c>
    </row>
    <row r="765" spans="1:23" ht="15.75" thickBot="1" x14ac:dyDescent="0.3">
      <c r="A765" s="5">
        <v>764</v>
      </c>
      <c r="B765" s="3" t="s">
        <v>3840</v>
      </c>
      <c r="C765" s="2">
        <v>2014</v>
      </c>
      <c r="D765" s="4">
        <v>41644</v>
      </c>
      <c r="E765" s="4" t="str">
        <f>TEXT(Table1[[#This Row],[Order Date]],"MMM")</f>
        <v>Jan</v>
      </c>
      <c r="F765" s="4">
        <v>41795</v>
      </c>
      <c r="G765" s="3" t="s">
        <v>49</v>
      </c>
      <c r="H765" s="3" t="s">
        <v>2476</v>
      </c>
      <c r="I765" s="3" t="s">
        <v>2477</v>
      </c>
      <c r="J765" s="3" t="s">
        <v>99</v>
      </c>
      <c r="K765" s="3" t="s">
        <v>27</v>
      </c>
      <c r="L765" s="3" t="s">
        <v>2875</v>
      </c>
      <c r="M765" s="3" t="s">
        <v>53</v>
      </c>
      <c r="N765" s="2">
        <v>33437</v>
      </c>
      <c r="O765" s="3" t="s">
        <v>30</v>
      </c>
      <c r="P765" s="3" t="s">
        <v>2114</v>
      </c>
      <c r="Q765" s="3" t="s">
        <v>45</v>
      </c>
      <c r="R765" s="3" t="s">
        <v>46</v>
      </c>
      <c r="S765" s="3" t="s">
        <v>2115</v>
      </c>
      <c r="T765" s="2">
        <v>11.952</v>
      </c>
      <c r="U765" s="2">
        <v>3</v>
      </c>
      <c r="V765" s="2">
        <v>0.2</v>
      </c>
      <c r="W765" s="2">
        <v>3.8843999999999999</v>
      </c>
    </row>
    <row r="766" spans="1:23" ht="15.75" thickBot="1" x14ac:dyDescent="0.3">
      <c r="A766" s="5">
        <v>765</v>
      </c>
      <c r="B766" s="3" t="s">
        <v>3843</v>
      </c>
      <c r="C766" s="2">
        <v>2012</v>
      </c>
      <c r="D766" s="4">
        <v>41132</v>
      </c>
      <c r="E766" s="4" t="str">
        <f>TEXT(Table1[[#This Row],[Order Date]],"MMM")</f>
        <v>Aug</v>
      </c>
      <c r="F766" s="4" t="s">
        <v>7263</v>
      </c>
      <c r="G766" s="3" t="s">
        <v>49</v>
      </c>
      <c r="H766" s="3" t="s">
        <v>3176</v>
      </c>
      <c r="I766" s="3" t="s">
        <v>3177</v>
      </c>
      <c r="J766" s="3" t="s">
        <v>26</v>
      </c>
      <c r="K766" s="3" t="s">
        <v>27</v>
      </c>
      <c r="L766" s="3" t="s">
        <v>547</v>
      </c>
      <c r="M766" s="3" t="s">
        <v>1086</v>
      </c>
      <c r="N766" s="2">
        <v>2038</v>
      </c>
      <c r="O766" s="3" t="s">
        <v>138</v>
      </c>
      <c r="P766" s="3" t="s">
        <v>1277</v>
      </c>
      <c r="Q766" s="3" t="s">
        <v>45</v>
      </c>
      <c r="R766" s="3" t="s">
        <v>67</v>
      </c>
      <c r="S766" s="3" t="s">
        <v>1278</v>
      </c>
      <c r="T766" s="2">
        <v>11.65</v>
      </c>
      <c r="U766" s="2">
        <v>5</v>
      </c>
      <c r="V766" s="2">
        <v>0</v>
      </c>
      <c r="W766" s="2">
        <v>3.3784999999999998</v>
      </c>
    </row>
    <row r="767" spans="1:23" ht="15.75" thickBot="1" x14ac:dyDescent="0.3">
      <c r="A767" s="5">
        <v>766</v>
      </c>
      <c r="B767" s="3" t="s">
        <v>3852</v>
      </c>
      <c r="C767" s="2">
        <v>2012</v>
      </c>
      <c r="D767" s="4">
        <v>40978</v>
      </c>
      <c r="E767" s="4" t="str">
        <f>TEXT(Table1[[#This Row],[Order Date]],"MMM")</f>
        <v>Mar</v>
      </c>
      <c r="F767" s="4">
        <v>41162</v>
      </c>
      <c r="G767" s="3" t="s">
        <v>49</v>
      </c>
      <c r="H767" s="3" t="s">
        <v>679</v>
      </c>
      <c r="I767" s="3" t="s">
        <v>680</v>
      </c>
      <c r="J767" s="3" t="s">
        <v>40</v>
      </c>
      <c r="K767" s="3" t="s">
        <v>27</v>
      </c>
      <c r="L767" s="3" t="s">
        <v>3853</v>
      </c>
      <c r="M767" s="3" t="s">
        <v>137</v>
      </c>
      <c r="N767" s="2">
        <v>19601</v>
      </c>
      <c r="O767" s="3" t="s">
        <v>138</v>
      </c>
      <c r="P767" s="3" t="s">
        <v>3854</v>
      </c>
      <c r="Q767" s="3" t="s">
        <v>45</v>
      </c>
      <c r="R767" s="3" t="s">
        <v>58</v>
      </c>
      <c r="S767" s="3" t="s">
        <v>170</v>
      </c>
      <c r="T767" s="2">
        <v>15.007999999999999</v>
      </c>
      <c r="U767" s="2">
        <v>2</v>
      </c>
      <c r="V767" s="2">
        <v>0.2</v>
      </c>
      <c r="W767" s="2">
        <v>1.5007999999999999</v>
      </c>
    </row>
    <row r="768" spans="1:23" ht="15.75" thickBot="1" x14ac:dyDescent="0.3">
      <c r="A768" s="5">
        <v>767</v>
      </c>
      <c r="B768" s="3" t="s">
        <v>3855</v>
      </c>
      <c r="C768" s="2">
        <v>2013</v>
      </c>
      <c r="D768" s="4">
        <v>41524</v>
      </c>
      <c r="E768" s="4" t="str">
        <f>TEXT(Table1[[#This Row],[Order Date]],"MMM")</f>
        <v>Sep</v>
      </c>
      <c r="F768" s="4">
        <v>41585</v>
      </c>
      <c r="G768" s="3" t="s">
        <v>23</v>
      </c>
      <c r="H768" s="3" t="s">
        <v>3856</v>
      </c>
      <c r="I768" s="3" t="s">
        <v>3857</v>
      </c>
      <c r="J768" s="3" t="s">
        <v>40</v>
      </c>
      <c r="K768" s="3" t="s">
        <v>27</v>
      </c>
      <c r="L768" s="3" t="s">
        <v>984</v>
      </c>
      <c r="M768" s="3" t="s">
        <v>101</v>
      </c>
      <c r="N768" s="2">
        <v>76017</v>
      </c>
      <c r="O768" s="3" t="s">
        <v>102</v>
      </c>
      <c r="P768" s="3" t="s">
        <v>3858</v>
      </c>
      <c r="Q768" s="3" t="s">
        <v>70</v>
      </c>
      <c r="R768" s="3" t="s">
        <v>71</v>
      </c>
      <c r="S768" s="3" t="s">
        <v>3859</v>
      </c>
      <c r="T768" s="2">
        <v>863.64</v>
      </c>
      <c r="U768" s="2">
        <v>9</v>
      </c>
      <c r="V768" s="2">
        <v>0.2</v>
      </c>
      <c r="W768" s="2">
        <v>107.955</v>
      </c>
    </row>
    <row r="769" spans="1:23" ht="15.75" thickBot="1" x14ac:dyDescent="0.3">
      <c r="A769" s="5">
        <v>768</v>
      </c>
      <c r="B769" s="3" t="s">
        <v>3855</v>
      </c>
      <c r="C769" s="2">
        <v>2013</v>
      </c>
      <c r="D769" s="4">
        <v>41524</v>
      </c>
      <c r="E769" s="4" t="str">
        <f>TEXT(Table1[[#This Row],[Order Date]],"MMM")</f>
        <v>Sep</v>
      </c>
      <c r="F769" s="4">
        <v>41585</v>
      </c>
      <c r="G769" s="3" t="s">
        <v>23</v>
      </c>
      <c r="H769" s="3" t="s">
        <v>3856</v>
      </c>
      <c r="I769" s="3" t="s">
        <v>3857</v>
      </c>
      <c r="J769" s="3" t="s">
        <v>40</v>
      </c>
      <c r="K769" s="3" t="s">
        <v>27</v>
      </c>
      <c r="L769" s="3" t="s">
        <v>984</v>
      </c>
      <c r="M769" s="3" t="s">
        <v>101</v>
      </c>
      <c r="N769" s="2">
        <v>76017</v>
      </c>
      <c r="O769" s="3" t="s">
        <v>102</v>
      </c>
      <c r="P769" s="3" t="s">
        <v>1350</v>
      </c>
      <c r="Q769" s="3" t="s">
        <v>45</v>
      </c>
      <c r="R769" s="3" t="s">
        <v>67</v>
      </c>
      <c r="S769" s="3" t="s">
        <v>1351</v>
      </c>
      <c r="T769" s="2">
        <v>47.616</v>
      </c>
      <c r="U769" s="2">
        <v>3</v>
      </c>
      <c r="V769" s="2">
        <v>0.2</v>
      </c>
      <c r="W769" s="2">
        <v>3.5712000000000002</v>
      </c>
    </row>
    <row r="770" spans="1:23" ht="15.75" thickBot="1" x14ac:dyDescent="0.3">
      <c r="A770" s="5">
        <v>769</v>
      </c>
      <c r="B770" s="3" t="s">
        <v>3860</v>
      </c>
      <c r="C770" s="2">
        <v>2014</v>
      </c>
      <c r="D770" s="4">
        <v>41802</v>
      </c>
      <c r="E770" s="4" t="str">
        <f>TEXT(Table1[[#This Row],[Order Date]],"MMM")</f>
        <v>Jun</v>
      </c>
      <c r="F770" s="4">
        <v>41863</v>
      </c>
      <c r="G770" s="3" t="s">
        <v>23</v>
      </c>
      <c r="H770" s="3" t="s">
        <v>1903</v>
      </c>
      <c r="I770" s="3" t="s">
        <v>1904</v>
      </c>
      <c r="J770" s="3" t="s">
        <v>26</v>
      </c>
      <c r="K770" s="3" t="s">
        <v>27</v>
      </c>
      <c r="L770" s="3" t="s">
        <v>839</v>
      </c>
      <c r="M770" s="3" t="s">
        <v>42</v>
      </c>
      <c r="N770" s="2">
        <v>92024</v>
      </c>
      <c r="O770" s="3" t="s">
        <v>43</v>
      </c>
      <c r="P770" s="3" t="s">
        <v>1150</v>
      </c>
      <c r="Q770" s="3" t="s">
        <v>45</v>
      </c>
      <c r="R770" s="3" t="s">
        <v>88</v>
      </c>
      <c r="S770" s="3" t="s">
        <v>1151</v>
      </c>
      <c r="T770" s="2">
        <v>92.94</v>
      </c>
      <c r="U770" s="2">
        <v>3</v>
      </c>
      <c r="V770" s="2">
        <v>0</v>
      </c>
      <c r="W770" s="2">
        <v>41.823</v>
      </c>
    </row>
    <row r="771" spans="1:23" ht="15.75" thickBot="1" x14ac:dyDescent="0.3">
      <c r="A771" s="5">
        <v>770</v>
      </c>
      <c r="B771" s="3" t="s">
        <v>3861</v>
      </c>
      <c r="C771" s="2">
        <v>2014</v>
      </c>
      <c r="D771" s="4">
        <v>41915</v>
      </c>
      <c r="E771" s="4" t="str">
        <f>TEXT(Table1[[#This Row],[Order Date]],"MMM")</f>
        <v>Oct</v>
      </c>
      <c r="F771" s="4" t="s">
        <v>7256</v>
      </c>
      <c r="G771" s="3" t="s">
        <v>49</v>
      </c>
      <c r="H771" s="3" t="s">
        <v>2436</v>
      </c>
      <c r="I771" s="3" t="s">
        <v>2437</v>
      </c>
      <c r="J771" s="3" t="s">
        <v>40</v>
      </c>
      <c r="K771" s="3" t="s">
        <v>27</v>
      </c>
      <c r="L771" s="3" t="s">
        <v>120</v>
      </c>
      <c r="M771" s="3" t="s">
        <v>42</v>
      </c>
      <c r="N771" s="2">
        <v>94110</v>
      </c>
      <c r="O771" s="3" t="s">
        <v>43</v>
      </c>
      <c r="P771" s="3" t="s">
        <v>1030</v>
      </c>
      <c r="Q771" s="3" t="s">
        <v>70</v>
      </c>
      <c r="R771" s="3" t="s">
        <v>148</v>
      </c>
      <c r="S771" s="3" t="s">
        <v>1031</v>
      </c>
      <c r="T771" s="2">
        <v>199.98</v>
      </c>
      <c r="U771" s="2">
        <v>2</v>
      </c>
      <c r="V771" s="2">
        <v>0</v>
      </c>
      <c r="W771" s="2">
        <v>69.992999999999995</v>
      </c>
    </row>
    <row r="772" spans="1:23" ht="15.75" thickBot="1" x14ac:dyDescent="0.3">
      <c r="A772" s="5">
        <v>771</v>
      </c>
      <c r="B772" s="3" t="s">
        <v>3862</v>
      </c>
      <c r="C772" s="2">
        <v>2013</v>
      </c>
      <c r="D772" s="4">
        <v>41553</v>
      </c>
      <c r="E772" s="4" t="str">
        <f>TEXT(Table1[[#This Row],[Order Date]],"MMM")</f>
        <v>Oct</v>
      </c>
      <c r="F772" s="4" t="s">
        <v>7321</v>
      </c>
      <c r="G772" s="3" t="s">
        <v>49</v>
      </c>
      <c r="H772" s="3" t="s">
        <v>2881</v>
      </c>
      <c r="I772" s="3" t="s">
        <v>2882</v>
      </c>
      <c r="J772" s="3" t="s">
        <v>26</v>
      </c>
      <c r="K772" s="3" t="s">
        <v>27</v>
      </c>
      <c r="L772" s="3" t="s">
        <v>41</v>
      </c>
      <c r="M772" s="3" t="s">
        <v>42</v>
      </c>
      <c r="N772" s="2">
        <v>90045</v>
      </c>
      <c r="O772" s="3" t="s">
        <v>43</v>
      </c>
      <c r="P772" s="3" t="s">
        <v>3863</v>
      </c>
      <c r="Q772" s="3" t="s">
        <v>70</v>
      </c>
      <c r="R772" s="3" t="s">
        <v>71</v>
      </c>
      <c r="S772" s="3" t="s">
        <v>3864</v>
      </c>
      <c r="T772" s="2">
        <v>177.48</v>
      </c>
      <c r="U772" s="2">
        <v>3</v>
      </c>
      <c r="V772" s="2">
        <v>0.2</v>
      </c>
      <c r="W772" s="2">
        <v>19.9665</v>
      </c>
    </row>
    <row r="773" spans="1:23" ht="15.75" thickBot="1" x14ac:dyDescent="0.3">
      <c r="A773" s="5">
        <v>772</v>
      </c>
      <c r="B773" s="3" t="s">
        <v>3869</v>
      </c>
      <c r="C773" s="2">
        <v>2014</v>
      </c>
      <c r="D773" s="4">
        <v>41828</v>
      </c>
      <c r="E773" s="4" t="str">
        <f>TEXT(Table1[[#This Row],[Order Date]],"MMM")</f>
        <v>Jul</v>
      </c>
      <c r="F773" s="4">
        <v>41951</v>
      </c>
      <c r="G773" s="3" t="s">
        <v>23</v>
      </c>
      <c r="H773" s="3" t="s">
        <v>1962</v>
      </c>
      <c r="I773" s="3" t="s">
        <v>1963</v>
      </c>
      <c r="J773" s="3" t="s">
        <v>26</v>
      </c>
      <c r="K773" s="3" t="s">
        <v>27</v>
      </c>
      <c r="L773" s="3" t="s">
        <v>3501</v>
      </c>
      <c r="M773" s="3" t="s">
        <v>648</v>
      </c>
      <c r="N773" s="2">
        <v>70506</v>
      </c>
      <c r="O773" s="3" t="s">
        <v>30</v>
      </c>
      <c r="P773" s="3" t="s">
        <v>3870</v>
      </c>
      <c r="Q773" s="3" t="s">
        <v>32</v>
      </c>
      <c r="R773" s="3" t="s">
        <v>33</v>
      </c>
      <c r="S773" s="3" t="s">
        <v>3871</v>
      </c>
      <c r="T773" s="2">
        <v>145.74</v>
      </c>
      <c r="U773" s="2">
        <v>3</v>
      </c>
      <c r="V773" s="2">
        <v>0</v>
      </c>
      <c r="W773" s="2">
        <v>23.3184</v>
      </c>
    </row>
    <row r="774" spans="1:23" ht="15.75" thickBot="1" x14ac:dyDescent="0.3">
      <c r="A774" s="5">
        <v>773</v>
      </c>
      <c r="B774" s="3" t="s">
        <v>3869</v>
      </c>
      <c r="C774" s="2">
        <v>2014</v>
      </c>
      <c r="D774" s="4">
        <v>41828</v>
      </c>
      <c r="E774" s="4" t="str">
        <f>TEXT(Table1[[#This Row],[Order Date]],"MMM")</f>
        <v>Jul</v>
      </c>
      <c r="F774" s="4">
        <v>41951</v>
      </c>
      <c r="G774" s="3" t="s">
        <v>23</v>
      </c>
      <c r="H774" s="3" t="s">
        <v>1962</v>
      </c>
      <c r="I774" s="3" t="s">
        <v>1963</v>
      </c>
      <c r="J774" s="3" t="s">
        <v>26</v>
      </c>
      <c r="K774" s="3" t="s">
        <v>27</v>
      </c>
      <c r="L774" s="3" t="s">
        <v>3501</v>
      </c>
      <c r="M774" s="3" t="s">
        <v>648</v>
      </c>
      <c r="N774" s="2">
        <v>70506</v>
      </c>
      <c r="O774" s="3" t="s">
        <v>30</v>
      </c>
      <c r="P774" s="3" t="s">
        <v>232</v>
      </c>
      <c r="Q774" s="3" t="s">
        <v>32</v>
      </c>
      <c r="R774" s="3" t="s">
        <v>64</v>
      </c>
      <c r="S774" s="3" t="s">
        <v>233</v>
      </c>
      <c r="T774" s="2">
        <v>15.4</v>
      </c>
      <c r="U774" s="2">
        <v>5</v>
      </c>
      <c r="V774" s="2">
        <v>0</v>
      </c>
      <c r="W774" s="2">
        <v>7.3920000000000003</v>
      </c>
    </row>
    <row r="775" spans="1:23" ht="15.75" thickBot="1" x14ac:dyDescent="0.3">
      <c r="A775" s="5">
        <v>774</v>
      </c>
      <c r="B775" s="3" t="s">
        <v>3874</v>
      </c>
      <c r="C775" s="2">
        <v>2013</v>
      </c>
      <c r="D775" s="4">
        <v>41524</v>
      </c>
      <c r="E775" s="4" t="str">
        <f>TEXT(Table1[[#This Row],[Order Date]],"MMM")</f>
        <v>Sep</v>
      </c>
      <c r="F775" s="4" t="s">
        <v>7184</v>
      </c>
      <c r="G775" s="3" t="s">
        <v>49</v>
      </c>
      <c r="H775" s="3" t="s">
        <v>3875</v>
      </c>
      <c r="I775" s="3" t="s">
        <v>3876</v>
      </c>
      <c r="J775" s="3" t="s">
        <v>26</v>
      </c>
      <c r="K775" s="3" t="s">
        <v>27</v>
      </c>
      <c r="L775" s="3" t="s">
        <v>3877</v>
      </c>
      <c r="M775" s="3" t="s">
        <v>406</v>
      </c>
      <c r="N775" s="2">
        <v>80020</v>
      </c>
      <c r="O775" s="3" t="s">
        <v>43</v>
      </c>
      <c r="P775" s="3" t="s">
        <v>3878</v>
      </c>
      <c r="Q775" s="3" t="s">
        <v>45</v>
      </c>
      <c r="R775" s="3" t="s">
        <v>74</v>
      </c>
      <c r="S775" s="3" t="s">
        <v>3879</v>
      </c>
      <c r="T775" s="2">
        <v>19.968</v>
      </c>
      <c r="U775" s="2">
        <v>2</v>
      </c>
      <c r="V775" s="2">
        <v>0.7</v>
      </c>
      <c r="W775" s="2">
        <v>-13.311999999999999</v>
      </c>
    </row>
    <row r="776" spans="1:23" ht="15.75" thickBot="1" x14ac:dyDescent="0.3">
      <c r="A776" s="5">
        <v>775</v>
      </c>
      <c r="B776" s="3" t="s">
        <v>3874</v>
      </c>
      <c r="C776" s="2">
        <v>2013</v>
      </c>
      <c r="D776" s="4">
        <v>41524</v>
      </c>
      <c r="E776" s="4" t="str">
        <f>TEXT(Table1[[#This Row],[Order Date]],"MMM")</f>
        <v>Sep</v>
      </c>
      <c r="F776" s="4" t="s">
        <v>7184</v>
      </c>
      <c r="G776" s="3" t="s">
        <v>49</v>
      </c>
      <c r="H776" s="3" t="s">
        <v>3875</v>
      </c>
      <c r="I776" s="3" t="s">
        <v>3876</v>
      </c>
      <c r="J776" s="3" t="s">
        <v>26</v>
      </c>
      <c r="K776" s="3" t="s">
        <v>27</v>
      </c>
      <c r="L776" s="3" t="s">
        <v>3877</v>
      </c>
      <c r="M776" s="3" t="s">
        <v>406</v>
      </c>
      <c r="N776" s="2">
        <v>80020</v>
      </c>
      <c r="O776" s="3" t="s">
        <v>43</v>
      </c>
      <c r="P776" s="3" t="s">
        <v>3880</v>
      </c>
      <c r="Q776" s="3" t="s">
        <v>45</v>
      </c>
      <c r="R776" s="3" t="s">
        <v>58</v>
      </c>
      <c r="S776" s="3" t="s">
        <v>3881</v>
      </c>
      <c r="T776" s="2">
        <v>33.488</v>
      </c>
      <c r="U776" s="2">
        <v>7</v>
      </c>
      <c r="V776" s="2">
        <v>0.2</v>
      </c>
      <c r="W776" s="2">
        <v>-1.2558</v>
      </c>
    </row>
    <row r="777" spans="1:23" ht="15.75" thickBot="1" x14ac:dyDescent="0.3">
      <c r="A777" s="5">
        <v>776</v>
      </c>
      <c r="B777" s="3" t="s">
        <v>3874</v>
      </c>
      <c r="C777" s="2">
        <v>2013</v>
      </c>
      <c r="D777" s="4">
        <v>41524</v>
      </c>
      <c r="E777" s="4" t="str">
        <f>TEXT(Table1[[#This Row],[Order Date]],"MMM")</f>
        <v>Sep</v>
      </c>
      <c r="F777" s="4" t="s">
        <v>7184</v>
      </c>
      <c r="G777" s="3" t="s">
        <v>49</v>
      </c>
      <c r="H777" s="3" t="s">
        <v>3875</v>
      </c>
      <c r="I777" s="3" t="s">
        <v>3876</v>
      </c>
      <c r="J777" s="3" t="s">
        <v>26</v>
      </c>
      <c r="K777" s="3" t="s">
        <v>27</v>
      </c>
      <c r="L777" s="3" t="s">
        <v>3877</v>
      </c>
      <c r="M777" s="3" t="s">
        <v>406</v>
      </c>
      <c r="N777" s="2">
        <v>80020</v>
      </c>
      <c r="O777" s="3" t="s">
        <v>43</v>
      </c>
      <c r="P777" s="3" t="s">
        <v>146</v>
      </c>
      <c r="Q777" s="3" t="s">
        <v>45</v>
      </c>
      <c r="R777" s="3" t="s">
        <v>74</v>
      </c>
      <c r="S777" s="3" t="s">
        <v>147</v>
      </c>
      <c r="T777" s="2">
        <v>8.7360000000000007</v>
      </c>
      <c r="U777" s="2">
        <v>4</v>
      </c>
      <c r="V777" s="2">
        <v>0.7</v>
      </c>
      <c r="W777" s="2">
        <v>-6.1151999999999997</v>
      </c>
    </row>
    <row r="778" spans="1:23" ht="15.75" thickBot="1" x14ac:dyDescent="0.3">
      <c r="A778" s="5">
        <v>777</v>
      </c>
      <c r="B778" s="3" t="s">
        <v>3874</v>
      </c>
      <c r="C778" s="2">
        <v>2013</v>
      </c>
      <c r="D778" s="4">
        <v>41524</v>
      </c>
      <c r="E778" s="4" t="str">
        <f>TEXT(Table1[[#This Row],[Order Date]],"MMM")</f>
        <v>Sep</v>
      </c>
      <c r="F778" s="4" t="s">
        <v>7184</v>
      </c>
      <c r="G778" s="3" t="s">
        <v>49</v>
      </c>
      <c r="H778" s="3" t="s">
        <v>3875</v>
      </c>
      <c r="I778" s="3" t="s">
        <v>3876</v>
      </c>
      <c r="J778" s="3" t="s">
        <v>26</v>
      </c>
      <c r="K778" s="3" t="s">
        <v>27</v>
      </c>
      <c r="L778" s="3" t="s">
        <v>3877</v>
      </c>
      <c r="M778" s="3" t="s">
        <v>406</v>
      </c>
      <c r="N778" s="2">
        <v>80020</v>
      </c>
      <c r="O778" s="3" t="s">
        <v>43</v>
      </c>
      <c r="P778" s="3" t="s">
        <v>607</v>
      </c>
      <c r="Q778" s="3" t="s">
        <v>32</v>
      </c>
      <c r="R778" s="3" t="s">
        <v>36</v>
      </c>
      <c r="S778" s="3" t="s">
        <v>608</v>
      </c>
      <c r="T778" s="2">
        <v>662.88</v>
      </c>
      <c r="U778" s="2">
        <v>3</v>
      </c>
      <c r="V778" s="2">
        <v>0.2</v>
      </c>
      <c r="W778" s="2">
        <v>74.573999999999998</v>
      </c>
    </row>
    <row r="779" spans="1:23" ht="15.75" thickBot="1" x14ac:dyDescent="0.3">
      <c r="A779" s="5">
        <v>778</v>
      </c>
      <c r="B779" s="3" t="s">
        <v>3882</v>
      </c>
      <c r="C779" s="2">
        <v>2014</v>
      </c>
      <c r="D779" s="4">
        <v>41707</v>
      </c>
      <c r="E779" s="4" t="str">
        <f>TEXT(Table1[[#This Row],[Order Date]],"MMM")</f>
        <v>Mar</v>
      </c>
      <c r="F779" s="4">
        <v>41829</v>
      </c>
      <c r="G779" s="3" t="s">
        <v>49</v>
      </c>
      <c r="H779" s="3" t="s">
        <v>3883</v>
      </c>
      <c r="I779" s="3" t="s">
        <v>3884</v>
      </c>
      <c r="J779" s="3" t="s">
        <v>40</v>
      </c>
      <c r="K779" s="3" t="s">
        <v>27</v>
      </c>
      <c r="L779" s="3" t="s">
        <v>239</v>
      </c>
      <c r="M779" s="3" t="s">
        <v>240</v>
      </c>
      <c r="N779" s="2">
        <v>10009</v>
      </c>
      <c r="O779" s="3" t="s">
        <v>138</v>
      </c>
      <c r="P779" s="3" t="s">
        <v>1145</v>
      </c>
      <c r="Q779" s="3" t="s">
        <v>45</v>
      </c>
      <c r="R779" s="3" t="s">
        <v>67</v>
      </c>
      <c r="S779" s="3" t="s">
        <v>1146</v>
      </c>
      <c r="T779" s="2">
        <v>23.1</v>
      </c>
      <c r="U779" s="2">
        <v>2</v>
      </c>
      <c r="V779" s="2">
        <v>0</v>
      </c>
      <c r="W779" s="2">
        <v>6.468</v>
      </c>
    </row>
    <row r="780" spans="1:23" ht="15.75" thickBot="1" x14ac:dyDescent="0.3">
      <c r="A780" s="5">
        <v>779</v>
      </c>
      <c r="B780" s="3" t="s">
        <v>3882</v>
      </c>
      <c r="C780" s="2">
        <v>2014</v>
      </c>
      <c r="D780" s="4">
        <v>41707</v>
      </c>
      <c r="E780" s="4" t="str">
        <f>TEXT(Table1[[#This Row],[Order Date]],"MMM")</f>
        <v>Mar</v>
      </c>
      <c r="F780" s="4">
        <v>41829</v>
      </c>
      <c r="G780" s="3" t="s">
        <v>49</v>
      </c>
      <c r="H780" s="3" t="s">
        <v>3883</v>
      </c>
      <c r="I780" s="3" t="s">
        <v>3884</v>
      </c>
      <c r="J780" s="3" t="s">
        <v>40</v>
      </c>
      <c r="K780" s="3" t="s">
        <v>27</v>
      </c>
      <c r="L780" s="3" t="s">
        <v>239</v>
      </c>
      <c r="M780" s="3" t="s">
        <v>240</v>
      </c>
      <c r="N780" s="2">
        <v>10009</v>
      </c>
      <c r="O780" s="3" t="s">
        <v>138</v>
      </c>
      <c r="P780" s="3" t="s">
        <v>3713</v>
      </c>
      <c r="Q780" s="3" t="s">
        <v>32</v>
      </c>
      <c r="R780" s="3" t="s">
        <v>64</v>
      </c>
      <c r="S780" s="3" t="s">
        <v>3714</v>
      </c>
      <c r="T780" s="2">
        <v>11.54</v>
      </c>
      <c r="U780" s="2">
        <v>2</v>
      </c>
      <c r="V780" s="2">
        <v>0</v>
      </c>
      <c r="W780" s="2">
        <v>3.4620000000000002</v>
      </c>
    </row>
    <row r="781" spans="1:23" ht="15.75" thickBot="1" x14ac:dyDescent="0.3">
      <c r="A781" s="5">
        <v>780</v>
      </c>
      <c r="B781" s="3" t="s">
        <v>3882</v>
      </c>
      <c r="C781" s="2">
        <v>2014</v>
      </c>
      <c r="D781" s="4">
        <v>41707</v>
      </c>
      <c r="E781" s="4" t="str">
        <f>TEXT(Table1[[#This Row],[Order Date]],"MMM")</f>
        <v>Mar</v>
      </c>
      <c r="F781" s="4">
        <v>41829</v>
      </c>
      <c r="G781" s="3" t="s">
        <v>49</v>
      </c>
      <c r="H781" s="3" t="s">
        <v>3883</v>
      </c>
      <c r="I781" s="3" t="s">
        <v>3884</v>
      </c>
      <c r="J781" s="3" t="s">
        <v>40</v>
      </c>
      <c r="K781" s="3" t="s">
        <v>27</v>
      </c>
      <c r="L781" s="3" t="s">
        <v>239</v>
      </c>
      <c r="M781" s="3" t="s">
        <v>240</v>
      </c>
      <c r="N781" s="2">
        <v>10009</v>
      </c>
      <c r="O781" s="3" t="s">
        <v>138</v>
      </c>
      <c r="P781" s="3" t="s">
        <v>1383</v>
      </c>
      <c r="Q781" s="3" t="s">
        <v>32</v>
      </c>
      <c r="R781" s="3" t="s">
        <v>55</v>
      </c>
      <c r="S781" s="3" t="s">
        <v>1384</v>
      </c>
      <c r="T781" s="2">
        <v>254.52600000000001</v>
      </c>
      <c r="U781" s="2">
        <v>1</v>
      </c>
      <c r="V781" s="2">
        <v>0.4</v>
      </c>
      <c r="W781" s="2">
        <v>-93.3262</v>
      </c>
    </row>
    <row r="782" spans="1:23" ht="15.75" thickBot="1" x14ac:dyDescent="0.3">
      <c r="A782" s="5">
        <v>781</v>
      </c>
      <c r="B782" s="3" t="s">
        <v>3882</v>
      </c>
      <c r="C782" s="2">
        <v>2014</v>
      </c>
      <c r="D782" s="4">
        <v>41707</v>
      </c>
      <c r="E782" s="4" t="str">
        <f>TEXT(Table1[[#This Row],[Order Date]],"MMM")</f>
        <v>Mar</v>
      </c>
      <c r="F782" s="4">
        <v>41829</v>
      </c>
      <c r="G782" s="3" t="s">
        <v>49</v>
      </c>
      <c r="H782" s="3" t="s">
        <v>3883</v>
      </c>
      <c r="I782" s="3" t="s">
        <v>3884</v>
      </c>
      <c r="J782" s="3" t="s">
        <v>40</v>
      </c>
      <c r="K782" s="3" t="s">
        <v>27</v>
      </c>
      <c r="L782" s="3" t="s">
        <v>239</v>
      </c>
      <c r="M782" s="3" t="s">
        <v>240</v>
      </c>
      <c r="N782" s="2">
        <v>10009</v>
      </c>
      <c r="O782" s="3" t="s">
        <v>138</v>
      </c>
      <c r="P782" s="3" t="s">
        <v>388</v>
      </c>
      <c r="Q782" s="3" t="s">
        <v>45</v>
      </c>
      <c r="R782" s="3" t="s">
        <v>77</v>
      </c>
      <c r="S782" s="3" t="s">
        <v>389</v>
      </c>
      <c r="T782" s="2">
        <v>12.98</v>
      </c>
      <c r="U782" s="2">
        <v>1</v>
      </c>
      <c r="V782" s="2">
        <v>0</v>
      </c>
      <c r="W782" s="2">
        <v>3.7642000000000002</v>
      </c>
    </row>
    <row r="783" spans="1:23" ht="15.75" thickBot="1" x14ac:dyDescent="0.3">
      <c r="A783" s="5">
        <v>782</v>
      </c>
      <c r="B783" s="3" t="s">
        <v>3882</v>
      </c>
      <c r="C783" s="2">
        <v>2014</v>
      </c>
      <c r="D783" s="4">
        <v>41707</v>
      </c>
      <c r="E783" s="4" t="str">
        <f>TEXT(Table1[[#This Row],[Order Date]],"MMM")</f>
        <v>Mar</v>
      </c>
      <c r="F783" s="4">
        <v>41829</v>
      </c>
      <c r="G783" s="3" t="s">
        <v>49</v>
      </c>
      <c r="H783" s="3" t="s">
        <v>3883</v>
      </c>
      <c r="I783" s="3" t="s">
        <v>3884</v>
      </c>
      <c r="J783" s="3" t="s">
        <v>40</v>
      </c>
      <c r="K783" s="3" t="s">
        <v>27</v>
      </c>
      <c r="L783" s="3" t="s">
        <v>239</v>
      </c>
      <c r="M783" s="3" t="s">
        <v>240</v>
      </c>
      <c r="N783" s="2">
        <v>10009</v>
      </c>
      <c r="O783" s="3" t="s">
        <v>138</v>
      </c>
      <c r="P783" s="3" t="s">
        <v>2981</v>
      </c>
      <c r="Q783" s="3" t="s">
        <v>45</v>
      </c>
      <c r="R783" s="3" t="s">
        <v>74</v>
      </c>
      <c r="S783" s="3" t="s">
        <v>2982</v>
      </c>
      <c r="T783" s="2">
        <v>26.431999999999999</v>
      </c>
      <c r="U783" s="2">
        <v>8</v>
      </c>
      <c r="V783" s="2">
        <v>0.2</v>
      </c>
      <c r="W783" s="2">
        <v>8.9207999999999998</v>
      </c>
    </row>
    <row r="784" spans="1:23" ht="15.75" thickBot="1" x14ac:dyDescent="0.3">
      <c r="A784" s="5">
        <v>783</v>
      </c>
      <c r="B784" s="3" t="s">
        <v>3882</v>
      </c>
      <c r="C784" s="2">
        <v>2014</v>
      </c>
      <c r="D784" s="4">
        <v>41707</v>
      </c>
      <c r="E784" s="4" t="str">
        <f>TEXT(Table1[[#This Row],[Order Date]],"MMM")</f>
        <v>Mar</v>
      </c>
      <c r="F784" s="4">
        <v>41829</v>
      </c>
      <c r="G784" s="3" t="s">
        <v>49</v>
      </c>
      <c r="H784" s="3" t="s">
        <v>3883</v>
      </c>
      <c r="I784" s="3" t="s">
        <v>3884</v>
      </c>
      <c r="J784" s="3" t="s">
        <v>40</v>
      </c>
      <c r="K784" s="3" t="s">
        <v>27</v>
      </c>
      <c r="L784" s="3" t="s">
        <v>239</v>
      </c>
      <c r="M784" s="3" t="s">
        <v>240</v>
      </c>
      <c r="N784" s="2">
        <v>10009</v>
      </c>
      <c r="O784" s="3" t="s">
        <v>138</v>
      </c>
      <c r="P784" s="3" t="s">
        <v>2553</v>
      </c>
      <c r="Q784" s="3" t="s">
        <v>70</v>
      </c>
      <c r="R784" s="3" t="s">
        <v>71</v>
      </c>
      <c r="S784" s="3" t="s">
        <v>2554</v>
      </c>
      <c r="T784" s="2">
        <v>197.97</v>
      </c>
      <c r="U784" s="2">
        <v>3</v>
      </c>
      <c r="V784" s="2">
        <v>0</v>
      </c>
      <c r="W784" s="2">
        <v>57.411299999999997</v>
      </c>
    </row>
    <row r="785" spans="1:23" ht="15.75" thickBot="1" x14ac:dyDescent="0.3">
      <c r="A785" s="5">
        <v>784</v>
      </c>
      <c r="B785" s="3" t="s">
        <v>3882</v>
      </c>
      <c r="C785" s="2">
        <v>2014</v>
      </c>
      <c r="D785" s="4">
        <v>41707</v>
      </c>
      <c r="E785" s="4" t="str">
        <f>TEXT(Table1[[#This Row],[Order Date]],"MMM")</f>
        <v>Mar</v>
      </c>
      <c r="F785" s="4">
        <v>41829</v>
      </c>
      <c r="G785" s="3" t="s">
        <v>49</v>
      </c>
      <c r="H785" s="3" t="s">
        <v>3883</v>
      </c>
      <c r="I785" s="3" t="s">
        <v>3884</v>
      </c>
      <c r="J785" s="3" t="s">
        <v>40</v>
      </c>
      <c r="K785" s="3" t="s">
        <v>27</v>
      </c>
      <c r="L785" s="3" t="s">
        <v>239</v>
      </c>
      <c r="M785" s="3" t="s">
        <v>240</v>
      </c>
      <c r="N785" s="2">
        <v>10009</v>
      </c>
      <c r="O785" s="3" t="s">
        <v>138</v>
      </c>
      <c r="P785" s="3" t="s">
        <v>3407</v>
      </c>
      <c r="Q785" s="3" t="s">
        <v>45</v>
      </c>
      <c r="R785" s="3" t="s">
        <v>46</v>
      </c>
      <c r="S785" s="3" t="s">
        <v>3408</v>
      </c>
      <c r="T785" s="2">
        <v>18.899999999999999</v>
      </c>
      <c r="U785" s="2">
        <v>6</v>
      </c>
      <c r="V785" s="2">
        <v>0</v>
      </c>
      <c r="W785" s="2">
        <v>9.0719999999999992</v>
      </c>
    </row>
    <row r="786" spans="1:23" ht="15.75" thickBot="1" x14ac:dyDescent="0.3">
      <c r="A786" s="5">
        <v>785</v>
      </c>
      <c r="B786" s="3" t="s">
        <v>3882</v>
      </c>
      <c r="C786" s="2">
        <v>2014</v>
      </c>
      <c r="D786" s="4">
        <v>41707</v>
      </c>
      <c r="E786" s="4" t="str">
        <f>TEXT(Table1[[#This Row],[Order Date]],"MMM")</f>
        <v>Mar</v>
      </c>
      <c r="F786" s="4">
        <v>41829</v>
      </c>
      <c r="G786" s="3" t="s">
        <v>49</v>
      </c>
      <c r="H786" s="3" t="s">
        <v>3883</v>
      </c>
      <c r="I786" s="3" t="s">
        <v>3884</v>
      </c>
      <c r="J786" s="3" t="s">
        <v>40</v>
      </c>
      <c r="K786" s="3" t="s">
        <v>27</v>
      </c>
      <c r="L786" s="3" t="s">
        <v>239</v>
      </c>
      <c r="M786" s="3" t="s">
        <v>240</v>
      </c>
      <c r="N786" s="2">
        <v>10009</v>
      </c>
      <c r="O786" s="3" t="s">
        <v>138</v>
      </c>
      <c r="P786" s="3" t="s">
        <v>1534</v>
      </c>
      <c r="Q786" s="3" t="s">
        <v>32</v>
      </c>
      <c r="R786" s="3" t="s">
        <v>36</v>
      </c>
      <c r="S786" s="3" t="s">
        <v>1535</v>
      </c>
      <c r="T786" s="2">
        <v>1282.4100000000001</v>
      </c>
      <c r="U786" s="2">
        <v>5</v>
      </c>
      <c r="V786" s="2">
        <v>0.1</v>
      </c>
      <c r="W786" s="2">
        <v>213.73500000000001</v>
      </c>
    </row>
    <row r="787" spans="1:23" ht="15.75" thickBot="1" x14ac:dyDescent="0.3">
      <c r="A787" s="5">
        <v>786</v>
      </c>
      <c r="B787" s="3" t="s">
        <v>3882</v>
      </c>
      <c r="C787" s="2">
        <v>2014</v>
      </c>
      <c r="D787" s="4">
        <v>41707</v>
      </c>
      <c r="E787" s="4" t="str">
        <f>TEXT(Table1[[#This Row],[Order Date]],"MMM")</f>
        <v>Mar</v>
      </c>
      <c r="F787" s="4">
        <v>41829</v>
      </c>
      <c r="G787" s="3" t="s">
        <v>49</v>
      </c>
      <c r="H787" s="3" t="s">
        <v>3883</v>
      </c>
      <c r="I787" s="3" t="s">
        <v>3884</v>
      </c>
      <c r="J787" s="3" t="s">
        <v>40</v>
      </c>
      <c r="K787" s="3" t="s">
        <v>27</v>
      </c>
      <c r="L787" s="3" t="s">
        <v>239</v>
      </c>
      <c r="M787" s="3" t="s">
        <v>240</v>
      </c>
      <c r="N787" s="2">
        <v>10009</v>
      </c>
      <c r="O787" s="3" t="s">
        <v>138</v>
      </c>
      <c r="P787" s="3" t="s">
        <v>3885</v>
      </c>
      <c r="Q787" s="3" t="s">
        <v>45</v>
      </c>
      <c r="R787" s="3" t="s">
        <v>67</v>
      </c>
      <c r="S787" s="3" t="s">
        <v>3886</v>
      </c>
      <c r="T787" s="2">
        <v>4.92</v>
      </c>
      <c r="U787" s="2">
        <v>3</v>
      </c>
      <c r="V787" s="2">
        <v>0</v>
      </c>
      <c r="W787" s="2">
        <v>2.214</v>
      </c>
    </row>
    <row r="788" spans="1:23" ht="15.75" thickBot="1" x14ac:dyDescent="0.3">
      <c r="A788" s="5">
        <v>787</v>
      </c>
      <c r="B788" s="3" t="s">
        <v>3882</v>
      </c>
      <c r="C788" s="2">
        <v>2014</v>
      </c>
      <c r="D788" s="4">
        <v>41707</v>
      </c>
      <c r="E788" s="4" t="str">
        <f>TEXT(Table1[[#This Row],[Order Date]],"MMM")</f>
        <v>Mar</v>
      </c>
      <c r="F788" s="4">
        <v>41829</v>
      </c>
      <c r="G788" s="3" t="s">
        <v>49</v>
      </c>
      <c r="H788" s="3" t="s">
        <v>3883</v>
      </c>
      <c r="I788" s="3" t="s">
        <v>3884</v>
      </c>
      <c r="J788" s="3" t="s">
        <v>40</v>
      </c>
      <c r="K788" s="3" t="s">
        <v>27</v>
      </c>
      <c r="L788" s="3" t="s">
        <v>239</v>
      </c>
      <c r="M788" s="3" t="s">
        <v>240</v>
      </c>
      <c r="N788" s="2">
        <v>10009</v>
      </c>
      <c r="O788" s="3" t="s">
        <v>138</v>
      </c>
      <c r="P788" s="3" t="s">
        <v>3887</v>
      </c>
      <c r="Q788" s="3" t="s">
        <v>70</v>
      </c>
      <c r="R788" s="3" t="s">
        <v>148</v>
      </c>
      <c r="S788" s="3" t="s">
        <v>3888</v>
      </c>
      <c r="T788" s="2">
        <v>238</v>
      </c>
      <c r="U788" s="2">
        <v>2</v>
      </c>
      <c r="V788" s="2">
        <v>0</v>
      </c>
      <c r="W788" s="2">
        <v>38.08</v>
      </c>
    </row>
    <row r="789" spans="1:23" ht="15.75" thickBot="1" x14ac:dyDescent="0.3">
      <c r="A789" s="5">
        <v>788</v>
      </c>
      <c r="B789" s="3" t="s">
        <v>3882</v>
      </c>
      <c r="C789" s="2">
        <v>2014</v>
      </c>
      <c r="D789" s="4">
        <v>41707</v>
      </c>
      <c r="E789" s="4" t="str">
        <f>TEXT(Table1[[#This Row],[Order Date]],"MMM")</f>
        <v>Mar</v>
      </c>
      <c r="F789" s="4">
        <v>41829</v>
      </c>
      <c r="G789" s="3" t="s">
        <v>49</v>
      </c>
      <c r="H789" s="3" t="s">
        <v>3883</v>
      </c>
      <c r="I789" s="3" t="s">
        <v>3884</v>
      </c>
      <c r="J789" s="3" t="s">
        <v>40</v>
      </c>
      <c r="K789" s="3" t="s">
        <v>27</v>
      </c>
      <c r="L789" s="3" t="s">
        <v>239</v>
      </c>
      <c r="M789" s="3" t="s">
        <v>240</v>
      </c>
      <c r="N789" s="2">
        <v>10009</v>
      </c>
      <c r="O789" s="3" t="s">
        <v>138</v>
      </c>
      <c r="P789" s="3" t="s">
        <v>754</v>
      </c>
      <c r="Q789" s="3" t="s">
        <v>70</v>
      </c>
      <c r="R789" s="3" t="s">
        <v>148</v>
      </c>
      <c r="S789" s="3" t="s">
        <v>755</v>
      </c>
      <c r="T789" s="2">
        <v>167.97</v>
      </c>
      <c r="U789" s="2">
        <v>3</v>
      </c>
      <c r="V789" s="2">
        <v>0</v>
      </c>
      <c r="W789" s="2">
        <v>40.312800000000003</v>
      </c>
    </row>
    <row r="790" spans="1:23" ht="15.75" thickBot="1" x14ac:dyDescent="0.3">
      <c r="A790" s="5">
        <v>789</v>
      </c>
      <c r="B790" s="3" t="s">
        <v>3882</v>
      </c>
      <c r="C790" s="2">
        <v>2014</v>
      </c>
      <c r="D790" s="4">
        <v>41707</v>
      </c>
      <c r="E790" s="4" t="str">
        <f>TEXT(Table1[[#This Row],[Order Date]],"MMM")</f>
        <v>Mar</v>
      </c>
      <c r="F790" s="4">
        <v>41829</v>
      </c>
      <c r="G790" s="3" t="s">
        <v>49</v>
      </c>
      <c r="H790" s="3" t="s">
        <v>3883</v>
      </c>
      <c r="I790" s="3" t="s">
        <v>3884</v>
      </c>
      <c r="J790" s="3" t="s">
        <v>40</v>
      </c>
      <c r="K790" s="3" t="s">
        <v>27</v>
      </c>
      <c r="L790" s="3" t="s">
        <v>239</v>
      </c>
      <c r="M790" s="3" t="s">
        <v>240</v>
      </c>
      <c r="N790" s="2">
        <v>10009</v>
      </c>
      <c r="O790" s="3" t="s">
        <v>138</v>
      </c>
      <c r="P790" s="3" t="s">
        <v>3635</v>
      </c>
      <c r="Q790" s="3" t="s">
        <v>45</v>
      </c>
      <c r="R790" s="3" t="s">
        <v>88</v>
      </c>
      <c r="S790" s="3" t="s">
        <v>3636</v>
      </c>
      <c r="T790" s="2">
        <v>17.12</v>
      </c>
      <c r="U790" s="2">
        <v>4</v>
      </c>
      <c r="V790" s="2">
        <v>0</v>
      </c>
      <c r="W790" s="2">
        <v>7.7039999999999997</v>
      </c>
    </row>
    <row r="791" spans="1:23" ht="15.75" thickBot="1" x14ac:dyDescent="0.3">
      <c r="A791" s="5">
        <v>790</v>
      </c>
      <c r="B791" s="3" t="s">
        <v>3889</v>
      </c>
      <c r="C791" s="2">
        <v>2014</v>
      </c>
      <c r="D791" s="4">
        <v>41952</v>
      </c>
      <c r="E791" s="4" t="str">
        <f>TEXT(Table1[[#This Row],[Order Date]],"MMM")</f>
        <v>Nov</v>
      </c>
      <c r="F791" s="4" t="s">
        <v>7179</v>
      </c>
      <c r="G791" s="3" t="s">
        <v>23</v>
      </c>
      <c r="H791" s="3" t="s">
        <v>2463</v>
      </c>
      <c r="I791" s="3" t="s">
        <v>2464</v>
      </c>
      <c r="J791" s="3" t="s">
        <v>26</v>
      </c>
      <c r="K791" s="3" t="s">
        <v>27</v>
      </c>
      <c r="L791" s="3" t="s">
        <v>288</v>
      </c>
      <c r="M791" s="3" t="s">
        <v>532</v>
      </c>
      <c r="N791" s="2">
        <v>65807</v>
      </c>
      <c r="O791" s="3" t="s">
        <v>102</v>
      </c>
      <c r="P791" s="3" t="s">
        <v>2634</v>
      </c>
      <c r="Q791" s="3" t="s">
        <v>45</v>
      </c>
      <c r="R791" s="3" t="s">
        <v>74</v>
      </c>
      <c r="S791" s="3" t="s">
        <v>2635</v>
      </c>
      <c r="T791" s="2">
        <v>16.2</v>
      </c>
      <c r="U791" s="2">
        <v>3</v>
      </c>
      <c r="V791" s="2">
        <v>0</v>
      </c>
      <c r="W791" s="2">
        <v>7.7759999999999998</v>
      </c>
    </row>
    <row r="792" spans="1:23" ht="15.75" thickBot="1" x14ac:dyDescent="0.3">
      <c r="A792" s="5">
        <v>791</v>
      </c>
      <c r="B792" s="3" t="s">
        <v>3889</v>
      </c>
      <c r="C792" s="2">
        <v>2014</v>
      </c>
      <c r="D792" s="4">
        <v>41952</v>
      </c>
      <c r="E792" s="4" t="str">
        <f>TEXT(Table1[[#This Row],[Order Date]],"MMM")</f>
        <v>Nov</v>
      </c>
      <c r="F792" s="4" t="s">
        <v>7179</v>
      </c>
      <c r="G792" s="3" t="s">
        <v>23</v>
      </c>
      <c r="H792" s="3" t="s">
        <v>2463</v>
      </c>
      <c r="I792" s="3" t="s">
        <v>2464</v>
      </c>
      <c r="J792" s="3" t="s">
        <v>26</v>
      </c>
      <c r="K792" s="3" t="s">
        <v>27</v>
      </c>
      <c r="L792" s="3" t="s">
        <v>288</v>
      </c>
      <c r="M792" s="3" t="s">
        <v>532</v>
      </c>
      <c r="N792" s="2">
        <v>65807</v>
      </c>
      <c r="O792" s="3" t="s">
        <v>102</v>
      </c>
      <c r="P792" s="3" t="s">
        <v>3890</v>
      </c>
      <c r="Q792" s="3" t="s">
        <v>45</v>
      </c>
      <c r="R792" s="3" t="s">
        <v>77</v>
      </c>
      <c r="S792" s="3" t="s">
        <v>3891</v>
      </c>
      <c r="T792" s="2">
        <v>33.99</v>
      </c>
      <c r="U792" s="2">
        <v>3</v>
      </c>
      <c r="V792" s="2">
        <v>0</v>
      </c>
      <c r="W792" s="2">
        <v>14.6157</v>
      </c>
    </row>
    <row r="793" spans="1:23" ht="15.75" thickBot="1" x14ac:dyDescent="0.3">
      <c r="A793" s="5">
        <v>792</v>
      </c>
      <c r="B793" s="3" t="s">
        <v>3889</v>
      </c>
      <c r="C793" s="2">
        <v>2014</v>
      </c>
      <c r="D793" s="4">
        <v>41952</v>
      </c>
      <c r="E793" s="4" t="str">
        <f>TEXT(Table1[[#This Row],[Order Date]],"MMM")</f>
        <v>Nov</v>
      </c>
      <c r="F793" s="4" t="s">
        <v>7179</v>
      </c>
      <c r="G793" s="3" t="s">
        <v>23</v>
      </c>
      <c r="H793" s="3" t="s">
        <v>2463</v>
      </c>
      <c r="I793" s="3" t="s">
        <v>2464</v>
      </c>
      <c r="J793" s="3" t="s">
        <v>26</v>
      </c>
      <c r="K793" s="3" t="s">
        <v>27</v>
      </c>
      <c r="L793" s="3" t="s">
        <v>288</v>
      </c>
      <c r="M793" s="3" t="s">
        <v>532</v>
      </c>
      <c r="N793" s="2">
        <v>65807</v>
      </c>
      <c r="O793" s="3" t="s">
        <v>102</v>
      </c>
      <c r="P793" s="3" t="s">
        <v>3549</v>
      </c>
      <c r="Q793" s="3" t="s">
        <v>70</v>
      </c>
      <c r="R793" s="3" t="s">
        <v>148</v>
      </c>
      <c r="S793" s="3" t="s">
        <v>3550</v>
      </c>
      <c r="T793" s="2">
        <v>296.85000000000002</v>
      </c>
      <c r="U793" s="2">
        <v>5</v>
      </c>
      <c r="V793" s="2">
        <v>0</v>
      </c>
      <c r="W793" s="2">
        <v>53.433</v>
      </c>
    </row>
    <row r="794" spans="1:23" ht="15.75" thickBot="1" x14ac:dyDescent="0.3">
      <c r="A794" s="5">
        <v>793</v>
      </c>
      <c r="B794" s="3" t="s">
        <v>3889</v>
      </c>
      <c r="C794" s="2">
        <v>2014</v>
      </c>
      <c r="D794" s="4">
        <v>41952</v>
      </c>
      <c r="E794" s="4" t="str">
        <f>TEXT(Table1[[#This Row],[Order Date]],"MMM")</f>
        <v>Nov</v>
      </c>
      <c r="F794" s="4" t="s">
        <v>7179</v>
      </c>
      <c r="G794" s="3" t="s">
        <v>23</v>
      </c>
      <c r="H794" s="3" t="s">
        <v>2463</v>
      </c>
      <c r="I794" s="3" t="s">
        <v>2464</v>
      </c>
      <c r="J794" s="3" t="s">
        <v>26</v>
      </c>
      <c r="K794" s="3" t="s">
        <v>27</v>
      </c>
      <c r="L794" s="3" t="s">
        <v>288</v>
      </c>
      <c r="M794" s="3" t="s">
        <v>532</v>
      </c>
      <c r="N794" s="2">
        <v>65807</v>
      </c>
      <c r="O794" s="3" t="s">
        <v>102</v>
      </c>
      <c r="P794" s="3" t="s">
        <v>3892</v>
      </c>
      <c r="Q794" s="3" t="s">
        <v>70</v>
      </c>
      <c r="R794" s="3" t="s">
        <v>148</v>
      </c>
      <c r="S794" s="3" t="s">
        <v>3893</v>
      </c>
      <c r="T794" s="2">
        <v>112.8</v>
      </c>
      <c r="U794" s="2">
        <v>6</v>
      </c>
      <c r="V794" s="2">
        <v>0</v>
      </c>
      <c r="W794" s="2">
        <v>6.7679999999999998</v>
      </c>
    </row>
    <row r="795" spans="1:23" ht="15.75" thickBot="1" x14ac:dyDescent="0.3">
      <c r="A795" s="5">
        <v>794</v>
      </c>
      <c r="B795" s="3" t="s">
        <v>3889</v>
      </c>
      <c r="C795" s="2">
        <v>2014</v>
      </c>
      <c r="D795" s="4">
        <v>41952</v>
      </c>
      <c r="E795" s="4" t="str">
        <f>TEXT(Table1[[#This Row],[Order Date]],"MMM")</f>
        <v>Nov</v>
      </c>
      <c r="F795" s="4" t="s">
        <v>7179</v>
      </c>
      <c r="G795" s="3" t="s">
        <v>23</v>
      </c>
      <c r="H795" s="3" t="s">
        <v>2463</v>
      </c>
      <c r="I795" s="3" t="s">
        <v>2464</v>
      </c>
      <c r="J795" s="3" t="s">
        <v>26</v>
      </c>
      <c r="K795" s="3" t="s">
        <v>27</v>
      </c>
      <c r="L795" s="3" t="s">
        <v>288</v>
      </c>
      <c r="M795" s="3" t="s">
        <v>532</v>
      </c>
      <c r="N795" s="2">
        <v>65807</v>
      </c>
      <c r="O795" s="3" t="s">
        <v>102</v>
      </c>
      <c r="P795" s="3" t="s">
        <v>3894</v>
      </c>
      <c r="Q795" s="3" t="s">
        <v>45</v>
      </c>
      <c r="R795" s="3" t="s">
        <v>74</v>
      </c>
      <c r="S795" s="3" t="s">
        <v>3895</v>
      </c>
      <c r="T795" s="2">
        <v>13.71</v>
      </c>
      <c r="U795" s="2">
        <v>3</v>
      </c>
      <c r="V795" s="2">
        <v>0</v>
      </c>
      <c r="W795" s="2">
        <v>6.5808</v>
      </c>
    </row>
    <row r="796" spans="1:23" ht="15.75" thickBot="1" x14ac:dyDescent="0.3">
      <c r="A796" s="5">
        <v>795</v>
      </c>
      <c r="B796" s="3" t="s">
        <v>3889</v>
      </c>
      <c r="C796" s="2">
        <v>2014</v>
      </c>
      <c r="D796" s="4">
        <v>41952</v>
      </c>
      <c r="E796" s="4" t="str">
        <f>TEXT(Table1[[#This Row],[Order Date]],"MMM")</f>
        <v>Nov</v>
      </c>
      <c r="F796" s="4" t="s">
        <v>7179</v>
      </c>
      <c r="G796" s="3" t="s">
        <v>23</v>
      </c>
      <c r="H796" s="3" t="s">
        <v>2463</v>
      </c>
      <c r="I796" s="3" t="s">
        <v>2464</v>
      </c>
      <c r="J796" s="3" t="s">
        <v>26</v>
      </c>
      <c r="K796" s="3" t="s">
        <v>27</v>
      </c>
      <c r="L796" s="3" t="s">
        <v>288</v>
      </c>
      <c r="M796" s="3" t="s">
        <v>532</v>
      </c>
      <c r="N796" s="2">
        <v>65807</v>
      </c>
      <c r="O796" s="3" t="s">
        <v>102</v>
      </c>
      <c r="P796" s="3" t="s">
        <v>3340</v>
      </c>
      <c r="Q796" s="3" t="s">
        <v>45</v>
      </c>
      <c r="R796" s="3" t="s">
        <v>88</v>
      </c>
      <c r="S796" s="3" t="s">
        <v>3341</v>
      </c>
      <c r="T796" s="2">
        <v>24.9</v>
      </c>
      <c r="U796" s="2">
        <v>5</v>
      </c>
      <c r="V796" s="2">
        <v>0</v>
      </c>
      <c r="W796" s="2">
        <v>11.702999999999999</v>
      </c>
    </row>
    <row r="797" spans="1:23" ht="15.75" thickBot="1" x14ac:dyDescent="0.3">
      <c r="A797" s="5">
        <v>796</v>
      </c>
      <c r="B797" s="3" t="s">
        <v>3889</v>
      </c>
      <c r="C797" s="2">
        <v>2014</v>
      </c>
      <c r="D797" s="4">
        <v>41952</v>
      </c>
      <c r="E797" s="4" t="str">
        <f>TEXT(Table1[[#This Row],[Order Date]],"MMM")</f>
        <v>Nov</v>
      </c>
      <c r="F797" s="4" t="s">
        <v>7179</v>
      </c>
      <c r="G797" s="3" t="s">
        <v>23</v>
      </c>
      <c r="H797" s="3" t="s">
        <v>2463</v>
      </c>
      <c r="I797" s="3" t="s">
        <v>2464</v>
      </c>
      <c r="J797" s="3" t="s">
        <v>26</v>
      </c>
      <c r="K797" s="3" t="s">
        <v>27</v>
      </c>
      <c r="L797" s="3" t="s">
        <v>288</v>
      </c>
      <c r="M797" s="3" t="s">
        <v>532</v>
      </c>
      <c r="N797" s="2">
        <v>65807</v>
      </c>
      <c r="O797" s="3" t="s">
        <v>102</v>
      </c>
      <c r="P797" s="3" t="s">
        <v>2064</v>
      </c>
      <c r="Q797" s="3" t="s">
        <v>45</v>
      </c>
      <c r="R797" s="3" t="s">
        <v>58</v>
      </c>
      <c r="S797" s="3" t="s">
        <v>2065</v>
      </c>
      <c r="T797" s="2">
        <v>286.29000000000002</v>
      </c>
      <c r="U797" s="2">
        <v>3</v>
      </c>
      <c r="V797" s="2">
        <v>0</v>
      </c>
      <c r="W797" s="2">
        <v>17.177399999999999</v>
      </c>
    </row>
    <row r="798" spans="1:23" ht="15.75" thickBot="1" x14ac:dyDescent="0.3">
      <c r="A798" s="5">
        <v>797</v>
      </c>
      <c r="B798" s="3" t="s">
        <v>3889</v>
      </c>
      <c r="C798" s="2">
        <v>2014</v>
      </c>
      <c r="D798" s="4">
        <v>41952</v>
      </c>
      <c r="E798" s="4" t="str">
        <f>TEXT(Table1[[#This Row],[Order Date]],"MMM")</f>
        <v>Nov</v>
      </c>
      <c r="F798" s="4" t="s">
        <v>7179</v>
      </c>
      <c r="G798" s="3" t="s">
        <v>23</v>
      </c>
      <c r="H798" s="3" t="s">
        <v>2463</v>
      </c>
      <c r="I798" s="3" t="s">
        <v>2464</v>
      </c>
      <c r="J798" s="3" t="s">
        <v>26</v>
      </c>
      <c r="K798" s="3" t="s">
        <v>27</v>
      </c>
      <c r="L798" s="3" t="s">
        <v>288</v>
      </c>
      <c r="M798" s="3" t="s">
        <v>532</v>
      </c>
      <c r="N798" s="2">
        <v>65807</v>
      </c>
      <c r="O798" s="3" t="s">
        <v>102</v>
      </c>
      <c r="P798" s="3" t="s">
        <v>3896</v>
      </c>
      <c r="Q798" s="3" t="s">
        <v>45</v>
      </c>
      <c r="R798" s="3" t="s">
        <v>77</v>
      </c>
      <c r="S798" s="3" t="s">
        <v>3897</v>
      </c>
      <c r="T798" s="2">
        <v>24.18</v>
      </c>
      <c r="U798" s="2">
        <v>2</v>
      </c>
      <c r="V798" s="2">
        <v>0</v>
      </c>
      <c r="W798" s="2">
        <v>7.2539999999999996</v>
      </c>
    </row>
    <row r="799" spans="1:23" ht="15.75" thickBot="1" x14ac:dyDescent="0.3">
      <c r="A799" s="5">
        <v>798</v>
      </c>
      <c r="B799" s="3" t="s">
        <v>3901</v>
      </c>
      <c r="C799" s="2">
        <v>2014</v>
      </c>
      <c r="D799" s="4">
        <v>41825</v>
      </c>
      <c r="E799" s="4" t="str">
        <f>TEXT(Table1[[#This Row],[Order Date]],"MMM")</f>
        <v>Jul</v>
      </c>
      <c r="F799" s="4">
        <v>41978</v>
      </c>
      <c r="G799" s="3" t="s">
        <v>49</v>
      </c>
      <c r="H799" s="3" t="s">
        <v>3652</v>
      </c>
      <c r="I799" s="3" t="s">
        <v>3653</v>
      </c>
      <c r="J799" s="3" t="s">
        <v>99</v>
      </c>
      <c r="K799" s="3" t="s">
        <v>27</v>
      </c>
      <c r="L799" s="3" t="s">
        <v>273</v>
      </c>
      <c r="M799" s="3" t="s">
        <v>192</v>
      </c>
      <c r="N799" s="2">
        <v>60623</v>
      </c>
      <c r="O799" s="3" t="s">
        <v>102</v>
      </c>
      <c r="P799" s="3" t="s">
        <v>3667</v>
      </c>
      <c r="Q799" s="3" t="s">
        <v>45</v>
      </c>
      <c r="R799" s="3" t="s">
        <v>67</v>
      </c>
      <c r="S799" s="3" t="s">
        <v>3668</v>
      </c>
      <c r="T799" s="2">
        <v>6.4080000000000004</v>
      </c>
      <c r="U799" s="2">
        <v>3</v>
      </c>
      <c r="V799" s="2">
        <v>0.2</v>
      </c>
      <c r="W799" s="2">
        <v>0.64080000000000004</v>
      </c>
    </row>
    <row r="800" spans="1:23" ht="15.75" thickBot="1" x14ac:dyDescent="0.3">
      <c r="A800" s="5">
        <v>799</v>
      </c>
      <c r="B800" s="3" t="s">
        <v>3901</v>
      </c>
      <c r="C800" s="2">
        <v>2014</v>
      </c>
      <c r="D800" s="4">
        <v>41825</v>
      </c>
      <c r="E800" s="4" t="str">
        <f>TEXT(Table1[[#This Row],[Order Date]],"MMM")</f>
        <v>Jul</v>
      </c>
      <c r="F800" s="4">
        <v>41978</v>
      </c>
      <c r="G800" s="3" t="s">
        <v>49</v>
      </c>
      <c r="H800" s="3" t="s">
        <v>3652</v>
      </c>
      <c r="I800" s="3" t="s">
        <v>3653</v>
      </c>
      <c r="J800" s="3" t="s">
        <v>99</v>
      </c>
      <c r="K800" s="3" t="s">
        <v>27</v>
      </c>
      <c r="L800" s="3" t="s">
        <v>273</v>
      </c>
      <c r="M800" s="3" t="s">
        <v>192</v>
      </c>
      <c r="N800" s="2">
        <v>60623</v>
      </c>
      <c r="O800" s="3" t="s">
        <v>102</v>
      </c>
      <c r="P800" s="3" t="s">
        <v>643</v>
      </c>
      <c r="Q800" s="3" t="s">
        <v>70</v>
      </c>
      <c r="R800" s="3" t="s">
        <v>148</v>
      </c>
      <c r="S800" s="3" t="s">
        <v>644</v>
      </c>
      <c r="T800" s="2">
        <v>408.74400000000003</v>
      </c>
      <c r="U800" s="2">
        <v>7</v>
      </c>
      <c r="V800" s="2">
        <v>0.2</v>
      </c>
      <c r="W800" s="2">
        <v>76.639499999999998</v>
      </c>
    </row>
    <row r="801" spans="1:23" ht="15.75" thickBot="1" x14ac:dyDescent="0.3">
      <c r="A801" s="5">
        <v>800</v>
      </c>
      <c r="B801" s="3" t="s">
        <v>3910</v>
      </c>
      <c r="C801" s="2">
        <v>2012</v>
      </c>
      <c r="D801" s="4">
        <v>41126</v>
      </c>
      <c r="E801" s="4" t="str">
        <f>TEXT(Table1[[#This Row],[Order Date]],"MMM")</f>
        <v>Aug</v>
      </c>
      <c r="F801" s="4">
        <v>41248</v>
      </c>
      <c r="G801" s="3" t="s">
        <v>49</v>
      </c>
      <c r="H801" s="3" t="s">
        <v>1561</v>
      </c>
      <c r="I801" s="3" t="s">
        <v>1562</v>
      </c>
      <c r="J801" s="3" t="s">
        <v>26</v>
      </c>
      <c r="K801" s="3" t="s">
        <v>27</v>
      </c>
      <c r="L801" s="3" t="s">
        <v>1697</v>
      </c>
      <c r="M801" s="3" t="s">
        <v>372</v>
      </c>
      <c r="N801" s="2">
        <v>97301</v>
      </c>
      <c r="O801" s="3" t="s">
        <v>43</v>
      </c>
      <c r="P801" s="3" t="s">
        <v>3911</v>
      </c>
      <c r="Q801" s="3" t="s">
        <v>45</v>
      </c>
      <c r="R801" s="3" t="s">
        <v>67</v>
      </c>
      <c r="S801" s="3" t="s">
        <v>3912</v>
      </c>
      <c r="T801" s="2">
        <v>5.2480000000000002</v>
      </c>
      <c r="U801" s="2">
        <v>2</v>
      </c>
      <c r="V801" s="2">
        <v>0.2</v>
      </c>
      <c r="W801" s="2">
        <v>0.59040000000000004</v>
      </c>
    </row>
    <row r="802" spans="1:23" ht="15.75" thickBot="1" x14ac:dyDescent="0.3">
      <c r="A802" s="5">
        <v>801</v>
      </c>
      <c r="B802" s="3" t="s">
        <v>3913</v>
      </c>
      <c r="C802" s="2">
        <v>2011</v>
      </c>
      <c r="D802" s="4">
        <v>40614</v>
      </c>
      <c r="E802" s="4" t="str">
        <f>TEXT(Table1[[#This Row],[Order Date]],"MMM")</f>
        <v>Mar</v>
      </c>
      <c r="F802" s="4">
        <v>40798</v>
      </c>
      <c r="G802" s="3" t="s">
        <v>49</v>
      </c>
      <c r="H802" s="3" t="s">
        <v>1188</v>
      </c>
      <c r="I802" s="3" t="s">
        <v>1189</v>
      </c>
      <c r="J802" s="3" t="s">
        <v>26</v>
      </c>
      <c r="K802" s="3" t="s">
        <v>27</v>
      </c>
      <c r="L802" s="3" t="s">
        <v>3914</v>
      </c>
      <c r="M802" s="3" t="s">
        <v>575</v>
      </c>
      <c r="N802" s="2">
        <v>73120</v>
      </c>
      <c r="O802" s="3" t="s">
        <v>102</v>
      </c>
      <c r="P802" s="3" t="s">
        <v>3915</v>
      </c>
      <c r="Q802" s="3" t="s">
        <v>70</v>
      </c>
      <c r="R802" s="3" t="s">
        <v>71</v>
      </c>
      <c r="S802" s="3" t="s">
        <v>3916</v>
      </c>
      <c r="T802" s="2">
        <v>479.96</v>
      </c>
      <c r="U802" s="2">
        <v>4</v>
      </c>
      <c r="V802" s="2">
        <v>0</v>
      </c>
      <c r="W802" s="2">
        <v>134.3888</v>
      </c>
    </row>
    <row r="803" spans="1:23" ht="15.75" thickBot="1" x14ac:dyDescent="0.3">
      <c r="A803" s="5">
        <v>802</v>
      </c>
      <c r="B803" s="3" t="s">
        <v>3919</v>
      </c>
      <c r="C803" s="2">
        <v>2012</v>
      </c>
      <c r="D803" s="4">
        <v>41163</v>
      </c>
      <c r="E803" s="4" t="str">
        <f>TEXT(Table1[[#This Row],[Order Date]],"MMM")</f>
        <v>Sep</v>
      </c>
      <c r="F803" s="4" t="s">
        <v>7159</v>
      </c>
      <c r="G803" s="3" t="s">
        <v>49</v>
      </c>
      <c r="H803" s="3" t="s">
        <v>3809</v>
      </c>
      <c r="I803" s="3" t="s">
        <v>3810</v>
      </c>
      <c r="J803" s="3" t="s">
        <v>26</v>
      </c>
      <c r="K803" s="3" t="s">
        <v>27</v>
      </c>
      <c r="L803" s="3" t="s">
        <v>288</v>
      </c>
      <c r="M803" s="3" t="s">
        <v>532</v>
      </c>
      <c r="N803" s="2">
        <v>65807</v>
      </c>
      <c r="O803" s="3" t="s">
        <v>102</v>
      </c>
      <c r="P803" s="3" t="s">
        <v>3920</v>
      </c>
      <c r="Q803" s="3" t="s">
        <v>45</v>
      </c>
      <c r="R803" s="3" t="s">
        <v>74</v>
      </c>
      <c r="S803" s="3" t="s">
        <v>3921</v>
      </c>
      <c r="T803" s="2">
        <v>17.22</v>
      </c>
      <c r="U803" s="2">
        <v>3</v>
      </c>
      <c r="V803" s="2">
        <v>0</v>
      </c>
      <c r="W803" s="2">
        <v>7.9211999999999998</v>
      </c>
    </row>
    <row r="804" spans="1:23" ht="15.75" thickBot="1" x14ac:dyDescent="0.3">
      <c r="A804" s="5">
        <v>803</v>
      </c>
      <c r="B804" s="3" t="s">
        <v>3919</v>
      </c>
      <c r="C804" s="2">
        <v>2012</v>
      </c>
      <c r="D804" s="4">
        <v>41163</v>
      </c>
      <c r="E804" s="4" t="str">
        <f>TEXT(Table1[[#This Row],[Order Date]],"MMM")</f>
        <v>Sep</v>
      </c>
      <c r="F804" s="4" t="s">
        <v>7159</v>
      </c>
      <c r="G804" s="3" t="s">
        <v>49</v>
      </c>
      <c r="H804" s="3" t="s">
        <v>3809</v>
      </c>
      <c r="I804" s="3" t="s">
        <v>3810</v>
      </c>
      <c r="J804" s="3" t="s">
        <v>26</v>
      </c>
      <c r="K804" s="3" t="s">
        <v>27</v>
      </c>
      <c r="L804" s="3" t="s">
        <v>288</v>
      </c>
      <c r="M804" s="3" t="s">
        <v>532</v>
      </c>
      <c r="N804" s="2">
        <v>65807</v>
      </c>
      <c r="O804" s="3" t="s">
        <v>102</v>
      </c>
      <c r="P804" s="3" t="s">
        <v>3922</v>
      </c>
      <c r="Q804" s="3" t="s">
        <v>32</v>
      </c>
      <c r="R804" s="3" t="s">
        <v>55</v>
      </c>
      <c r="S804" s="3" t="s">
        <v>3923</v>
      </c>
      <c r="T804" s="2">
        <v>1024.3800000000001</v>
      </c>
      <c r="U804" s="2">
        <v>7</v>
      </c>
      <c r="V804" s="2">
        <v>0</v>
      </c>
      <c r="W804" s="2">
        <v>215.1198</v>
      </c>
    </row>
    <row r="805" spans="1:23" ht="15.75" thickBot="1" x14ac:dyDescent="0.3">
      <c r="A805" s="5">
        <v>804</v>
      </c>
      <c r="B805" s="3" t="s">
        <v>3919</v>
      </c>
      <c r="C805" s="2">
        <v>2012</v>
      </c>
      <c r="D805" s="4">
        <v>41163</v>
      </c>
      <c r="E805" s="4" t="str">
        <f>TEXT(Table1[[#This Row],[Order Date]],"MMM")</f>
        <v>Sep</v>
      </c>
      <c r="F805" s="4" t="s">
        <v>7159</v>
      </c>
      <c r="G805" s="3" t="s">
        <v>49</v>
      </c>
      <c r="H805" s="3" t="s">
        <v>3809</v>
      </c>
      <c r="I805" s="3" t="s">
        <v>3810</v>
      </c>
      <c r="J805" s="3" t="s">
        <v>26</v>
      </c>
      <c r="K805" s="3" t="s">
        <v>27</v>
      </c>
      <c r="L805" s="3" t="s">
        <v>288</v>
      </c>
      <c r="M805" s="3" t="s">
        <v>532</v>
      </c>
      <c r="N805" s="2">
        <v>65807</v>
      </c>
      <c r="O805" s="3" t="s">
        <v>102</v>
      </c>
      <c r="P805" s="3" t="s">
        <v>3924</v>
      </c>
      <c r="Q805" s="3" t="s">
        <v>45</v>
      </c>
      <c r="R805" s="3" t="s">
        <v>158</v>
      </c>
      <c r="S805" s="3" t="s">
        <v>2479</v>
      </c>
      <c r="T805" s="2">
        <v>26.22</v>
      </c>
      <c r="U805" s="2">
        <v>3</v>
      </c>
      <c r="V805" s="2">
        <v>0</v>
      </c>
      <c r="W805" s="2">
        <v>12.323399999999999</v>
      </c>
    </row>
    <row r="806" spans="1:23" ht="15.75" thickBot="1" x14ac:dyDescent="0.3">
      <c r="A806" s="5">
        <v>805</v>
      </c>
      <c r="B806" s="3" t="s">
        <v>3919</v>
      </c>
      <c r="C806" s="2">
        <v>2012</v>
      </c>
      <c r="D806" s="4">
        <v>41163</v>
      </c>
      <c r="E806" s="4" t="str">
        <f>TEXT(Table1[[#This Row],[Order Date]],"MMM")</f>
        <v>Sep</v>
      </c>
      <c r="F806" s="4" t="s">
        <v>7159</v>
      </c>
      <c r="G806" s="3" t="s">
        <v>49</v>
      </c>
      <c r="H806" s="3" t="s">
        <v>3809</v>
      </c>
      <c r="I806" s="3" t="s">
        <v>3810</v>
      </c>
      <c r="J806" s="3" t="s">
        <v>26</v>
      </c>
      <c r="K806" s="3" t="s">
        <v>27</v>
      </c>
      <c r="L806" s="3" t="s">
        <v>288</v>
      </c>
      <c r="M806" s="3" t="s">
        <v>532</v>
      </c>
      <c r="N806" s="2">
        <v>65807</v>
      </c>
      <c r="O806" s="3" t="s">
        <v>102</v>
      </c>
      <c r="P806" s="3" t="s">
        <v>3925</v>
      </c>
      <c r="Q806" s="3" t="s">
        <v>45</v>
      </c>
      <c r="R806" s="3" t="s">
        <v>88</v>
      </c>
      <c r="S806" s="3" t="s">
        <v>3926</v>
      </c>
      <c r="T806" s="2">
        <v>17.34</v>
      </c>
      <c r="U806" s="2">
        <v>3</v>
      </c>
      <c r="V806" s="2">
        <v>0</v>
      </c>
      <c r="W806" s="2">
        <v>8.4966000000000008</v>
      </c>
    </row>
    <row r="807" spans="1:23" ht="15.75" thickBot="1" x14ac:dyDescent="0.3">
      <c r="A807" s="5">
        <v>806</v>
      </c>
      <c r="B807" s="3" t="s">
        <v>3929</v>
      </c>
      <c r="C807" s="2">
        <v>2014</v>
      </c>
      <c r="D807" s="4">
        <v>41710</v>
      </c>
      <c r="E807" s="4" t="str">
        <f>TEXT(Table1[[#This Row],[Order Date]],"MMM")</f>
        <v>Mar</v>
      </c>
      <c r="F807" s="4">
        <v>41771</v>
      </c>
      <c r="G807" s="3" t="s">
        <v>23</v>
      </c>
      <c r="H807" s="3" t="s">
        <v>3930</v>
      </c>
      <c r="I807" s="3" t="s">
        <v>3931</v>
      </c>
      <c r="J807" s="3" t="s">
        <v>26</v>
      </c>
      <c r="K807" s="3" t="s">
        <v>27</v>
      </c>
      <c r="L807" s="3" t="s">
        <v>168</v>
      </c>
      <c r="M807" s="3" t="s">
        <v>101</v>
      </c>
      <c r="N807" s="2">
        <v>77036</v>
      </c>
      <c r="O807" s="3" t="s">
        <v>102</v>
      </c>
      <c r="P807" s="3" t="s">
        <v>3932</v>
      </c>
      <c r="Q807" s="3" t="s">
        <v>45</v>
      </c>
      <c r="R807" s="3" t="s">
        <v>77</v>
      </c>
      <c r="S807" s="3" t="s">
        <v>3933</v>
      </c>
      <c r="T807" s="2">
        <v>294.62</v>
      </c>
      <c r="U807" s="2">
        <v>5</v>
      </c>
      <c r="V807" s="2">
        <v>0.8</v>
      </c>
      <c r="W807" s="2">
        <v>-766.01199999999994</v>
      </c>
    </row>
    <row r="808" spans="1:23" ht="15.75" thickBot="1" x14ac:dyDescent="0.3">
      <c r="A808" s="5">
        <v>807</v>
      </c>
      <c r="B808" s="3" t="s">
        <v>3929</v>
      </c>
      <c r="C808" s="2">
        <v>2014</v>
      </c>
      <c r="D808" s="4">
        <v>41710</v>
      </c>
      <c r="E808" s="4" t="str">
        <f>TEXT(Table1[[#This Row],[Order Date]],"MMM")</f>
        <v>Mar</v>
      </c>
      <c r="F808" s="4">
        <v>41771</v>
      </c>
      <c r="G808" s="3" t="s">
        <v>23</v>
      </c>
      <c r="H808" s="3" t="s">
        <v>3930</v>
      </c>
      <c r="I808" s="3" t="s">
        <v>3931</v>
      </c>
      <c r="J808" s="3" t="s">
        <v>26</v>
      </c>
      <c r="K808" s="3" t="s">
        <v>27</v>
      </c>
      <c r="L808" s="3" t="s">
        <v>168</v>
      </c>
      <c r="M808" s="3" t="s">
        <v>101</v>
      </c>
      <c r="N808" s="2">
        <v>77036</v>
      </c>
      <c r="O808" s="3" t="s">
        <v>102</v>
      </c>
      <c r="P808" s="3" t="s">
        <v>1637</v>
      </c>
      <c r="Q808" s="3" t="s">
        <v>32</v>
      </c>
      <c r="R808" s="3" t="s">
        <v>64</v>
      </c>
      <c r="S808" s="3" t="s">
        <v>1638</v>
      </c>
      <c r="T808" s="2">
        <v>8.7520000000000007</v>
      </c>
      <c r="U808" s="2">
        <v>4</v>
      </c>
      <c r="V808" s="2">
        <v>0.6</v>
      </c>
      <c r="W808" s="2">
        <v>-3.7195999999999998</v>
      </c>
    </row>
    <row r="809" spans="1:23" ht="15.75" thickBot="1" x14ac:dyDescent="0.3">
      <c r="A809" s="5">
        <v>808</v>
      </c>
      <c r="B809" s="3" t="s">
        <v>3934</v>
      </c>
      <c r="C809" s="2">
        <v>2011</v>
      </c>
      <c r="D809" s="4">
        <v>40726</v>
      </c>
      <c r="E809" s="4" t="str">
        <f>TEXT(Table1[[#This Row],[Order Date]],"MMM")</f>
        <v>Jul</v>
      </c>
      <c r="F809" s="4">
        <v>40818</v>
      </c>
      <c r="G809" s="3" t="s">
        <v>172</v>
      </c>
      <c r="H809" s="3" t="s">
        <v>3742</v>
      </c>
      <c r="I809" s="3" t="s">
        <v>3743</v>
      </c>
      <c r="J809" s="3" t="s">
        <v>40</v>
      </c>
      <c r="K809" s="3" t="s">
        <v>27</v>
      </c>
      <c r="L809" s="3" t="s">
        <v>3935</v>
      </c>
      <c r="M809" s="3" t="s">
        <v>289</v>
      </c>
      <c r="N809" s="2">
        <v>23320</v>
      </c>
      <c r="O809" s="3" t="s">
        <v>30</v>
      </c>
      <c r="P809" s="3" t="s">
        <v>1811</v>
      </c>
      <c r="Q809" s="3" t="s">
        <v>45</v>
      </c>
      <c r="R809" s="3" t="s">
        <v>46</v>
      </c>
      <c r="S809" s="3" t="s">
        <v>1812</v>
      </c>
      <c r="T809" s="2">
        <v>15</v>
      </c>
      <c r="U809" s="2">
        <v>4</v>
      </c>
      <c r="V809" s="2">
        <v>0</v>
      </c>
      <c r="W809" s="2">
        <v>7.2</v>
      </c>
    </row>
    <row r="810" spans="1:23" ht="15.75" thickBot="1" x14ac:dyDescent="0.3">
      <c r="A810" s="5">
        <v>809</v>
      </c>
      <c r="B810" s="3" t="s">
        <v>3934</v>
      </c>
      <c r="C810" s="2">
        <v>2011</v>
      </c>
      <c r="D810" s="4">
        <v>40726</v>
      </c>
      <c r="E810" s="4" t="str">
        <f>TEXT(Table1[[#This Row],[Order Date]],"MMM")</f>
        <v>Jul</v>
      </c>
      <c r="F810" s="4">
        <v>40818</v>
      </c>
      <c r="G810" s="3" t="s">
        <v>172</v>
      </c>
      <c r="H810" s="3" t="s">
        <v>3742</v>
      </c>
      <c r="I810" s="3" t="s">
        <v>3743</v>
      </c>
      <c r="J810" s="3" t="s">
        <v>40</v>
      </c>
      <c r="K810" s="3" t="s">
        <v>27</v>
      </c>
      <c r="L810" s="3" t="s">
        <v>3935</v>
      </c>
      <c r="M810" s="3" t="s">
        <v>289</v>
      </c>
      <c r="N810" s="2">
        <v>23320</v>
      </c>
      <c r="O810" s="3" t="s">
        <v>30</v>
      </c>
      <c r="P810" s="3" t="s">
        <v>1040</v>
      </c>
      <c r="Q810" s="3" t="s">
        <v>70</v>
      </c>
      <c r="R810" s="3" t="s">
        <v>71</v>
      </c>
      <c r="S810" s="3" t="s">
        <v>1041</v>
      </c>
      <c r="T810" s="2">
        <v>161.61000000000001</v>
      </c>
      <c r="U810" s="2">
        <v>1</v>
      </c>
      <c r="V810" s="2">
        <v>0</v>
      </c>
      <c r="W810" s="2">
        <v>42.018599999999999</v>
      </c>
    </row>
    <row r="811" spans="1:23" ht="15.75" thickBot="1" x14ac:dyDescent="0.3">
      <c r="A811" s="5">
        <v>810</v>
      </c>
      <c r="B811" s="3" t="s">
        <v>3934</v>
      </c>
      <c r="C811" s="2">
        <v>2011</v>
      </c>
      <c r="D811" s="4">
        <v>40726</v>
      </c>
      <c r="E811" s="4" t="str">
        <f>TEXT(Table1[[#This Row],[Order Date]],"MMM")</f>
        <v>Jul</v>
      </c>
      <c r="F811" s="4">
        <v>40818</v>
      </c>
      <c r="G811" s="3" t="s">
        <v>172</v>
      </c>
      <c r="H811" s="3" t="s">
        <v>3742</v>
      </c>
      <c r="I811" s="3" t="s">
        <v>3743</v>
      </c>
      <c r="J811" s="3" t="s">
        <v>40</v>
      </c>
      <c r="K811" s="3" t="s">
        <v>27</v>
      </c>
      <c r="L811" s="3" t="s">
        <v>3935</v>
      </c>
      <c r="M811" s="3" t="s">
        <v>289</v>
      </c>
      <c r="N811" s="2">
        <v>23320</v>
      </c>
      <c r="O811" s="3" t="s">
        <v>30</v>
      </c>
      <c r="P811" s="3" t="s">
        <v>3677</v>
      </c>
      <c r="Q811" s="3" t="s">
        <v>70</v>
      </c>
      <c r="R811" s="3" t="s">
        <v>71</v>
      </c>
      <c r="S811" s="3" t="s">
        <v>3678</v>
      </c>
      <c r="T811" s="2">
        <v>144.94999999999999</v>
      </c>
      <c r="U811" s="2">
        <v>5</v>
      </c>
      <c r="V811" s="2">
        <v>0</v>
      </c>
      <c r="W811" s="2">
        <v>42.035499999999999</v>
      </c>
    </row>
    <row r="812" spans="1:23" ht="15.75" thickBot="1" x14ac:dyDescent="0.3">
      <c r="A812" s="5">
        <v>811</v>
      </c>
      <c r="B812" s="3" t="s">
        <v>3936</v>
      </c>
      <c r="C812" s="2">
        <v>2014</v>
      </c>
      <c r="D812" s="4">
        <v>41977</v>
      </c>
      <c r="E812" s="4" t="str">
        <f>TEXT(Table1[[#This Row],[Order Date]],"MMM")</f>
        <v>Dec</v>
      </c>
      <c r="F812" s="4" t="s">
        <v>7365</v>
      </c>
      <c r="G812" s="3" t="s">
        <v>49</v>
      </c>
      <c r="H812" s="3" t="s">
        <v>3937</v>
      </c>
      <c r="I812" s="3" t="s">
        <v>3938</v>
      </c>
      <c r="J812" s="3" t="s">
        <v>26</v>
      </c>
      <c r="K812" s="3" t="s">
        <v>27</v>
      </c>
      <c r="L812" s="3" t="s">
        <v>538</v>
      </c>
      <c r="M812" s="3" t="s">
        <v>42</v>
      </c>
      <c r="N812" s="2">
        <v>91104</v>
      </c>
      <c r="O812" s="3" t="s">
        <v>43</v>
      </c>
      <c r="P812" s="3" t="s">
        <v>394</v>
      </c>
      <c r="Q812" s="3" t="s">
        <v>70</v>
      </c>
      <c r="R812" s="3" t="s">
        <v>148</v>
      </c>
      <c r="S812" s="3" t="s">
        <v>395</v>
      </c>
      <c r="T812" s="2">
        <v>199.95</v>
      </c>
      <c r="U812" s="2">
        <v>5</v>
      </c>
      <c r="V812" s="2">
        <v>0</v>
      </c>
      <c r="W812" s="2">
        <v>21.994499999999999</v>
      </c>
    </row>
    <row r="813" spans="1:23" ht="15.75" thickBot="1" x14ac:dyDescent="0.3">
      <c r="A813" s="5">
        <v>812</v>
      </c>
      <c r="B813" s="3" t="s">
        <v>3936</v>
      </c>
      <c r="C813" s="2">
        <v>2014</v>
      </c>
      <c r="D813" s="4">
        <v>41977</v>
      </c>
      <c r="E813" s="4" t="str">
        <f>TEXT(Table1[[#This Row],[Order Date]],"MMM")</f>
        <v>Dec</v>
      </c>
      <c r="F813" s="4" t="s">
        <v>7365</v>
      </c>
      <c r="G813" s="3" t="s">
        <v>49</v>
      </c>
      <c r="H813" s="3" t="s">
        <v>3937</v>
      </c>
      <c r="I813" s="3" t="s">
        <v>3938</v>
      </c>
      <c r="J813" s="3" t="s">
        <v>26</v>
      </c>
      <c r="K813" s="3" t="s">
        <v>27</v>
      </c>
      <c r="L813" s="3" t="s">
        <v>538</v>
      </c>
      <c r="M813" s="3" t="s">
        <v>42</v>
      </c>
      <c r="N813" s="2">
        <v>91104</v>
      </c>
      <c r="O813" s="3" t="s">
        <v>43</v>
      </c>
      <c r="P813" s="3" t="s">
        <v>3449</v>
      </c>
      <c r="Q813" s="3" t="s">
        <v>45</v>
      </c>
      <c r="R813" s="3" t="s">
        <v>67</v>
      </c>
      <c r="S813" s="3" t="s">
        <v>3450</v>
      </c>
      <c r="T813" s="2">
        <v>41.86</v>
      </c>
      <c r="U813" s="2">
        <v>7</v>
      </c>
      <c r="V813" s="2">
        <v>0</v>
      </c>
      <c r="W813" s="2">
        <v>14.2324</v>
      </c>
    </row>
    <row r="814" spans="1:23" ht="15.75" thickBot="1" x14ac:dyDescent="0.3">
      <c r="A814" s="5">
        <v>813</v>
      </c>
      <c r="B814" s="3" t="s">
        <v>3939</v>
      </c>
      <c r="C814" s="2">
        <v>2014</v>
      </c>
      <c r="D814" s="4">
        <v>41977</v>
      </c>
      <c r="E814" s="4" t="str">
        <f>TEXT(Table1[[#This Row],[Order Date]],"MMM")</f>
        <v>Dec</v>
      </c>
      <c r="F814" s="4" t="s">
        <v>7365</v>
      </c>
      <c r="G814" s="3" t="s">
        <v>49</v>
      </c>
      <c r="H814" s="3" t="s">
        <v>2352</v>
      </c>
      <c r="I814" s="3" t="s">
        <v>2353</v>
      </c>
      <c r="J814" s="3" t="s">
        <v>99</v>
      </c>
      <c r="K814" s="3" t="s">
        <v>27</v>
      </c>
      <c r="L814" s="3" t="s">
        <v>3940</v>
      </c>
      <c r="M814" s="3" t="s">
        <v>101</v>
      </c>
      <c r="N814" s="2">
        <v>79424</v>
      </c>
      <c r="O814" s="3" t="s">
        <v>102</v>
      </c>
      <c r="P814" s="3" t="s">
        <v>373</v>
      </c>
      <c r="Q814" s="3" t="s">
        <v>45</v>
      </c>
      <c r="R814" s="3" t="s">
        <v>74</v>
      </c>
      <c r="S814" s="3" t="s">
        <v>374</v>
      </c>
      <c r="T814" s="2">
        <v>11.364000000000001</v>
      </c>
      <c r="U814" s="2">
        <v>3</v>
      </c>
      <c r="V814" s="2">
        <v>0.8</v>
      </c>
      <c r="W814" s="2">
        <v>-17.045999999999999</v>
      </c>
    </row>
    <row r="815" spans="1:23" ht="15.75" thickBot="1" x14ac:dyDescent="0.3">
      <c r="A815" s="5">
        <v>814</v>
      </c>
      <c r="B815" s="3" t="s">
        <v>3941</v>
      </c>
      <c r="C815" s="2">
        <v>2014</v>
      </c>
      <c r="D815" s="4">
        <v>41737</v>
      </c>
      <c r="E815" s="4" t="str">
        <f>TEXT(Table1[[#This Row],[Order Date]],"MMM")</f>
        <v>Apr</v>
      </c>
      <c r="F815" s="4">
        <v>41767</v>
      </c>
      <c r="G815" s="3" t="s">
        <v>172</v>
      </c>
      <c r="H815" s="3" t="s">
        <v>3414</v>
      </c>
      <c r="I815" s="3" t="s">
        <v>3415</v>
      </c>
      <c r="J815" s="3" t="s">
        <v>26</v>
      </c>
      <c r="K815" s="3" t="s">
        <v>27</v>
      </c>
      <c r="L815" s="3" t="s">
        <v>273</v>
      </c>
      <c r="M815" s="3" t="s">
        <v>192</v>
      </c>
      <c r="N815" s="2">
        <v>60623</v>
      </c>
      <c r="O815" s="3" t="s">
        <v>102</v>
      </c>
      <c r="P815" s="3" t="s">
        <v>3942</v>
      </c>
      <c r="Q815" s="3" t="s">
        <v>32</v>
      </c>
      <c r="R815" s="3" t="s">
        <v>33</v>
      </c>
      <c r="S815" s="3" t="s">
        <v>3943</v>
      </c>
      <c r="T815" s="2">
        <v>183.37200000000001</v>
      </c>
      <c r="U815" s="2">
        <v>2</v>
      </c>
      <c r="V815" s="2">
        <v>0.3</v>
      </c>
      <c r="W815" s="2">
        <v>-36.674399999999999</v>
      </c>
    </row>
    <row r="816" spans="1:23" ht="15.75" thickBot="1" x14ac:dyDescent="0.3">
      <c r="A816" s="5">
        <v>815</v>
      </c>
      <c r="B816" s="3" t="s">
        <v>3945</v>
      </c>
      <c r="C816" s="2">
        <v>2012</v>
      </c>
      <c r="D816" s="4">
        <v>41225</v>
      </c>
      <c r="E816" s="4" t="str">
        <f>TEXT(Table1[[#This Row],[Order Date]],"MMM")</f>
        <v>Nov</v>
      </c>
      <c r="F816" s="4">
        <v>41225</v>
      </c>
      <c r="G816" s="3" t="s">
        <v>1127</v>
      </c>
      <c r="H816" s="3" t="s">
        <v>3946</v>
      </c>
      <c r="I816" s="3" t="s">
        <v>3947</v>
      </c>
      <c r="J816" s="3" t="s">
        <v>26</v>
      </c>
      <c r="K816" s="3" t="s">
        <v>27</v>
      </c>
      <c r="L816" s="3" t="s">
        <v>168</v>
      </c>
      <c r="M816" s="3" t="s">
        <v>101</v>
      </c>
      <c r="N816" s="2">
        <v>77041</v>
      </c>
      <c r="O816" s="3" t="s">
        <v>102</v>
      </c>
      <c r="P816" s="3" t="s">
        <v>1956</v>
      </c>
      <c r="Q816" s="3" t="s">
        <v>70</v>
      </c>
      <c r="R816" s="3" t="s">
        <v>148</v>
      </c>
      <c r="S816" s="3" t="s">
        <v>1957</v>
      </c>
      <c r="T816" s="2">
        <v>159.98400000000001</v>
      </c>
      <c r="U816" s="2">
        <v>2</v>
      </c>
      <c r="V816" s="2">
        <v>0.2</v>
      </c>
      <c r="W816" s="2">
        <v>35.996400000000001</v>
      </c>
    </row>
    <row r="817" spans="1:23" ht="15.75" thickBot="1" x14ac:dyDescent="0.3">
      <c r="A817" s="5">
        <v>816</v>
      </c>
      <c r="B817" s="3" t="s">
        <v>3945</v>
      </c>
      <c r="C817" s="2">
        <v>2012</v>
      </c>
      <c r="D817" s="4">
        <v>41225</v>
      </c>
      <c r="E817" s="4" t="str">
        <f>TEXT(Table1[[#This Row],[Order Date]],"MMM")</f>
        <v>Nov</v>
      </c>
      <c r="F817" s="4">
        <v>41225</v>
      </c>
      <c r="G817" s="3" t="s">
        <v>1127</v>
      </c>
      <c r="H817" s="3" t="s">
        <v>3946</v>
      </c>
      <c r="I817" s="3" t="s">
        <v>3947</v>
      </c>
      <c r="J817" s="3" t="s">
        <v>26</v>
      </c>
      <c r="K817" s="3" t="s">
        <v>27</v>
      </c>
      <c r="L817" s="3" t="s">
        <v>168</v>
      </c>
      <c r="M817" s="3" t="s">
        <v>101</v>
      </c>
      <c r="N817" s="2">
        <v>77041</v>
      </c>
      <c r="O817" s="3" t="s">
        <v>102</v>
      </c>
      <c r="P817" s="3" t="s">
        <v>3948</v>
      </c>
      <c r="Q817" s="3" t="s">
        <v>45</v>
      </c>
      <c r="R817" s="3" t="s">
        <v>58</v>
      </c>
      <c r="S817" s="3" t="s">
        <v>3949</v>
      </c>
      <c r="T817" s="2">
        <v>46.344000000000001</v>
      </c>
      <c r="U817" s="2">
        <v>3</v>
      </c>
      <c r="V817" s="2">
        <v>0.2</v>
      </c>
      <c r="W817" s="2">
        <v>4.6344000000000003</v>
      </c>
    </row>
    <row r="818" spans="1:23" ht="15.75" thickBot="1" x14ac:dyDescent="0.3">
      <c r="A818" s="5">
        <v>817</v>
      </c>
      <c r="B818" s="3" t="s">
        <v>3957</v>
      </c>
      <c r="C818" s="2">
        <v>2013</v>
      </c>
      <c r="D818" s="4">
        <v>41526</v>
      </c>
      <c r="E818" s="4" t="str">
        <f>TEXT(Table1[[#This Row],[Order Date]],"MMM")</f>
        <v>Sep</v>
      </c>
      <c r="F818" s="4">
        <v>41587</v>
      </c>
      <c r="G818" s="3" t="s">
        <v>23</v>
      </c>
      <c r="H818" s="3" t="s">
        <v>689</v>
      </c>
      <c r="I818" s="3" t="s">
        <v>690</v>
      </c>
      <c r="J818" s="3" t="s">
        <v>99</v>
      </c>
      <c r="K818" s="3" t="s">
        <v>27</v>
      </c>
      <c r="L818" s="3" t="s">
        <v>2095</v>
      </c>
      <c r="M818" s="3" t="s">
        <v>42</v>
      </c>
      <c r="N818" s="2">
        <v>93534</v>
      </c>
      <c r="O818" s="3" t="s">
        <v>43</v>
      </c>
      <c r="P818" s="3" t="s">
        <v>1168</v>
      </c>
      <c r="Q818" s="3" t="s">
        <v>45</v>
      </c>
      <c r="R818" s="3" t="s">
        <v>74</v>
      </c>
      <c r="S818" s="3" t="s">
        <v>1169</v>
      </c>
      <c r="T818" s="2">
        <v>33.024000000000001</v>
      </c>
      <c r="U818" s="2">
        <v>2</v>
      </c>
      <c r="V818" s="2">
        <v>0.2</v>
      </c>
      <c r="W818" s="2">
        <v>11.558400000000001</v>
      </c>
    </row>
    <row r="819" spans="1:23" ht="15.75" thickBot="1" x14ac:dyDescent="0.3">
      <c r="A819" s="5">
        <v>818</v>
      </c>
      <c r="B819" s="3" t="s">
        <v>3957</v>
      </c>
      <c r="C819" s="2">
        <v>2013</v>
      </c>
      <c r="D819" s="4">
        <v>41526</v>
      </c>
      <c r="E819" s="4" t="str">
        <f>TEXT(Table1[[#This Row],[Order Date]],"MMM")</f>
        <v>Sep</v>
      </c>
      <c r="F819" s="4">
        <v>41587</v>
      </c>
      <c r="G819" s="3" t="s">
        <v>23</v>
      </c>
      <c r="H819" s="3" t="s">
        <v>689</v>
      </c>
      <c r="I819" s="3" t="s">
        <v>690</v>
      </c>
      <c r="J819" s="3" t="s">
        <v>99</v>
      </c>
      <c r="K819" s="3" t="s">
        <v>27</v>
      </c>
      <c r="L819" s="3" t="s">
        <v>2095</v>
      </c>
      <c r="M819" s="3" t="s">
        <v>42</v>
      </c>
      <c r="N819" s="2">
        <v>93534</v>
      </c>
      <c r="O819" s="3" t="s">
        <v>43</v>
      </c>
      <c r="P819" s="3" t="s">
        <v>1797</v>
      </c>
      <c r="Q819" s="3" t="s">
        <v>45</v>
      </c>
      <c r="R819" s="3" t="s">
        <v>74</v>
      </c>
      <c r="S819" s="3" t="s">
        <v>1798</v>
      </c>
      <c r="T819" s="2">
        <v>67.135999999999996</v>
      </c>
      <c r="U819" s="2">
        <v>4</v>
      </c>
      <c r="V819" s="2">
        <v>0.2</v>
      </c>
      <c r="W819" s="2">
        <v>23.497599999999998</v>
      </c>
    </row>
    <row r="820" spans="1:23" ht="15.75" thickBot="1" x14ac:dyDescent="0.3">
      <c r="A820" s="5">
        <v>819</v>
      </c>
      <c r="B820" s="3" t="s">
        <v>3960</v>
      </c>
      <c r="C820" s="2">
        <v>2013</v>
      </c>
      <c r="D820" s="4">
        <v>41559</v>
      </c>
      <c r="E820" s="4" t="str">
        <f>TEXT(Table1[[#This Row],[Order Date]],"MMM")</f>
        <v>Oct</v>
      </c>
      <c r="F820" s="4" t="s">
        <v>7180</v>
      </c>
      <c r="G820" s="3" t="s">
        <v>49</v>
      </c>
      <c r="H820" s="3" t="s">
        <v>2321</v>
      </c>
      <c r="I820" s="3" t="s">
        <v>2322</v>
      </c>
      <c r="J820" s="3" t="s">
        <v>40</v>
      </c>
      <c r="K820" s="3" t="s">
        <v>27</v>
      </c>
      <c r="L820" s="3" t="s">
        <v>100</v>
      </c>
      <c r="M820" s="3" t="s">
        <v>101</v>
      </c>
      <c r="N820" s="2">
        <v>76106</v>
      </c>
      <c r="O820" s="3" t="s">
        <v>102</v>
      </c>
      <c r="P820" s="3" t="s">
        <v>2323</v>
      </c>
      <c r="Q820" s="3" t="s">
        <v>45</v>
      </c>
      <c r="R820" s="3" t="s">
        <v>88</v>
      </c>
      <c r="S820" s="3" t="s">
        <v>2324</v>
      </c>
      <c r="T820" s="2">
        <v>9.3919999999999995</v>
      </c>
      <c r="U820" s="2">
        <v>2</v>
      </c>
      <c r="V820" s="2">
        <v>0.2</v>
      </c>
      <c r="W820" s="2">
        <v>3.2871999999999999</v>
      </c>
    </row>
    <row r="821" spans="1:23" ht="15.75" thickBot="1" x14ac:dyDescent="0.3">
      <c r="A821" s="5">
        <v>820</v>
      </c>
      <c r="B821" s="3" t="s">
        <v>3960</v>
      </c>
      <c r="C821" s="2">
        <v>2013</v>
      </c>
      <c r="D821" s="4">
        <v>41559</v>
      </c>
      <c r="E821" s="4" t="str">
        <f>TEXT(Table1[[#This Row],[Order Date]],"MMM")</f>
        <v>Oct</v>
      </c>
      <c r="F821" s="4" t="s">
        <v>7180</v>
      </c>
      <c r="G821" s="3" t="s">
        <v>49</v>
      </c>
      <c r="H821" s="3" t="s">
        <v>2321</v>
      </c>
      <c r="I821" s="3" t="s">
        <v>2322</v>
      </c>
      <c r="J821" s="3" t="s">
        <v>40</v>
      </c>
      <c r="K821" s="3" t="s">
        <v>27</v>
      </c>
      <c r="L821" s="3" t="s">
        <v>100</v>
      </c>
      <c r="M821" s="3" t="s">
        <v>101</v>
      </c>
      <c r="N821" s="2">
        <v>76106</v>
      </c>
      <c r="O821" s="3" t="s">
        <v>102</v>
      </c>
      <c r="P821" s="3" t="s">
        <v>3687</v>
      </c>
      <c r="Q821" s="3" t="s">
        <v>45</v>
      </c>
      <c r="R821" s="3" t="s">
        <v>67</v>
      </c>
      <c r="S821" s="3" t="s">
        <v>3688</v>
      </c>
      <c r="T821" s="2">
        <v>9.3279999999999994</v>
      </c>
      <c r="U821" s="2">
        <v>1</v>
      </c>
      <c r="V821" s="2">
        <v>0.2</v>
      </c>
      <c r="W821" s="2">
        <v>0.81620000000000004</v>
      </c>
    </row>
    <row r="822" spans="1:23" ht="15.75" thickBot="1" x14ac:dyDescent="0.3">
      <c r="A822" s="5">
        <v>821</v>
      </c>
      <c r="B822" s="3" t="s">
        <v>3963</v>
      </c>
      <c r="C822" s="2">
        <v>2012</v>
      </c>
      <c r="D822" s="4">
        <v>40949</v>
      </c>
      <c r="E822" s="4" t="str">
        <f>TEXT(Table1[[#This Row],[Order Date]],"MMM")</f>
        <v>Feb</v>
      </c>
      <c r="F822" s="4">
        <v>41131</v>
      </c>
      <c r="G822" s="3" t="s">
        <v>49</v>
      </c>
      <c r="H822" s="3" t="s">
        <v>1362</v>
      </c>
      <c r="I822" s="3" t="s">
        <v>1363</v>
      </c>
      <c r="J822" s="3" t="s">
        <v>40</v>
      </c>
      <c r="K822" s="3" t="s">
        <v>27</v>
      </c>
      <c r="L822" s="3" t="s">
        <v>839</v>
      </c>
      <c r="M822" s="3" t="s">
        <v>42</v>
      </c>
      <c r="N822" s="2">
        <v>92105</v>
      </c>
      <c r="O822" s="3" t="s">
        <v>43</v>
      </c>
      <c r="P822" s="3" t="s">
        <v>3964</v>
      </c>
      <c r="Q822" s="3" t="s">
        <v>45</v>
      </c>
      <c r="R822" s="3" t="s">
        <v>74</v>
      </c>
      <c r="S822" s="3" t="s">
        <v>3965</v>
      </c>
      <c r="T822" s="2">
        <v>57.503999999999998</v>
      </c>
      <c r="U822" s="2">
        <v>6</v>
      </c>
      <c r="V822" s="2">
        <v>0.2</v>
      </c>
      <c r="W822" s="2">
        <v>20.1264</v>
      </c>
    </row>
    <row r="823" spans="1:23" ht="15.75" thickBot="1" x14ac:dyDescent="0.3">
      <c r="A823" s="5">
        <v>822</v>
      </c>
      <c r="B823" s="3" t="s">
        <v>3968</v>
      </c>
      <c r="C823" s="2">
        <v>2012</v>
      </c>
      <c r="D823" s="4">
        <v>41220</v>
      </c>
      <c r="E823" s="4" t="str">
        <f>TEXT(Table1[[#This Row],[Order Date]],"MMM")</f>
        <v>Nov</v>
      </c>
      <c r="F823" s="4" t="s">
        <v>7237</v>
      </c>
      <c r="G823" s="3" t="s">
        <v>172</v>
      </c>
      <c r="H823" s="3" t="s">
        <v>1746</v>
      </c>
      <c r="I823" s="3" t="s">
        <v>1747</v>
      </c>
      <c r="J823" s="3" t="s">
        <v>26</v>
      </c>
      <c r="K823" s="3" t="s">
        <v>27</v>
      </c>
      <c r="L823" s="3" t="s">
        <v>136</v>
      </c>
      <c r="M823" s="3" t="s">
        <v>137</v>
      </c>
      <c r="N823" s="2">
        <v>19134</v>
      </c>
      <c r="O823" s="3" t="s">
        <v>138</v>
      </c>
      <c r="P823" s="3" t="s">
        <v>155</v>
      </c>
      <c r="Q823" s="3" t="s">
        <v>32</v>
      </c>
      <c r="R823" s="3" t="s">
        <v>64</v>
      </c>
      <c r="S823" s="3" t="s">
        <v>156</v>
      </c>
      <c r="T823" s="2">
        <v>289.8</v>
      </c>
      <c r="U823" s="2">
        <v>7</v>
      </c>
      <c r="V823" s="2">
        <v>0.2</v>
      </c>
      <c r="W823" s="2">
        <v>36.225000000000001</v>
      </c>
    </row>
    <row r="824" spans="1:23" ht="15.75" thickBot="1" x14ac:dyDescent="0.3">
      <c r="A824" s="5">
        <v>823</v>
      </c>
      <c r="B824" s="3" t="s">
        <v>3968</v>
      </c>
      <c r="C824" s="2">
        <v>2012</v>
      </c>
      <c r="D824" s="4">
        <v>41220</v>
      </c>
      <c r="E824" s="4" t="str">
        <f>TEXT(Table1[[#This Row],[Order Date]],"MMM")</f>
        <v>Nov</v>
      </c>
      <c r="F824" s="4" t="s">
        <v>7237</v>
      </c>
      <c r="G824" s="3" t="s">
        <v>172</v>
      </c>
      <c r="H824" s="3" t="s">
        <v>1746</v>
      </c>
      <c r="I824" s="3" t="s">
        <v>1747</v>
      </c>
      <c r="J824" s="3" t="s">
        <v>26</v>
      </c>
      <c r="K824" s="3" t="s">
        <v>27</v>
      </c>
      <c r="L824" s="3" t="s">
        <v>136</v>
      </c>
      <c r="M824" s="3" t="s">
        <v>137</v>
      </c>
      <c r="N824" s="2">
        <v>19134</v>
      </c>
      <c r="O824" s="3" t="s">
        <v>138</v>
      </c>
      <c r="P824" s="3" t="s">
        <v>2483</v>
      </c>
      <c r="Q824" s="3" t="s">
        <v>45</v>
      </c>
      <c r="R824" s="3" t="s">
        <v>74</v>
      </c>
      <c r="S824" s="3" t="s">
        <v>2484</v>
      </c>
      <c r="T824" s="2">
        <v>2.5019999999999998</v>
      </c>
      <c r="U824" s="2">
        <v>3</v>
      </c>
      <c r="V824" s="2">
        <v>0.7</v>
      </c>
      <c r="W824" s="2">
        <v>-2.0015999999999998</v>
      </c>
    </row>
    <row r="825" spans="1:23" ht="15.75" thickBot="1" x14ac:dyDescent="0.3">
      <c r="A825" s="5">
        <v>824</v>
      </c>
      <c r="B825" s="3" t="s">
        <v>3968</v>
      </c>
      <c r="C825" s="2">
        <v>2012</v>
      </c>
      <c r="D825" s="4">
        <v>41220</v>
      </c>
      <c r="E825" s="4" t="str">
        <f>TEXT(Table1[[#This Row],[Order Date]],"MMM")</f>
        <v>Nov</v>
      </c>
      <c r="F825" s="4" t="s">
        <v>7237</v>
      </c>
      <c r="G825" s="3" t="s">
        <v>172</v>
      </c>
      <c r="H825" s="3" t="s">
        <v>1746</v>
      </c>
      <c r="I825" s="3" t="s">
        <v>1747</v>
      </c>
      <c r="J825" s="3" t="s">
        <v>26</v>
      </c>
      <c r="K825" s="3" t="s">
        <v>27</v>
      </c>
      <c r="L825" s="3" t="s">
        <v>136</v>
      </c>
      <c r="M825" s="3" t="s">
        <v>137</v>
      </c>
      <c r="N825" s="2">
        <v>19134</v>
      </c>
      <c r="O825" s="3" t="s">
        <v>138</v>
      </c>
      <c r="P825" s="3" t="s">
        <v>2634</v>
      </c>
      <c r="Q825" s="3" t="s">
        <v>45</v>
      </c>
      <c r="R825" s="3" t="s">
        <v>74</v>
      </c>
      <c r="S825" s="3" t="s">
        <v>2635</v>
      </c>
      <c r="T825" s="2">
        <v>6.48</v>
      </c>
      <c r="U825" s="2">
        <v>4</v>
      </c>
      <c r="V825" s="2">
        <v>0.7</v>
      </c>
      <c r="W825" s="2">
        <v>-4.7519999999999998</v>
      </c>
    </row>
    <row r="826" spans="1:23" ht="15.75" thickBot="1" x14ac:dyDescent="0.3">
      <c r="A826" s="5">
        <v>825</v>
      </c>
      <c r="B826" s="3" t="s">
        <v>3968</v>
      </c>
      <c r="C826" s="2">
        <v>2012</v>
      </c>
      <c r="D826" s="4">
        <v>41220</v>
      </c>
      <c r="E826" s="4" t="str">
        <f>TEXT(Table1[[#This Row],[Order Date]],"MMM")</f>
        <v>Nov</v>
      </c>
      <c r="F826" s="4" t="s">
        <v>7237</v>
      </c>
      <c r="G826" s="3" t="s">
        <v>172</v>
      </c>
      <c r="H826" s="3" t="s">
        <v>1746</v>
      </c>
      <c r="I826" s="3" t="s">
        <v>1747</v>
      </c>
      <c r="J826" s="3" t="s">
        <v>26</v>
      </c>
      <c r="K826" s="3" t="s">
        <v>27</v>
      </c>
      <c r="L826" s="3" t="s">
        <v>136</v>
      </c>
      <c r="M826" s="3" t="s">
        <v>137</v>
      </c>
      <c r="N826" s="2">
        <v>19134</v>
      </c>
      <c r="O826" s="3" t="s">
        <v>138</v>
      </c>
      <c r="P826" s="3" t="s">
        <v>3969</v>
      </c>
      <c r="Q826" s="3" t="s">
        <v>32</v>
      </c>
      <c r="R826" s="3" t="s">
        <v>36</v>
      </c>
      <c r="S826" s="3" t="s">
        <v>3970</v>
      </c>
      <c r="T826" s="2">
        <v>341.488</v>
      </c>
      <c r="U826" s="2">
        <v>8</v>
      </c>
      <c r="V826" s="2">
        <v>0.3</v>
      </c>
      <c r="W826" s="2">
        <v>-73.176000000000002</v>
      </c>
    </row>
    <row r="827" spans="1:23" ht="15.75" thickBot="1" x14ac:dyDescent="0.3">
      <c r="A827" s="5">
        <v>826</v>
      </c>
      <c r="B827" s="3" t="s">
        <v>3968</v>
      </c>
      <c r="C827" s="2">
        <v>2012</v>
      </c>
      <c r="D827" s="4">
        <v>41220</v>
      </c>
      <c r="E827" s="4" t="str">
        <f>TEXT(Table1[[#This Row],[Order Date]],"MMM")</f>
        <v>Nov</v>
      </c>
      <c r="F827" s="4" t="s">
        <v>7237</v>
      </c>
      <c r="G827" s="3" t="s">
        <v>172</v>
      </c>
      <c r="H827" s="3" t="s">
        <v>1746</v>
      </c>
      <c r="I827" s="3" t="s">
        <v>1747</v>
      </c>
      <c r="J827" s="3" t="s">
        <v>26</v>
      </c>
      <c r="K827" s="3" t="s">
        <v>27</v>
      </c>
      <c r="L827" s="3" t="s">
        <v>136</v>
      </c>
      <c r="M827" s="3" t="s">
        <v>137</v>
      </c>
      <c r="N827" s="2">
        <v>19134</v>
      </c>
      <c r="O827" s="3" t="s">
        <v>138</v>
      </c>
      <c r="P827" s="3" t="s">
        <v>1121</v>
      </c>
      <c r="Q827" s="3" t="s">
        <v>45</v>
      </c>
      <c r="R827" s="3" t="s">
        <v>67</v>
      </c>
      <c r="S827" s="3" t="s">
        <v>1122</v>
      </c>
      <c r="T827" s="2">
        <v>11.12</v>
      </c>
      <c r="U827" s="2">
        <v>5</v>
      </c>
      <c r="V827" s="2">
        <v>0.2</v>
      </c>
      <c r="W827" s="2">
        <v>0.83399999999999996</v>
      </c>
    </row>
    <row r="828" spans="1:23" ht="15.75" thickBot="1" x14ac:dyDescent="0.3">
      <c r="A828" s="5">
        <v>827</v>
      </c>
      <c r="B828" s="3" t="s">
        <v>3968</v>
      </c>
      <c r="C828" s="2">
        <v>2012</v>
      </c>
      <c r="D828" s="4">
        <v>41220</v>
      </c>
      <c r="E828" s="4" t="str">
        <f>TEXT(Table1[[#This Row],[Order Date]],"MMM")</f>
        <v>Nov</v>
      </c>
      <c r="F828" s="4" t="s">
        <v>7237</v>
      </c>
      <c r="G828" s="3" t="s">
        <v>172</v>
      </c>
      <c r="H828" s="3" t="s">
        <v>1746</v>
      </c>
      <c r="I828" s="3" t="s">
        <v>1747</v>
      </c>
      <c r="J828" s="3" t="s">
        <v>26</v>
      </c>
      <c r="K828" s="3" t="s">
        <v>27</v>
      </c>
      <c r="L828" s="3" t="s">
        <v>136</v>
      </c>
      <c r="M828" s="3" t="s">
        <v>137</v>
      </c>
      <c r="N828" s="2">
        <v>19134</v>
      </c>
      <c r="O828" s="3" t="s">
        <v>138</v>
      </c>
      <c r="P828" s="3" t="s">
        <v>3971</v>
      </c>
      <c r="Q828" s="3" t="s">
        <v>32</v>
      </c>
      <c r="R828" s="3" t="s">
        <v>64</v>
      </c>
      <c r="S828" s="3" t="s">
        <v>3972</v>
      </c>
      <c r="T828" s="2">
        <v>25.344000000000001</v>
      </c>
      <c r="U828" s="2">
        <v>6</v>
      </c>
      <c r="V828" s="2">
        <v>0.2</v>
      </c>
      <c r="W828" s="2">
        <v>3.4847999999999999</v>
      </c>
    </row>
    <row r="829" spans="1:23" ht="15.75" thickBot="1" x14ac:dyDescent="0.3">
      <c r="A829" s="5">
        <v>828</v>
      </c>
      <c r="B829" s="3" t="s">
        <v>3973</v>
      </c>
      <c r="C829" s="2">
        <v>2013</v>
      </c>
      <c r="D829" s="4">
        <v>41317</v>
      </c>
      <c r="E829" s="4" t="str">
        <f>TEXT(Table1[[#This Row],[Order Date]],"MMM")</f>
        <v>Feb</v>
      </c>
      <c r="F829" s="4">
        <v>41498</v>
      </c>
      <c r="G829" s="3" t="s">
        <v>49</v>
      </c>
      <c r="H829" s="3" t="s">
        <v>3451</v>
      </c>
      <c r="I829" s="3" t="s">
        <v>3452</v>
      </c>
      <c r="J829" s="3" t="s">
        <v>26</v>
      </c>
      <c r="K829" s="3" t="s">
        <v>27</v>
      </c>
      <c r="L829" s="3" t="s">
        <v>1273</v>
      </c>
      <c r="M829" s="3" t="s">
        <v>227</v>
      </c>
      <c r="N829" s="2">
        <v>47374</v>
      </c>
      <c r="O829" s="3" t="s">
        <v>102</v>
      </c>
      <c r="P829" s="3" t="s">
        <v>3713</v>
      </c>
      <c r="Q829" s="3" t="s">
        <v>32</v>
      </c>
      <c r="R829" s="3" t="s">
        <v>64</v>
      </c>
      <c r="S829" s="3" t="s">
        <v>3714</v>
      </c>
      <c r="T829" s="2">
        <v>17.309999999999999</v>
      </c>
      <c r="U829" s="2">
        <v>3</v>
      </c>
      <c r="V829" s="2">
        <v>0</v>
      </c>
      <c r="W829" s="2">
        <v>5.1929999999999996</v>
      </c>
    </row>
    <row r="830" spans="1:23" ht="15.75" thickBot="1" x14ac:dyDescent="0.3">
      <c r="A830" s="5">
        <v>829</v>
      </c>
      <c r="B830" s="3" t="s">
        <v>3994</v>
      </c>
      <c r="C830" s="2">
        <v>2014</v>
      </c>
      <c r="D830" s="4">
        <v>41862</v>
      </c>
      <c r="E830" s="4" t="str">
        <f>TEXT(Table1[[#This Row],[Order Date]],"MMM")</f>
        <v>Aug</v>
      </c>
      <c r="F830" s="4" t="s">
        <v>7169</v>
      </c>
      <c r="G830" s="3" t="s">
        <v>23</v>
      </c>
      <c r="H830" s="3" t="s">
        <v>3376</v>
      </c>
      <c r="I830" s="3" t="s">
        <v>3377</v>
      </c>
      <c r="J830" s="3" t="s">
        <v>99</v>
      </c>
      <c r="K830" s="3" t="s">
        <v>27</v>
      </c>
      <c r="L830" s="3" t="s">
        <v>877</v>
      </c>
      <c r="M830" s="3" t="s">
        <v>42</v>
      </c>
      <c r="N830" s="2">
        <v>94513</v>
      </c>
      <c r="O830" s="3" t="s">
        <v>43</v>
      </c>
      <c r="P830" s="3" t="s">
        <v>3995</v>
      </c>
      <c r="Q830" s="3" t="s">
        <v>70</v>
      </c>
      <c r="R830" s="3" t="s">
        <v>148</v>
      </c>
      <c r="S830" s="3" t="s">
        <v>3996</v>
      </c>
      <c r="T830" s="2">
        <v>59.97</v>
      </c>
      <c r="U830" s="2">
        <v>3</v>
      </c>
      <c r="V830" s="2">
        <v>0</v>
      </c>
      <c r="W830" s="2">
        <v>13.793100000000001</v>
      </c>
    </row>
    <row r="831" spans="1:23" ht="15.75" thickBot="1" x14ac:dyDescent="0.3">
      <c r="A831" s="5">
        <v>830</v>
      </c>
      <c r="B831" s="3" t="s">
        <v>3994</v>
      </c>
      <c r="C831" s="2">
        <v>2014</v>
      </c>
      <c r="D831" s="4">
        <v>41862</v>
      </c>
      <c r="E831" s="4" t="str">
        <f>TEXT(Table1[[#This Row],[Order Date]],"MMM")</f>
        <v>Aug</v>
      </c>
      <c r="F831" s="4" t="s">
        <v>7169</v>
      </c>
      <c r="G831" s="3" t="s">
        <v>23</v>
      </c>
      <c r="H831" s="3" t="s">
        <v>3376</v>
      </c>
      <c r="I831" s="3" t="s">
        <v>3377</v>
      </c>
      <c r="J831" s="3" t="s">
        <v>99</v>
      </c>
      <c r="K831" s="3" t="s">
        <v>27</v>
      </c>
      <c r="L831" s="3" t="s">
        <v>877</v>
      </c>
      <c r="M831" s="3" t="s">
        <v>42</v>
      </c>
      <c r="N831" s="2">
        <v>94513</v>
      </c>
      <c r="O831" s="3" t="s">
        <v>43</v>
      </c>
      <c r="P831" s="3" t="s">
        <v>3997</v>
      </c>
      <c r="Q831" s="3" t="s">
        <v>70</v>
      </c>
      <c r="R831" s="3" t="s">
        <v>71</v>
      </c>
      <c r="S831" s="3" t="s">
        <v>3998</v>
      </c>
      <c r="T831" s="2">
        <v>761.54399999999998</v>
      </c>
      <c r="U831" s="2">
        <v>7</v>
      </c>
      <c r="V831" s="2">
        <v>0.2</v>
      </c>
      <c r="W831" s="2">
        <v>66.635099999999994</v>
      </c>
    </row>
    <row r="832" spans="1:23" ht="15.75" thickBot="1" x14ac:dyDescent="0.3">
      <c r="A832" s="5">
        <v>831</v>
      </c>
      <c r="B832" s="3" t="s">
        <v>3999</v>
      </c>
      <c r="C832" s="2">
        <v>2011</v>
      </c>
      <c r="D832" s="4">
        <v>40555</v>
      </c>
      <c r="E832" s="4" t="str">
        <f>TEXT(Table1[[#This Row],[Order Date]],"MMM")</f>
        <v>Jan</v>
      </c>
      <c r="F832" s="4">
        <v>40675</v>
      </c>
      <c r="G832" s="3" t="s">
        <v>49</v>
      </c>
      <c r="H832" s="3" t="s">
        <v>2159</v>
      </c>
      <c r="I832" s="3" t="s">
        <v>2160</v>
      </c>
      <c r="J832" s="3" t="s">
        <v>26</v>
      </c>
      <c r="K832" s="3" t="s">
        <v>27</v>
      </c>
      <c r="L832" s="3" t="s">
        <v>120</v>
      </c>
      <c r="M832" s="3" t="s">
        <v>42</v>
      </c>
      <c r="N832" s="2">
        <v>94122</v>
      </c>
      <c r="O832" s="3" t="s">
        <v>43</v>
      </c>
      <c r="P832" s="3" t="s">
        <v>961</v>
      </c>
      <c r="Q832" s="3" t="s">
        <v>32</v>
      </c>
      <c r="R832" s="3" t="s">
        <v>64</v>
      </c>
      <c r="S832" s="3" t="s">
        <v>962</v>
      </c>
      <c r="T832" s="2">
        <v>58.2</v>
      </c>
      <c r="U832" s="2">
        <v>3</v>
      </c>
      <c r="V832" s="2">
        <v>0</v>
      </c>
      <c r="W832" s="2">
        <v>28.518000000000001</v>
      </c>
    </row>
    <row r="833" spans="1:23" ht="15.75" thickBot="1" x14ac:dyDescent="0.3">
      <c r="A833" s="5">
        <v>832</v>
      </c>
      <c r="B833" s="3" t="s">
        <v>4014</v>
      </c>
      <c r="C833" s="2">
        <v>2014</v>
      </c>
      <c r="D833" s="4">
        <v>41860</v>
      </c>
      <c r="E833" s="4" t="str">
        <f>TEXT(Table1[[#This Row],[Order Date]],"MMM")</f>
        <v>Aug</v>
      </c>
      <c r="F833" s="4" t="s">
        <v>7228</v>
      </c>
      <c r="G833" s="3" t="s">
        <v>49</v>
      </c>
      <c r="H833" s="3" t="s">
        <v>587</v>
      </c>
      <c r="I833" s="3" t="s">
        <v>588</v>
      </c>
      <c r="J833" s="3" t="s">
        <v>26</v>
      </c>
      <c r="K833" s="3" t="s">
        <v>27</v>
      </c>
      <c r="L833" s="3" t="s">
        <v>371</v>
      </c>
      <c r="M833" s="3" t="s">
        <v>372</v>
      </c>
      <c r="N833" s="2">
        <v>97206</v>
      </c>
      <c r="O833" s="3" t="s">
        <v>43</v>
      </c>
      <c r="P833" s="3" t="s">
        <v>3082</v>
      </c>
      <c r="Q833" s="3" t="s">
        <v>45</v>
      </c>
      <c r="R833" s="3" t="s">
        <v>58</v>
      </c>
      <c r="S833" s="3" t="s">
        <v>3083</v>
      </c>
      <c r="T833" s="2">
        <v>37.68</v>
      </c>
      <c r="U833" s="2">
        <v>3</v>
      </c>
      <c r="V833" s="2">
        <v>0.2</v>
      </c>
      <c r="W833" s="2">
        <v>2.355</v>
      </c>
    </row>
    <row r="834" spans="1:23" ht="15.75" thickBot="1" x14ac:dyDescent="0.3">
      <c r="A834" s="5">
        <v>833</v>
      </c>
      <c r="B834" s="3" t="s">
        <v>4014</v>
      </c>
      <c r="C834" s="2">
        <v>2014</v>
      </c>
      <c r="D834" s="4">
        <v>41860</v>
      </c>
      <c r="E834" s="4" t="str">
        <f>TEXT(Table1[[#This Row],[Order Date]],"MMM")</f>
        <v>Aug</v>
      </c>
      <c r="F834" s="4" t="s">
        <v>7228</v>
      </c>
      <c r="G834" s="3" t="s">
        <v>49</v>
      </c>
      <c r="H834" s="3" t="s">
        <v>587</v>
      </c>
      <c r="I834" s="3" t="s">
        <v>588</v>
      </c>
      <c r="J834" s="3" t="s">
        <v>26</v>
      </c>
      <c r="K834" s="3" t="s">
        <v>27</v>
      </c>
      <c r="L834" s="3" t="s">
        <v>371</v>
      </c>
      <c r="M834" s="3" t="s">
        <v>372</v>
      </c>
      <c r="N834" s="2">
        <v>97206</v>
      </c>
      <c r="O834" s="3" t="s">
        <v>43</v>
      </c>
      <c r="P834" s="3" t="s">
        <v>3705</v>
      </c>
      <c r="Q834" s="3" t="s">
        <v>70</v>
      </c>
      <c r="R834" s="3" t="s">
        <v>148</v>
      </c>
      <c r="S834" s="3" t="s">
        <v>3706</v>
      </c>
      <c r="T834" s="2">
        <v>279.94400000000002</v>
      </c>
      <c r="U834" s="2">
        <v>7</v>
      </c>
      <c r="V834" s="2">
        <v>0.2</v>
      </c>
      <c r="W834" s="2">
        <v>80.483900000000006</v>
      </c>
    </row>
    <row r="835" spans="1:23" ht="15.75" thickBot="1" x14ac:dyDescent="0.3">
      <c r="A835" s="5">
        <v>834</v>
      </c>
      <c r="B835" s="3" t="s">
        <v>4015</v>
      </c>
      <c r="C835" s="2">
        <v>2011</v>
      </c>
      <c r="D835" s="4">
        <v>40819</v>
      </c>
      <c r="E835" s="4" t="str">
        <f>TEXT(Table1[[#This Row],[Order Date]],"MMM")</f>
        <v>Oct</v>
      </c>
      <c r="F835" s="4" t="s">
        <v>7220</v>
      </c>
      <c r="G835" s="3" t="s">
        <v>49</v>
      </c>
      <c r="H835" s="3" t="s">
        <v>2866</v>
      </c>
      <c r="I835" s="3" t="s">
        <v>2867</v>
      </c>
      <c r="J835" s="3" t="s">
        <v>26</v>
      </c>
      <c r="K835" s="3" t="s">
        <v>27</v>
      </c>
      <c r="L835" s="3" t="s">
        <v>708</v>
      </c>
      <c r="M835" s="3" t="s">
        <v>406</v>
      </c>
      <c r="N835" s="2">
        <v>80219</v>
      </c>
      <c r="O835" s="3" t="s">
        <v>43</v>
      </c>
      <c r="P835" s="3" t="s">
        <v>4016</v>
      </c>
      <c r="Q835" s="3" t="s">
        <v>45</v>
      </c>
      <c r="R835" s="3" t="s">
        <v>58</v>
      </c>
      <c r="S835" s="3" t="s">
        <v>4017</v>
      </c>
      <c r="T835" s="2">
        <v>636.40800000000002</v>
      </c>
      <c r="U835" s="2">
        <v>3</v>
      </c>
      <c r="V835" s="2">
        <v>0.2</v>
      </c>
      <c r="W835" s="2">
        <v>-15.9102</v>
      </c>
    </row>
    <row r="836" spans="1:23" ht="15.75" thickBot="1" x14ac:dyDescent="0.3">
      <c r="A836" s="5">
        <v>835</v>
      </c>
      <c r="B836" s="3" t="s">
        <v>4015</v>
      </c>
      <c r="C836" s="2">
        <v>2011</v>
      </c>
      <c r="D836" s="4">
        <v>40819</v>
      </c>
      <c r="E836" s="4" t="str">
        <f>TEXT(Table1[[#This Row],[Order Date]],"MMM")</f>
        <v>Oct</v>
      </c>
      <c r="F836" s="4" t="s">
        <v>7220</v>
      </c>
      <c r="G836" s="3" t="s">
        <v>49</v>
      </c>
      <c r="H836" s="3" t="s">
        <v>2866</v>
      </c>
      <c r="I836" s="3" t="s">
        <v>2867</v>
      </c>
      <c r="J836" s="3" t="s">
        <v>26</v>
      </c>
      <c r="K836" s="3" t="s">
        <v>27</v>
      </c>
      <c r="L836" s="3" t="s">
        <v>708</v>
      </c>
      <c r="M836" s="3" t="s">
        <v>406</v>
      </c>
      <c r="N836" s="2">
        <v>80219</v>
      </c>
      <c r="O836" s="3" t="s">
        <v>43</v>
      </c>
      <c r="P836" s="3" t="s">
        <v>3468</v>
      </c>
      <c r="Q836" s="3" t="s">
        <v>45</v>
      </c>
      <c r="R836" s="3" t="s">
        <v>67</v>
      </c>
      <c r="S836" s="3" t="s">
        <v>3469</v>
      </c>
      <c r="T836" s="2">
        <v>83.168000000000006</v>
      </c>
      <c r="U836" s="2">
        <v>4</v>
      </c>
      <c r="V836" s="2">
        <v>0.2</v>
      </c>
      <c r="W836" s="2">
        <v>9.3564000000000007</v>
      </c>
    </row>
    <row r="837" spans="1:23" ht="15.75" thickBot="1" x14ac:dyDescent="0.3">
      <c r="A837" s="5">
        <v>836</v>
      </c>
      <c r="B837" s="3" t="s">
        <v>4028</v>
      </c>
      <c r="C837" s="2">
        <v>2012</v>
      </c>
      <c r="D837" s="4">
        <v>41253</v>
      </c>
      <c r="E837" s="4" t="str">
        <f>TEXT(Table1[[#This Row],[Order Date]],"MMM")</f>
        <v>Dec</v>
      </c>
      <c r="F837" s="4" t="s">
        <v>7291</v>
      </c>
      <c r="G837" s="3" t="s">
        <v>23</v>
      </c>
      <c r="H837" s="3" t="s">
        <v>2382</v>
      </c>
      <c r="I837" s="3" t="s">
        <v>2383</v>
      </c>
      <c r="J837" s="3" t="s">
        <v>26</v>
      </c>
      <c r="K837" s="3" t="s">
        <v>27</v>
      </c>
      <c r="L837" s="3" t="s">
        <v>349</v>
      </c>
      <c r="M837" s="3" t="s">
        <v>240</v>
      </c>
      <c r="N837" s="2">
        <v>14609</v>
      </c>
      <c r="O837" s="3" t="s">
        <v>138</v>
      </c>
      <c r="P837" s="3" t="s">
        <v>3614</v>
      </c>
      <c r="Q837" s="3" t="s">
        <v>32</v>
      </c>
      <c r="R837" s="3" t="s">
        <v>55</v>
      </c>
      <c r="S837" s="3" t="s">
        <v>3615</v>
      </c>
      <c r="T837" s="2">
        <v>209.67</v>
      </c>
      <c r="U837" s="2">
        <v>1</v>
      </c>
      <c r="V837" s="2">
        <v>0.4</v>
      </c>
      <c r="W837" s="2">
        <v>-13.978</v>
      </c>
    </row>
    <row r="838" spans="1:23" ht="15.75" thickBot="1" x14ac:dyDescent="0.3">
      <c r="A838" s="5">
        <v>837</v>
      </c>
      <c r="B838" s="3" t="s">
        <v>4032</v>
      </c>
      <c r="C838" s="2">
        <v>2014</v>
      </c>
      <c r="D838" s="4">
        <v>41852</v>
      </c>
      <c r="E838" s="4" t="str">
        <f>TEXT(Table1[[#This Row],[Order Date]],"MMM")</f>
        <v>Aug</v>
      </c>
      <c r="F838" s="4" t="s">
        <v>7327</v>
      </c>
      <c r="G838" s="3" t="s">
        <v>49</v>
      </c>
      <c r="H838" s="3" t="s">
        <v>3222</v>
      </c>
      <c r="I838" s="3" t="s">
        <v>3223</v>
      </c>
      <c r="J838" s="3" t="s">
        <v>26</v>
      </c>
      <c r="K838" s="3" t="s">
        <v>27</v>
      </c>
      <c r="L838" s="3" t="s">
        <v>4033</v>
      </c>
      <c r="M838" s="3" t="s">
        <v>53</v>
      </c>
      <c r="N838" s="2">
        <v>32174</v>
      </c>
      <c r="O838" s="3" t="s">
        <v>30</v>
      </c>
      <c r="P838" s="3" t="s">
        <v>2440</v>
      </c>
      <c r="Q838" s="3" t="s">
        <v>45</v>
      </c>
      <c r="R838" s="3" t="s">
        <v>74</v>
      </c>
      <c r="S838" s="3" t="s">
        <v>2441</v>
      </c>
      <c r="T838" s="2">
        <v>2.8079999999999998</v>
      </c>
      <c r="U838" s="2">
        <v>3</v>
      </c>
      <c r="V838" s="2">
        <v>0.7</v>
      </c>
      <c r="W838" s="2">
        <v>-1.9656</v>
      </c>
    </row>
    <row r="839" spans="1:23" ht="15.75" thickBot="1" x14ac:dyDescent="0.3">
      <c r="A839" s="5">
        <v>838</v>
      </c>
      <c r="B839" s="3" t="s">
        <v>4034</v>
      </c>
      <c r="C839" s="2">
        <v>2014</v>
      </c>
      <c r="D839" s="4">
        <v>41923</v>
      </c>
      <c r="E839" s="4" t="str">
        <f>TEXT(Table1[[#This Row],[Order Date]],"MMM")</f>
        <v>Oct</v>
      </c>
      <c r="F839" s="4">
        <v>41984</v>
      </c>
      <c r="G839" s="3" t="s">
        <v>172</v>
      </c>
      <c r="H839" s="3" t="s">
        <v>624</v>
      </c>
      <c r="I839" s="3" t="s">
        <v>625</v>
      </c>
      <c r="J839" s="3" t="s">
        <v>40</v>
      </c>
      <c r="K839" s="3" t="s">
        <v>27</v>
      </c>
      <c r="L839" s="3" t="s">
        <v>4035</v>
      </c>
      <c r="M839" s="3" t="s">
        <v>42</v>
      </c>
      <c r="N839" s="2">
        <v>94086</v>
      </c>
      <c r="O839" s="3" t="s">
        <v>43</v>
      </c>
      <c r="P839" s="3" t="s">
        <v>234</v>
      </c>
      <c r="Q839" s="3" t="s">
        <v>32</v>
      </c>
      <c r="R839" s="3" t="s">
        <v>36</v>
      </c>
      <c r="S839" s="3" t="s">
        <v>235</v>
      </c>
      <c r="T839" s="2">
        <v>215.976</v>
      </c>
      <c r="U839" s="2">
        <v>3</v>
      </c>
      <c r="V839" s="2">
        <v>0.2</v>
      </c>
      <c r="W839" s="2">
        <v>-2.6997</v>
      </c>
    </row>
    <row r="840" spans="1:23" ht="15.75" thickBot="1" x14ac:dyDescent="0.3">
      <c r="A840" s="5">
        <v>839</v>
      </c>
      <c r="B840" s="3" t="s">
        <v>4036</v>
      </c>
      <c r="C840" s="2">
        <v>2014</v>
      </c>
      <c r="D840" s="4">
        <v>41682</v>
      </c>
      <c r="E840" s="4" t="str">
        <f>TEXT(Table1[[#This Row],[Order Date]],"MMM")</f>
        <v>Feb</v>
      </c>
      <c r="F840" s="4">
        <v>41802</v>
      </c>
      <c r="G840" s="3" t="s">
        <v>49</v>
      </c>
      <c r="H840" s="3" t="s">
        <v>2630</v>
      </c>
      <c r="I840" s="3" t="s">
        <v>2631</v>
      </c>
      <c r="J840" s="3" t="s">
        <v>99</v>
      </c>
      <c r="K840" s="3" t="s">
        <v>27</v>
      </c>
      <c r="L840" s="3" t="s">
        <v>136</v>
      </c>
      <c r="M840" s="3" t="s">
        <v>137</v>
      </c>
      <c r="N840" s="2">
        <v>19143</v>
      </c>
      <c r="O840" s="3" t="s">
        <v>138</v>
      </c>
      <c r="P840" s="3" t="s">
        <v>4037</v>
      </c>
      <c r="Q840" s="3" t="s">
        <v>45</v>
      </c>
      <c r="R840" s="3" t="s">
        <v>158</v>
      </c>
      <c r="S840" s="3" t="s">
        <v>4038</v>
      </c>
      <c r="T840" s="2">
        <v>104.68</v>
      </c>
      <c r="U840" s="2">
        <v>5</v>
      </c>
      <c r="V840" s="2">
        <v>0.2</v>
      </c>
      <c r="W840" s="2">
        <v>35.329500000000003</v>
      </c>
    </row>
    <row r="841" spans="1:23" ht="15.75" thickBot="1" x14ac:dyDescent="0.3">
      <c r="A841" s="5">
        <v>840</v>
      </c>
      <c r="B841" s="3" t="s">
        <v>4036</v>
      </c>
      <c r="C841" s="2">
        <v>2014</v>
      </c>
      <c r="D841" s="4">
        <v>41682</v>
      </c>
      <c r="E841" s="4" t="str">
        <f>TEXT(Table1[[#This Row],[Order Date]],"MMM")</f>
        <v>Feb</v>
      </c>
      <c r="F841" s="4">
        <v>41802</v>
      </c>
      <c r="G841" s="3" t="s">
        <v>49</v>
      </c>
      <c r="H841" s="3" t="s">
        <v>2630</v>
      </c>
      <c r="I841" s="3" t="s">
        <v>2631</v>
      </c>
      <c r="J841" s="3" t="s">
        <v>99</v>
      </c>
      <c r="K841" s="3" t="s">
        <v>27</v>
      </c>
      <c r="L841" s="3" t="s">
        <v>136</v>
      </c>
      <c r="M841" s="3" t="s">
        <v>137</v>
      </c>
      <c r="N841" s="2">
        <v>19143</v>
      </c>
      <c r="O841" s="3" t="s">
        <v>138</v>
      </c>
      <c r="P841" s="3" t="s">
        <v>4039</v>
      </c>
      <c r="Q841" s="3" t="s">
        <v>70</v>
      </c>
      <c r="R841" s="3" t="s">
        <v>71</v>
      </c>
      <c r="S841" s="3" t="s">
        <v>4040</v>
      </c>
      <c r="T841" s="2">
        <v>62.957999999999998</v>
      </c>
      <c r="U841" s="2">
        <v>7</v>
      </c>
      <c r="V841" s="2">
        <v>0.4</v>
      </c>
      <c r="W841" s="2">
        <v>9.4436999999999998</v>
      </c>
    </row>
    <row r="842" spans="1:23" ht="15.75" thickBot="1" x14ac:dyDescent="0.3">
      <c r="A842" s="5">
        <v>841</v>
      </c>
      <c r="B842" s="3" t="s">
        <v>4041</v>
      </c>
      <c r="C842" s="2">
        <v>2012</v>
      </c>
      <c r="D842" s="4">
        <v>41009</v>
      </c>
      <c r="E842" s="4" t="str">
        <f>TEXT(Table1[[#This Row],[Order Date]],"MMM")</f>
        <v>Apr</v>
      </c>
      <c r="F842" s="4">
        <v>41162</v>
      </c>
      <c r="G842" s="3" t="s">
        <v>49</v>
      </c>
      <c r="H842" s="3" t="s">
        <v>3135</v>
      </c>
      <c r="I842" s="3" t="s">
        <v>3136</v>
      </c>
      <c r="J842" s="3" t="s">
        <v>99</v>
      </c>
      <c r="K842" s="3" t="s">
        <v>27</v>
      </c>
      <c r="L842" s="3" t="s">
        <v>136</v>
      </c>
      <c r="M842" s="3" t="s">
        <v>137</v>
      </c>
      <c r="N842" s="2">
        <v>19134</v>
      </c>
      <c r="O842" s="3" t="s">
        <v>138</v>
      </c>
      <c r="P842" s="3" t="s">
        <v>4042</v>
      </c>
      <c r="Q842" s="3" t="s">
        <v>32</v>
      </c>
      <c r="R842" s="3" t="s">
        <v>64</v>
      </c>
      <c r="S842" s="3" t="s">
        <v>4043</v>
      </c>
      <c r="T842" s="2">
        <v>64.944000000000003</v>
      </c>
      <c r="U842" s="2">
        <v>3</v>
      </c>
      <c r="V842" s="2">
        <v>0.2</v>
      </c>
      <c r="W842" s="2">
        <v>6.4943999999999997</v>
      </c>
    </row>
    <row r="843" spans="1:23" ht="15.75" thickBot="1" x14ac:dyDescent="0.3">
      <c r="A843" s="5">
        <v>842</v>
      </c>
      <c r="B843" s="3" t="s">
        <v>4041</v>
      </c>
      <c r="C843" s="2">
        <v>2012</v>
      </c>
      <c r="D843" s="4">
        <v>41009</v>
      </c>
      <c r="E843" s="4" t="str">
        <f>TEXT(Table1[[#This Row],[Order Date]],"MMM")</f>
        <v>Apr</v>
      </c>
      <c r="F843" s="4">
        <v>41162</v>
      </c>
      <c r="G843" s="3" t="s">
        <v>49</v>
      </c>
      <c r="H843" s="3" t="s">
        <v>3135</v>
      </c>
      <c r="I843" s="3" t="s">
        <v>3136</v>
      </c>
      <c r="J843" s="3" t="s">
        <v>99</v>
      </c>
      <c r="K843" s="3" t="s">
        <v>27</v>
      </c>
      <c r="L843" s="3" t="s">
        <v>136</v>
      </c>
      <c r="M843" s="3" t="s">
        <v>137</v>
      </c>
      <c r="N843" s="2">
        <v>19134</v>
      </c>
      <c r="O843" s="3" t="s">
        <v>138</v>
      </c>
      <c r="P843" s="3" t="s">
        <v>3254</v>
      </c>
      <c r="Q843" s="3" t="s">
        <v>45</v>
      </c>
      <c r="R843" s="3" t="s">
        <v>88</v>
      </c>
      <c r="S843" s="3" t="s">
        <v>3255</v>
      </c>
      <c r="T843" s="2">
        <v>20.736000000000001</v>
      </c>
      <c r="U843" s="2">
        <v>4</v>
      </c>
      <c r="V843" s="2">
        <v>0.2</v>
      </c>
      <c r="W843" s="2">
        <v>7.2576000000000001</v>
      </c>
    </row>
    <row r="844" spans="1:23" ht="15.75" thickBot="1" x14ac:dyDescent="0.3">
      <c r="A844" s="5">
        <v>843</v>
      </c>
      <c r="B844" s="3" t="s">
        <v>4058</v>
      </c>
      <c r="C844" s="2">
        <v>2011</v>
      </c>
      <c r="D844" s="4">
        <v>40700</v>
      </c>
      <c r="E844" s="4" t="str">
        <f>TEXT(Table1[[#This Row],[Order Date]],"MMM")</f>
        <v>Jun</v>
      </c>
      <c r="F844" s="4">
        <v>40853</v>
      </c>
      <c r="G844" s="3" t="s">
        <v>49</v>
      </c>
      <c r="H844" s="3" t="s">
        <v>1889</v>
      </c>
      <c r="I844" s="3" t="s">
        <v>1890</v>
      </c>
      <c r="J844" s="3" t="s">
        <v>40</v>
      </c>
      <c r="K844" s="3" t="s">
        <v>27</v>
      </c>
      <c r="L844" s="3" t="s">
        <v>1025</v>
      </c>
      <c r="M844" s="3" t="s">
        <v>240</v>
      </c>
      <c r="N844" s="2">
        <v>11561</v>
      </c>
      <c r="O844" s="3" t="s">
        <v>138</v>
      </c>
      <c r="P844" s="3" t="s">
        <v>1206</v>
      </c>
      <c r="Q844" s="3" t="s">
        <v>45</v>
      </c>
      <c r="R844" s="3" t="s">
        <v>74</v>
      </c>
      <c r="S844" s="3" t="s">
        <v>1207</v>
      </c>
      <c r="T844" s="2">
        <v>149.54400000000001</v>
      </c>
      <c r="U844" s="2">
        <v>9</v>
      </c>
      <c r="V844" s="2">
        <v>0.2</v>
      </c>
      <c r="W844" s="2">
        <v>50.4711</v>
      </c>
    </row>
    <row r="845" spans="1:23" ht="15.75" thickBot="1" x14ac:dyDescent="0.3">
      <c r="A845" s="5">
        <v>844</v>
      </c>
      <c r="B845" s="3" t="s">
        <v>4058</v>
      </c>
      <c r="C845" s="2">
        <v>2011</v>
      </c>
      <c r="D845" s="4">
        <v>40700</v>
      </c>
      <c r="E845" s="4" t="str">
        <f>TEXT(Table1[[#This Row],[Order Date]],"MMM")</f>
        <v>Jun</v>
      </c>
      <c r="F845" s="4">
        <v>40853</v>
      </c>
      <c r="G845" s="3" t="s">
        <v>49</v>
      </c>
      <c r="H845" s="3" t="s">
        <v>1889</v>
      </c>
      <c r="I845" s="3" t="s">
        <v>1890</v>
      </c>
      <c r="J845" s="3" t="s">
        <v>40</v>
      </c>
      <c r="K845" s="3" t="s">
        <v>27</v>
      </c>
      <c r="L845" s="3" t="s">
        <v>1025</v>
      </c>
      <c r="M845" s="3" t="s">
        <v>240</v>
      </c>
      <c r="N845" s="2">
        <v>11561</v>
      </c>
      <c r="O845" s="3" t="s">
        <v>138</v>
      </c>
      <c r="P845" s="3" t="s">
        <v>4059</v>
      </c>
      <c r="Q845" s="3" t="s">
        <v>45</v>
      </c>
      <c r="R845" s="3" t="s">
        <v>518</v>
      </c>
      <c r="S845" s="3" t="s">
        <v>4060</v>
      </c>
      <c r="T845" s="2">
        <v>17.14</v>
      </c>
      <c r="U845" s="2">
        <v>2</v>
      </c>
      <c r="V845" s="2">
        <v>0</v>
      </c>
      <c r="W845" s="2">
        <v>4.4564000000000004</v>
      </c>
    </row>
    <row r="846" spans="1:23" ht="15.75" thickBot="1" x14ac:dyDescent="0.3">
      <c r="A846" s="5">
        <v>845</v>
      </c>
      <c r="B846" s="3" t="s">
        <v>4058</v>
      </c>
      <c r="C846" s="2">
        <v>2011</v>
      </c>
      <c r="D846" s="4">
        <v>40700</v>
      </c>
      <c r="E846" s="4" t="str">
        <f>TEXT(Table1[[#This Row],[Order Date]],"MMM")</f>
        <v>Jun</v>
      </c>
      <c r="F846" s="4">
        <v>40853</v>
      </c>
      <c r="G846" s="3" t="s">
        <v>49</v>
      </c>
      <c r="H846" s="3" t="s">
        <v>1889</v>
      </c>
      <c r="I846" s="3" t="s">
        <v>1890</v>
      </c>
      <c r="J846" s="3" t="s">
        <v>40</v>
      </c>
      <c r="K846" s="3" t="s">
        <v>27</v>
      </c>
      <c r="L846" s="3" t="s">
        <v>1025</v>
      </c>
      <c r="M846" s="3" t="s">
        <v>240</v>
      </c>
      <c r="N846" s="2">
        <v>11561</v>
      </c>
      <c r="O846" s="3" t="s">
        <v>138</v>
      </c>
      <c r="P846" s="3" t="s">
        <v>4061</v>
      </c>
      <c r="Q846" s="3" t="s">
        <v>32</v>
      </c>
      <c r="R846" s="3" t="s">
        <v>55</v>
      </c>
      <c r="S846" s="3" t="s">
        <v>4062</v>
      </c>
      <c r="T846" s="2">
        <v>991.76400000000001</v>
      </c>
      <c r="U846" s="2">
        <v>3</v>
      </c>
      <c r="V846" s="2">
        <v>0.4</v>
      </c>
      <c r="W846" s="2">
        <v>-347.11739999999998</v>
      </c>
    </row>
    <row r="847" spans="1:23" ht="15.75" thickBot="1" x14ac:dyDescent="0.3">
      <c r="A847" s="5">
        <v>846</v>
      </c>
      <c r="B847" s="3" t="s">
        <v>4063</v>
      </c>
      <c r="C847" s="2">
        <v>2013</v>
      </c>
      <c r="D847" s="4">
        <v>41314</v>
      </c>
      <c r="E847" s="4" t="str">
        <f>TEXT(Table1[[#This Row],[Order Date]],"MMM")</f>
        <v>Feb</v>
      </c>
      <c r="F847" s="4">
        <v>41434</v>
      </c>
      <c r="G847" s="3" t="s">
        <v>49</v>
      </c>
      <c r="H847" s="3" t="s">
        <v>1182</v>
      </c>
      <c r="I847" s="3" t="s">
        <v>1183</v>
      </c>
      <c r="J847" s="3" t="s">
        <v>40</v>
      </c>
      <c r="K847" s="3" t="s">
        <v>27</v>
      </c>
      <c r="L847" s="3" t="s">
        <v>136</v>
      </c>
      <c r="M847" s="3" t="s">
        <v>137</v>
      </c>
      <c r="N847" s="2">
        <v>19140</v>
      </c>
      <c r="O847" s="3" t="s">
        <v>138</v>
      </c>
      <c r="P847" s="3" t="s">
        <v>297</v>
      </c>
      <c r="Q847" s="3" t="s">
        <v>45</v>
      </c>
      <c r="R847" s="3" t="s">
        <v>88</v>
      </c>
      <c r="S847" s="3" t="s">
        <v>298</v>
      </c>
      <c r="T847" s="2">
        <v>30.48</v>
      </c>
      <c r="U847" s="2">
        <v>6</v>
      </c>
      <c r="V847" s="2">
        <v>0.2</v>
      </c>
      <c r="W847" s="2">
        <v>9.9060000000000006</v>
      </c>
    </row>
    <row r="848" spans="1:23" ht="15.75" thickBot="1" x14ac:dyDescent="0.3">
      <c r="A848" s="5">
        <v>847</v>
      </c>
      <c r="B848" s="3" t="s">
        <v>4063</v>
      </c>
      <c r="C848" s="2">
        <v>2013</v>
      </c>
      <c r="D848" s="4">
        <v>41314</v>
      </c>
      <c r="E848" s="4" t="str">
        <f>TEXT(Table1[[#This Row],[Order Date]],"MMM")</f>
        <v>Feb</v>
      </c>
      <c r="F848" s="4">
        <v>41434</v>
      </c>
      <c r="G848" s="3" t="s">
        <v>49</v>
      </c>
      <c r="H848" s="3" t="s">
        <v>1182</v>
      </c>
      <c r="I848" s="3" t="s">
        <v>1183</v>
      </c>
      <c r="J848" s="3" t="s">
        <v>40</v>
      </c>
      <c r="K848" s="3" t="s">
        <v>27</v>
      </c>
      <c r="L848" s="3" t="s">
        <v>136</v>
      </c>
      <c r="M848" s="3" t="s">
        <v>137</v>
      </c>
      <c r="N848" s="2">
        <v>19140</v>
      </c>
      <c r="O848" s="3" t="s">
        <v>138</v>
      </c>
      <c r="P848" s="3" t="s">
        <v>499</v>
      </c>
      <c r="Q848" s="3" t="s">
        <v>70</v>
      </c>
      <c r="R848" s="3" t="s">
        <v>71</v>
      </c>
      <c r="S848" s="3" t="s">
        <v>500</v>
      </c>
      <c r="T848" s="2">
        <v>23.988</v>
      </c>
      <c r="U848" s="2">
        <v>2</v>
      </c>
      <c r="V848" s="2">
        <v>0.4</v>
      </c>
      <c r="W848" s="2">
        <v>-4.7976000000000001</v>
      </c>
    </row>
    <row r="849" spans="1:23" ht="15.75" thickBot="1" x14ac:dyDescent="0.3">
      <c r="A849" s="5">
        <v>848</v>
      </c>
      <c r="B849" s="3" t="s">
        <v>4063</v>
      </c>
      <c r="C849" s="2">
        <v>2013</v>
      </c>
      <c r="D849" s="4">
        <v>41314</v>
      </c>
      <c r="E849" s="4" t="str">
        <f>TEXT(Table1[[#This Row],[Order Date]],"MMM")</f>
        <v>Feb</v>
      </c>
      <c r="F849" s="4">
        <v>41434</v>
      </c>
      <c r="G849" s="3" t="s">
        <v>49</v>
      </c>
      <c r="H849" s="3" t="s">
        <v>1182</v>
      </c>
      <c r="I849" s="3" t="s">
        <v>1183</v>
      </c>
      <c r="J849" s="3" t="s">
        <v>40</v>
      </c>
      <c r="K849" s="3" t="s">
        <v>27</v>
      </c>
      <c r="L849" s="3" t="s">
        <v>136</v>
      </c>
      <c r="M849" s="3" t="s">
        <v>137</v>
      </c>
      <c r="N849" s="2">
        <v>19140</v>
      </c>
      <c r="O849" s="3" t="s">
        <v>138</v>
      </c>
      <c r="P849" s="3" t="s">
        <v>503</v>
      </c>
      <c r="Q849" s="3" t="s">
        <v>45</v>
      </c>
      <c r="R849" s="3" t="s">
        <v>242</v>
      </c>
      <c r="S849" s="3" t="s">
        <v>170</v>
      </c>
      <c r="T849" s="2">
        <v>16.687999999999999</v>
      </c>
      <c r="U849" s="2">
        <v>7</v>
      </c>
      <c r="V849" s="2">
        <v>0.2</v>
      </c>
      <c r="W849" s="2">
        <v>5.4236000000000004</v>
      </c>
    </row>
    <row r="850" spans="1:23" ht="15.75" thickBot="1" x14ac:dyDescent="0.3">
      <c r="A850" s="5">
        <v>849</v>
      </c>
      <c r="B850" s="3" t="s">
        <v>4065</v>
      </c>
      <c r="C850" s="2">
        <v>2011</v>
      </c>
      <c r="D850" s="4">
        <v>40889</v>
      </c>
      <c r="E850" s="4" t="str">
        <f>TEXT(Table1[[#This Row],[Order Date]],"MMM")</f>
        <v>Dec</v>
      </c>
      <c r="F850" s="4" t="s">
        <v>7227</v>
      </c>
      <c r="G850" s="3" t="s">
        <v>49</v>
      </c>
      <c r="H850" s="3" t="s">
        <v>4050</v>
      </c>
      <c r="I850" s="3" t="s">
        <v>4051</v>
      </c>
      <c r="J850" s="3" t="s">
        <v>26</v>
      </c>
      <c r="K850" s="3" t="s">
        <v>27</v>
      </c>
      <c r="L850" s="3" t="s">
        <v>85</v>
      </c>
      <c r="M850" s="3" t="s">
        <v>42</v>
      </c>
      <c r="N850" s="2">
        <v>94521</v>
      </c>
      <c r="O850" s="3" t="s">
        <v>43</v>
      </c>
      <c r="P850" s="3" t="s">
        <v>2561</v>
      </c>
      <c r="Q850" s="3" t="s">
        <v>32</v>
      </c>
      <c r="R850" s="3" t="s">
        <v>64</v>
      </c>
      <c r="S850" s="3" t="s">
        <v>2562</v>
      </c>
      <c r="T850" s="2">
        <v>43.31</v>
      </c>
      <c r="U850" s="2">
        <v>1</v>
      </c>
      <c r="V850" s="2">
        <v>0</v>
      </c>
      <c r="W850" s="2">
        <v>4.3310000000000004</v>
      </c>
    </row>
    <row r="851" spans="1:23" ht="15.75" thickBot="1" x14ac:dyDescent="0.3">
      <c r="A851" s="5">
        <v>850</v>
      </c>
      <c r="B851" s="3" t="s">
        <v>4066</v>
      </c>
      <c r="C851" s="2">
        <v>2014</v>
      </c>
      <c r="D851" s="4">
        <v>41643</v>
      </c>
      <c r="E851" s="4" t="str">
        <f>TEXT(Table1[[#This Row],[Order Date]],"MMM")</f>
        <v>Jan</v>
      </c>
      <c r="F851" s="4">
        <v>41794</v>
      </c>
      <c r="G851" s="3" t="s">
        <v>49</v>
      </c>
      <c r="H851" s="3" t="s">
        <v>1174</v>
      </c>
      <c r="I851" s="3" t="s">
        <v>1175</v>
      </c>
      <c r="J851" s="3" t="s">
        <v>26</v>
      </c>
      <c r="K851" s="3" t="s">
        <v>27</v>
      </c>
      <c r="L851" s="3" t="s">
        <v>239</v>
      </c>
      <c r="M851" s="3" t="s">
        <v>240</v>
      </c>
      <c r="N851" s="2">
        <v>10035</v>
      </c>
      <c r="O851" s="3" t="s">
        <v>138</v>
      </c>
      <c r="P851" s="3" t="s">
        <v>4067</v>
      </c>
      <c r="Q851" s="3" t="s">
        <v>70</v>
      </c>
      <c r="R851" s="3" t="s">
        <v>71</v>
      </c>
      <c r="S851" s="3" t="s">
        <v>4068</v>
      </c>
      <c r="T851" s="2">
        <v>84.95</v>
      </c>
      <c r="U851" s="2">
        <v>5</v>
      </c>
      <c r="V851" s="2">
        <v>0</v>
      </c>
      <c r="W851" s="2">
        <v>22.087</v>
      </c>
    </row>
    <row r="852" spans="1:23" ht="15.75" thickBot="1" x14ac:dyDescent="0.3">
      <c r="A852" s="5">
        <v>851</v>
      </c>
      <c r="B852" s="3" t="s">
        <v>4074</v>
      </c>
      <c r="C852" s="2">
        <v>2013</v>
      </c>
      <c r="D852" s="4">
        <v>41279</v>
      </c>
      <c r="E852" s="4" t="str">
        <f>TEXT(Table1[[#This Row],[Order Date]],"MMM")</f>
        <v>Jan</v>
      </c>
      <c r="F852" s="4">
        <v>41430</v>
      </c>
      <c r="G852" s="3" t="s">
        <v>49</v>
      </c>
      <c r="H852" s="3" t="s">
        <v>2853</v>
      </c>
      <c r="I852" s="3" t="s">
        <v>2854</v>
      </c>
      <c r="J852" s="3" t="s">
        <v>99</v>
      </c>
      <c r="K852" s="3" t="s">
        <v>27</v>
      </c>
      <c r="L852" s="3" t="s">
        <v>715</v>
      </c>
      <c r="M852" s="3" t="s">
        <v>101</v>
      </c>
      <c r="N852" s="2">
        <v>75081</v>
      </c>
      <c r="O852" s="3" t="s">
        <v>102</v>
      </c>
      <c r="P852" s="3" t="s">
        <v>3770</v>
      </c>
      <c r="Q852" s="3" t="s">
        <v>32</v>
      </c>
      <c r="R852" s="3" t="s">
        <v>64</v>
      </c>
      <c r="S852" s="3" t="s">
        <v>3771</v>
      </c>
      <c r="T852" s="2">
        <v>22.608000000000001</v>
      </c>
      <c r="U852" s="2">
        <v>3</v>
      </c>
      <c r="V852" s="2">
        <v>0.6</v>
      </c>
      <c r="W852" s="2">
        <v>-10.1736</v>
      </c>
    </row>
    <row r="853" spans="1:23" ht="15.75" thickBot="1" x14ac:dyDescent="0.3">
      <c r="A853" s="5">
        <v>852</v>
      </c>
      <c r="B853" s="3" t="s">
        <v>4075</v>
      </c>
      <c r="C853" s="2">
        <v>2013</v>
      </c>
      <c r="D853" s="4">
        <v>41373</v>
      </c>
      <c r="E853" s="4" t="str">
        <f>TEXT(Table1[[#This Row],[Order Date]],"MMM")</f>
        <v>Apr</v>
      </c>
      <c r="F853" s="4">
        <v>41556</v>
      </c>
      <c r="G853" s="3" t="s">
        <v>49</v>
      </c>
      <c r="H853" s="3" t="s">
        <v>1674</v>
      </c>
      <c r="I853" s="3" t="s">
        <v>1675</v>
      </c>
      <c r="J853" s="3" t="s">
        <v>26</v>
      </c>
      <c r="K853" s="3" t="s">
        <v>27</v>
      </c>
      <c r="L853" s="3" t="s">
        <v>273</v>
      </c>
      <c r="M853" s="3" t="s">
        <v>192</v>
      </c>
      <c r="N853" s="2">
        <v>60610</v>
      </c>
      <c r="O853" s="3" t="s">
        <v>102</v>
      </c>
      <c r="P853" s="3" t="s">
        <v>2921</v>
      </c>
      <c r="Q853" s="3" t="s">
        <v>45</v>
      </c>
      <c r="R853" s="3" t="s">
        <v>74</v>
      </c>
      <c r="S853" s="3" t="s">
        <v>2922</v>
      </c>
      <c r="T853" s="2">
        <v>8.8079999999999998</v>
      </c>
      <c r="U853" s="2">
        <v>3</v>
      </c>
      <c r="V853" s="2">
        <v>0.8</v>
      </c>
      <c r="W853" s="2">
        <v>-14.973599999999999</v>
      </c>
    </row>
    <row r="854" spans="1:23" ht="15.75" thickBot="1" x14ac:dyDescent="0.3">
      <c r="A854" s="5">
        <v>853</v>
      </c>
      <c r="B854" s="3" t="s">
        <v>4076</v>
      </c>
      <c r="C854" s="2">
        <v>2013</v>
      </c>
      <c r="D854" s="4">
        <v>41456</v>
      </c>
      <c r="E854" s="4" t="str">
        <f>TEXT(Table1[[#This Row],[Order Date]],"MMM")</f>
        <v>Jul</v>
      </c>
      <c r="F854" s="4">
        <v>41609</v>
      </c>
      <c r="G854" s="3" t="s">
        <v>49</v>
      </c>
      <c r="H854" s="3" t="s">
        <v>822</v>
      </c>
      <c r="I854" s="3" t="s">
        <v>823</v>
      </c>
      <c r="J854" s="3" t="s">
        <v>99</v>
      </c>
      <c r="K854" s="3" t="s">
        <v>27</v>
      </c>
      <c r="L854" s="3" t="s">
        <v>2662</v>
      </c>
      <c r="M854" s="3" t="s">
        <v>42</v>
      </c>
      <c r="N854" s="2">
        <v>94601</v>
      </c>
      <c r="O854" s="3" t="s">
        <v>43</v>
      </c>
      <c r="P854" s="3" t="s">
        <v>4077</v>
      </c>
      <c r="Q854" s="3" t="s">
        <v>45</v>
      </c>
      <c r="R854" s="3" t="s">
        <v>67</v>
      </c>
      <c r="S854" s="3" t="s">
        <v>4078</v>
      </c>
      <c r="T854" s="2">
        <v>34.58</v>
      </c>
      <c r="U854" s="2">
        <v>1</v>
      </c>
      <c r="V854" s="2">
        <v>0</v>
      </c>
      <c r="W854" s="2">
        <v>10.0282</v>
      </c>
    </row>
    <row r="855" spans="1:23" ht="15.75" thickBot="1" x14ac:dyDescent="0.3">
      <c r="A855" s="5">
        <v>854</v>
      </c>
      <c r="B855" s="3" t="s">
        <v>4085</v>
      </c>
      <c r="C855" s="2">
        <v>2011</v>
      </c>
      <c r="D855" s="4">
        <v>40551</v>
      </c>
      <c r="E855" s="4" t="str">
        <f>TEXT(Table1[[#This Row],[Order Date]],"MMM")</f>
        <v>Jan</v>
      </c>
      <c r="F855" s="4">
        <v>40610</v>
      </c>
      <c r="G855" s="3" t="s">
        <v>172</v>
      </c>
      <c r="H855" s="3" t="s">
        <v>4086</v>
      </c>
      <c r="I855" s="3" t="s">
        <v>4087</v>
      </c>
      <c r="J855" s="3" t="s">
        <v>26</v>
      </c>
      <c r="K855" s="3" t="s">
        <v>27</v>
      </c>
      <c r="L855" s="3" t="s">
        <v>120</v>
      </c>
      <c r="M855" s="3" t="s">
        <v>42</v>
      </c>
      <c r="N855" s="2">
        <v>94122</v>
      </c>
      <c r="O855" s="3" t="s">
        <v>43</v>
      </c>
      <c r="P855" s="3" t="s">
        <v>4088</v>
      </c>
      <c r="Q855" s="3" t="s">
        <v>45</v>
      </c>
      <c r="R855" s="3" t="s">
        <v>74</v>
      </c>
      <c r="S855" s="3" t="s">
        <v>4089</v>
      </c>
      <c r="T855" s="2">
        <v>19.751999999999999</v>
      </c>
      <c r="U855" s="2">
        <v>3</v>
      </c>
      <c r="V855" s="2">
        <v>0.2</v>
      </c>
      <c r="W855" s="2">
        <v>6.9131999999999998</v>
      </c>
    </row>
    <row r="856" spans="1:23" ht="15.75" thickBot="1" x14ac:dyDescent="0.3">
      <c r="A856" s="5">
        <v>855</v>
      </c>
      <c r="B856" s="3" t="s">
        <v>4093</v>
      </c>
      <c r="C856" s="2">
        <v>2013</v>
      </c>
      <c r="D856" s="4">
        <v>41491</v>
      </c>
      <c r="E856" s="4" t="str">
        <f>TEXT(Table1[[#This Row],[Order Date]],"MMM")</f>
        <v>Aug</v>
      </c>
      <c r="F856" s="4">
        <v>41613</v>
      </c>
      <c r="G856" s="3" t="s">
        <v>49</v>
      </c>
      <c r="H856" s="3" t="s">
        <v>1263</v>
      </c>
      <c r="I856" s="3" t="s">
        <v>1264</v>
      </c>
      <c r="J856" s="3" t="s">
        <v>26</v>
      </c>
      <c r="K856" s="3" t="s">
        <v>27</v>
      </c>
      <c r="L856" s="3" t="s">
        <v>239</v>
      </c>
      <c r="M856" s="3" t="s">
        <v>240</v>
      </c>
      <c r="N856" s="2">
        <v>10009</v>
      </c>
      <c r="O856" s="3" t="s">
        <v>138</v>
      </c>
      <c r="P856" s="3" t="s">
        <v>1162</v>
      </c>
      <c r="Q856" s="3" t="s">
        <v>45</v>
      </c>
      <c r="R856" s="3" t="s">
        <v>74</v>
      </c>
      <c r="S856" s="3" t="s">
        <v>1163</v>
      </c>
      <c r="T856" s="2">
        <v>85.231999999999999</v>
      </c>
      <c r="U856" s="2">
        <v>7</v>
      </c>
      <c r="V856" s="2">
        <v>0.2</v>
      </c>
      <c r="W856" s="2">
        <v>30.896599999999999</v>
      </c>
    </row>
    <row r="857" spans="1:23" ht="15.75" thickBot="1" x14ac:dyDescent="0.3">
      <c r="A857" s="5">
        <v>856</v>
      </c>
      <c r="B857" s="3" t="s">
        <v>4093</v>
      </c>
      <c r="C857" s="2">
        <v>2013</v>
      </c>
      <c r="D857" s="4">
        <v>41491</v>
      </c>
      <c r="E857" s="4" t="str">
        <f>TEXT(Table1[[#This Row],[Order Date]],"MMM")</f>
        <v>Aug</v>
      </c>
      <c r="F857" s="4">
        <v>41613</v>
      </c>
      <c r="G857" s="3" t="s">
        <v>49</v>
      </c>
      <c r="H857" s="3" t="s">
        <v>1263</v>
      </c>
      <c r="I857" s="3" t="s">
        <v>1264</v>
      </c>
      <c r="J857" s="3" t="s">
        <v>26</v>
      </c>
      <c r="K857" s="3" t="s">
        <v>27</v>
      </c>
      <c r="L857" s="3" t="s">
        <v>239</v>
      </c>
      <c r="M857" s="3" t="s">
        <v>240</v>
      </c>
      <c r="N857" s="2">
        <v>10009</v>
      </c>
      <c r="O857" s="3" t="s">
        <v>138</v>
      </c>
      <c r="P857" s="3" t="s">
        <v>1439</v>
      </c>
      <c r="Q857" s="3" t="s">
        <v>45</v>
      </c>
      <c r="R857" s="3" t="s">
        <v>46</v>
      </c>
      <c r="S857" s="3" t="s">
        <v>1440</v>
      </c>
      <c r="T857" s="2">
        <v>44.4</v>
      </c>
      <c r="U857" s="2">
        <v>3</v>
      </c>
      <c r="V857" s="2">
        <v>0</v>
      </c>
      <c r="W857" s="2">
        <v>22.2</v>
      </c>
    </row>
    <row r="858" spans="1:23" ht="15.75" thickBot="1" x14ac:dyDescent="0.3">
      <c r="A858" s="5">
        <v>857</v>
      </c>
      <c r="B858" s="3" t="s">
        <v>4093</v>
      </c>
      <c r="C858" s="2">
        <v>2013</v>
      </c>
      <c r="D858" s="4">
        <v>41491</v>
      </c>
      <c r="E858" s="4" t="str">
        <f>TEXT(Table1[[#This Row],[Order Date]],"MMM")</f>
        <v>Aug</v>
      </c>
      <c r="F858" s="4">
        <v>41613</v>
      </c>
      <c r="G858" s="3" t="s">
        <v>49</v>
      </c>
      <c r="H858" s="3" t="s">
        <v>1263</v>
      </c>
      <c r="I858" s="3" t="s">
        <v>1264</v>
      </c>
      <c r="J858" s="3" t="s">
        <v>26</v>
      </c>
      <c r="K858" s="3" t="s">
        <v>27</v>
      </c>
      <c r="L858" s="3" t="s">
        <v>239</v>
      </c>
      <c r="M858" s="3" t="s">
        <v>240</v>
      </c>
      <c r="N858" s="2">
        <v>10009</v>
      </c>
      <c r="O858" s="3" t="s">
        <v>138</v>
      </c>
      <c r="P858" s="3" t="s">
        <v>4094</v>
      </c>
      <c r="Q858" s="3" t="s">
        <v>32</v>
      </c>
      <c r="R858" s="3" t="s">
        <v>36</v>
      </c>
      <c r="S858" s="3" t="s">
        <v>4095</v>
      </c>
      <c r="T858" s="2">
        <v>442.76400000000001</v>
      </c>
      <c r="U858" s="2">
        <v>4</v>
      </c>
      <c r="V858" s="2">
        <v>0.1</v>
      </c>
      <c r="W858" s="2">
        <v>59.035200000000003</v>
      </c>
    </row>
    <row r="859" spans="1:23" ht="15.75" thickBot="1" x14ac:dyDescent="0.3">
      <c r="A859" s="5">
        <v>858</v>
      </c>
      <c r="B859" s="3" t="s">
        <v>4093</v>
      </c>
      <c r="C859" s="2">
        <v>2013</v>
      </c>
      <c r="D859" s="4">
        <v>41491</v>
      </c>
      <c r="E859" s="4" t="str">
        <f>TEXT(Table1[[#This Row],[Order Date]],"MMM")</f>
        <v>Aug</v>
      </c>
      <c r="F859" s="4">
        <v>41613</v>
      </c>
      <c r="G859" s="3" t="s">
        <v>49</v>
      </c>
      <c r="H859" s="3" t="s">
        <v>1263</v>
      </c>
      <c r="I859" s="3" t="s">
        <v>1264</v>
      </c>
      <c r="J859" s="3" t="s">
        <v>26</v>
      </c>
      <c r="K859" s="3" t="s">
        <v>27</v>
      </c>
      <c r="L859" s="3" t="s">
        <v>239</v>
      </c>
      <c r="M859" s="3" t="s">
        <v>240</v>
      </c>
      <c r="N859" s="2">
        <v>10009</v>
      </c>
      <c r="O859" s="3" t="s">
        <v>138</v>
      </c>
      <c r="P859" s="3" t="s">
        <v>3750</v>
      </c>
      <c r="Q859" s="3" t="s">
        <v>70</v>
      </c>
      <c r="R859" s="3" t="s">
        <v>603</v>
      </c>
      <c r="S859" s="3" t="s">
        <v>3751</v>
      </c>
      <c r="T859" s="2">
        <v>3999.95</v>
      </c>
      <c r="U859" s="2">
        <v>5</v>
      </c>
      <c r="V859" s="2">
        <v>0</v>
      </c>
      <c r="W859" s="2">
        <v>1159.9855</v>
      </c>
    </row>
    <row r="860" spans="1:23" ht="15.75" thickBot="1" x14ac:dyDescent="0.3">
      <c r="A860" s="5">
        <v>859</v>
      </c>
      <c r="B860" s="3" t="s">
        <v>4093</v>
      </c>
      <c r="C860" s="2">
        <v>2013</v>
      </c>
      <c r="D860" s="4">
        <v>41491</v>
      </c>
      <c r="E860" s="4" t="str">
        <f>TEXT(Table1[[#This Row],[Order Date]],"MMM")</f>
        <v>Aug</v>
      </c>
      <c r="F860" s="4">
        <v>41613</v>
      </c>
      <c r="G860" s="3" t="s">
        <v>49</v>
      </c>
      <c r="H860" s="3" t="s">
        <v>1263</v>
      </c>
      <c r="I860" s="3" t="s">
        <v>1264</v>
      </c>
      <c r="J860" s="3" t="s">
        <v>26</v>
      </c>
      <c r="K860" s="3" t="s">
        <v>27</v>
      </c>
      <c r="L860" s="3" t="s">
        <v>239</v>
      </c>
      <c r="M860" s="3" t="s">
        <v>240</v>
      </c>
      <c r="N860" s="2">
        <v>10009</v>
      </c>
      <c r="O860" s="3" t="s">
        <v>138</v>
      </c>
      <c r="P860" s="3" t="s">
        <v>394</v>
      </c>
      <c r="Q860" s="3" t="s">
        <v>70</v>
      </c>
      <c r="R860" s="3" t="s">
        <v>148</v>
      </c>
      <c r="S860" s="3" t="s">
        <v>395</v>
      </c>
      <c r="T860" s="2">
        <v>199.95</v>
      </c>
      <c r="U860" s="2">
        <v>5</v>
      </c>
      <c r="V860" s="2">
        <v>0</v>
      </c>
      <c r="W860" s="2">
        <v>21.994499999999999</v>
      </c>
    </row>
    <row r="861" spans="1:23" ht="15.75" thickBot="1" x14ac:dyDescent="0.3">
      <c r="A861" s="5">
        <v>860</v>
      </c>
      <c r="B861" s="3" t="s">
        <v>4093</v>
      </c>
      <c r="C861" s="2">
        <v>2013</v>
      </c>
      <c r="D861" s="4">
        <v>41491</v>
      </c>
      <c r="E861" s="4" t="str">
        <f>TEXT(Table1[[#This Row],[Order Date]],"MMM")</f>
        <v>Aug</v>
      </c>
      <c r="F861" s="4">
        <v>41613</v>
      </c>
      <c r="G861" s="3" t="s">
        <v>49</v>
      </c>
      <c r="H861" s="3" t="s">
        <v>1263</v>
      </c>
      <c r="I861" s="3" t="s">
        <v>1264</v>
      </c>
      <c r="J861" s="3" t="s">
        <v>26</v>
      </c>
      <c r="K861" s="3" t="s">
        <v>27</v>
      </c>
      <c r="L861" s="3" t="s">
        <v>239</v>
      </c>
      <c r="M861" s="3" t="s">
        <v>240</v>
      </c>
      <c r="N861" s="2">
        <v>10009</v>
      </c>
      <c r="O861" s="3" t="s">
        <v>138</v>
      </c>
      <c r="P861" s="3" t="s">
        <v>2423</v>
      </c>
      <c r="Q861" s="3" t="s">
        <v>32</v>
      </c>
      <c r="R861" s="3" t="s">
        <v>64</v>
      </c>
      <c r="S861" s="3" t="s">
        <v>170</v>
      </c>
      <c r="T861" s="2">
        <v>63.68</v>
      </c>
      <c r="U861" s="2">
        <v>8</v>
      </c>
      <c r="V861" s="2">
        <v>0</v>
      </c>
      <c r="W861" s="2">
        <v>28.019200000000001</v>
      </c>
    </row>
    <row r="862" spans="1:23" ht="15.75" thickBot="1" x14ac:dyDescent="0.3">
      <c r="A862" s="5">
        <v>861</v>
      </c>
      <c r="B862" s="3" t="s">
        <v>4096</v>
      </c>
      <c r="C862" s="2">
        <v>2014</v>
      </c>
      <c r="D862" s="4">
        <v>41678</v>
      </c>
      <c r="E862" s="4" t="str">
        <f>TEXT(Table1[[#This Row],[Order Date]],"MMM")</f>
        <v>Feb</v>
      </c>
      <c r="F862" s="4">
        <v>41767</v>
      </c>
      <c r="G862" s="3" t="s">
        <v>23</v>
      </c>
      <c r="H862" s="3" t="s">
        <v>717</v>
      </c>
      <c r="I862" s="3" t="s">
        <v>718</v>
      </c>
      <c r="J862" s="3" t="s">
        <v>40</v>
      </c>
      <c r="K862" s="3" t="s">
        <v>27</v>
      </c>
      <c r="L862" s="3" t="s">
        <v>2225</v>
      </c>
      <c r="M862" s="3" t="s">
        <v>42</v>
      </c>
      <c r="N862" s="2">
        <v>93905</v>
      </c>
      <c r="O862" s="3" t="s">
        <v>43</v>
      </c>
      <c r="P862" s="3" t="s">
        <v>552</v>
      </c>
      <c r="Q862" s="3" t="s">
        <v>45</v>
      </c>
      <c r="R862" s="3" t="s">
        <v>74</v>
      </c>
      <c r="S862" s="3" t="s">
        <v>553</v>
      </c>
      <c r="T862" s="2">
        <v>54.896000000000001</v>
      </c>
      <c r="U862" s="2">
        <v>2</v>
      </c>
      <c r="V862" s="2">
        <v>0.2</v>
      </c>
      <c r="W862" s="2">
        <v>18.5274</v>
      </c>
    </row>
    <row r="863" spans="1:23" ht="15.75" thickBot="1" x14ac:dyDescent="0.3">
      <c r="A863" s="5">
        <v>862</v>
      </c>
      <c r="B863" s="3" t="s">
        <v>4099</v>
      </c>
      <c r="C863" s="2">
        <v>2014</v>
      </c>
      <c r="D863" s="4">
        <v>41951</v>
      </c>
      <c r="E863" s="4" t="str">
        <f>TEXT(Table1[[#This Row],[Order Date]],"MMM")</f>
        <v>Nov</v>
      </c>
      <c r="F863" s="4" t="s">
        <v>7267</v>
      </c>
      <c r="G863" s="3" t="s">
        <v>49</v>
      </c>
      <c r="H863" s="3" t="s">
        <v>4086</v>
      </c>
      <c r="I863" s="3" t="s">
        <v>4087</v>
      </c>
      <c r="J863" s="3" t="s">
        <v>26</v>
      </c>
      <c r="K863" s="3" t="s">
        <v>27</v>
      </c>
      <c r="L863" s="3" t="s">
        <v>441</v>
      </c>
      <c r="M863" s="3" t="s">
        <v>227</v>
      </c>
      <c r="N863" s="2">
        <v>47201</v>
      </c>
      <c r="O863" s="3" t="s">
        <v>102</v>
      </c>
      <c r="P863" s="3" t="s">
        <v>3400</v>
      </c>
      <c r="Q863" s="3" t="s">
        <v>45</v>
      </c>
      <c r="R863" s="3" t="s">
        <v>158</v>
      </c>
      <c r="S863" s="3" t="s">
        <v>170</v>
      </c>
      <c r="T863" s="2">
        <v>70.08</v>
      </c>
      <c r="U863" s="2">
        <v>6</v>
      </c>
      <c r="V863" s="2">
        <v>0</v>
      </c>
      <c r="W863" s="2">
        <v>35.04</v>
      </c>
    </row>
    <row r="864" spans="1:23" ht="15.75" thickBot="1" x14ac:dyDescent="0.3">
      <c r="A864" s="5">
        <v>863</v>
      </c>
      <c r="B864" s="3" t="s">
        <v>4099</v>
      </c>
      <c r="C864" s="2">
        <v>2014</v>
      </c>
      <c r="D864" s="4">
        <v>41951</v>
      </c>
      <c r="E864" s="4" t="str">
        <f>TEXT(Table1[[#This Row],[Order Date]],"MMM")</f>
        <v>Nov</v>
      </c>
      <c r="F864" s="4" t="s">
        <v>7267</v>
      </c>
      <c r="G864" s="3" t="s">
        <v>49</v>
      </c>
      <c r="H864" s="3" t="s">
        <v>4086</v>
      </c>
      <c r="I864" s="3" t="s">
        <v>4087</v>
      </c>
      <c r="J864" s="3" t="s">
        <v>26</v>
      </c>
      <c r="K864" s="3" t="s">
        <v>27</v>
      </c>
      <c r="L864" s="3" t="s">
        <v>441</v>
      </c>
      <c r="M864" s="3" t="s">
        <v>227</v>
      </c>
      <c r="N864" s="2">
        <v>47201</v>
      </c>
      <c r="O864" s="3" t="s">
        <v>102</v>
      </c>
      <c r="P864" s="3" t="s">
        <v>305</v>
      </c>
      <c r="Q864" s="3" t="s">
        <v>32</v>
      </c>
      <c r="R864" s="3" t="s">
        <v>64</v>
      </c>
      <c r="S864" s="3" t="s">
        <v>306</v>
      </c>
      <c r="T864" s="2">
        <v>121.3</v>
      </c>
      <c r="U864" s="2">
        <v>2</v>
      </c>
      <c r="V864" s="2">
        <v>0</v>
      </c>
      <c r="W864" s="2">
        <v>25.472999999999999</v>
      </c>
    </row>
    <row r="865" spans="1:23" ht="15.75" thickBot="1" x14ac:dyDescent="0.3">
      <c r="A865" s="5">
        <v>864</v>
      </c>
      <c r="B865" s="3" t="s">
        <v>4099</v>
      </c>
      <c r="C865" s="2">
        <v>2014</v>
      </c>
      <c r="D865" s="4">
        <v>41951</v>
      </c>
      <c r="E865" s="4" t="str">
        <f>TEXT(Table1[[#This Row],[Order Date]],"MMM")</f>
        <v>Nov</v>
      </c>
      <c r="F865" s="4" t="s">
        <v>7267</v>
      </c>
      <c r="G865" s="3" t="s">
        <v>49</v>
      </c>
      <c r="H865" s="3" t="s">
        <v>4086</v>
      </c>
      <c r="I865" s="3" t="s">
        <v>4087</v>
      </c>
      <c r="J865" s="3" t="s">
        <v>26</v>
      </c>
      <c r="K865" s="3" t="s">
        <v>27</v>
      </c>
      <c r="L865" s="3" t="s">
        <v>441</v>
      </c>
      <c r="M865" s="3" t="s">
        <v>227</v>
      </c>
      <c r="N865" s="2">
        <v>47201</v>
      </c>
      <c r="O865" s="3" t="s">
        <v>102</v>
      </c>
      <c r="P865" s="3" t="s">
        <v>1040</v>
      </c>
      <c r="Q865" s="3" t="s">
        <v>70</v>
      </c>
      <c r="R865" s="3" t="s">
        <v>71</v>
      </c>
      <c r="S865" s="3" t="s">
        <v>1041</v>
      </c>
      <c r="T865" s="2">
        <v>1454.49</v>
      </c>
      <c r="U865" s="2">
        <v>9</v>
      </c>
      <c r="V865" s="2">
        <v>0</v>
      </c>
      <c r="W865" s="2">
        <v>378.16739999999999</v>
      </c>
    </row>
    <row r="866" spans="1:23" ht="15.75" thickBot="1" x14ac:dyDescent="0.3">
      <c r="A866" s="5">
        <v>865</v>
      </c>
      <c r="B866" s="3" t="s">
        <v>4102</v>
      </c>
      <c r="C866" s="2">
        <v>2013</v>
      </c>
      <c r="D866" s="4">
        <v>41590</v>
      </c>
      <c r="E866" s="4" t="str">
        <f>TEXT(Table1[[#This Row],[Order Date]],"MMM")</f>
        <v>Nov</v>
      </c>
      <c r="F866" s="4" t="s">
        <v>7297</v>
      </c>
      <c r="G866" s="3" t="s">
        <v>49</v>
      </c>
      <c r="H866" s="3" t="s">
        <v>1948</v>
      </c>
      <c r="I866" s="3" t="s">
        <v>1949</v>
      </c>
      <c r="J866" s="3" t="s">
        <v>26</v>
      </c>
      <c r="K866" s="3" t="s">
        <v>27</v>
      </c>
      <c r="L866" s="3" t="s">
        <v>93</v>
      </c>
      <c r="M866" s="3" t="s">
        <v>94</v>
      </c>
      <c r="N866" s="2">
        <v>98105</v>
      </c>
      <c r="O866" s="3" t="s">
        <v>43</v>
      </c>
      <c r="P866" s="3" t="s">
        <v>4010</v>
      </c>
      <c r="Q866" s="3" t="s">
        <v>45</v>
      </c>
      <c r="R866" s="3" t="s">
        <v>74</v>
      </c>
      <c r="S866" s="3" t="s">
        <v>4011</v>
      </c>
      <c r="T866" s="2">
        <v>153.55199999999999</v>
      </c>
      <c r="U866" s="2">
        <v>3</v>
      </c>
      <c r="V866" s="2">
        <v>0.2</v>
      </c>
      <c r="W866" s="2">
        <v>51.823799999999999</v>
      </c>
    </row>
    <row r="867" spans="1:23" ht="15.75" thickBot="1" x14ac:dyDescent="0.3">
      <c r="A867" s="5">
        <v>866</v>
      </c>
      <c r="B867" s="3" t="s">
        <v>4102</v>
      </c>
      <c r="C867" s="2">
        <v>2013</v>
      </c>
      <c r="D867" s="4">
        <v>41590</v>
      </c>
      <c r="E867" s="4" t="str">
        <f>TEXT(Table1[[#This Row],[Order Date]],"MMM")</f>
        <v>Nov</v>
      </c>
      <c r="F867" s="4" t="s">
        <v>7297</v>
      </c>
      <c r="G867" s="3" t="s">
        <v>49</v>
      </c>
      <c r="H867" s="3" t="s">
        <v>1948</v>
      </c>
      <c r="I867" s="3" t="s">
        <v>1949</v>
      </c>
      <c r="J867" s="3" t="s">
        <v>26</v>
      </c>
      <c r="K867" s="3" t="s">
        <v>27</v>
      </c>
      <c r="L867" s="3" t="s">
        <v>93</v>
      </c>
      <c r="M867" s="3" t="s">
        <v>94</v>
      </c>
      <c r="N867" s="2">
        <v>98105</v>
      </c>
      <c r="O867" s="3" t="s">
        <v>43</v>
      </c>
      <c r="P867" s="3" t="s">
        <v>3618</v>
      </c>
      <c r="Q867" s="3" t="s">
        <v>45</v>
      </c>
      <c r="R867" s="3" t="s">
        <v>77</v>
      </c>
      <c r="S867" s="3" t="s">
        <v>3619</v>
      </c>
      <c r="T867" s="2">
        <v>65.34</v>
      </c>
      <c r="U867" s="2">
        <v>3</v>
      </c>
      <c r="V867" s="2">
        <v>0</v>
      </c>
      <c r="W867" s="2">
        <v>22.869</v>
      </c>
    </row>
    <row r="868" spans="1:23" ht="15.75" thickBot="1" x14ac:dyDescent="0.3">
      <c r="A868" s="5">
        <v>867</v>
      </c>
      <c r="B868" s="3" t="s">
        <v>4102</v>
      </c>
      <c r="C868" s="2">
        <v>2013</v>
      </c>
      <c r="D868" s="4">
        <v>41590</v>
      </c>
      <c r="E868" s="4" t="str">
        <f>TEXT(Table1[[#This Row],[Order Date]],"MMM")</f>
        <v>Nov</v>
      </c>
      <c r="F868" s="4" t="s">
        <v>7297</v>
      </c>
      <c r="G868" s="3" t="s">
        <v>49</v>
      </c>
      <c r="H868" s="3" t="s">
        <v>1948</v>
      </c>
      <c r="I868" s="3" t="s">
        <v>1949</v>
      </c>
      <c r="J868" s="3" t="s">
        <v>26</v>
      </c>
      <c r="K868" s="3" t="s">
        <v>27</v>
      </c>
      <c r="L868" s="3" t="s">
        <v>93</v>
      </c>
      <c r="M868" s="3" t="s">
        <v>94</v>
      </c>
      <c r="N868" s="2">
        <v>98105</v>
      </c>
      <c r="O868" s="3" t="s">
        <v>43</v>
      </c>
      <c r="P868" s="3" t="s">
        <v>3351</v>
      </c>
      <c r="Q868" s="3" t="s">
        <v>45</v>
      </c>
      <c r="R868" s="3" t="s">
        <v>88</v>
      </c>
      <c r="S868" s="3" t="s">
        <v>3352</v>
      </c>
      <c r="T868" s="2">
        <v>123.92</v>
      </c>
      <c r="U868" s="2">
        <v>4</v>
      </c>
      <c r="V868" s="2">
        <v>0</v>
      </c>
      <c r="W868" s="2">
        <v>55.764000000000003</v>
      </c>
    </row>
    <row r="869" spans="1:23" ht="15.75" thickBot="1" x14ac:dyDescent="0.3">
      <c r="A869" s="5">
        <v>868</v>
      </c>
      <c r="B869" s="3" t="s">
        <v>4102</v>
      </c>
      <c r="C869" s="2">
        <v>2013</v>
      </c>
      <c r="D869" s="4">
        <v>41590</v>
      </c>
      <c r="E869" s="4" t="str">
        <f>TEXT(Table1[[#This Row],[Order Date]],"MMM")</f>
        <v>Nov</v>
      </c>
      <c r="F869" s="4" t="s">
        <v>7297</v>
      </c>
      <c r="G869" s="3" t="s">
        <v>49</v>
      </c>
      <c r="H869" s="3" t="s">
        <v>1948</v>
      </c>
      <c r="I869" s="3" t="s">
        <v>1949</v>
      </c>
      <c r="J869" s="3" t="s">
        <v>26</v>
      </c>
      <c r="K869" s="3" t="s">
        <v>27</v>
      </c>
      <c r="L869" s="3" t="s">
        <v>93</v>
      </c>
      <c r="M869" s="3" t="s">
        <v>94</v>
      </c>
      <c r="N869" s="2">
        <v>98105</v>
      </c>
      <c r="O869" s="3" t="s">
        <v>43</v>
      </c>
      <c r="P869" s="3" t="s">
        <v>4103</v>
      </c>
      <c r="Q869" s="3" t="s">
        <v>45</v>
      </c>
      <c r="R869" s="3" t="s">
        <v>77</v>
      </c>
      <c r="S869" s="3" t="s">
        <v>4104</v>
      </c>
      <c r="T869" s="2">
        <v>35.1</v>
      </c>
      <c r="U869" s="2">
        <v>3</v>
      </c>
      <c r="V869" s="2">
        <v>0</v>
      </c>
      <c r="W869" s="2">
        <v>12.285</v>
      </c>
    </row>
    <row r="870" spans="1:23" ht="15.75" thickBot="1" x14ac:dyDescent="0.3">
      <c r="A870" s="5">
        <v>869</v>
      </c>
      <c r="B870" s="3" t="s">
        <v>4102</v>
      </c>
      <c r="C870" s="2">
        <v>2013</v>
      </c>
      <c r="D870" s="4">
        <v>41590</v>
      </c>
      <c r="E870" s="4" t="str">
        <f>TEXT(Table1[[#This Row],[Order Date]],"MMM")</f>
        <v>Nov</v>
      </c>
      <c r="F870" s="4" t="s">
        <v>7297</v>
      </c>
      <c r="G870" s="3" t="s">
        <v>49</v>
      </c>
      <c r="H870" s="3" t="s">
        <v>1948</v>
      </c>
      <c r="I870" s="3" t="s">
        <v>1949</v>
      </c>
      <c r="J870" s="3" t="s">
        <v>26</v>
      </c>
      <c r="K870" s="3" t="s">
        <v>27</v>
      </c>
      <c r="L870" s="3" t="s">
        <v>93</v>
      </c>
      <c r="M870" s="3" t="s">
        <v>94</v>
      </c>
      <c r="N870" s="2">
        <v>98105</v>
      </c>
      <c r="O870" s="3" t="s">
        <v>43</v>
      </c>
      <c r="P870" s="3" t="s">
        <v>3422</v>
      </c>
      <c r="Q870" s="3" t="s">
        <v>70</v>
      </c>
      <c r="R870" s="3" t="s">
        <v>148</v>
      </c>
      <c r="S870" s="3" t="s">
        <v>3423</v>
      </c>
      <c r="T870" s="2">
        <v>44.75</v>
      </c>
      <c r="U870" s="2">
        <v>5</v>
      </c>
      <c r="V870" s="2">
        <v>0</v>
      </c>
      <c r="W870" s="2">
        <v>8.5024999999999995</v>
      </c>
    </row>
    <row r="871" spans="1:23" ht="15.75" thickBot="1" x14ac:dyDescent="0.3">
      <c r="A871" s="5">
        <v>870</v>
      </c>
      <c r="B871" s="3" t="s">
        <v>4105</v>
      </c>
      <c r="C871" s="2">
        <v>2013</v>
      </c>
      <c r="D871" s="4">
        <v>41317</v>
      </c>
      <c r="E871" s="4" t="str">
        <f>TEXT(Table1[[#This Row],[Order Date]],"MMM")</f>
        <v>Feb</v>
      </c>
      <c r="F871" s="4">
        <v>41467</v>
      </c>
      <c r="G871" s="3" t="s">
        <v>49</v>
      </c>
      <c r="H871" s="3" t="s">
        <v>2557</v>
      </c>
      <c r="I871" s="3" t="s">
        <v>2558</v>
      </c>
      <c r="J871" s="3" t="s">
        <v>26</v>
      </c>
      <c r="K871" s="3" t="s">
        <v>27</v>
      </c>
      <c r="L871" s="3" t="s">
        <v>4106</v>
      </c>
      <c r="M871" s="3" t="s">
        <v>302</v>
      </c>
      <c r="N871" s="2">
        <v>37918</v>
      </c>
      <c r="O871" s="3" t="s">
        <v>30</v>
      </c>
      <c r="P871" s="3" t="s">
        <v>525</v>
      </c>
      <c r="Q871" s="3" t="s">
        <v>45</v>
      </c>
      <c r="R871" s="3" t="s">
        <v>67</v>
      </c>
      <c r="S871" s="3" t="s">
        <v>526</v>
      </c>
      <c r="T871" s="2">
        <v>4.7039999999999997</v>
      </c>
      <c r="U871" s="2">
        <v>2</v>
      </c>
      <c r="V871" s="2">
        <v>0.2</v>
      </c>
      <c r="W871" s="2">
        <v>0.41160000000000002</v>
      </c>
    </row>
    <row r="872" spans="1:23" ht="15.75" thickBot="1" x14ac:dyDescent="0.3">
      <c r="A872" s="5">
        <v>871</v>
      </c>
      <c r="B872" s="3" t="s">
        <v>4107</v>
      </c>
      <c r="C872" s="2">
        <v>2011</v>
      </c>
      <c r="D872" s="4">
        <v>40549</v>
      </c>
      <c r="E872" s="4" t="str">
        <f>TEXT(Table1[[#This Row],[Order Date]],"MMM")</f>
        <v>Jan</v>
      </c>
      <c r="F872" s="4">
        <v>40700</v>
      </c>
      <c r="G872" s="3" t="s">
        <v>49</v>
      </c>
      <c r="H872" s="3" t="s">
        <v>2099</v>
      </c>
      <c r="I872" s="3" t="s">
        <v>2100</v>
      </c>
      <c r="J872" s="3" t="s">
        <v>26</v>
      </c>
      <c r="K872" s="3" t="s">
        <v>27</v>
      </c>
      <c r="L872" s="3" t="s">
        <v>4108</v>
      </c>
      <c r="M872" s="3" t="s">
        <v>1471</v>
      </c>
      <c r="N872" s="2">
        <v>72209</v>
      </c>
      <c r="O872" s="3" t="s">
        <v>30</v>
      </c>
      <c r="P872" s="3" t="s">
        <v>1186</v>
      </c>
      <c r="Q872" s="3" t="s">
        <v>32</v>
      </c>
      <c r="R872" s="3" t="s">
        <v>64</v>
      </c>
      <c r="S872" s="3" t="s">
        <v>1187</v>
      </c>
      <c r="T872" s="2">
        <v>22.2</v>
      </c>
      <c r="U872" s="2">
        <v>6</v>
      </c>
      <c r="V872" s="2">
        <v>0</v>
      </c>
      <c r="W872" s="2">
        <v>9.1020000000000003</v>
      </c>
    </row>
    <row r="873" spans="1:23" ht="15.75" thickBot="1" x14ac:dyDescent="0.3">
      <c r="A873" s="5">
        <v>872</v>
      </c>
      <c r="B873" s="3" t="s">
        <v>4107</v>
      </c>
      <c r="C873" s="2">
        <v>2011</v>
      </c>
      <c r="D873" s="4">
        <v>40549</v>
      </c>
      <c r="E873" s="4" t="str">
        <f>TEXT(Table1[[#This Row],[Order Date]],"MMM")</f>
        <v>Jan</v>
      </c>
      <c r="F873" s="4">
        <v>40700</v>
      </c>
      <c r="G873" s="3" t="s">
        <v>49</v>
      </c>
      <c r="H873" s="3" t="s">
        <v>2099</v>
      </c>
      <c r="I873" s="3" t="s">
        <v>2100</v>
      </c>
      <c r="J873" s="3" t="s">
        <v>26</v>
      </c>
      <c r="K873" s="3" t="s">
        <v>27</v>
      </c>
      <c r="L873" s="3" t="s">
        <v>4108</v>
      </c>
      <c r="M873" s="3" t="s">
        <v>1471</v>
      </c>
      <c r="N873" s="2">
        <v>72209</v>
      </c>
      <c r="O873" s="3" t="s">
        <v>30</v>
      </c>
      <c r="P873" s="3" t="s">
        <v>758</v>
      </c>
      <c r="Q873" s="3" t="s">
        <v>70</v>
      </c>
      <c r="R873" s="3" t="s">
        <v>71</v>
      </c>
      <c r="S873" s="3" t="s">
        <v>759</v>
      </c>
      <c r="T873" s="2">
        <v>881.93</v>
      </c>
      <c r="U873" s="2">
        <v>7</v>
      </c>
      <c r="V873" s="2">
        <v>0</v>
      </c>
      <c r="W873" s="2">
        <v>229.30179999999999</v>
      </c>
    </row>
    <row r="874" spans="1:23" ht="15.75" thickBot="1" x14ac:dyDescent="0.3">
      <c r="A874" s="5">
        <v>873</v>
      </c>
      <c r="B874" s="3" t="s">
        <v>4109</v>
      </c>
      <c r="C874" s="2">
        <v>2012</v>
      </c>
      <c r="D874" s="4">
        <v>41069</v>
      </c>
      <c r="E874" s="4" t="str">
        <f>TEXT(Table1[[#This Row],[Order Date]],"MMM")</f>
        <v>Jun</v>
      </c>
      <c r="F874" s="4">
        <v>41252</v>
      </c>
      <c r="G874" s="3" t="s">
        <v>49</v>
      </c>
      <c r="H874" s="3" t="s">
        <v>3180</v>
      </c>
      <c r="I874" s="3" t="s">
        <v>3181</v>
      </c>
      <c r="J874" s="3" t="s">
        <v>99</v>
      </c>
      <c r="K874" s="3" t="s">
        <v>27</v>
      </c>
      <c r="L874" s="3" t="s">
        <v>93</v>
      </c>
      <c r="M874" s="3" t="s">
        <v>94</v>
      </c>
      <c r="N874" s="2">
        <v>98103</v>
      </c>
      <c r="O874" s="3" t="s">
        <v>43</v>
      </c>
      <c r="P874" s="3" t="s">
        <v>1094</v>
      </c>
      <c r="Q874" s="3" t="s">
        <v>45</v>
      </c>
      <c r="R874" s="3" t="s">
        <v>74</v>
      </c>
      <c r="S874" s="3" t="s">
        <v>1095</v>
      </c>
      <c r="T874" s="2">
        <v>6.0960000000000001</v>
      </c>
      <c r="U874" s="2">
        <v>2</v>
      </c>
      <c r="V874" s="2">
        <v>0.2</v>
      </c>
      <c r="W874" s="2">
        <v>2.1335999999999999</v>
      </c>
    </row>
    <row r="875" spans="1:23" ht="15.75" thickBot="1" x14ac:dyDescent="0.3">
      <c r="A875" s="5">
        <v>874</v>
      </c>
      <c r="B875" s="3" t="s">
        <v>4109</v>
      </c>
      <c r="C875" s="2">
        <v>2012</v>
      </c>
      <c r="D875" s="4">
        <v>41069</v>
      </c>
      <c r="E875" s="4" t="str">
        <f>TEXT(Table1[[#This Row],[Order Date]],"MMM")</f>
        <v>Jun</v>
      </c>
      <c r="F875" s="4">
        <v>41252</v>
      </c>
      <c r="G875" s="3" t="s">
        <v>49</v>
      </c>
      <c r="H875" s="3" t="s">
        <v>3180</v>
      </c>
      <c r="I875" s="3" t="s">
        <v>3181</v>
      </c>
      <c r="J875" s="3" t="s">
        <v>99</v>
      </c>
      <c r="K875" s="3" t="s">
        <v>27</v>
      </c>
      <c r="L875" s="3" t="s">
        <v>93</v>
      </c>
      <c r="M875" s="3" t="s">
        <v>94</v>
      </c>
      <c r="N875" s="2">
        <v>98103</v>
      </c>
      <c r="O875" s="3" t="s">
        <v>43</v>
      </c>
      <c r="P875" s="3" t="s">
        <v>4110</v>
      </c>
      <c r="Q875" s="3" t="s">
        <v>32</v>
      </c>
      <c r="R875" s="3" t="s">
        <v>64</v>
      </c>
      <c r="S875" s="3" t="s">
        <v>4111</v>
      </c>
      <c r="T875" s="2">
        <v>191.82</v>
      </c>
      <c r="U875" s="2">
        <v>3</v>
      </c>
      <c r="V875" s="2">
        <v>0</v>
      </c>
      <c r="W875" s="2">
        <v>74.809799999999996</v>
      </c>
    </row>
    <row r="876" spans="1:23" ht="15.75" thickBot="1" x14ac:dyDescent="0.3">
      <c r="A876" s="5">
        <v>875</v>
      </c>
      <c r="B876" s="3" t="s">
        <v>4112</v>
      </c>
      <c r="C876" s="2">
        <v>2013</v>
      </c>
      <c r="D876" s="4">
        <v>41587</v>
      </c>
      <c r="E876" s="4" t="str">
        <f>TEXT(Table1[[#This Row],[Order Date]],"MMM")</f>
        <v>Nov</v>
      </c>
      <c r="F876" s="4" t="s">
        <v>7173</v>
      </c>
      <c r="G876" s="3" t="s">
        <v>23</v>
      </c>
      <c r="H876" s="3" t="s">
        <v>2386</v>
      </c>
      <c r="I876" s="3" t="s">
        <v>2387</v>
      </c>
      <c r="J876" s="3" t="s">
        <v>99</v>
      </c>
      <c r="K876" s="3" t="s">
        <v>27</v>
      </c>
      <c r="L876" s="3" t="s">
        <v>459</v>
      </c>
      <c r="M876" s="3" t="s">
        <v>302</v>
      </c>
      <c r="N876" s="2">
        <v>37620</v>
      </c>
      <c r="O876" s="3" t="s">
        <v>30</v>
      </c>
      <c r="P876" s="3" t="s">
        <v>4113</v>
      </c>
      <c r="Q876" s="3" t="s">
        <v>45</v>
      </c>
      <c r="R876" s="3" t="s">
        <v>67</v>
      </c>
      <c r="S876" s="3" t="s">
        <v>4114</v>
      </c>
      <c r="T876" s="2">
        <v>67.56</v>
      </c>
      <c r="U876" s="2">
        <v>3</v>
      </c>
      <c r="V876" s="2">
        <v>0.2</v>
      </c>
      <c r="W876" s="2">
        <v>8.4450000000000003</v>
      </c>
    </row>
    <row r="877" spans="1:23" ht="15.75" thickBot="1" x14ac:dyDescent="0.3">
      <c r="A877" s="5">
        <v>876</v>
      </c>
      <c r="B877" s="3" t="s">
        <v>4123</v>
      </c>
      <c r="C877" s="2">
        <v>2014</v>
      </c>
      <c r="D877" s="4">
        <v>41680</v>
      </c>
      <c r="E877" s="4" t="str">
        <f>TEXT(Table1[[#This Row],[Order Date]],"MMM")</f>
        <v>Feb</v>
      </c>
      <c r="F877" s="4">
        <v>41708</v>
      </c>
      <c r="G877" s="3" t="s">
        <v>172</v>
      </c>
      <c r="H877" s="3" t="s">
        <v>3545</v>
      </c>
      <c r="I877" s="3" t="s">
        <v>3546</v>
      </c>
      <c r="J877" s="3" t="s">
        <v>26</v>
      </c>
      <c r="K877" s="3" t="s">
        <v>27</v>
      </c>
      <c r="L877" s="3" t="s">
        <v>561</v>
      </c>
      <c r="M877" s="3" t="s">
        <v>42</v>
      </c>
      <c r="N877" s="2">
        <v>95123</v>
      </c>
      <c r="O877" s="3" t="s">
        <v>43</v>
      </c>
      <c r="P877" s="3" t="s">
        <v>2460</v>
      </c>
      <c r="Q877" s="3" t="s">
        <v>45</v>
      </c>
      <c r="R877" s="3" t="s">
        <v>74</v>
      </c>
      <c r="S877" s="3" t="s">
        <v>2461</v>
      </c>
      <c r="T877" s="2">
        <v>1.44</v>
      </c>
      <c r="U877" s="2">
        <v>1</v>
      </c>
      <c r="V877" s="2">
        <v>0.2</v>
      </c>
      <c r="W877" s="2">
        <v>0.504</v>
      </c>
    </row>
    <row r="878" spans="1:23" ht="15.75" thickBot="1" x14ac:dyDescent="0.3">
      <c r="A878" s="5">
        <v>877</v>
      </c>
      <c r="B878" s="3" t="s">
        <v>4123</v>
      </c>
      <c r="C878" s="2">
        <v>2014</v>
      </c>
      <c r="D878" s="4">
        <v>41680</v>
      </c>
      <c r="E878" s="4" t="str">
        <f>TEXT(Table1[[#This Row],[Order Date]],"MMM")</f>
        <v>Feb</v>
      </c>
      <c r="F878" s="4">
        <v>41708</v>
      </c>
      <c r="G878" s="3" t="s">
        <v>172</v>
      </c>
      <c r="H878" s="3" t="s">
        <v>3545</v>
      </c>
      <c r="I878" s="3" t="s">
        <v>3546</v>
      </c>
      <c r="J878" s="3" t="s">
        <v>26</v>
      </c>
      <c r="K878" s="3" t="s">
        <v>27</v>
      </c>
      <c r="L878" s="3" t="s">
        <v>561</v>
      </c>
      <c r="M878" s="3" t="s">
        <v>42</v>
      </c>
      <c r="N878" s="2">
        <v>95123</v>
      </c>
      <c r="O878" s="3" t="s">
        <v>43</v>
      </c>
      <c r="P878" s="3" t="s">
        <v>1059</v>
      </c>
      <c r="Q878" s="3" t="s">
        <v>45</v>
      </c>
      <c r="R878" s="3" t="s">
        <v>74</v>
      </c>
      <c r="S878" s="3" t="s">
        <v>1060</v>
      </c>
      <c r="T878" s="2">
        <v>61.776000000000003</v>
      </c>
      <c r="U878" s="2">
        <v>13</v>
      </c>
      <c r="V878" s="2">
        <v>0.2</v>
      </c>
      <c r="W878" s="2">
        <v>20.849399999999999</v>
      </c>
    </row>
    <row r="879" spans="1:23" ht="15.75" thickBot="1" x14ac:dyDescent="0.3">
      <c r="A879" s="5">
        <v>878</v>
      </c>
      <c r="B879" s="3" t="s">
        <v>4123</v>
      </c>
      <c r="C879" s="2">
        <v>2014</v>
      </c>
      <c r="D879" s="4">
        <v>41680</v>
      </c>
      <c r="E879" s="4" t="str">
        <f>TEXT(Table1[[#This Row],[Order Date]],"MMM")</f>
        <v>Feb</v>
      </c>
      <c r="F879" s="4">
        <v>41708</v>
      </c>
      <c r="G879" s="3" t="s">
        <v>172</v>
      </c>
      <c r="H879" s="3" t="s">
        <v>3545</v>
      </c>
      <c r="I879" s="3" t="s">
        <v>3546</v>
      </c>
      <c r="J879" s="3" t="s">
        <v>26</v>
      </c>
      <c r="K879" s="3" t="s">
        <v>27</v>
      </c>
      <c r="L879" s="3" t="s">
        <v>561</v>
      </c>
      <c r="M879" s="3" t="s">
        <v>42</v>
      </c>
      <c r="N879" s="2">
        <v>95123</v>
      </c>
      <c r="O879" s="3" t="s">
        <v>43</v>
      </c>
      <c r="P879" s="3" t="s">
        <v>2124</v>
      </c>
      <c r="Q879" s="3" t="s">
        <v>45</v>
      </c>
      <c r="R879" s="3" t="s">
        <v>77</v>
      </c>
      <c r="S879" s="3" t="s">
        <v>2768</v>
      </c>
      <c r="T879" s="2">
        <v>241.96</v>
      </c>
      <c r="U879" s="2">
        <v>2</v>
      </c>
      <c r="V879" s="2">
        <v>0</v>
      </c>
      <c r="W879" s="2">
        <v>60.49</v>
      </c>
    </row>
    <row r="880" spans="1:23" ht="15.75" thickBot="1" x14ac:dyDescent="0.3">
      <c r="A880" s="5">
        <v>879</v>
      </c>
      <c r="B880" s="3" t="s">
        <v>4123</v>
      </c>
      <c r="C880" s="2">
        <v>2014</v>
      </c>
      <c r="D880" s="4">
        <v>41680</v>
      </c>
      <c r="E880" s="4" t="str">
        <f>TEXT(Table1[[#This Row],[Order Date]],"MMM")</f>
        <v>Feb</v>
      </c>
      <c r="F880" s="4">
        <v>41708</v>
      </c>
      <c r="G880" s="3" t="s">
        <v>172</v>
      </c>
      <c r="H880" s="3" t="s">
        <v>3545</v>
      </c>
      <c r="I880" s="3" t="s">
        <v>3546</v>
      </c>
      <c r="J880" s="3" t="s">
        <v>26</v>
      </c>
      <c r="K880" s="3" t="s">
        <v>27</v>
      </c>
      <c r="L880" s="3" t="s">
        <v>561</v>
      </c>
      <c r="M880" s="3" t="s">
        <v>42</v>
      </c>
      <c r="N880" s="2">
        <v>95123</v>
      </c>
      <c r="O880" s="3" t="s">
        <v>43</v>
      </c>
      <c r="P880" s="3" t="s">
        <v>4124</v>
      </c>
      <c r="Q880" s="3" t="s">
        <v>32</v>
      </c>
      <c r="R880" s="3" t="s">
        <v>36</v>
      </c>
      <c r="S880" s="3" t="s">
        <v>4125</v>
      </c>
      <c r="T880" s="2">
        <v>108.608</v>
      </c>
      <c r="U880" s="2">
        <v>4</v>
      </c>
      <c r="V880" s="2">
        <v>0.2</v>
      </c>
      <c r="W880" s="2">
        <v>9.5031999999999996</v>
      </c>
    </row>
    <row r="881" spans="1:23" ht="15.75" thickBot="1" x14ac:dyDescent="0.3">
      <c r="A881" s="5">
        <v>880</v>
      </c>
      <c r="B881" s="3" t="s">
        <v>4132</v>
      </c>
      <c r="C881" s="2">
        <v>2012</v>
      </c>
      <c r="D881" s="4">
        <v>41072</v>
      </c>
      <c r="E881" s="4" t="str">
        <f>TEXT(Table1[[#This Row],[Order Date]],"MMM")</f>
        <v>Jun</v>
      </c>
      <c r="F881" s="4">
        <v>41072</v>
      </c>
      <c r="G881" s="3" t="s">
        <v>1127</v>
      </c>
      <c r="H881" s="3" t="s">
        <v>4133</v>
      </c>
      <c r="I881" s="3" t="s">
        <v>4134</v>
      </c>
      <c r="J881" s="3" t="s">
        <v>26</v>
      </c>
      <c r="K881" s="3" t="s">
        <v>27</v>
      </c>
      <c r="L881" s="3" t="s">
        <v>4135</v>
      </c>
      <c r="M881" s="3" t="s">
        <v>442</v>
      </c>
      <c r="N881" s="2">
        <v>43302</v>
      </c>
      <c r="O881" s="3" t="s">
        <v>138</v>
      </c>
      <c r="P881" s="3" t="s">
        <v>4023</v>
      </c>
      <c r="Q881" s="3" t="s">
        <v>70</v>
      </c>
      <c r="R881" s="3" t="s">
        <v>71</v>
      </c>
      <c r="S881" s="3" t="s">
        <v>4024</v>
      </c>
      <c r="T881" s="2">
        <v>485.94</v>
      </c>
      <c r="U881" s="2">
        <v>2</v>
      </c>
      <c r="V881" s="2">
        <v>0.4</v>
      </c>
      <c r="W881" s="2">
        <v>-89.088999999999999</v>
      </c>
    </row>
    <row r="882" spans="1:23" ht="15.75" thickBot="1" x14ac:dyDescent="0.3">
      <c r="A882" s="5">
        <v>881</v>
      </c>
      <c r="B882" s="3" t="s">
        <v>4132</v>
      </c>
      <c r="C882" s="2">
        <v>2012</v>
      </c>
      <c r="D882" s="4">
        <v>41072</v>
      </c>
      <c r="E882" s="4" t="str">
        <f>TEXT(Table1[[#This Row],[Order Date]],"MMM")</f>
        <v>Jun</v>
      </c>
      <c r="F882" s="4">
        <v>41072</v>
      </c>
      <c r="G882" s="3" t="s">
        <v>1127</v>
      </c>
      <c r="H882" s="3" t="s">
        <v>4133</v>
      </c>
      <c r="I882" s="3" t="s">
        <v>4134</v>
      </c>
      <c r="J882" s="3" t="s">
        <v>26</v>
      </c>
      <c r="K882" s="3" t="s">
        <v>27</v>
      </c>
      <c r="L882" s="3" t="s">
        <v>4135</v>
      </c>
      <c r="M882" s="3" t="s">
        <v>442</v>
      </c>
      <c r="N882" s="2">
        <v>43302</v>
      </c>
      <c r="O882" s="3" t="s">
        <v>138</v>
      </c>
      <c r="P882" s="3" t="s">
        <v>1708</v>
      </c>
      <c r="Q882" s="3" t="s">
        <v>45</v>
      </c>
      <c r="R882" s="3" t="s">
        <v>67</v>
      </c>
      <c r="S882" s="3" t="s">
        <v>1709</v>
      </c>
      <c r="T882" s="2">
        <v>37.375999999999998</v>
      </c>
      <c r="U882" s="2">
        <v>8</v>
      </c>
      <c r="V882" s="2">
        <v>0.2</v>
      </c>
      <c r="W882" s="2">
        <v>4.6719999999999997</v>
      </c>
    </row>
    <row r="883" spans="1:23" ht="15.75" thickBot="1" x14ac:dyDescent="0.3">
      <c r="A883" s="5">
        <v>882</v>
      </c>
      <c r="B883" s="3" t="s">
        <v>4132</v>
      </c>
      <c r="C883" s="2">
        <v>2012</v>
      </c>
      <c r="D883" s="4">
        <v>41072</v>
      </c>
      <c r="E883" s="4" t="str">
        <f>TEXT(Table1[[#This Row],[Order Date]],"MMM")</f>
        <v>Jun</v>
      </c>
      <c r="F883" s="4">
        <v>41072</v>
      </c>
      <c r="G883" s="3" t="s">
        <v>1127</v>
      </c>
      <c r="H883" s="3" t="s">
        <v>4133</v>
      </c>
      <c r="I883" s="3" t="s">
        <v>4134</v>
      </c>
      <c r="J883" s="3" t="s">
        <v>26</v>
      </c>
      <c r="K883" s="3" t="s">
        <v>27</v>
      </c>
      <c r="L883" s="3" t="s">
        <v>4135</v>
      </c>
      <c r="M883" s="3" t="s">
        <v>442</v>
      </c>
      <c r="N883" s="2">
        <v>43302</v>
      </c>
      <c r="O883" s="3" t="s">
        <v>138</v>
      </c>
      <c r="P883" s="3" t="s">
        <v>784</v>
      </c>
      <c r="Q883" s="3" t="s">
        <v>32</v>
      </c>
      <c r="R883" s="3" t="s">
        <v>36</v>
      </c>
      <c r="S883" s="3" t="s">
        <v>785</v>
      </c>
      <c r="T883" s="2">
        <v>70.686000000000007</v>
      </c>
      <c r="U883" s="2">
        <v>1</v>
      </c>
      <c r="V883" s="2">
        <v>0.3</v>
      </c>
      <c r="W883" s="2">
        <v>-24.235199999999999</v>
      </c>
    </row>
    <row r="884" spans="1:23" ht="15.75" thickBot="1" x14ac:dyDescent="0.3">
      <c r="A884" s="5">
        <v>883</v>
      </c>
      <c r="B884" s="3" t="s">
        <v>4136</v>
      </c>
      <c r="C884" s="2">
        <v>2014</v>
      </c>
      <c r="D884" s="4">
        <v>41647</v>
      </c>
      <c r="E884" s="4" t="str">
        <f>TEXT(Table1[[#This Row],[Order Date]],"MMM")</f>
        <v>Jan</v>
      </c>
      <c r="F884" s="4">
        <v>41798</v>
      </c>
      <c r="G884" s="3" t="s">
        <v>49</v>
      </c>
      <c r="H884" s="3" t="s">
        <v>788</v>
      </c>
      <c r="I884" s="3" t="s">
        <v>789</v>
      </c>
      <c r="J884" s="3" t="s">
        <v>40</v>
      </c>
      <c r="K884" s="3" t="s">
        <v>27</v>
      </c>
      <c r="L884" s="3" t="s">
        <v>136</v>
      </c>
      <c r="M884" s="3" t="s">
        <v>137</v>
      </c>
      <c r="N884" s="2">
        <v>19134</v>
      </c>
      <c r="O884" s="3" t="s">
        <v>138</v>
      </c>
      <c r="P884" s="3" t="s">
        <v>4137</v>
      </c>
      <c r="Q884" s="3" t="s">
        <v>45</v>
      </c>
      <c r="R884" s="3" t="s">
        <v>88</v>
      </c>
      <c r="S884" s="3" t="s">
        <v>4138</v>
      </c>
      <c r="T884" s="2">
        <v>54.816000000000003</v>
      </c>
      <c r="U884" s="2">
        <v>3</v>
      </c>
      <c r="V884" s="2">
        <v>0.2</v>
      </c>
      <c r="W884" s="2">
        <v>17.815200000000001</v>
      </c>
    </row>
    <row r="885" spans="1:23" ht="15.75" thickBot="1" x14ac:dyDescent="0.3">
      <c r="A885" s="5">
        <v>884</v>
      </c>
      <c r="B885" s="3" t="s">
        <v>4141</v>
      </c>
      <c r="C885" s="2">
        <v>2013</v>
      </c>
      <c r="D885" s="4">
        <v>41315</v>
      </c>
      <c r="E885" s="4" t="str">
        <f>TEXT(Table1[[#This Row],[Order Date]],"MMM")</f>
        <v>Feb</v>
      </c>
      <c r="F885" s="4">
        <v>41435</v>
      </c>
      <c r="G885" s="3" t="s">
        <v>49</v>
      </c>
      <c r="H885" s="3" t="s">
        <v>2881</v>
      </c>
      <c r="I885" s="3" t="s">
        <v>2882</v>
      </c>
      <c r="J885" s="3" t="s">
        <v>26</v>
      </c>
      <c r="K885" s="3" t="s">
        <v>27</v>
      </c>
      <c r="L885" s="3" t="s">
        <v>239</v>
      </c>
      <c r="M885" s="3" t="s">
        <v>240</v>
      </c>
      <c r="N885" s="2">
        <v>10024</v>
      </c>
      <c r="O885" s="3" t="s">
        <v>138</v>
      </c>
      <c r="P885" s="3" t="s">
        <v>4061</v>
      </c>
      <c r="Q885" s="3" t="s">
        <v>32</v>
      </c>
      <c r="R885" s="3" t="s">
        <v>55</v>
      </c>
      <c r="S885" s="3" t="s">
        <v>4062</v>
      </c>
      <c r="T885" s="2">
        <v>330.58800000000002</v>
      </c>
      <c r="U885" s="2">
        <v>1</v>
      </c>
      <c r="V885" s="2">
        <v>0.4</v>
      </c>
      <c r="W885" s="2">
        <v>-115.7058</v>
      </c>
    </row>
    <row r="886" spans="1:23" ht="15.75" thickBot="1" x14ac:dyDescent="0.3">
      <c r="A886" s="5">
        <v>885</v>
      </c>
      <c r="B886" s="3" t="s">
        <v>4146</v>
      </c>
      <c r="C886" s="2">
        <v>2014</v>
      </c>
      <c r="D886" s="4">
        <v>41919</v>
      </c>
      <c r="E886" s="4" t="str">
        <f>TEXT(Table1[[#This Row],[Order Date]],"MMM")</f>
        <v>Oct</v>
      </c>
      <c r="F886" s="4" t="s">
        <v>7336</v>
      </c>
      <c r="G886" s="3" t="s">
        <v>49</v>
      </c>
      <c r="H886" s="3" t="s">
        <v>4082</v>
      </c>
      <c r="I886" s="3" t="s">
        <v>4083</v>
      </c>
      <c r="J886" s="3" t="s">
        <v>26</v>
      </c>
      <c r="K886" s="3" t="s">
        <v>27</v>
      </c>
      <c r="L886" s="3" t="s">
        <v>273</v>
      </c>
      <c r="M886" s="3" t="s">
        <v>192</v>
      </c>
      <c r="N886" s="2">
        <v>60610</v>
      </c>
      <c r="O886" s="3" t="s">
        <v>102</v>
      </c>
      <c r="P886" s="3" t="s">
        <v>4147</v>
      </c>
      <c r="Q886" s="3" t="s">
        <v>45</v>
      </c>
      <c r="R886" s="3" t="s">
        <v>58</v>
      </c>
      <c r="S886" s="3" t="s">
        <v>4148</v>
      </c>
      <c r="T886" s="2">
        <v>228.92</v>
      </c>
      <c r="U886" s="2">
        <v>5</v>
      </c>
      <c r="V886" s="2">
        <v>0.2</v>
      </c>
      <c r="W886" s="2">
        <v>14.307499999999999</v>
      </c>
    </row>
    <row r="887" spans="1:23" ht="15.75" thickBot="1" x14ac:dyDescent="0.3">
      <c r="A887" s="5">
        <v>886</v>
      </c>
      <c r="B887" s="3" t="s">
        <v>4149</v>
      </c>
      <c r="C887" s="2">
        <v>2014</v>
      </c>
      <c r="D887" s="4">
        <v>41802</v>
      </c>
      <c r="E887" s="4" t="str">
        <f>TEXT(Table1[[#This Row],[Order Date]],"MMM")</f>
        <v>Jun</v>
      </c>
      <c r="F887" s="4">
        <v>41955</v>
      </c>
      <c r="G887" s="3" t="s">
        <v>49</v>
      </c>
      <c r="H887" s="3" t="s">
        <v>2990</v>
      </c>
      <c r="I887" s="3" t="s">
        <v>2991</v>
      </c>
      <c r="J887" s="3" t="s">
        <v>40</v>
      </c>
      <c r="K887" s="3" t="s">
        <v>27</v>
      </c>
      <c r="L887" s="3" t="s">
        <v>1891</v>
      </c>
      <c r="M887" s="3" t="s">
        <v>4150</v>
      </c>
      <c r="N887" s="2">
        <v>5408</v>
      </c>
      <c r="O887" s="3" t="s">
        <v>138</v>
      </c>
      <c r="P887" s="3" t="s">
        <v>2688</v>
      </c>
      <c r="Q887" s="3" t="s">
        <v>70</v>
      </c>
      <c r="R887" s="3" t="s">
        <v>148</v>
      </c>
      <c r="S887" s="3" t="s">
        <v>2689</v>
      </c>
      <c r="T887" s="2">
        <v>205.03</v>
      </c>
      <c r="U887" s="2">
        <v>7</v>
      </c>
      <c r="V887" s="2">
        <v>0</v>
      </c>
      <c r="W887" s="2">
        <v>67.659899999999993</v>
      </c>
    </row>
    <row r="888" spans="1:23" ht="15.75" thickBot="1" x14ac:dyDescent="0.3">
      <c r="A888" s="5">
        <v>887</v>
      </c>
      <c r="B888" s="3" t="s">
        <v>4170</v>
      </c>
      <c r="C888" s="2">
        <v>2012</v>
      </c>
      <c r="D888" s="4">
        <v>41132</v>
      </c>
      <c r="E888" s="4" t="str">
        <f>TEXT(Table1[[#This Row],[Order Date]],"MMM")</f>
        <v>Aug</v>
      </c>
      <c r="F888" s="4">
        <v>41193</v>
      </c>
      <c r="G888" s="3" t="s">
        <v>23</v>
      </c>
      <c r="H888" s="3" t="s">
        <v>4171</v>
      </c>
      <c r="I888" s="3" t="s">
        <v>4172</v>
      </c>
      <c r="J888" s="3" t="s">
        <v>99</v>
      </c>
      <c r="K888" s="3" t="s">
        <v>27</v>
      </c>
      <c r="L888" s="3" t="s">
        <v>839</v>
      </c>
      <c r="M888" s="3" t="s">
        <v>42</v>
      </c>
      <c r="N888" s="2">
        <v>92024</v>
      </c>
      <c r="O888" s="3" t="s">
        <v>43</v>
      </c>
      <c r="P888" s="3" t="s">
        <v>2168</v>
      </c>
      <c r="Q888" s="3" t="s">
        <v>45</v>
      </c>
      <c r="R888" s="3" t="s">
        <v>242</v>
      </c>
      <c r="S888" s="3" t="s">
        <v>2169</v>
      </c>
      <c r="T888" s="2">
        <v>5</v>
      </c>
      <c r="U888" s="2">
        <v>1</v>
      </c>
      <c r="V888" s="2">
        <v>0</v>
      </c>
      <c r="W888" s="2">
        <v>2.4</v>
      </c>
    </row>
    <row r="889" spans="1:23" ht="15.75" thickBot="1" x14ac:dyDescent="0.3">
      <c r="A889" s="5">
        <v>888</v>
      </c>
      <c r="B889" s="3" t="s">
        <v>4170</v>
      </c>
      <c r="C889" s="2">
        <v>2012</v>
      </c>
      <c r="D889" s="4">
        <v>41132</v>
      </c>
      <c r="E889" s="4" t="str">
        <f>TEXT(Table1[[#This Row],[Order Date]],"MMM")</f>
        <v>Aug</v>
      </c>
      <c r="F889" s="4">
        <v>41193</v>
      </c>
      <c r="G889" s="3" t="s">
        <v>23</v>
      </c>
      <c r="H889" s="3" t="s">
        <v>4171</v>
      </c>
      <c r="I889" s="3" t="s">
        <v>4172</v>
      </c>
      <c r="J889" s="3" t="s">
        <v>99</v>
      </c>
      <c r="K889" s="3" t="s">
        <v>27</v>
      </c>
      <c r="L889" s="3" t="s">
        <v>839</v>
      </c>
      <c r="M889" s="3" t="s">
        <v>42</v>
      </c>
      <c r="N889" s="2">
        <v>92024</v>
      </c>
      <c r="O889" s="3" t="s">
        <v>43</v>
      </c>
      <c r="P889" s="3" t="s">
        <v>2279</v>
      </c>
      <c r="Q889" s="3" t="s">
        <v>70</v>
      </c>
      <c r="R889" s="3" t="s">
        <v>148</v>
      </c>
      <c r="S889" s="3" t="s">
        <v>2280</v>
      </c>
      <c r="T889" s="2">
        <v>371.97</v>
      </c>
      <c r="U889" s="2">
        <v>3</v>
      </c>
      <c r="V889" s="2">
        <v>0</v>
      </c>
      <c r="W889" s="2">
        <v>66.954599999999999</v>
      </c>
    </row>
    <row r="890" spans="1:23" ht="15.75" thickBot="1" x14ac:dyDescent="0.3">
      <c r="A890" s="5">
        <v>889</v>
      </c>
      <c r="B890" s="3" t="s">
        <v>4175</v>
      </c>
      <c r="C890" s="2">
        <v>2014</v>
      </c>
      <c r="D890" s="4">
        <v>41822</v>
      </c>
      <c r="E890" s="4" t="str">
        <f>TEXT(Table1[[#This Row],[Order Date]],"MMM")</f>
        <v>Jul</v>
      </c>
      <c r="F890" s="4">
        <v>41914</v>
      </c>
      <c r="G890" s="3" t="s">
        <v>172</v>
      </c>
      <c r="H890" s="3" t="s">
        <v>4176</v>
      </c>
      <c r="I890" s="3" t="s">
        <v>4177</v>
      </c>
      <c r="J890" s="3" t="s">
        <v>26</v>
      </c>
      <c r="K890" s="3" t="s">
        <v>27</v>
      </c>
      <c r="L890" s="3" t="s">
        <v>984</v>
      </c>
      <c r="M890" s="3" t="s">
        <v>289</v>
      </c>
      <c r="N890" s="2">
        <v>22204</v>
      </c>
      <c r="O890" s="3" t="s">
        <v>30</v>
      </c>
      <c r="P890" s="3" t="s">
        <v>1901</v>
      </c>
      <c r="Q890" s="3" t="s">
        <v>32</v>
      </c>
      <c r="R890" s="3" t="s">
        <v>33</v>
      </c>
      <c r="S890" s="3" t="s">
        <v>1902</v>
      </c>
      <c r="T890" s="2">
        <v>359.97</v>
      </c>
      <c r="U890" s="2">
        <v>3</v>
      </c>
      <c r="V890" s="2">
        <v>0</v>
      </c>
      <c r="W890" s="2">
        <v>79.193399999999997</v>
      </c>
    </row>
    <row r="891" spans="1:23" ht="15.75" thickBot="1" x14ac:dyDescent="0.3">
      <c r="A891" s="5">
        <v>890</v>
      </c>
      <c r="B891" s="3" t="s">
        <v>4186</v>
      </c>
      <c r="C891" s="2">
        <v>2014</v>
      </c>
      <c r="D891" s="4">
        <v>41710</v>
      </c>
      <c r="E891" s="4" t="str">
        <f>TEXT(Table1[[#This Row],[Order Date]],"MMM")</f>
        <v>Mar</v>
      </c>
      <c r="F891" s="4">
        <v>41863</v>
      </c>
      <c r="G891" s="3" t="s">
        <v>49</v>
      </c>
      <c r="H891" s="3" t="s">
        <v>1128</v>
      </c>
      <c r="I891" s="3" t="s">
        <v>1129</v>
      </c>
      <c r="J891" s="3" t="s">
        <v>40</v>
      </c>
      <c r="K891" s="3" t="s">
        <v>27</v>
      </c>
      <c r="L891" s="3" t="s">
        <v>1232</v>
      </c>
      <c r="M891" s="3" t="s">
        <v>53</v>
      </c>
      <c r="N891" s="2">
        <v>33180</v>
      </c>
      <c r="O891" s="3" t="s">
        <v>30</v>
      </c>
      <c r="P891" s="3" t="s">
        <v>1266</v>
      </c>
      <c r="Q891" s="3" t="s">
        <v>45</v>
      </c>
      <c r="R891" s="3" t="s">
        <v>67</v>
      </c>
      <c r="S891" s="3" t="s">
        <v>1267</v>
      </c>
      <c r="T891" s="2">
        <v>47.96</v>
      </c>
      <c r="U891" s="2">
        <v>5</v>
      </c>
      <c r="V891" s="2">
        <v>0.2</v>
      </c>
      <c r="W891" s="2">
        <v>4.1965000000000003</v>
      </c>
    </row>
    <row r="892" spans="1:23" ht="15.75" thickBot="1" x14ac:dyDescent="0.3">
      <c r="A892" s="5">
        <v>891</v>
      </c>
      <c r="B892" s="3" t="s">
        <v>4189</v>
      </c>
      <c r="C892" s="2">
        <v>2012</v>
      </c>
      <c r="D892" s="4">
        <v>41063</v>
      </c>
      <c r="E892" s="4" t="str">
        <f>TEXT(Table1[[#This Row],[Order Date]],"MMM")</f>
        <v>Jun</v>
      </c>
      <c r="F892" s="4">
        <v>41216</v>
      </c>
      <c r="G892" s="3" t="s">
        <v>49</v>
      </c>
      <c r="H892" s="3" t="s">
        <v>1050</v>
      </c>
      <c r="I892" s="3" t="s">
        <v>1051</v>
      </c>
      <c r="J892" s="3" t="s">
        <v>26</v>
      </c>
      <c r="K892" s="3" t="s">
        <v>27</v>
      </c>
      <c r="L892" s="3" t="s">
        <v>120</v>
      </c>
      <c r="M892" s="3" t="s">
        <v>42</v>
      </c>
      <c r="N892" s="2">
        <v>94122</v>
      </c>
      <c r="O892" s="3" t="s">
        <v>43</v>
      </c>
      <c r="P892" s="3" t="s">
        <v>4190</v>
      </c>
      <c r="Q892" s="3" t="s">
        <v>32</v>
      </c>
      <c r="R892" s="3" t="s">
        <v>64</v>
      </c>
      <c r="S892" s="3" t="s">
        <v>4191</v>
      </c>
      <c r="T892" s="2">
        <v>435.26</v>
      </c>
      <c r="U892" s="2">
        <v>7</v>
      </c>
      <c r="V892" s="2">
        <v>0</v>
      </c>
      <c r="W892" s="2">
        <v>95.757199999999997</v>
      </c>
    </row>
    <row r="893" spans="1:23" ht="15.75" thickBot="1" x14ac:dyDescent="0.3">
      <c r="A893" s="5">
        <v>892</v>
      </c>
      <c r="B893" s="3" t="s">
        <v>4189</v>
      </c>
      <c r="C893" s="2">
        <v>2012</v>
      </c>
      <c r="D893" s="4">
        <v>41063</v>
      </c>
      <c r="E893" s="4" t="str">
        <f>TEXT(Table1[[#This Row],[Order Date]],"MMM")</f>
        <v>Jun</v>
      </c>
      <c r="F893" s="4">
        <v>41216</v>
      </c>
      <c r="G893" s="3" t="s">
        <v>49</v>
      </c>
      <c r="H893" s="3" t="s">
        <v>1050</v>
      </c>
      <c r="I893" s="3" t="s">
        <v>1051</v>
      </c>
      <c r="J893" s="3" t="s">
        <v>26</v>
      </c>
      <c r="K893" s="3" t="s">
        <v>27</v>
      </c>
      <c r="L893" s="3" t="s">
        <v>120</v>
      </c>
      <c r="M893" s="3" t="s">
        <v>42</v>
      </c>
      <c r="N893" s="2">
        <v>94122</v>
      </c>
      <c r="O893" s="3" t="s">
        <v>43</v>
      </c>
      <c r="P893" s="3" t="s">
        <v>4192</v>
      </c>
      <c r="Q893" s="3" t="s">
        <v>70</v>
      </c>
      <c r="R893" s="3" t="s">
        <v>1062</v>
      </c>
      <c r="S893" s="3" t="s">
        <v>4193</v>
      </c>
      <c r="T893" s="2">
        <v>1119.9839999999999</v>
      </c>
      <c r="U893" s="2">
        <v>2</v>
      </c>
      <c r="V893" s="2">
        <v>0.2</v>
      </c>
      <c r="W893" s="2">
        <v>377.99459999999999</v>
      </c>
    </row>
    <row r="894" spans="1:23" ht="15.75" thickBot="1" x14ac:dyDescent="0.3">
      <c r="A894" s="5">
        <v>893</v>
      </c>
      <c r="B894" s="3" t="s">
        <v>4194</v>
      </c>
      <c r="C894" s="2">
        <v>2011</v>
      </c>
      <c r="D894" s="4">
        <v>40612</v>
      </c>
      <c r="E894" s="4" t="str">
        <f>TEXT(Table1[[#This Row],[Order Date]],"MMM")</f>
        <v>Mar</v>
      </c>
      <c r="F894" s="4">
        <v>40765</v>
      </c>
      <c r="G894" s="3" t="s">
        <v>23</v>
      </c>
      <c r="H894" s="3" t="s">
        <v>1152</v>
      </c>
      <c r="I894" s="3" t="s">
        <v>1153</v>
      </c>
      <c r="J894" s="3" t="s">
        <v>40</v>
      </c>
      <c r="K894" s="3" t="s">
        <v>27</v>
      </c>
      <c r="L894" s="3" t="s">
        <v>41</v>
      </c>
      <c r="M894" s="3" t="s">
        <v>42</v>
      </c>
      <c r="N894" s="2">
        <v>90036</v>
      </c>
      <c r="O894" s="3" t="s">
        <v>43</v>
      </c>
      <c r="P894" s="3" t="s">
        <v>4195</v>
      </c>
      <c r="Q894" s="3" t="s">
        <v>32</v>
      </c>
      <c r="R894" s="3" t="s">
        <v>55</v>
      </c>
      <c r="S894" s="3" t="s">
        <v>4196</v>
      </c>
      <c r="T894" s="2">
        <v>143.43199999999999</v>
      </c>
      <c r="U894" s="2">
        <v>1</v>
      </c>
      <c r="V894" s="2">
        <v>0.2</v>
      </c>
      <c r="W894" s="2">
        <v>3.5857999999999999</v>
      </c>
    </row>
    <row r="895" spans="1:23" ht="15.75" thickBot="1" x14ac:dyDescent="0.3">
      <c r="A895" s="5">
        <v>894</v>
      </c>
      <c r="B895" s="3" t="s">
        <v>4194</v>
      </c>
      <c r="C895" s="2">
        <v>2011</v>
      </c>
      <c r="D895" s="4">
        <v>40612</v>
      </c>
      <c r="E895" s="4" t="str">
        <f>TEXT(Table1[[#This Row],[Order Date]],"MMM")</f>
        <v>Mar</v>
      </c>
      <c r="F895" s="4">
        <v>40765</v>
      </c>
      <c r="G895" s="3" t="s">
        <v>23</v>
      </c>
      <c r="H895" s="3" t="s">
        <v>1152</v>
      </c>
      <c r="I895" s="3" t="s">
        <v>1153</v>
      </c>
      <c r="J895" s="3" t="s">
        <v>40</v>
      </c>
      <c r="K895" s="3" t="s">
        <v>27</v>
      </c>
      <c r="L895" s="3" t="s">
        <v>41</v>
      </c>
      <c r="M895" s="3" t="s">
        <v>42</v>
      </c>
      <c r="N895" s="2">
        <v>90036</v>
      </c>
      <c r="O895" s="3" t="s">
        <v>43</v>
      </c>
      <c r="P895" s="3" t="s">
        <v>139</v>
      </c>
      <c r="Q895" s="3" t="s">
        <v>32</v>
      </c>
      <c r="R895" s="3" t="s">
        <v>36</v>
      </c>
      <c r="S895" s="3" t="s">
        <v>140</v>
      </c>
      <c r="T895" s="2">
        <v>122.352</v>
      </c>
      <c r="U895" s="2">
        <v>3</v>
      </c>
      <c r="V895" s="2">
        <v>0.2</v>
      </c>
      <c r="W895" s="2">
        <v>13.7646</v>
      </c>
    </row>
    <row r="896" spans="1:23" ht="15.75" thickBot="1" x14ac:dyDescent="0.3">
      <c r="A896" s="5">
        <v>895</v>
      </c>
      <c r="B896" s="3" t="s">
        <v>4200</v>
      </c>
      <c r="C896" s="2">
        <v>2013</v>
      </c>
      <c r="D896" s="4">
        <v>41373</v>
      </c>
      <c r="E896" s="4" t="str">
        <f>TEXT(Table1[[#This Row],[Order Date]],"MMM")</f>
        <v>Apr</v>
      </c>
      <c r="F896" s="4">
        <v>41434</v>
      </c>
      <c r="G896" s="3" t="s">
        <v>172</v>
      </c>
      <c r="H896" s="3" t="s">
        <v>3612</v>
      </c>
      <c r="I896" s="3" t="s">
        <v>3613</v>
      </c>
      <c r="J896" s="3" t="s">
        <v>40</v>
      </c>
      <c r="K896" s="3" t="s">
        <v>27</v>
      </c>
      <c r="L896" s="3" t="s">
        <v>3054</v>
      </c>
      <c r="M896" s="3" t="s">
        <v>656</v>
      </c>
      <c r="N896" s="2">
        <v>6457</v>
      </c>
      <c r="O896" s="3" t="s">
        <v>138</v>
      </c>
      <c r="P896" s="3" t="s">
        <v>1107</v>
      </c>
      <c r="Q896" s="3" t="s">
        <v>45</v>
      </c>
      <c r="R896" s="3" t="s">
        <v>88</v>
      </c>
      <c r="S896" s="3" t="s">
        <v>1108</v>
      </c>
      <c r="T896" s="2">
        <v>48.16</v>
      </c>
      <c r="U896" s="2">
        <v>7</v>
      </c>
      <c r="V896" s="2">
        <v>0</v>
      </c>
      <c r="W896" s="2">
        <v>22.153600000000001</v>
      </c>
    </row>
    <row r="897" spans="1:23" ht="15.75" thickBot="1" x14ac:dyDescent="0.3">
      <c r="A897" s="5">
        <v>896</v>
      </c>
      <c r="B897" s="3" t="s">
        <v>4201</v>
      </c>
      <c r="C897" s="2">
        <v>2012</v>
      </c>
      <c r="D897" s="4">
        <v>41032</v>
      </c>
      <c r="E897" s="4" t="str">
        <f>TEXT(Table1[[#This Row],[Order Date]],"MMM")</f>
        <v>May</v>
      </c>
      <c r="F897" s="4">
        <v>41155</v>
      </c>
      <c r="G897" s="3" t="s">
        <v>49</v>
      </c>
      <c r="H897" s="3" t="s">
        <v>1665</v>
      </c>
      <c r="I897" s="3" t="s">
        <v>1666</v>
      </c>
      <c r="J897" s="3" t="s">
        <v>26</v>
      </c>
      <c r="K897" s="3" t="s">
        <v>27</v>
      </c>
      <c r="L897" s="3" t="s">
        <v>4202</v>
      </c>
      <c r="M897" s="3" t="s">
        <v>227</v>
      </c>
      <c r="N897" s="2">
        <v>47362</v>
      </c>
      <c r="O897" s="3" t="s">
        <v>102</v>
      </c>
      <c r="P897" s="3" t="s">
        <v>673</v>
      </c>
      <c r="Q897" s="3" t="s">
        <v>70</v>
      </c>
      <c r="R897" s="3" t="s">
        <v>71</v>
      </c>
      <c r="S897" s="3" t="s">
        <v>674</v>
      </c>
      <c r="T897" s="2">
        <v>23.92</v>
      </c>
      <c r="U897" s="2">
        <v>2</v>
      </c>
      <c r="V897" s="2">
        <v>0</v>
      </c>
      <c r="W897" s="2">
        <v>6.6976000000000004</v>
      </c>
    </row>
    <row r="898" spans="1:23" ht="15.75" thickBot="1" x14ac:dyDescent="0.3">
      <c r="A898" s="5">
        <v>897</v>
      </c>
      <c r="B898" s="3" t="s">
        <v>4201</v>
      </c>
      <c r="C898" s="2">
        <v>2012</v>
      </c>
      <c r="D898" s="4">
        <v>41032</v>
      </c>
      <c r="E898" s="4" t="str">
        <f>TEXT(Table1[[#This Row],[Order Date]],"MMM")</f>
        <v>May</v>
      </c>
      <c r="F898" s="4">
        <v>41155</v>
      </c>
      <c r="G898" s="3" t="s">
        <v>49</v>
      </c>
      <c r="H898" s="3" t="s">
        <v>1665</v>
      </c>
      <c r="I898" s="3" t="s">
        <v>1666</v>
      </c>
      <c r="J898" s="3" t="s">
        <v>26</v>
      </c>
      <c r="K898" s="3" t="s">
        <v>27</v>
      </c>
      <c r="L898" s="3" t="s">
        <v>4202</v>
      </c>
      <c r="M898" s="3" t="s">
        <v>227</v>
      </c>
      <c r="N898" s="2">
        <v>47362</v>
      </c>
      <c r="O898" s="3" t="s">
        <v>102</v>
      </c>
      <c r="P898" s="3" t="s">
        <v>4203</v>
      </c>
      <c r="Q898" s="3" t="s">
        <v>45</v>
      </c>
      <c r="R898" s="3" t="s">
        <v>77</v>
      </c>
      <c r="S898" s="3" t="s">
        <v>170</v>
      </c>
      <c r="T898" s="2">
        <v>60.69</v>
      </c>
      <c r="U898" s="2">
        <v>7</v>
      </c>
      <c r="V898" s="2">
        <v>0</v>
      </c>
      <c r="W898" s="2">
        <v>16.386299999999999</v>
      </c>
    </row>
    <row r="899" spans="1:23" ht="15.75" thickBot="1" x14ac:dyDescent="0.3">
      <c r="A899" s="5">
        <v>898</v>
      </c>
      <c r="B899" s="3" t="s">
        <v>4204</v>
      </c>
      <c r="C899" s="2">
        <v>2013</v>
      </c>
      <c r="D899" s="4">
        <v>41430</v>
      </c>
      <c r="E899" s="4" t="str">
        <f>TEXT(Table1[[#This Row],[Order Date]],"MMM")</f>
        <v>Jun</v>
      </c>
      <c r="F899" s="4">
        <v>41522</v>
      </c>
      <c r="G899" s="3" t="s">
        <v>172</v>
      </c>
      <c r="H899" s="3" t="s">
        <v>4205</v>
      </c>
      <c r="I899" s="3" t="s">
        <v>4206</v>
      </c>
      <c r="J899" s="3" t="s">
        <v>40</v>
      </c>
      <c r="K899" s="3" t="s">
        <v>27</v>
      </c>
      <c r="L899" s="3" t="s">
        <v>1035</v>
      </c>
      <c r="M899" s="3" t="s">
        <v>302</v>
      </c>
      <c r="N899" s="2">
        <v>37130</v>
      </c>
      <c r="O899" s="3" t="s">
        <v>30</v>
      </c>
      <c r="P899" s="3" t="s">
        <v>4207</v>
      </c>
      <c r="Q899" s="3" t="s">
        <v>45</v>
      </c>
      <c r="R899" s="3" t="s">
        <v>88</v>
      </c>
      <c r="S899" s="3" t="s">
        <v>4208</v>
      </c>
      <c r="T899" s="2">
        <v>14.352</v>
      </c>
      <c r="U899" s="2">
        <v>3</v>
      </c>
      <c r="V899" s="2">
        <v>0.2</v>
      </c>
      <c r="W899" s="2">
        <v>5.2026000000000003</v>
      </c>
    </row>
    <row r="900" spans="1:23" ht="15.75" thickBot="1" x14ac:dyDescent="0.3">
      <c r="A900" s="5">
        <v>899</v>
      </c>
      <c r="B900" s="3" t="s">
        <v>4211</v>
      </c>
      <c r="C900" s="2">
        <v>2014</v>
      </c>
      <c r="D900" s="4">
        <v>41676</v>
      </c>
      <c r="E900" s="4" t="str">
        <f>TEXT(Table1[[#This Row],[Order Date]],"MMM")</f>
        <v>Feb</v>
      </c>
      <c r="F900" s="4">
        <v>41796</v>
      </c>
      <c r="G900" s="3" t="s">
        <v>23</v>
      </c>
      <c r="H900" s="3" t="s">
        <v>902</v>
      </c>
      <c r="I900" s="3" t="s">
        <v>903</v>
      </c>
      <c r="J900" s="3" t="s">
        <v>40</v>
      </c>
      <c r="K900" s="3" t="s">
        <v>27</v>
      </c>
      <c r="L900" s="3" t="s">
        <v>2378</v>
      </c>
      <c r="M900" s="3" t="s">
        <v>442</v>
      </c>
      <c r="N900" s="2">
        <v>43615</v>
      </c>
      <c r="O900" s="3" t="s">
        <v>138</v>
      </c>
      <c r="P900" s="3" t="s">
        <v>4212</v>
      </c>
      <c r="Q900" s="3" t="s">
        <v>45</v>
      </c>
      <c r="R900" s="3" t="s">
        <v>77</v>
      </c>
      <c r="S900" s="3" t="s">
        <v>4213</v>
      </c>
      <c r="T900" s="2">
        <v>17.48</v>
      </c>
      <c r="U900" s="2">
        <v>5</v>
      </c>
      <c r="V900" s="2">
        <v>0.2</v>
      </c>
      <c r="W900" s="2">
        <v>1.3109999999999999</v>
      </c>
    </row>
    <row r="901" spans="1:23" ht="15.75" thickBot="1" x14ac:dyDescent="0.3">
      <c r="A901" s="5">
        <v>900</v>
      </c>
      <c r="B901" s="3" t="s">
        <v>4214</v>
      </c>
      <c r="C901" s="2">
        <v>2014</v>
      </c>
      <c r="D901" s="4">
        <v>41949</v>
      </c>
      <c r="E901" s="4" t="str">
        <f>TEXT(Table1[[#This Row],[Order Date]],"MMM")</f>
        <v>Nov</v>
      </c>
      <c r="F901" s="4" t="s">
        <v>7223</v>
      </c>
      <c r="G901" s="3" t="s">
        <v>172</v>
      </c>
      <c r="H901" s="3" t="s">
        <v>4021</v>
      </c>
      <c r="I901" s="3" t="s">
        <v>4022</v>
      </c>
      <c r="J901" s="3" t="s">
        <v>26</v>
      </c>
      <c r="K901" s="3" t="s">
        <v>27</v>
      </c>
      <c r="L901" s="3" t="s">
        <v>41</v>
      </c>
      <c r="M901" s="3" t="s">
        <v>42</v>
      </c>
      <c r="N901" s="2">
        <v>90032</v>
      </c>
      <c r="O901" s="3" t="s">
        <v>43</v>
      </c>
      <c r="P901" s="3" t="s">
        <v>2713</v>
      </c>
      <c r="Q901" s="3" t="s">
        <v>45</v>
      </c>
      <c r="R901" s="3" t="s">
        <v>67</v>
      </c>
      <c r="S901" s="3" t="s">
        <v>2714</v>
      </c>
      <c r="T901" s="2">
        <v>16.399999999999999</v>
      </c>
      <c r="U901" s="2">
        <v>5</v>
      </c>
      <c r="V901" s="2">
        <v>0</v>
      </c>
      <c r="W901" s="2">
        <v>4.7560000000000002</v>
      </c>
    </row>
    <row r="902" spans="1:23" ht="15.75" thickBot="1" x14ac:dyDescent="0.3">
      <c r="A902" s="5">
        <v>901</v>
      </c>
      <c r="B902" s="3" t="s">
        <v>4215</v>
      </c>
      <c r="C902" s="2">
        <v>2014</v>
      </c>
      <c r="D902" s="4">
        <v>41883</v>
      </c>
      <c r="E902" s="4" t="str">
        <f>TEXT(Table1[[#This Row],[Order Date]],"MMM")</f>
        <v>Sep</v>
      </c>
      <c r="F902" s="4">
        <v>41974</v>
      </c>
      <c r="G902" s="3" t="s">
        <v>172</v>
      </c>
      <c r="H902" s="3" t="s">
        <v>4216</v>
      </c>
      <c r="I902" s="3" t="s">
        <v>4217</v>
      </c>
      <c r="J902" s="3" t="s">
        <v>40</v>
      </c>
      <c r="K902" s="3" t="s">
        <v>27</v>
      </c>
      <c r="L902" s="3" t="s">
        <v>93</v>
      </c>
      <c r="M902" s="3" t="s">
        <v>94</v>
      </c>
      <c r="N902" s="2">
        <v>98115</v>
      </c>
      <c r="O902" s="3" t="s">
        <v>43</v>
      </c>
      <c r="P902" s="3" t="s">
        <v>4218</v>
      </c>
      <c r="Q902" s="3" t="s">
        <v>32</v>
      </c>
      <c r="R902" s="3" t="s">
        <v>55</v>
      </c>
      <c r="S902" s="3" t="s">
        <v>4219</v>
      </c>
      <c r="T902" s="2">
        <v>892.98</v>
      </c>
      <c r="U902" s="2">
        <v>2</v>
      </c>
      <c r="V902" s="2">
        <v>0</v>
      </c>
      <c r="W902" s="2">
        <v>80.368200000000002</v>
      </c>
    </row>
    <row r="903" spans="1:23" ht="15.75" thickBot="1" x14ac:dyDescent="0.3">
      <c r="A903" s="5">
        <v>902</v>
      </c>
      <c r="B903" s="3" t="s">
        <v>4220</v>
      </c>
      <c r="C903" s="2">
        <v>2012</v>
      </c>
      <c r="D903" s="4">
        <v>40919</v>
      </c>
      <c r="E903" s="4" t="str">
        <f>TEXT(Table1[[#This Row],[Order Date]],"MMM")</f>
        <v>Jan</v>
      </c>
      <c r="F903" s="4">
        <v>41071</v>
      </c>
      <c r="G903" s="3" t="s">
        <v>49</v>
      </c>
      <c r="H903" s="3" t="s">
        <v>2990</v>
      </c>
      <c r="I903" s="3" t="s">
        <v>2991</v>
      </c>
      <c r="J903" s="3" t="s">
        <v>40</v>
      </c>
      <c r="K903" s="3" t="s">
        <v>27</v>
      </c>
      <c r="L903" s="3" t="s">
        <v>239</v>
      </c>
      <c r="M903" s="3" t="s">
        <v>240</v>
      </c>
      <c r="N903" s="2">
        <v>10009</v>
      </c>
      <c r="O903" s="3" t="s">
        <v>138</v>
      </c>
      <c r="P903" s="3" t="s">
        <v>1662</v>
      </c>
      <c r="Q903" s="3" t="s">
        <v>70</v>
      </c>
      <c r="R903" s="3" t="s">
        <v>71</v>
      </c>
      <c r="S903" s="3" t="s">
        <v>1663</v>
      </c>
      <c r="T903" s="2">
        <v>4.95</v>
      </c>
      <c r="U903" s="2">
        <v>1</v>
      </c>
      <c r="V903" s="2">
        <v>0</v>
      </c>
      <c r="W903" s="2">
        <v>1.3365</v>
      </c>
    </row>
    <row r="904" spans="1:23" ht="15.75" thickBot="1" x14ac:dyDescent="0.3">
      <c r="A904" s="5">
        <v>903</v>
      </c>
      <c r="B904" s="3" t="s">
        <v>4221</v>
      </c>
      <c r="C904" s="2">
        <v>2012</v>
      </c>
      <c r="D904" s="4">
        <v>40919</v>
      </c>
      <c r="E904" s="4" t="str">
        <f>TEXT(Table1[[#This Row],[Order Date]],"MMM")</f>
        <v>Jan</v>
      </c>
      <c r="F904" s="4">
        <v>41040</v>
      </c>
      <c r="G904" s="3" t="s">
        <v>49</v>
      </c>
      <c r="H904" s="3" t="s">
        <v>782</v>
      </c>
      <c r="I904" s="3" t="s">
        <v>783</v>
      </c>
      <c r="J904" s="3" t="s">
        <v>26</v>
      </c>
      <c r="K904" s="3" t="s">
        <v>27</v>
      </c>
      <c r="L904" s="3" t="s">
        <v>239</v>
      </c>
      <c r="M904" s="3" t="s">
        <v>240</v>
      </c>
      <c r="N904" s="2">
        <v>10011</v>
      </c>
      <c r="O904" s="3" t="s">
        <v>138</v>
      </c>
      <c r="P904" s="3" t="s">
        <v>3034</v>
      </c>
      <c r="Q904" s="3" t="s">
        <v>45</v>
      </c>
      <c r="R904" s="3" t="s">
        <v>88</v>
      </c>
      <c r="S904" s="3" t="s">
        <v>3035</v>
      </c>
      <c r="T904" s="2">
        <v>13.52</v>
      </c>
      <c r="U904" s="2">
        <v>4</v>
      </c>
      <c r="V904" s="2">
        <v>0</v>
      </c>
      <c r="W904" s="2">
        <v>6.2191999999999998</v>
      </c>
    </row>
    <row r="905" spans="1:23" ht="15.75" thickBot="1" x14ac:dyDescent="0.3">
      <c r="A905" s="5">
        <v>904</v>
      </c>
      <c r="B905" s="3" t="s">
        <v>4221</v>
      </c>
      <c r="C905" s="2">
        <v>2012</v>
      </c>
      <c r="D905" s="4">
        <v>40919</v>
      </c>
      <c r="E905" s="4" t="str">
        <f>TEXT(Table1[[#This Row],[Order Date]],"MMM")</f>
        <v>Jan</v>
      </c>
      <c r="F905" s="4">
        <v>41040</v>
      </c>
      <c r="G905" s="3" t="s">
        <v>49</v>
      </c>
      <c r="H905" s="3" t="s">
        <v>782</v>
      </c>
      <c r="I905" s="3" t="s">
        <v>783</v>
      </c>
      <c r="J905" s="3" t="s">
        <v>26</v>
      </c>
      <c r="K905" s="3" t="s">
        <v>27</v>
      </c>
      <c r="L905" s="3" t="s">
        <v>239</v>
      </c>
      <c r="M905" s="3" t="s">
        <v>240</v>
      </c>
      <c r="N905" s="2">
        <v>10011</v>
      </c>
      <c r="O905" s="3" t="s">
        <v>138</v>
      </c>
      <c r="P905" s="3" t="s">
        <v>2259</v>
      </c>
      <c r="Q905" s="3" t="s">
        <v>32</v>
      </c>
      <c r="R905" s="3" t="s">
        <v>64</v>
      </c>
      <c r="S905" s="3" t="s">
        <v>2260</v>
      </c>
      <c r="T905" s="2">
        <v>259.7</v>
      </c>
      <c r="U905" s="2">
        <v>5</v>
      </c>
      <c r="V905" s="2">
        <v>0</v>
      </c>
      <c r="W905" s="2">
        <v>106.477</v>
      </c>
    </row>
    <row r="906" spans="1:23" ht="15.75" thickBot="1" x14ac:dyDescent="0.3">
      <c r="A906" s="5">
        <v>905</v>
      </c>
      <c r="B906" s="3" t="s">
        <v>4221</v>
      </c>
      <c r="C906" s="2">
        <v>2012</v>
      </c>
      <c r="D906" s="4">
        <v>40919</v>
      </c>
      <c r="E906" s="4" t="str">
        <f>TEXT(Table1[[#This Row],[Order Date]],"MMM")</f>
        <v>Jan</v>
      </c>
      <c r="F906" s="4">
        <v>41040</v>
      </c>
      <c r="G906" s="3" t="s">
        <v>49</v>
      </c>
      <c r="H906" s="3" t="s">
        <v>782</v>
      </c>
      <c r="I906" s="3" t="s">
        <v>783</v>
      </c>
      <c r="J906" s="3" t="s">
        <v>26</v>
      </c>
      <c r="K906" s="3" t="s">
        <v>27</v>
      </c>
      <c r="L906" s="3" t="s">
        <v>239</v>
      </c>
      <c r="M906" s="3" t="s">
        <v>240</v>
      </c>
      <c r="N906" s="2">
        <v>10011</v>
      </c>
      <c r="O906" s="3" t="s">
        <v>138</v>
      </c>
      <c r="P906" s="3" t="s">
        <v>4222</v>
      </c>
      <c r="Q906" s="3" t="s">
        <v>70</v>
      </c>
      <c r="R906" s="3" t="s">
        <v>71</v>
      </c>
      <c r="S906" s="3" t="s">
        <v>4223</v>
      </c>
      <c r="T906" s="2">
        <v>42.95</v>
      </c>
      <c r="U906" s="2">
        <v>1</v>
      </c>
      <c r="V906" s="2">
        <v>0</v>
      </c>
      <c r="W906" s="2">
        <v>1.2885</v>
      </c>
    </row>
    <row r="907" spans="1:23" ht="15.75" thickBot="1" x14ac:dyDescent="0.3">
      <c r="A907" s="5">
        <v>906</v>
      </c>
      <c r="B907" s="3" t="s">
        <v>4221</v>
      </c>
      <c r="C907" s="2">
        <v>2012</v>
      </c>
      <c r="D907" s="4">
        <v>40919</v>
      </c>
      <c r="E907" s="4" t="str">
        <f>TEXT(Table1[[#This Row],[Order Date]],"MMM")</f>
        <v>Jan</v>
      </c>
      <c r="F907" s="4">
        <v>41040</v>
      </c>
      <c r="G907" s="3" t="s">
        <v>49</v>
      </c>
      <c r="H907" s="3" t="s">
        <v>782</v>
      </c>
      <c r="I907" s="3" t="s">
        <v>783</v>
      </c>
      <c r="J907" s="3" t="s">
        <v>26</v>
      </c>
      <c r="K907" s="3" t="s">
        <v>27</v>
      </c>
      <c r="L907" s="3" t="s">
        <v>239</v>
      </c>
      <c r="M907" s="3" t="s">
        <v>240</v>
      </c>
      <c r="N907" s="2">
        <v>10011</v>
      </c>
      <c r="O907" s="3" t="s">
        <v>138</v>
      </c>
      <c r="P907" s="3" t="s">
        <v>2146</v>
      </c>
      <c r="Q907" s="3" t="s">
        <v>70</v>
      </c>
      <c r="R907" s="3" t="s">
        <v>148</v>
      </c>
      <c r="S907" s="3" t="s">
        <v>2147</v>
      </c>
      <c r="T907" s="2">
        <v>1399.93</v>
      </c>
      <c r="U907" s="2">
        <v>7</v>
      </c>
      <c r="V907" s="2">
        <v>0</v>
      </c>
      <c r="W907" s="2">
        <v>601.96990000000005</v>
      </c>
    </row>
    <row r="908" spans="1:23" ht="15.75" thickBot="1" x14ac:dyDescent="0.3">
      <c r="A908" s="5">
        <v>907</v>
      </c>
      <c r="B908" s="3" t="s">
        <v>4221</v>
      </c>
      <c r="C908" s="2">
        <v>2012</v>
      </c>
      <c r="D908" s="4">
        <v>40919</v>
      </c>
      <c r="E908" s="4" t="str">
        <f>TEXT(Table1[[#This Row],[Order Date]],"MMM")</f>
        <v>Jan</v>
      </c>
      <c r="F908" s="4">
        <v>41040</v>
      </c>
      <c r="G908" s="3" t="s">
        <v>49</v>
      </c>
      <c r="H908" s="3" t="s">
        <v>782</v>
      </c>
      <c r="I908" s="3" t="s">
        <v>783</v>
      </c>
      <c r="J908" s="3" t="s">
        <v>26</v>
      </c>
      <c r="K908" s="3" t="s">
        <v>27</v>
      </c>
      <c r="L908" s="3" t="s">
        <v>239</v>
      </c>
      <c r="M908" s="3" t="s">
        <v>240</v>
      </c>
      <c r="N908" s="2">
        <v>10011</v>
      </c>
      <c r="O908" s="3" t="s">
        <v>138</v>
      </c>
      <c r="P908" s="3" t="s">
        <v>1594</v>
      </c>
      <c r="Q908" s="3" t="s">
        <v>70</v>
      </c>
      <c r="R908" s="3" t="s">
        <v>71</v>
      </c>
      <c r="S908" s="3" t="s">
        <v>1595</v>
      </c>
      <c r="T908" s="2">
        <v>503.96</v>
      </c>
      <c r="U908" s="2">
        <v>4</v>
      </c>
      <c r="V908" s="2">
        <v>0</v>
      </c>
      <c r="W908" s="2">
        <v>125.99</v>
      </c>
    </row>
    <row r="909" spans="1:23" ht="15.75" thickBot="1" x14ac:dyDescent="0.3">
      <c r="A909" s="5">
        <v>908</v>
      </c>
      <c r="B909" s="3" t="s">
        <v>4225</v>
      </c>
      <c r="C909" s="2">
        <v>2012</v>
      </c>
      <c r="D909" s="4">
        <v>41068</v>
      </c>
      <c r="E909" s="4" t="str">
        <f>TEXT(Table1[[#This Row],[Order Date]],"MMM")</f>
        <v>Jun</v>
      </c>
      <c r="F909" s="4">
        <v>41129</v>
      </c>
      <c r="G909" s="3" t="s">
        <v>172</v>
      </c>
      <c r="H909" s="3" t="s">
        <v>740</v>
      </c>
      <c r="I909" s="3" t="s">
        <v>741</v>
      </c>
      <c r="J909" s="3" t="s">
        <v>40</v>
      </c>
      <c r="K909" s="3" t="s">
        <v>27</v>
      </c>
      <c r="L909" s="3" t="s">
        <v>168</v>
      </c>
      <c r="M909" s="3" t="s">
        <v>101</v>
      </c>
      <c r="N909" s="2">
        <v>77041</v>
      </c>
      <c r="O909" s="3" t="s">
        <v>102</v>
      </c>
      <c r="P909" s="3" t="s">
        <v>2466</v>
      </c>
      <c r="Q909" s="3" t="s">
        <v>45</v>
      </c>
      <c r="R909" s="3" t="s">
        <v>88</v>
      </c>
      <c r="S909" s="3" t="s">
        <v>2467</v>
      </c>
      <c r="T909" s="2">
        <v>27.216000000000001</v>
      </c>
      <c r="U909" s="2">
        <v>3</v>
      </c>
      <c r="V909" s="2">
        <v>0.2</v>
      </c>
      <c r="W909" s="2">
        <v>9.8658000000000001</v>
      </c>
    </row>
    <row r="910" spans="1:23" ht="15.75" thickBot="1" x14ac:dyDescent="0.3">
      <c r="A910" s="5">
        <v>909</v>
      </c>
      <c r="B910" s="3" t="s">
        <v>4226</v>
      </c>
      <c r="C910" s="2">
        <v>2014</v>
      </c>
      <c r="D910" s="4">
        <v>41801</v>
      </c>
      <c r="E910" s="4" t="str">
        <f>TEXT(Table1[[#This Row],[Order Date]],"MMM")</f>
        <v>Jun</v>
      </c>
      <c r="F910" s="4">
        <v>41923</v>
      </c>
      <c r="G910" s="3" t="s">
        <v>49</v>
      </c>
      <c r="H910" s="3" t="s">
        <v>4227</v>
      </c>
      <c r="I910" s="3" t="s">
        <v>4228</v>
      </c>
      <c r="J910" s="3" t="s">
        <v>26</v>
      </c>
      <c r="K910" s="3" t="s">
        <v>27</v>
      </c>
      <c r="L910" s="3" t="s">
        <v>239</v>
      </c>
      <c r="M910" s="3" t="s">
        <v>240</v>
      </c>
      <c r="N910" s="2">
        <v>10009</v>
      </c>
      <c r="O910" s="3" t="s">
        <v>138</v>
      </c>
      <c r="P910" s="3" t="s">
        <v>1585</v>
      </c>
      <c r="Q910" s="3" t="s">
        <v>70</v>
      </c>
      <c r="R910" s="3" t="s">
        <v>148</v>
      </c>
      <c r="S910" s="3" t="s">
        <v>1586</v>
      </c>
      <c r="T910" s="2">
        <v>390.75</v>
      </c>
      <c r="U910" s="2">
        <v>5</v>
      </c>
      <c r="V910" s="2">
        <v>0</v>
      </c>
      <c r="W910" s="2">
        <v>171.93</v>
      </c>
    </row>
    <row r="911" spans="1:23" ht="15.75" thickBot="1" x14ac:dyDescent="0.3">
      <c r="A911" s="5">
        <v>910</v>
      </c>
      <c r="B911" s="3" t="s">
        <v>4229</v>
      </c>
      <c r="C911" s="2">
        <v>2014</v>
      </c>
      <c r="D911" s="4">
        <v>41979</v>
      </c>
      <c r="E911" s="4" t="str">
        <f>TEXT(Table1[[#This Row],[Order Date]],"MMM")</f>
        <v>Dec</v>
      </c>
      <c r="F911" s="4" t="s">
        <v>7224</v>
      </c>
      <c r="G911" s="3" t="s">
        <v>172</v>
      </c>
      <c r="H911" s="3" t="s">
        <v>4230</v>
      </c>
      <c r="I911" s="3" t="s">
        <v>4231</v>
      </c>
      <c r="J911" s="3" t="s">
        <v>99</v>
      </c>
      <c r="K911" s="3" t="s">
        <v>27</v>
      </c>
      <c r="L911" s="3" t="s">
        <v>1205</v>
      </c>
      <c r="M911" s="3" t="s">
        <v>280</v>
      </c>
      <c r="N911" s="2">
        <v>85345</v>
      </c>
      <c r="O911" s="3" t="s">
        <v>43</v>
      </c>
      <c r="P911" s="3" t="s">
        <v>2155</v>
      </c>
      <c r="Q911" s="3" t="s">
        <v>32</v>
      </c>
      <c r="R911" s="3" t="s">
        <v>36</v>
      </c>
      <c r="S911" s="3" t="s">
        <v>2156</v>
      </c>
      <c r="T911" s="2">
        <v>280.79199999999997</v>
      </c>
      <c r="U911" s="2">
        <v>1</v>
      </c>
      <c r="V911" s="2">
        <v>0.2</v>
      </c>
      <c r="W911" s="2">
        <v>35.098999999999997</v>
      </c>
    </row>
    <row r="912" spans="1:23" ht="15.75" thickBot="1" x14ac:dyDescent="0.3">
      <c r="A912" s="5">
        <v>911</v>
      </c>
      <c r="B912" s="3" t="s">
        <v>4229</v>
      </c>
      <c r="C912" s="2">
        <v>2014</v>
      </c>
      <c r="D912" s="4">
        <v>41979</v>
      </c>
      <c r="E912" s="4" t="str">
        <f>TEXT(Table1[[#This Row],[Order Date]],"MMM")</f>
        <v>Dec</v>
      </c>
      <c r="F912" s="4" t="s">
        <v>7224</v>
      </c>
      <c r="G912" s="3" t="s">
        <v>172</v>
      </c>
      <c r="H912" s="3" t="s">
        <v>4230</v>
      </c>
      <c r="I912" s="3" t="s">
        <v>4231</v>
      </c>
      <c r="J912" s="3" t="s">
        <v>99</v>
      </c>
      <c r="K912" s="3" t="s">
        <v>27</v>
      </c>
      <c r="L912" s="3" t="s">
        <v>1205</v>
      </c>
      <c r="M912" s="3" t="s">
        <v>280</v>
      </c>
      <c r="N912" s="2">
        <v>85345</v>
      </c>
      <c r="O912" s="3" t="s">
        <v>43</v>
      </c>
      <c r="P912" s="3" t="s">
        <v>331</v>
      </c>
      <c r="Q912" s="3" t="s">
        <v>45</v>
      </c>
      <c r="R912" s="3" t="s">
        <v>58</v>
      </c>
      <c r="S912" s="3" t="s">
        <v>332</v>
      </c>
      <c r="T912" s="2">
        <v>68.447999999999993</v>
      </c>
      <c r="U912" s="2">
        <v>4</v>
      </c>
      <c r="V912" s="2">
        <v>0.2</v>
      </c>
      <c r="W912" s="2">
        <v>7.7004000000000001</v>
      </c>
    </row>
    <row r="913" spans="1:23" ht="15.75" thickBot="1" x14ac:dyDescent="0.3">
      <c r="A913" s="5">
        <v>912</v>
      </c>
      <c r="B913" s="3" t="s">
        <v>4229</v>
      </c>
      <c r="C913" s="2">
        <v>2014</v>
      </c>
      <c r="D913" s="4">
        <v>41979</v>
      </c>
      <c r="E913" s="4" t="str">
        <f>TEXT(Table1[[#This Row],[Order Date]],"MMM")</f>
        <v>Dec</v>
      </c>
      <c r="F913" s="4" t="s">
        <v>7224</v>
      </c>
      <c r="G913" s="3" t="s">
        <v>172</v>
      </c>
      <c r="H913" s="3" t="s">
        <v>4230</v>
      </c>
      <c r="I913" s="3" t="s">
        <v>4231</v>
      </c>
      <c r="J913" s="3" t="s">
        <v>99</v>
      </c>
      <c r="K913" s="3" t="s">
        <v>27</v>
      </c>
      <c r="L913" s="3" t="s">
        <v>1205</v>
      </c>
      <c r="M913" s="3" t="s">
        <v>280</v>
      </c>
      <c r="N913" s="2">
        <v>85345</v>
      </c>
      <c r="O913" s="3" t="s">
        <v>43</v>
      </c>
      <c r="P913" s="3" t="s">
        <v>2179</v>
      </c>
      <c r="Q913" s="3" t="s">
        <v>45</v>
      </c>
      <c r="R913" s="3" t="s">
        <v>67</v>
      </c>
      <c r="S913" s="3" t="s">
        <v>2180</v>
      </c>
      <c r="T913" s="2">
        <v>88.04</v>
      </c>
      <c r="U913" s="2">
        <v>5</v>
      </c>
      <c r="V913" s="2">
        <v>0.2</v>
      </c>
      <c r="W913" s="2">
        <v>6.6029999999999998</v>
      </c>
    </row>
    <row r="914" spans="1:23" ht="15.75" thickBot="1" x14ac:dyDescent="0.3">
      <c r="A914" s="5">
        <v>913</v>
      </c>
      <c r="B914" s="3" t="s">
        <v>4229</v>
      </c>
      <c r="C914" s="2">
        <v>2014</v>
      </c>
      <c r="D914" s="4">
        <v>41979</v>
      </c>
      <c r="E914" s="4" t="str">
        <f>TEXT(Table1[[#This Row],[Order Date]],"MMM")</f>
        <v>Dec</v>
      </c>
      <c r="F914" s="4" t="s">
        <v>7224</v>
      </c>
      <c r="G914" s="3" t="s">
        <v>172</v>
      </c>
      <c r="H914" s="3" t="s">
        <v>4230</v>
      </c>
      <c r="I914" s="3" t="s">
        <v>4231</v>
      </c>
      <c r="J914" s="3" t="s">
        <v>99</v>
      </c>
      <c r="K914" s="3" t="s">
        <v>27</v>
      </c>
      <c r="L914" s="3" t="s">
        <v>1205</v>
      </c>
      <c r="M914" s="3" t="s">
        <v>280</v>
      </c>
      <c r="N914" s="2">
        <v>85345</v>
      </c>
      <c r="O914" s="3" t="s">
        <v>43</v>
      </c>
      <c r="P914" s="3" t="s">
        <v>3401</v>
      </c>
      <c r="Q914" s="3" t="s">
        <v>45</v>
      </c>
      <c r="R914" s="3" t="s">
        <v>67</v>
      </c>
      <c r="S914" s="3" t="s">
        <v>3402</v>
      </c>
      <c r="T914" s="2">
        <v>15.872</v>
      </c>
      <c r="U914" s="2">
        <v>1</v>
      </c>
      <c r="V914" s="2">
        <v>0.2</v>
      </c>
      <c r="W914" s="2">
        <v>1.984</v>
      </c>
    </row>
    <row r="915" spans="1:23" ht="15.75" thickBot="1" x14ac:dyDescent="0.3">
      <c r="A915" s="5">
        <v>914</v>
      </c>
      <c r="B915" s="3" t="s">
        <v>4229</v>
      </c>
      <c r="C915" s="2">
        <v>2014</v>
      </c>
      <c r="D915" s="4">
        <v>41979</v>
      </c>
      <c r="E915" s="4" t="str">
        <f>TEXT(Table1[[#This Row],[Order Date]],"MMM")</f>
        <v>Dec</v>
      </c>
      <c r="F915" s="4" t="s">
        <v>7224</v>
      </c>
      <c r="G915" s="3" t="s">
        <v>172</v>
      </c>
      <c r="H915" s="3" t="s">
        <v>4230</v>
      </c>
      <c r="I915" s="3" t="s">
        <v>4231</v>
      </c>
      <c r="J915" s="3" t="s">
        <v>99</v>
      </c>
      <c r="K915" s="3" t="s">
        <v>27</v>
      </c>
      <c r="L915" s="3" t="s">
        <v>1205</v>
      </c>
      <c r="M915" s="3" t="s">
        <v>280</v>
      </c>
      <c r="N915" s="2">
        <v>85345</v>
      </c>
      <c r="O915" s="3" t="s">
        <v>43</v>
      </c>
      <c r="P915" s="3" t="s">
        <v>1457</v>
      </c>
      <c r="Q915" s="3" t="s">
        <v>45</v>
      </c>
      <c r="R915" s="3" t="s">
        <v>58</v>
      </c>
      <c r="S915" s="3" t="s">
        <v>1458</v>
      </c>
      <c r="T915" s="2">
        <v>215.59200000000001</v>
      </c>
      <c r="U915" s="2">
        <v>3</v>
      </c>
      <c r="V915" s="2">
        <v>0.2</v>
      </c>
      <c r="W915" s="2">
        <v>-48.508200000000002</v>
      </c>
    </row>
    <row r="916" spans="1:23" ht="15.75" thickBot="1" x14ac:dyDescent="0.3">
      <c r="A916" s="5">
        <v>915</v>
      </c>
      <c r="B916" s="3" t="s">
        <v>4251</v>
      </c>
      <c r="C916" s="2">
        <v>2014</v>
      </c>
      <c r="D916" s="4">
        <v>41955</v>
      </c>
      <c r="E916" s="4" t="str">
        <f>TEXT(Table1[[#This Row],[Order Date]],"MMM")</f>
        <v>Nov</v>
      </c>
      <c r="F916" s="4">
        <v>41955</v>
      </c>
      <c r="G916" s="3" t="s">
        <v>1127</v>
      </c>
      <c r="H916" s="3" t="s">
        <v>2925</v>
      </c>
      <c r="I916" s="3" t="s">
        <v>2926</v>
      </c>
      <c r="J916" s="3" t="s">
        <v>26</v>
      </c>
      <c r="K916" s="3" t="s">
        <v>27</v>
      </c>
      <c r="L916" s="3" t="s">
        <v>655</v>
      </c>
      <c r="M916" s="3" t="s">
        <v>656</v>
      </c>
      <c r="N916" s="2">
        <v>6824</v>
      </c>
      <c r="O916" s="3" t="s">
        <v>138</v>
      </c>
      <c r="P916" s="3" t="s">
        <v>527</v>
      </c>
      <c r="Q916" s="3" t="s">
        <v>45</v>
      </c>
      <c r="R916" s="3" t="s">
        <v>158</v>
      </c>
      <c r="S916" s="3" t="s">
        <v>528</v>
      </c>
      <c r="T916" s="2">
        <v>10.86</v>
      </c>
      <c r="U916" s="2">
        <v>3</v>
      </c>
      <c r="V916" s="2">
        <v>0</v>
      </c>
      <c r="W916" s="2">
        <v>5.1041999999999996</v>
      </c>
    </row>
    <row r="917" spans="1:23" ht="15.75" thickBot="1" x14ac:dyDescent="0.3">
      <c r="A917" s="5">
        <v>916</v>
      </c>
      <c r="B917" s="3" t="s">
        <v>4251</v>
      </c>
      <c r="C917" s="2">
        <v>2014</v>
      </c>
      <c r="D917" s="4">
        <v>41955</v>
      </c>
      <c r="E917" s="4" t="str">
        <f>TEXT(Table1[[#This Row],[Order Date]],"MMM")</f>
        <v>Nov</v>
      </c>
      <c r="F917" s="4">
        <v>41955</v>
      </c>
      <c r="G917" s="3" t="s">
        <v>1127</v>
      </c>
      <c r="H917" s="3" t="s">
        <v>2925</v>
      </c>
      <c r="I917" s="3" t="s">
        <v>2926</v>
      </c>
      <c r="J917" s="3" t="s">
        <v>26</v>
      </c>
      <c r="K917" s="3" t="s">
        <v>27</v>
      </c>
      <c r="L917" s="3" t="s">
        <v>655</v>
      </c>
      <c r="M917" s="3" t="s">
        <v>656</v>
      </c>
      <c r="N917" s="2">
        <v>6824</v>
      </c>
      <c r="O917" s="3" t="s">
        <v>138</v>
      </c>
      <c r="P917" s="3" t="s">
        <v>4252</v>
      </c>
      <c r="Q917" s="3" t="s">
        <v>45</v>
      </c>
      <c r="R917" s="3" t="s">
        <v>77</v>
      </c>
      <c r="S917" s="3" t="s">
        <v>4253</v>
      </c>
      <c r="T917" s="2">
        <v>426.79</v>
      </c>
      <c r="U917" s="2">
        <v>7</v>
      </c>
      <c r="V917" s="2">
        <v>0</v>
      </c>
      <c r="W917" s="2">
        <v>123.76909999999999</v>
      </c>
    </row>
    <row r="918" spans="1:23" ht="15.75" thickBot="1" x14ac:dyDescent="0.3">
      <c r="A918" s="5">
        <v>917</v>
      </c>
      <c r="B918" s="3" t="s">
        <v>4256</v>
      </c>
      <c r="C918" s="2">
        <v>2013</v>
      </c>
      <c r="D918" s="4">
        <v>41589</v>
      </c>
      <c r="E918" s="4" t="str">
        <f>TEXT(Table1[[#This Row],[Order Date]],"MMM")</f>
        <v>Nov</v>
      </c>
      <c r="F918" s="4" t="s">
        <v>7243</v>
      </c>
      <c r="G918" s="3" t="s">
        <v>49</v>
      </c>
      <c r="H918" s="3" t="s">
        <v>2045</v>
      </c>
      <c r="I918" s="3" t="s">
        <v>2046</v>
      </c>
      <c r="J918" s="3" t="s">
        <v>26</v>
      </c>
      <c r="K918" s="3" t="s">
        <v>27</v>
      </c>
      <c r="L918" s="3" t="s">
        <v>1792</v>
      </c>
      <c r="M918" s="3" t="s">
        <v>1112</v>
      </c>
      <c r="N918" s="2">
        <v>31088</v>
      </c>
      <c r="O918" s="3" t="s">
        <v>30</v>
      </c>
      <c r="P918" s="3" t="s">
        <v>2839</v>
      </c>
      <c r="Q918" s="3" t="s">
        <v>45</v>
      </c>
      <c r="R918" s="3" t="s">
        <v>67</v>
      </c>
      <c r="S918" s="3" t="s">
        <v>2840</v>
      </c>
      <c r="T918" s="2">
        <v>41.86</v>
      </c>
      <c r="U918" s="2">
        <v>7</v>
      </c>
      <c r="V918" s="2">
        <v>0</v>
      </c>
      <c r="W918" s="2">
        <v>10.465</v>
      </c>
    </row>
    <row r="919" spans="1:23" ht="15.75" thickBot="1" x14ac:dyDescent="0.3">
      <c r="A919" s="5">
        <v>918</v>
      </c>
      <c r="B919" s="3" t="s">
        <v>4263</v>
      </c>
      <c r="C919" s="2">
        <v>2014</v>
      </c>
      <c r="D919" s="4">
        <v>41710</v>
      </c>
      <c r="E919" s="4" t="str">
        <f>TEXT(Table1[[#This Row],[Order Date]],"MMM")</f>
        <v>Mar</v>
      </c>
      <c r="F919" s="4">
        <v>41741</v>
      </c>
      <c r="G919" s="3" t="s">
        <v>1127</v>
      </c>
      <c r="H919" s="3" t="s">
        <v>663</v>
      </c>
      <c r="I919" s="3" t="s">
        <v>664</v>
      </c>
      <c r="J919" s="3" t="s">
        <v>40</v>
      </c>
      <c r="K919" s="3" t="s">
        <v>27</v>
      </c>
      <c r="L919" s="3" t="s">
        <v>41</v>
      </c>
      <c r="M919" s="3" t="s">
        <v>42</v>
      </c>
      <c r="N919" s="2">
        <v>90032</v>
      </c>
      <c r="O919" s="3" t="s">
        <v>43</v>
      </c>
      <c r="P919" s="3" t="s">
        <v>2063</v>
      </c>
      <c r="Q919" s="3" t="s">
        <v>45</v>
      </c>
      <c r="R919" s="3" t="s">
        <v>74</v>
      </c>
      <c r="S919" s="3" t="s">
        <v>170</v>
      </c>
      <c r="T919" s="2">
        <v>9.0239999999999991</v>
      </c>
      <c r="U919" s="2">
        <v>6</v>
      </c>
      <c r="V919" s="2">
        <v>0.2</v>
      </c>
      <c r="W919" s="2">
        <v>3.1583999999999999</v>
      </c>
    </row>
    <row r="920" spans="1:23" ht="15.75" thickBot="1" x14ac:dyDescent="0.3">
      <c r="A920" s="5">
        <v>919</v>
      </c>
      <c r="B920" s="3" t="s">
        <v>4263</v>
      </c>
      <c r="C920" s="2">
        <v>2014</v>
      </c>
      <c r="D920" s="4">
        <v>41710</v>
      </c>
      <c r="E920" s="4" t="str">
        <f>TEXT(Table1[[#This Row],[Order Date]],"MMM")</f>
        <v>Mar</v>
      </c>
      <c r="F920" s="4">
        <v>41741</v>
      </c>
      <c r="G920" s="3" t="s">
        <v>1127</v>
      </c>
      <c r="H920" s="3" t="s">
        <v>663</v>
      </c>
      <c r="I920" s="3" t="s">
        <v>664</v>
      </c>
      <c r="J920" s="3" t="s">
        <v>40</v>
      </c>
      <c r="K920" s="3" t="s">
        <v>27</v>
      </c>
      <c r="L920" s="3" t="s">
        <v>41</v>
      </c>
      <c r="M920" s="3" t="s">
        <v>42</v>
      </c>
      <c r="N920" s="2">
        <v>90032</v>
      </c>
      <c r="O920" s="3" t="s">
        <v>43</v>
      </c>
      <c r="P920" s="3" t="s">
        <v>4264</v>
      </c>
      <c r="Q920" s="3" t="s">
        <v>45</v>
      </c>
      <c r="R920" s="3" t="s">
        <v>74</v>
      </c>
      <c r="S920" s="3" t="s">
        <v>4265</v>
      </c>
      <c r="T920" s="2">
        <v>69.456000000000003</v>
      </c>
      <c r="U920" s="2">
        <v>2</v>
      </c>
      <c r="V920" s="2">
        <v>0.2</v>
      </c>
      <c r="W920" s="2">
        <v>22.5732</v>
      </c>
    </row>
    <row r="921" spans="1:23" ht="15.75" thickBot="1" x14ac:dyDescent="0.3">
      <c r="A921" s="5">
        <v>920</v>
      </c>
      <c r="B921" s="3" t="s">
        <v>4263</v>
      </c>
      <c r="C921" s="2">
        <v>2014</v>
      </c>
      <c r="D921" s="4">
        <v>41710</v>
      </c>
      <c r="E921" s="4" t="str">
        <f>TEXT(Table1[[#This Row],[Order Date]],"MMM")</f>
        <v>Mar</v>
      </c>
      <c r="F921" s="4">
        <v>41741</v>
      </c>
      <c r="G921" s="3" t="s">
        <v>1127</v>
      </c>
      <c r="H921" s="3" t="s">
        <v>663</v>
      </c>
      <c r="I921" s="3" t="s">
        <v>664</v>
      </c>
      <c r="J921" s="3" t="s">
        <v>40</v>
      </c>
      <c r="K921" s="3" t="s">
        <v>27</v>
      </c>
      <c r="L921" s="3" t="s">
        <v>41</v>
      </c>
      <c r="M921" s="3" t="s">
        <v>42</v>
      </c>
      <c r="N921" s="2">
        <v>90032</v>
      </c>
      <c r="O921" s="3" t="s">
        <v>43</v>
      </c>
      <c r="P921" s="3" t="s">
        <v>1245</v>
      </c>
      <c r="Q921" s="3" t="s">
        <v>45</v>
      </c>
      <c r="R921" s="3" t="s">
        <v>88</v>
      </c>
      <c r="S921" s="3" t="s">
        <v>1246</v>
      </c>
      <c r="T921" s="2">
        <v>10.86</v>
      </c>
      <c r="U921" s="2">
        <v>2</v>
      </c>
      <c r="V921" s="2">
        <v>0</v>
      </c>
      <c r="W921" s="2">
        <v>5.3213999999999997</v>
      </c>
    </row>
    <row r="922" spans="1:23" ht="15.75" thickBot="1" x14ac:dyDescent="0.3">
      <c r="A922" s="5">
        <v>921</v>
      </c>
      <c r="B922" s="3" t="s">
        <v>4263</v>
      </c>
      <c r="C922" s="2">
        <v>2014</v>
      </c>
      <c r="D922" s="4">
        <v>41710</v>
      </c>
      <c r="E922" s="4" t="str">
        <f>TEXT(Table1[[#This Row],[Order Date]],"MMM")</f>
        <v>Mar</v>
      </c>
      <c r="F922" s="4">
        <v>41741</v>
      </c>
      <c r="G922" s="3" t="s">
        <v>1127</v>
      </c>
      <c r="H922" s="3" t="s">
        <v>663</v>
      </c>
      <c r="I922" s="3" t="s">
        <v>664</v>
      </c>
      <c r="J922" s="3" t="s">
        <v>40</v>
      </c>
      <c r="K922" s="3" t="s">
        <v>27</v>
      </c>
      <c r="L922" s="3" t="s">
        <v>41</v>
      </c>
      <c r="M922" s="3" t="s">
        <v>42</v>
      </c>
      <c r="N922" s="2">
        <v>90032</v>
      </c>
      <c r="O922" s="3" t="s">
        <v>43</v>
      </c>
      <c r="P922" s="3" t="s">
        <v>4142</v>
      </c>
      <c r="Q922" s="3" t="s">
        <v>45</v>
      </c>
      <c r="R922" s="3" t="s">
        <v>77</v>
      </c>
      <c r="S922" s="3" t="s">
        <v>4143</v>
      </c>
      <c r="T922" s="2">
        <v>79.47</v>
      </c>
      <c r="U922" s="2">
        <v>3</v>
      </c>
      <c r="V922" s="2">
        <v>0</v>
      </c>
      <c r="W922" s="2">
        <v>22.2516</v>
      </c>
    </row>
    <row r="923" spans="1:23" ht="15.75" thickBot="1" x14ac:dyDescent="0.3">
      <c r="A923" s="5">
        <v>922</v>
      </c>
      <c r="B923" s="3" t="s">
        <v>4263</v>
      </c>
      <c r="C923" s="2">
        <v>2014</v>
      </c>
      <c r="D923" s="4">
        <v>41710</v>
      </c>
      <c r="E923" s="4" t="str">
        <f>TEXT(Table1[[#This Row],[Order Date]],"MMM")</f>
        <v>Mar</v>
      </c>
      <c r="F923" s="4">
        <v>41741</v>
      </c>
      <c r="G923" s="3" t="s">
        <v>1127</v>
      </c>
      <c r="H923" s="3" t="s">
        <v>663</v>
      </c>
      <c r="I923" s="3" t="s">
        <v>664</v>
      </c>
      <c r="J923" s="3" t="s">
        <v>40</v>
      </c>
      <c r="K923" s="3" t="s">
        <v>27</v>
      </c>
      <c r="L923" s="3" t="s">
        <v>41</v>
      </c>
      <c r="M923" s="3" t="s">
        <v>42</v>
      </c>
      <c r="N923" s="2">
        <v>90032</v>
      </c>
      <c r="O923" s="3" t="s">
        <v>43</v>
      </c>
      <c r="P923" s="3" t="s">
        <v>259</v>
      </c>
      <c r="Q923" s="3" t="s">
        <v>45</v>
      </c>
      <c r="R923" s="3" t="s">
        <v>67</v>
      </c>
      <c r="S923" s="3" t="s">
        <v>260</v>
      </c>
      <c r="T923" s="2">
        <v>10.08</v>
      </c>
      <c r="U923" s="2">
        <v>6</v>
      </c>
      <c r="V923" s="2">
        <v>0</v>
      </c>
      <c r="W923" s="2">
        <v>5.04</v>
      </c>
    </row>
    <row r="924" spans="1:23" ht="15.75" thickBot="1" x14ac:dyDescent="0.3">
      <c r="A924" s="5">
        <v>923</v>
      </c>
      <c r="B924" s="3" t="s">
        <v>4277</v>
      </c>
      <c r="C924" s="2">
        <v>2014</v>
      </c>
      <c r="D924" s="4">
        <v>41945</v>
      </c>
      <c r="E924" s="4" t="str">
        <f>TEXT(Table1[[#This Row],[Order Date]],"MMM")</f>
        <v>Nov</v>
      </c>
      <c r="F924" s="4" t="s">
        <v>7278</v>
      </c>
      <c r="G924" s="3" t="s">
        <v>172</v>
      </c>
      <c r="H924" s="3" t="s">
        <v>3049</v>
      </c>
      <c r="I924" s="3" t="s">
        <v>3050</v>
      </c>
      <c r="J924" s="3" t="s">
        <v>26</v>
      </c>
      <c r="K924" s="3" t="s">
        <v>27</v>
      </c>
      <c r="L924" s="3" t="s">
        <v>2675</v>
      </c>
      <c r="M924" s="3" t="s">
        <v>2301</v>
      </c>
      <c r="N924" s="2">
        <v>20735</v>
      </c>
      <c r="O924" s="3" t="s">
        <v>138</v>
      </c>
      <c r="P924" s="3" t="s">
        <v>3276</v>
      </c>
      <c r="Q924" s="3" t="s">
        <v>45</v>
      </c>
      <c r="R924" s="3" t="s">
        <v>88</v>
      </c>
      <c r="S924" s="3" t="s">
        <v>3277</v>
      </c>
      <c r="T924" s="2">
        <v>23.12</v>
      </c>
      <c r="U924" s="2">
        <v>4</v>
      </c>
      <c r="V924" s="2">
        <v>0</v>
      </c>
      <c r="W924" s="2">
        <v>11.328799999999999</v>
      </c>
    </row>
    <row r="925" spans="1:23" ht="15.75" thickBot="1" x14ac:dyDescent="0.3">
      <c r="A925" s="5">
        <v>924</v>
      </c>
      <c r="B925" s="3" t="s">
        <v>4280</v>
      </c>
      <c r="C925" s="2">
        <v>2014</v>
      </c>
      <c r="D925" s="4">
        <v>41858</v>
      </c>
      <c r="E925" s="4" t="str">
        <f>TEXT(Table1[[#This Row],[Order Date]],"MMM")</f>
        <v>Aug</v>
      </c>
      <c r="F925" s="4">
        <v>41919</v>
      </c>
      <c r="G925" s="3" t="s">
        <v>23</v>
      </c>
      <c r="H925" s="3" t="s">
        <v>1282</v>
      </c>
      <c r="I925" s="3" t="s">
        <v>1283</v>
      </c>
      <c r="J925" s="3" t="s">
        <v>40</v>
      </c>
      <c r="K925" s="3" t="s">
        <v>27</v>
      </c>
      <c r="L925" s="3" t="s">
        <v>1217</v>
      </c>
      <c r="M925" s="3" t="s">
        <v>1218</v>
      </c>
      <c r="N925" s="2">
        <v>2886</v>
      </c>
      <c r="O925" s="3" t="s">
        <v>138</v>
      </c>
      <c r="P925" s="3" t="s">
        <v>2373</v>
      </c>
      <c r="Q925" s="3" t="s">
        <v>70</v>
      </c>
      <c r="R925" s="3" t="s">
        <v>148</v>
      </c>
      <c r="S925" s="3" t="s">
        <v>2374</v>
      </c>
      <c r="T925" s="2">
        <v>252</v>
      </c>
      <c r="U925" s="2">
        <v>4</v>
      </c>
      <c r="V925" s="2">
        <v>0</v>
      </c>
      <c r="W925" s="2">
        <v>93.24</v>
      </c>
    </row>
    <row r="926" spans="1:23" ht="15.75" thickBot="1" x14ac:dyDescent="0.3">
      <c r="A926" s="5">
        <v>925</v>
      </c>
      <c r="B926" s="3" t="s">
        <v>4281</v>
      </c>
      <c r="C926" s="2">
        <v>2013</v>
      </c>
      <c r="D926" s="4">
        <v>41493</v>
      </c>
      <c r="E926" s="4" t="str">
        <f>TEXT(Table1[[#This Row],[Order Date]],"MMM")</f>
        <v>Aug</v>
      </c>
      <c r="F926" s="4">
        <v>41615</v>
      </c>
      <c r="G926" s="3" t="s">
        <v>23</v>
      </c>
      <c r="H926" s="3" t="s">
        <v>2049</v>
      </c>
      <c r="I926" s="3" t="s">
        <v>2050</v>
      </c>
      <c r="J926" s="3" t="s">
        <v>40</v>
      </c>
      <c r="K926" s="3" t="s">
        <v>27</v>
      </c>
      <c r="L926" s="3" t="s">
        <v>405</v>
      </c>
      <c r="M926" s="3" t="s">
        <v>192</v>
      </c>
      <c r="N926" s="2">
        <v>60505</v>
      </c>
      <c r="O926" s="3" t="s">
        <v>102</v>
      </c>
      <c r="P926" s="3" t="s">
        <v>3770</v>
      </c>
      <c r="Q926" s="3" t="s">
        <v>32</v>
      </c>
      <c r="R926" s="3" t="s">
        <v>64</v>
      </c>
      <c r="S926" s="3" t="s">
        <v>3771</v>
      </c>
      <c r="T926" s="2">
        <v>60.287999999999997</v>
      </c>
      <c r="U926" s="2">
        <v>8</v>
      </c>
      <c r="V926" s="2">
        <v>0.6</v>
      </c>
      <c r="W926" s="2">
        <v>-27.1296</v>
      </c>
    </row>
    <row r="927" spans="1:23" ht="15.75" thickBot="1" x14ac:dyDescent="0.3">
      <c r="A927" s="5">
        <v>926</v>
      </c>
      <c r="B927" s="3" t="s">
        <v>4281</v>
      </c>
      <c r="C927" s="2">
        <v>2013</v>
      </c>
      <c r="D927" s="4">
        <v>41493</v>
      </c>
      <c r="E927" s="4" t="str">
        <f>TEXT(Table1[[#This Row],[Order Date]],"MMM")</f>
        <v>Aug</v>
      </c>
      <c r="F927" s="4">
        <v>41615</v>
      </c>
      <c r="G927" s="3" t="s">
        <v>23</v>
      </c>
      <c r="H927" s="3" t="s">
        <v>2049</v>
      </c>
      <c r="I927" s="3" t="s">
        <v>2050</v>
      </c>
      <c r="J927" s="3" t="s">
        <v>40</v>
      </c>
      <c r="K927" s="3" t="s">
        <v>27</v>
      </c>
      <c r="L927" s="3" t="s">
        <v>405</v>
      </c>
      <c r="M927" s="3" t="s">
        <v>192</v>
      </c>
      <c r="N927" s="2">
        <v>60505</v>
      </c>
      <c r="O927" s="3" t="s">
        <v>102</v>
      </c>
      <c r="P927" s="3" t="s">
        <v>4282</v>
      </c>
      <c r="Q927" s="3" t="s">
        <v>45</v>
      </c>
      <c r="R927" s="3" t="s">
        <v>242</v>
      </c>
      <c r="S927" s="3" t="s">
        <v>4283</v>
      </c>
      <c r="T927" s="2">
        <v>2.6320000000000001</v>
      </c>
      <c r="U927" s="2">
        <v>1</v>
      </c>
      <c r="V927" s="2">
        <v>0.2</v>
      </c>
      <c r="W927" s="2">
        <v>0.82250000000000001</v>
      </c>
    </row>
    <row r="928" spans="1:23" ht="15.75" thickBot="1" x14ac:dyDescent="0.3">
      <c r="A928" s="5">
        <v>927</v>
      </c>
      <c r="B928" s="3" t="s">
        <v>4281</v>
      </c>
      <c r="C928" s="2">
        <v>2013</v>
      </c>
      <c r="D928" s="4">
        <v>41493</v>
      </c>
      <c r="E928" s="4" t="str">
        <f>TEXT(Table1[[#This Row],[Order Date]],"MMM")</f>
        <v>Aug</v>
      </c>
      <c r="F928" s="4">
        <v>41615</v>
      </c>
      <c r="G928" s="3" t="s">
        <v>23</v>
      </c>
      <c r="H928" s="3" t="s">
        <v>2049</v>
      </c>
      <c r="I928" s="3" t="s">
        <v>2050</v>
      </c>
      <c r="J928" s="3" t="s">
        <v>40</v>
      </c>
      <c r="K928" s="3" t="s">
        <v>27</v>
      </c>
      <c r="L928" s="3" t="s">
        <v>405</v>
      </c>
      <c r="M928" s="3" t="s">
        <v>192</v>
      </c>
      <c r="N928" s="2">
        <v>60505</v>
      </c>
      <c r="O928" s="3" t="s">
        <v>102</v>
      </c>
      <c r="P928" s="3" t="s">
        <v>3673</v>
      </c>
      <c r="Q928" s="3" t="s">
        <v>45</v>
      </c>
      <c r="R928" s="3" t="s">
        <v>88</v>
      </c>
      <c r="S928" s="3" t="s">
        <v>3674</v>
      </c>
      <c r="T928" s="2">
        <v>23.687999999999999</v>
      </c>
      <c r="U928" s="2">
        <v>9</v>
      </c>
      <c r="V928" s="2">
        <v>0.2</v>
      </c>
      <c r="W928" s="2">
        <v>7.6985999999999999</v>
      </c>
    </row>
    <row r="929" spans="1:23" ht="15.75" thickBot="1" x14ac:dyDescent="0.3">
      <c r="A929" s="5">
        <v>928</v>
      </c>
      <c r="B929" s="3" t="s">
        <v>4281</v>
      </c>
      <c r="C929" s="2">
        <v>2013</v>
      </c>
      <c r="D929" s="4">
        <v>41493</v>
      </c>
      <c r="E929" s="4" t="str">
        <f>TEXT(Table1[[#This Row],[Order Date]],"MMM")</f>
        <v>Aug</v>
      </c>
      <c r="F929" s="4">
        <v>41615</v>
      </c>
      <c r="G929" s="3" t="s">
        <v>23</v>
      </c>
      <c r="H929" s="3" t="s">
        <v>2049</v>
      </c>
      <c r="I929" s="3" t="s">
        <v>2050</v>
      </c>
      <c r="J929" s="3" t="s">
        <v>40</v>
      </c>
      <c r="K929" s="3" t="s">
        <v>27</v>
      </c>
      <c r="L929" s="3" t="s">
        <v>405</v>
      </c>
      <c r="M929" s="3" t="s">
        <v>192</v>
      </c>
      <c r="N929" s="2">
        <v>60505</v>
      </c>
      <c r="O929" s="3" t="s">
        <v>102</v>
      </c>
      <c r="P929" s="3" t="s">
        <v>1119</v>
      </c>
      <c r="Q929" s="3" t="s">
        <v>32</v>
      </c>
      <c r="R929" s="3" t="s">
        <v>36</v>
      </c>
      <c r="S929" s="3" t="s">
        <v>1120</v>
      </c>
      <c r="T929" s="2">
        <v>253.37200000000001</v>
      </c>
      <c r="U929" s="2">
        <v>2</v>
      </c>
      <c r="V929" s="2">
        <v>0.3</v>
      </c>
      <c r="W929" s="2">
        <v>-14.478400000000001</v>
      </c>
    </row>
    <row r="930" spans="1:23" ht="15.75" thickBot="1" x14ac:dyDescent="0.3">
      <c r="A930" s="5">
        <v>929</v>
      </c>
      <c r="B930" s="3" t="s">
        <v>4284</v>
      </c>
      <c r="C930" s="2">
        <v>2012</v>
      </c>
      <c r="D930" s="4">
        <v>41072</v>
      </c>
      <c r="E930" s="4" t="str">
        <f>TEXT(Table1[[#This Row],[Order Date]],"MMM")</f>
        <v>Jun</v>
      </c>
      <c r="F930" s="4">
        <v>41225</v>
      </c>
      <c r="G930" s="3" t="s">
        <v>49</v>
      </c>
      <c r="H930" s="3" t="s">
        <v>3161</v>
      </c>
      <c r="I930" s="3" t="s">
        <v>3162</v>
      </c>
      <c r="J930" s="3" t="s">
        <v>99</v>
      </c>
      <c r="K930" s="3" t="s">
        <v>27</v>
      </c>
      <c r="L930" s="3" t="s">
        <v>4285</v>
      </c>
      <c r="M930" s="3" t="s">
        <v>42</v>
      </c>
      <c r="N930" s="2">
        <v>91360</v>
      </c>
      <c r="O930" s="3" t="s">
        <v>43</v>
      </c>
      <c r="P930" s="3" t="s">
        <v>4048</v>
      </c>
      <c r="Q930" s="3" t="s">
        <v>45</v>
      </c>
      <c r="R930" s="3" t="s">
        <v>88</v>
      </c>
      <c r="S930" s="3" t="s">
        <v>4049</v>
      </c>
      <c r="T930" s="2">
        <v>32.75</v>
      </c>
      <c r="U930" s="2">
        <v>5</v>
      </c>
      <c r="V930" s="2">
        <v>0</v>
      </c>
      <c r="W930" s="2">
        <v>15.065</v>
      </c>
    </row>
    <row r="931" spans="1:23" ht="15.75" thickBot="1" x14ac:dyDescent="0.3">
      <c r="A931" s="5">
        <v>930</v>
      </c>
      <c r="B931" s="3" t="s">
        <v>4286</v>
      </c>
      <c r="C931" s="2">
        <v>2013</v>
      </c>
      <c r="D931" s="4">
        <v>41460</v>
      </c>
      <c r="E931" s="4" t="str">
        <f>TEXT(Table1[[#This Row],[Order Date]],"MMM")</f>
        <v>Jul</v>
      </c>
      <c r="F931" s="4">
        <v>41583</v>
      </c>
      <c r="G931" s="3" t="s">
        <v>49</v>
      </c>
      <c r="H931" s="3" t="s">
        <v>3693</v>
      </c>
      <c r="I931" s="3" t="s">
        <v>3694</v>
      </c>
      <c r="J931" s="3" t="s">
        <v>99</v>
      </c>
      <c r="K931" s="3" t="s">
        <v>27</v>
      </c>
      <c r="L931" s="3" t="s">
        <v>2214</v>
      </c>
      <c r="M931" s="3" t="s">
        <v>442</v>
      </c>
      <c r="N931" s="2">
        <v>44052</v>
      </c>
      <c r="O931" s="3" t="s">
        <v>138</v>
      </c>
      <c r="P931" s="3" t="s">
        <v>1612</v>
      </c>
      <c r="Q931" s="3" t="s">
        <v>45</v>
      </c>
      <c r="R931" s="3" t="s">
        <v>242</v>
      </c>
      <c r="S931" s="3" t="s">
        <v>1613</v>
      </c>
      <c r="T931" s="2">
        <v>7.2160000000000002</v>
      </c>
      <c r="U931" s="2">
        <v>2</v>
      </c>
      <c r="V931" s="2">
        <v>0.2</v>
      </c>
      <c r="W931" s="2">
        <v>1.7138</v>
      </c>
    </row>
    <row r="932" spans="1:23" ht="15.75" thickBot="1" x14ac:dyDescent="0.3">
      <c r="A932" s="5">
        <v>931</v>
      </c>
      <c r="B932" s="3" t="s">
        <v>4286</v>
      </c>
      <c r="C932" s="2">
        <v>2013</v>
      </c>
      <c r="D932" s="4">
        <v>41460</v>
      </c>
      <c r="E932" s="4" t="str">
        <f>TEXT(Table1[[#This Row],[Order Date]],"MMM")</f>
        <v>Jul</v>
      </c>
      <c r="F932" s="4">
        <v>41583</v>
      </c>
      <c r="G932" s="3" t="s">
        <v>49</v>
      </c>
      <c r="H932" s="3" t="s">
        <v>3693</v>
      </c>
      <c r="I932" s="3" t="s">
        <v>3694</v>
      </c>
      <c r="J932" s="3" t="s">
        <v>99</v>
      </c>
      <c r="K932" s="3" t="s">
        <v>27</v>
      </c>
      <c r="L932" s="3" t="s">
        <v>2214</v>
      </c>
      <c r="M932" s="3" t="s">
        <v>442</v>
      </c>
      <c r="N932" s="2">
        <v>44052</v>
      </c>
      <c r="O932" s="3" t="s">
        <v>138</v>
      </c>
      <c r="P932" s="3" t="s">
        <v>4287</v>
      </c>
      <c r="Q932" s="3" t="s">
        <v>45</v>
      </c>
      <c r="R932" s="3" t="s">
        <v>88</v>
      </c>
      <c r="S932" s="3" t="s">
        <v>4288</v>
      </c>
      <c r="T932" s="2">
        <v>49.567999999999998</v>
      </c>
      <c r="U932" s="2">
        <v>2</v>
      </c>
      <c r="V932" s="2">
        <v>0.2</v>
      </c>
      <c r="W932" s="2">
        <v>15.49</v>
      </c>
    </row>
    <row r="933" spans="1:23" ht="15.75" thickBot="1" x14ac:dyDescent="0.3">
      <c r="A933" s="5">
        <v>932</v>
      </c>
      <c r="B933" s="3" t="s">
        <v>4286</v>
      </c>
      <c r="C933" s="2">
        <v>2013</v>
      </c>
      <c r="D933" s="4">
        <v>41460</v>
      </c>
      <c r="E933" s="4" t="str">
        <f>TEXT(Table1[[#This Row],[Order Date]],"MMM")</f>
        <v>Jul</v>
      </c>
      <c r="F933" s="4">
        <v>41583</v>
      </c>
      <c r="G933" s="3" t="s">
        <v>49</v>
      </c>
      <c r="H933" s="3" t="s">
        <v>3693</v>
      </c>
      <c r="I933" s="3" t="s">
        <v>3694</v>
      </c>
      <c r="J933" s="3" t="s">
        <v>99</v>
      </c>
      <c r="K933" s="3" t="s">
        <v>27</v>
      </c>
      <c r="L933" s="3" t="s">
        <v>2214</v>
      </c>
      <c r="M933" s="3" t="s">
        <v>442</v>
      </c>
      <c r="N933" s="2">
        <v>44052</v>
      </c>
      <c r="O933" s="3" t="s">
        <v>138</v>
      </c>
      <c r="P933" s="3" t="s">
        <v>155</v>
      </c>
      <c r="Q933" s="3" t="s">
        <v>32</v>
      </c>
      <c r="R933" s="3" t="s">
        <v>64</v>
      </c>
      <c r="S933" s="3" t="s">
        <v>4289</v>
      </c>
      <c r="T933" s="2">
        <v>54.712000000000003</v>
      </c>
      <c r="U933" s="2">
        <v>7</v>
      </c>
      <c r="V933" s="2">
        <v>0.2</v>
      </c>
      <c r="W933" s="2">
        <v>11.626300000000001</v>
      </c>
    </row>
    <row r="934" spans="1:23" ht="15.75" thickBot="1" x14ac:dyDescent="0.3">
      <c r="A934" s="5">
        <v>933</v>
      </c>
      <c r="B934" s="3" t="s">
        <v>4299</v>
      </c>
      <c r="C934" s="2">
        <v>2012</v>
      </c>
      <c r="D934" s="4">
        <v>41255</v>
      </c>
      <c r="E934" s="4" t="str">
        <f>TEXT(Table1[[#This Row],[Order Date]],"MMM")</f>
        <v>Dec</v>
      </c>
      <c r="F934" s="4" t="s">
        <v>7165</v>
      </c>
      <c r="G934" s="3" t="s">
        <v>172</v>
      </c>
      <c r="H934" s="3" t="s">
        <v>4133</v>
      </c>
      <c r="I934" s="3" t="s">
        <v>4134</v>
      </c>
      <c r="J934" s="3" t="s">
        <v>26</v>
      </c>
      <c r="K934" s="3" t="s">
        <v>27</v>
      </c>
      <c r="L934" s="3" t="s">
        <v>839</v>
      </c>
      <c r="M934" s="3" t="s">
        <v>42</v>
      </c>
      <c r="N934" s="2">
        <v>92105</v>
      </c>
      <c r="O934" s="3" t="s">
        <v>43</v>
      </c>
      <c r="P934" s="3" t="s">
        <v>4300</v>
      </c>
      <c r="Q934" s="3" t="s">
        <v>45</v>
      </c>
      <c r="R934" s="3" t="s">
        <v>242</v>
      </c>
      <c r="S934" s="3" t="s">
        <v>170</v>
      </c>
      <c r="T934" s="2">
        <v>7.86</v>
      </c>
      <c r="U934" s="2">
        <v>2</v>
      </c>
      <c r="V934" s="2">
        <v>0</v>
      </c>
      <c r="W934" s="2">
        <v>3.6156000000000001</v>
      </c>
    </row>
    <row r="935" spans="1:23" ht="15.75" thickBot="1" x14ac:dyDescent="0.3">
      <c r="A935" s="5">
        <v>934</v>
      </c>
      <c r="B935" s="3" t="s">
        <v>4299</v>
      </c>
      <c r="C935" s="2">
        <v>2012</v>
      </c>
      <c r="D935" s="4">
        <v>41255</v>
      </c>
      <c r="E935" s="4" t="str">
        <f>TEXT(Table1[[#This Row],[Order Date]],"MMM")</f>
        <v>Dec</v>
      </c>
      <c r="F935" s="4" t="s">
        <v>7165</v>
      </c>
      <c r="G935" s="3" t="s">
        <v>172</v>
      </c>
      <c r="H935" s="3" t="s">
        <v>4133</v>
      </c>
      <c r="I935" s="3" t="s">
        <v>4134</v>
      </c>
      <c r="J935" s="3" t="s">
        <v>26</v>
      </c>
      <c r="K935" s="3" t="s">
        <v>27</v>
      </c>
      <c r="L935" s="3" t="s">
        <v>839</v>
      </c>
      <c r="M935" s="3" t="s">
        <v>42</v>
      </c>
      <c r="N935" s="2">
        <v>92105</v>
      </c>
      <c r="O935" s="3" t="s">
        <v>43</v>
      </c>
      <c r="P935" s="3" t="s">
        <v>4301</v>
      </c>
      <c r="Q935" s="3" t="s">
        <v>45</v>
      </c>
      <c r="R935" s="3" t="s">
        <v>74</v>
      </c>
      <c r="S935" s="3" t="s">
        <v>4302</v>
      </c>
      <c r="T935" s="2">
        <v>24.448</v>
      </c>
      <c r="U935" s="2">
        <v>2</v>
      </c>
      <c r="V935" s="2">
        <v>0.2</v>
      </c>
      <c r="W935" s="2">
        <v>8.8623999999999992</v>
      </c>
    </row>
    <row r="936" spans="1:23" ht="15.75" thickBot="1" x14ac:dyDescent="0.3">
      <c r="A936" s="5">
        <v>935</v>
      </c>
      <c r="B936" s="3" t="s">
        <v>4303</v>
      </c>
      <c r="C936" s="2">
        <v>2012</v>
      </c>
      <c r="D936" s="4">
        <v>41072</v>
      </c>
      <c r="E936" s="4" t="str">
        <f>TEXT(Table1[[#This Row],[Order Date]],"MMM")</f>
        <v>Jun</v>
      </c>
      <c r="F936" s="4">
        <v>41194</v>
      </c>
      <c r="G936" s="3" t="s">
        <v>49</v>
      </c>
      <c r="H936" s="3" t="s">
        <v>4304</v>
      </c>
      <c r="I936" s="3" t="s">
        <v>4305</v>
      </c>
      <c r="J936" s="3" t="s">
        <v>26</v>
      </c>
      <c r="K936" s="3" t="s">
        <v>27</v>
      </c>
      <c r="L936" s="3" t="s">
        <v>239</v>
      </c>
      <c r="M936" s="3" t="s">
        <v>240</v>
      </c>
      <c r="N936" s="2">
        <v>10009</v>
      </c>
      <c r="O936" s="3" t="s">
        <v>138</v>
      </c>
      <c r="P936" s="3" t="s">
        <v>4306</v>
      </c>
      <c r="Q936" s="3" t="s">
        <v>45</v>
      </c>
      <c r="R936" s="3" t="s">
        <v>88</v>
      </c>
      <c r="S936" s="3" t="s">
        <v>4307</v>
      </c>
      <c r="T936" s="2">
        <v>6.48</v>
      </c>
      <c r="U936" s="2">
        <v>1</v>
      </c>
      <c r="V936" s="2">
        <v>0</v>
      </c>
      <c r="W936" s="2">
        <v>3.1103999999999998</v>
      </c>
    </row>
    <row r="937" spans="1:23" ht="15.75" thickBot="1" x14ac:dyDescent="0.3">
      <c r="A937" s="5">
        <v>936</v>
      </c>
      <c r="B937" s="3" t="s">
        <v>4303</v>
      </c>
      <c r="C937" s="2">
        <v>2012</v>
      </c>
      <c r="D937" s="4">
        <v>41072</v>
      </c>
      <c r="E937" s="4" t="str">
        <f>TEXT(Table1[[#This Row],[Order Date]],"MMM")</f>
        <v>Jun</v>
      </c>
      <c r="F937" s="4">
        <v>41194</v>
      </c>
      <c r="G937" s="3" t="s">
        <v>49</v>
      </c>
      <c r="H937" s="3" t="s">
        <v>4304</v>
      </c>
      <c r="I937" s="3" t="s">
        <v>4305</v>
      </c>
      <c r="J937" s="3" t="s">
        <v>26</v>
      </c>
      <c r="K937" s="3" t="s">
        <v>27</v>
      </c>
      <c r="L937" s="3" t="s">
        <v>239</v>
      </c>
      <c r="M937" s="3" t="s">
        <v>240</v>
      </c>
      <c r="N937" s="2">
        <v>10009</v>
      </c>
      <c r="O937" s="3" t="s">
        <v>138</v>
      </c>
      <c r="P937" s="3" t="s">
        <v>4308</v>
      </c>
      <c r="Q937" s="3" t="s">
        <v>45</v>
      </c>
      <c r="R937" s="3" t="s">
        <v>88</v>
      </c>
      <c r="S937" s="3" t="s">
        <v>4309</v>
      </c>
      <c r="T937" s="2">
        <v>41.86</v>
      </c>
      <c r="U937" s="2">
        <v>7</v>
      </c>
      <c r="V937" s="2">
        <v>0</v>
      </c>
      <c r="W937" s="2">
        <v>20.511399999999998</v>
      </c>
    </row>
    <row r="938" spans="1:23" ht="15.75" thickBot="1" x14ac:dyDescent="0.3">
      <c r="A938" s="5">
        <v>937</v>
      </c>
      <c r="B938" s="3" t="s">
        <v>4303</v>
      </c>
      <c r="C938" s="2">
        <v>2012</v>
      </c>
      <c r="D938" s="4">
        <v>41072</v>
      </c>
      <c r="E938" s="4" t="str">
        <f>TEXT(Table1[[#This Row],[Order Date]],"MMM")</f>
        <v>Jun</v>
      </c>
      <c r="F938" s="4">
        <v>41194</v>
      </c>
      <c r="G938" s="3" t="s">
        <v>49</v>
      </c>
      <c r="H938" s="3" t="s">
        <v>4304</v>
      </c>
      <c r="I938" s="3" t="s">
        <v>4305</v>
      </c>
      <c r="J938" s="3" t="s">
        <v>26</v>
      </c>
      <c r="K938" s="3" t="s">
        <v>27</v>
      </c>
      <c r="L938" s="3" t="s">
        <v>239</v>
      </c>
      <c r="M938" s="3" t="s">
        <v>240</v>
      </c>
      <c r="N938" s="2">
        <v>10009</v>
      </c>
      <c r="O938" s="3" t="s">
        <v>138</v>
      </c>
      <c r="P938" s="3" t="s">
        <v>4310</v>
      </c>
      <c r="Q938" s="3" t="s">
        <v>70</v>
      </c>
      <c r="R938" s="3" t="s">
        <v>148</v>
      </c>
      <c r="S938" s="3" t="s">
        <v>4311</v>
      </c>
      <c r="T938" s="2">
        <v>1619.91</v>
      </c>
      <c r="U938" s="2">
        <v>9</v>
      </c>
      <c r="V938" s="2">
        <v>0</v>
      </c>
      <c r="W938" s="2">
        <v>97.194599999999994</v>
      </c>
    </row>
    <row r="939" spans="1:23" ht="15.75" thickBot="1" x14ac:dyDescent="0.3">
      <c r="A939" s="5">
        <v>938</v>
      </c>
      <c r="B939" s="3" t="s">
        <v>4303</v>
      </c>
      <c r="C939" s="2">
        <v>2012</v>
      </c>
      <c r="D939" s="4">
        <v>41072</v>
      </c>
      <c r="E939" s="4" t="str">
        <f>TEXT(Table1[[#This Row],[Order Date]],"MMM")</f>
        <v>Jun</v>
      </c>
      <c r="F939" s="4">
        <v>41194</v>
      </c>
      <c r="G939" s="3" t="s">
        <v>49</v>
      </c>
      <c r="H939" s="3" t="s">
        <v>4304</v>
      </c>
      <c r="I939" s="3" t="s">
        <v>4305</v>
      </c>
      <c r="J939" s="3" t="s">
        <v>26</v>
      </c>
      <c r="K939" s="3" t="s">
        <v>27</v>
      </c>
      <c r="L939" s="3" t="s">
        <v>239</v>
      </c>
      <c r="M939" s="3" t="s">
        <v>240</v>
      </c>
      <c r="N939" s="2">
        <v>10009</v>
      </c>
      <c r="O939" s="3" t="s">
        <v>138</v>
      </c>
      <c r="P939" s="3" t="s">
        <v>3734</v>
      </c>
      <c r="Q939" s="3" t="s">
        <v>32</v>
      </c>
      <c r="R939" s="3" t="s">
        <v>64</v>
      </c>
      <c r="S939" s="3" t="s">
        <v>3735</v>
      </c>
      <c r="T939" s="2">
        <v>113.92</v>
      </c>
      <c r="U939" s="2">
        <v>4</v>
      </c>
      <c r="V939" s="2">
        <v>0</v>
      </c>
      <c r="W939" s="2">
        <v>42.150399999999998</v>
      </c>
    </row>
    <row r="940" spans="1:23" ht="15.75" thickBot="1" x14ac:dyDescent="0.3">
      <c r="A940" s="5">
        <v>939</v>
      </c>
      <c r="B940" s="3" t="s">
        <v>4313</v>
      </c>
      <c r="C940" s="2">
        <v>2014</v>
      </c>
      <c r="D940" s="4">
        <v>41921</v>
      </c>
      <c r="E940" s="4" t="str">
        <f>TEXT(Table1[[#This Row],[Order Date]],"MMM")</f>
        <v>Oct</v>
      </c>
      <c r="F940" s="4" t="s">
        <v>7179</v>
      </c>
      <c r="G940" s="3" t="s">
        <v>49</v>
      </c>
      <c r="H940" s="3" t="s">
        <v>867</v>
      </c>
      <c r="I940" s="3" t="s">
        <v>868</v>
      </c>
      <c r="J940" s="3" t="s">
        <v>40</v>
      </c>
      <c r="K940" s="3" t="s">
        <v>27</v>
      </c>
      <c r="L940" s="3" t="s">
        <v>2174</v>
      </c>
      <c r="M940" s="3" t="s">
        <v>344</v>
      </c>
      <c r="N940" s="2">
        <v>29501</v>
      </c>
      <c r="O940" s="3" t="s">
        <v>30</v>
      </c>
      <c r="P940" s="3" t="s">
        <v>1457</v>
      </c>
      <c r="Q940" s="3" t="s">
        <v>45</v>
      </c>
      <c r="R940" s="3" t="s">
        <v>58</v>
      </c>
      <c r="S940" s="3" t="s">
        <v>1458</v>
      </c>
      <c r="T940" s="2">
        <v>628.80999999999995</v>
      </c>
      <c r="U940" s="2">
        <v>7</v>
      </c>
      <c r="V940" s="2">
        <v>0</v>
      </c>
      <c r="W940" s="2">
        <v>12.5762</v>
      </c>
    </row>
    <row r="941" spans="1:23" ht="15.75" thickBot="1" x14ac:dyDescent="0.3">
      <c r="A941" s="5">
        <v>940</v>
      </c>
      <c r="B941" s="3" t="s">
        <v>4313</v>
      </c>
      <c r="C941" s="2">
        <v>2014</v>
      </c>
      <c r="D941" s="4">
        <v>41921</v>
      </c>
      <c r="E941" s="4" t="str">
        <f>TEXT(Table1[[#This Row],[Order Date]],"MMM")</f>
        <v>Oct</v>
      </c>
      <c r="F941" s="4" t="s">
        <v>7179</v>
      </c>
      <c r="G941" s="3" t="s">
        <v>49</v>
      </c>
      <c r="H941" s="3" t="s">
        <v>867</v>
      </c>
      <c r="I941" s="3" t="s">
        <v>868</v>
      </c>
      <c r="J941" s="3" t="s">
        <v>40</v>
      </c>
      <c r="K941" s="3" t="s">
        <v>27</v>
      </c>
      <c r="L941" s="3" t="s">
        <v>2174</v>
      </c>
      <c r="M941" s="3" t="s">
        <v>344</v>
      </c>
      <c r="N941" s="2">
        <v>29501</v>
      </c>
      <c r="O941" s="3" t="s">
        <v>30</v>
      </c>
      <c r="P941" s="3" t="s">
        <v>3278</v>
      </c>
      <c r="Q941" s="3" t="s">
        <v>45</v>
      </c>
      <c r="R941" s="3" t="s">
        <v>58</v>
      </c>
      <c r="S941" s="3" t="s">
        <v>3279</v>
      </c>
      <c r="T941" s="2">
        <v>56.45</v>
      </c>
      <c r="U941" s="2">
        <v>5</v>
      </c>
      <c r="V941" s="2">
        <v>0</v>
      </c>
      <c r="W941" s="2">
        <v>14.677</v>
      </c>
    </row>
    <row r="942" spans="1:23" ht="15.75" thickBot="1" x14ac:dyDescent="0.3">
      <c r="A942" s="5">
        <v>941</v>
      </c>
      <c r="B942" s="3" t="s">
        <v>4314</v>
      </c>
      <c r="C942" s="2">
        <v>2014</v>
      </c>
      <c r="D942" s="4">
        <v>41674</v>
      </c>
      <c r="E942" s="4" t="str">
        <f>TEXT(Table1[[#This Row],[Order Date]],"MMM")</f>
        <v>Feb</v>
      </c>
      <c r="F942" s="4">
        <v>41763</v>
      </c>
      <c r="G942" s="3" t="s">
        <v>23</v>
      </c>
      <c r="H942" s="3" t="s">
        <v>3809</v>
      </c>
      <c r="I942" s="3" t="s">
        <v>3810</v>
      </c>
      <c r="J942" s="3" t="s">
        <v>26</v>
      </c>
      <c r="K942" s="3" t="s">
        <v>27</v>
      </c>
      <c r="L942" s="3" t="s">
        <v>288</v>
      </c>
      <c r="M942" s="3" t="s">
        <v>532</v>
      </c>
      <c r="N942" s="2">
        <v>65807</v>
      </c>
      <c r="O942" s="3" t="s">
        <v>102</v>
      </c>
      <c r="P942" s="3" t="s">
        <v>3082</v>
      </c>
      <c r="Q942" s="3" t="s">
        <v>45</v>
      </c>
      <c r="R942" s="3" t="s">
        <v>58</v>
      </c>
      <c r="S942" s="3" t="s">
        <v>3083</v>
      </c>
      <c r="T942" s="2">
        <v>94.2</v>
      </c>
      <c r="U942" s="2">
        <v>6</v>
      </c>
      <c r="V942" s="2">
        <v>0</v>
      </c>
      <c r="W942" s="2">
        <v>23.55</v>
      </c>
    </row>
    <row r="943" spans="1:23" ht="15.75" thickBot="1" x14ac:dyDescent="0.3">
      <c r="A943" s="5">
        <v>942</v>
      </c>
      <c r="B943" s="3" t="s">
        <v>4314</v>
      </c>
      <c r="C943" s="2">
        <v>2014</v>
      </c>
      <c r="D943" s="4">
        <v>41674</v>
      </c>
      <c r="E943" s="4" t="str">
        <f>TEXT(Table1[[#This Row],[Order Date]],"MMM")</f>
        <v>Feb</v>
      </c>
      <c r="F943" s="4">
        <v>41763</v>
      </c>
      <c r="G943" s="3" t="s">
        <v>23</v>
      </c>
      <c r="H943" s="3" t="s">
        <v>3809</v>
      </c>
      <c r="I943" s="3" t="s">
        <v>3810</v>
      </c>
      <c r="J943" s="3" t="s">
        <v>26</v>
      </c>
      <c r="K943" s="3" t="s">
        <v>27</v>
      </c>
      <c r="L943" s="3" t="s">
        <v>288</v>
      </c>
      <c r="M943" s="3" t="s">
        <v>532</v>
      </c>
      <c r="N943" s="2">
        <v>65807</v>
      </c>
      <c r="O943" s="3" t="s">
        <v>102</v>
      </c>
      <c r="P943" s="3" t="s">
        <v>590</v>
      </c>
      <c r="Q943" s="3" t="s">
        <v>45</v>
      </c>
      <c r="R943" s="3" t="s">
        <v>158</v>
      </c>
      <c r="S943" s="3" t="s">
        <v>170</v>
      </c>
      <c r="T943" s="2">
        <v>28.4</v>
      </c>
      <c r="U943" s="2">
        <v>5</v>
      </c>
      <c r="V943" s="2">
        <v>0</v>
      </c>
      <c r="W943" s="2">
        <v>13.348000000000001</v>
      </c>
    </row>
    <row r="944" spans="1:23" ht="15.75" thickBot="1" x14ac:dyDescent="0.3">
      <c r="A944" s="5">
        <v>943</v>
      </c>
      <c r="B944" s="3" t="s">
        <v>4317</v>
      </c>
      <c r="C944" s="2">
        <v>2014</v>
      </c>
      <c r="D944" s="4">
        <v>41861</v>
      </c>
      <c r="E944" s="4" t="str">
        <f>TEXT(Table1[[#This Row],[Order Date]],"MMM")</f>
        <v>Aug</v>
      </c>
      <c r="F944" s="4">
        <v>41983</v>
      </c>
      <c r="G944" s="3" t="s">
        <v>49</v>
      </c>
      <c r="H944" s="3" t="s">
        <v>1537</v>
      </c>
      <c r="I944" s="3" t="s">
        <v>1538</v>
      </c>
      <c r="J944" s="3" t="s">
        <v>26</v>
      </c>
      <c r="K944" s="3" t="s">
        <v>27</v>
      </c>
      <c r="L944" s="3" t="s">
        <v>41</v>
      </c>
      <c r="M944" s="3" t="s">
        <v>42</v>
      </c>
      <c r="N944" s="2">
        <v>90045</v>
      </c>
      <c r="O944" s="3" t="s">
        <v>43</v>
      </c>
      <c r="P944" s="3" t="s">
        <v>2279</v>
      </c>
      <c r="Q944" s="3" t="s">
        <v>70</v>
      </c>
      <c r="R944" s="3" t="s">
        <v>148</v>
      </c>
      <c r="S944" s="3" t="s">
        <v>2280</v>
      </c>
      <c r="T944" s="2">
        <v>1115.9100000000001</v>
      </c>
      <c r="U944" s="2">
        <v>9</v>
      </c>
      <c r="V944" s="2">
        <v>0</v>
      </c>
      <c r="W944" s="2">
        <v>200.8638</v>
      </c>
    </row>
    <row r="945" spans="1:23" ht="15.75" thickBot="1" x14ac:dyDescent="0.3">
      <c r="A945" s="5">
        <v>944</v>
      </c>
      <c r="B945" s="3" t="s">
        <v>4317</v>
      </c>
      <c r="C945" s="2">
        <v>2014</v>
      </c>
      <c r="D945" s="4">
        <v>41861</v>
      </c>
      <c r="E945" s="4" t="str">
        <f>TEXT(Table1[[#This Row],[Order Date]],"MMM")</f>
        <v>Aug</v>
      </c>
      <c r="F945" s="4">
        <v>41983</v>
      </c>
      <c r="G945" s="3" t="s">
        <v>49</v>
      </c>
      <c r="H945" s="3" t="s">
        <v>1537</v>
      </c>
      <c r="I945" s="3" t="s">
        <v>1538</v>
      </c>
      <c r="J945" s="3" t="s">
        <v>26</v>
      </c>
      <c r="K945" s="3" t="s">
        <v>27</v>
      </c>
      <c r="L945" s="3" t="s">
        <v>41</v>
      </c>
      <c r="M945" s="3" t="s">
        <v>42</v>
      </c>
      <c r="N945" s="2">
        <v>90045</v>
      </c>
      <c r="O945" s="3" t="s">
        <v>43</v>
      </c>
      <c r="P945" s="3" t="s">
        <v>1528</v>
      </c>
      <c r="Q945" s="3" t="s">
        <v>70</v>
      </c>
      <c r="R945" s="3" t="s">
        <v>71</v>
      </c>
      <c r="S945" s="3" t="s">
        <v>1529</v>
      </c>
      <c r="T945" s="2">
        <v>128.744</v>
      </c>
      <c r="U945" s="2">
        <v>7</v>
      </c>
      <c r="V945" s="2">
        <v>0.2</v>
      </c>
      <c r="W945" s="2">
        <v>-28.967400000000001</v>
      </c>
    </row>
    <row r="946" spans="1:23" ht="15.75" thickBot="1" x14ac:dyDescent="0.3">
      <c r="A946" s="5">
        <v>945</v>
      </c>
      <c r="B946" s="3" t="s">
        <v>4317</v>
      </c>
      <c r="C946" s="2">
        <v>2014</v>
      </c>
      <c r="D946" s="4">
        <v>41861</v>
      </c>
      <c r="E946" s="4" t="str">
        <f>TEXT(Table1[[#This Row],[Order Date]],"MMM")</f>
        <v>Aug</v>
      </c>
      <c r="F946" s="4">
        <v>41983</v>
      </c>
      <c r="G946" s="3" t="s">
        <v>49</v>
      </c>
      <c r="H946" s="3" t="s">
        <v>1537</v>
      </c>
      <c r="I946" s="3" t="s">
        <v>1538</v>
      </c>
      <c r="J946" s="3" t="s">
        <v>26</v>
      </c>
      <c r="K946" s="3" t="s">
        <v>27</v>
      </c>
      <c r="L946" s="3" t="s">
        <v>41</v>
      </c>
      <c r="M946" s="3" t="s">
        <v>42</v>
      </c>
      <c r="N946" s="2">
        <v>90045</v>
      </c>
      <c r="O946" s="3" t="s">
        <v>43</v>
      </c>
      <c r="P946" s="3" t="s">
        <v>1077</v>
      </c>
      <c r="Q946" s="3" t="s">
        <v>70</v>
      </c>
      <c r="R946" s="3" t="s">
        <v>71</v>
      </c>
      <c r="S946" s="3" t="s">
        <v>1078</v>
      </c>
      <c r="T946" s="2">
        <v>79.92</v>
      </c>
      <c r="U946" s="2">
        <v>10</v>
      </c>
      <c r="V946" s="2">
        <v>0.2</v>
      </c>
      <c r="W946" s="2">
        <v>26.972999999999999</v>
      </c>
    </row>
    <row r="947" spans="1:23" ht="15.75" thickBot="1" x14ac:dyDescent="0.3">
      <c r="A947" s="5">
        <v>946</v>
      </c>
      <c r="B947" s="3" t="s">
        <v>4322</v>
      </c>
      <c r="C947" s="2">
        <v>2011</v>
      </c>
      <c r="D947" s="4">
        <v>40551</v>
      </c>
      <c r="E947" s="4" t="str">
        <f>TEXT(Table1[[#This Row],[Order Date]],"MMM")</f>
        <v>Jan</v>
      </c>
      <c r="F947" s="4">
        <v>40702</v>
      </c>
      <c r="G947" s="3" t="s">
        <v>49</v>
      </c>
      <c r="H947" s="3" t="s">
        <v>2476</v>
      </c>
      <c r="I947" s="3" t="s">
        <v>2477</v>
      </c>
      <c r="J947" s="3" t="s">
        <v>99</v>
      </c>
      <c r="K947" s="3" t="s">
        <v>27</v>
      </c>
      <c r="L947" s="3" t="s">
        <v>136</v>
      </c>
      <c r="M947" s="3" t="s">
        <v>137</v>
      </c>
      <c r="N947" s="2">
        <v>19120</v>
      </c>
      <c r="O947" s="3" t="s">
        <v>138</v>
      </c>
      <c r="P947" s="3" t="s">
        <v>3445</v>
      </c>
      <c r="Q947" s="3" t="s">
        <v>45</v>
      </c>
      <c r="R947" s="3" t="s">
        <v>242</v>
      </c>
      <c r="S947" s="3" t="s">
        <v>3446</v>
      </c>
      <c r="T947" s="2">
        <v>5.68</v>
      </c>
      <c r="U947" s="2">
        <v>2</v>
      </c>
      <c r="V947" s="2">
        <v>0.2</v>
      </c>
      <c r="W947" s="2">
        <v>1.917</v>
      </c>
    </row>
    <row r="948" spans="1:23" ht="15.75" thickBot="1" x14ac:dyDescent="0.3">
      <c r="A948" s="5">
        <v>947</v>
      </c>
      <c r="B948" s="3" t="s">
        <v>4323</v>
      </c>
      <c r="C948" s="2">
        <v>2012</v>
      </c>
      <c r="D948" s="4">
        <v>41096</v>
      </c>
      <c r="E948" s="4" t="str">
        <f>TEXT(Table1[[#This Row],[Order Date]],"MMM")</f>
        <v>Jul</v>
      </c>
      <c r="F948" s="4">
        <v>41158</v>
      </c>
      <c r="G948" s="3" t="s">
        <v>23</v>
      </c>
      <c r="H948" s="3" t="s">
        <v>4324</v>
      </c>
      <c r="I948" s="3" t="s">
        <v>4325</v>
      </c>
      <c r="J948" s="3" t="s">
        <v>40</v>
      </c>
      <c r="K948" s="3" t="s">
        <v>27</v>
      </c>
      <c r="L948" s="3" t="s">
        <v>41</v>
      </c>
      <c r="M948" s="3" t="s">
        <v>42</v>
      </c>
      <c r="N948" s="2">
        <v>90036</v>
      </c>
      <c r="O948" s="3" t="s">
        <v>43</v>
      </c>
      <c r="P948" s="3" t="s">
        <v>2063</v>
      </c>
      <c r="Q948" s="3" t="s">
        <v>45</v>
      </c>
      <c r="R948" s="3" t="s">
        <v>74</v>
      </c>
      <c r="S948" s="3" t="s">
        <v>170</v>
      </c>
      <c r="T948" s="2">
        <v>7.52</v>
      </c>
      <c r="U948" s="2">
        <v>5</v>
      </c>
      <c r="V948" s="2">
        <v>0.2</v>
      </c>
      <c r="W948" s="2">
        <v>2.6320000000000001</v>
      </c>
    </row>
    <row r="949" spans="1:23" ht="15.75" thickBot="1" x14ac:dyDescent="0.3">
      <c r="A949" s="5">
        <v>948</v>
      </c>
      <c r="B949" s="3" t="s">
        <v>4326</v>
      </c>
      <c r="C949" s="2">
        <v>2011</v>
      </c>
      <c r="D949" s="4">
        <v>40888</v>
      </c>
      <c r="E949" s="4" t="str">
        <f>TEXT(Table1[[#This Row],[Order Date]],"MMM")</f>
        <v>Dec</v>
      </c>
      <c r="F949" s="4" t="s">
        <v>7298</v>
      </c>
      <c r="G949" s="3" t="s">
        <v>49</v>
      </c>
      <c r="H949" s="3" t="s">
        <v>2428</v>
      </c>
      <c r="I949" s="3" t="s">
        <v>2429</v>
      </c>
      <c r="J949" s="3" t="s">
        <v>26</v>
      </c>
      <c r="K949" s="3" t="s">
        <v>27</v>
      </c>
      <c r="L949" s="3" t="s">
        <v>41</v>
      </c>
      <c r="M949" s="3" t="s">
        <v>42</v>
      </c>
      <c r="N949" s="2">
        <v>90045</v>
      </c>
      <c r="O949" s="3" t="s">
        <v>43</v>
      </c>
      <c r="P949" s="3" t="s">
        <v>1233</v>
      </c>
      <c r="Q949" s="3" t="s">
        <v>45</v>
      </c>
      <c r="R949" s="3" t="s">
        <v>88</v>
      </c>
      <c r="S949" s="3" t="s">
        <v>1234</v>
      </c>
      <c r="T949" s="2">
        <v>11.96</v>
      </c>
      <c r="U949" s="2">
        <v>2</v>
      </c>
      <c r="V949" s="2">
        <v>0</v>
      </c>
      <c r="W949" s="2">
        <v>5.8604000000000003</v>
      </c>
    </row>
    <row r="950" spans="1:23" ht="15.75" thickBot="1" x14ac:dyDescent="0.3">
      <c r="A950" s="5">
        <v>949</v>
      </c>
      <c r="B950" s="3" t="s">
        <v>4326</v>
      </c>
      <c r="C950" s="2">
        <v>2011</v>
      </c>
      <c r="D950" s="4">
        <v>40888</v>
      </c>
      <c r="E950" s="4" t="str">
        <f>TEXT(Table1[[#This Row],[Order Date]],"MMM")</f>
        <v>Dec</v>
      </c>
      <c r="F950" s="4" t="s">
        <v>7298</v>
      </c>
      <c r="G950" s="3" t="s">
        <v>49</v>
      </c>
      <c r="H950" s="3" t="s">
        <v>2428</v>
      </c>
      <c r="I950" s="3" t="s">
        <v>2429</v>
      </c>
      <c r="J950" s="3" t="s">
        <v>26</v>
      </c>
      <c r="K950" s="3" t="s">
        <v>27</v>
      </c>
      <c r="L950" s="3" t="s">
        <v>41</v>
      </c>
      <c r="M950" s="3" t="s">
        <v>42</v>
      </c>
      <c r="N950" s="2">
        <v>90045</v>
      </c>
      <c r="O950" s="3" t="s">
        <v>43</v>
      </c>
      <c r="P950" s="3" t="s">
        <v>2412</v>
      </c>
      <c r="Q950" s="3" t="s">
        <v>32</v>
      </c>
      <c r="R950" s="3" t="s">
        <v>55</v>
      </c>
      <c r="S950" s="3" t="s">
        <v>2413</v>
      </c>
      <c r="T950" s="2">
        <v>629.06399999999996</v>
      </c>
      <c r="U950" s="2">
        <v>3</v>
      </c>
      <c r="V950" s="2">
        <v>0.2</v>
      </c>
      <c r="W950" s="2">
        <v>31.453199999999999</v>
      </c>
    </row>
    <row r="951" spans="1:23" ht="15.75" thickBot="1" x14ac:dyDescent="0.3">
      <c r="A951" s="5">
        <v>950</v>
      </c>
      <c r="B951" s="3" t="s">
        <v>4327</v>
      </c>
      <c r="C951" s="2">
        <v>2012</v>
      </c>
      <c r="D951" s="4">
        <v>41067</v>
      </c>
      <c r="E951" s="4" t="str">
        <f>TEXT(Table1[[#This Row],[Order Date]],"MMM")</f>
        <v>Jun</v>
      </c>
      <c r="F951" s="4">
        <v>41220</v>
      </c>
      <c r="G951" s="3" t="s">
        <v>49</v>
      </c>
      <c r="H951" s="3" t="s">
        <v>3138</v>
      </c>
      <c r="I951" s="3" t="s">
        <v>3139</v>
      </c>
      <c r="J951" s="3" t="s">
        <v>99</v>
      </c>
      <c r="K951" s="3" t="s">
        <v>27</v>
      </c>
      <c r="L951" s="3" t="s">
        <v>4328</v>
      </c>
      <c r="M951" s="3" t="s">
        <v>1086</v>
      </c>
      <c r="N951" s="2">
        <v>1040</v>
      </c>
      <c r="O951" s="3" t="s">
        <v>138</v>
      </c>
      <c r="P951" s="3" t="s">
        <v>1396</v>
      </c>
      <c r="Q951" s="3" t="s">
        <v>32</v>
      </c>
      <c r="R951" s="3" t="s">
        <v>33</v>
      </c>
      <c r="S951" s="3" t="s">
        <v>1397</v>
      </c>
      <c r="T951" s="2">
        <v>301.95999999999998</v>
      </c>
      <c r="U951" s="2">
        <v>2</v>
      </c>
      <c r="V951" s="2">
        <v>0</v>
      </c>
      <c r="W951" s="2">
        <v>60.392000000000003</v>
      </c>
    </row>
    <row r="952" spans="1:23" ht="15.75" thickBot="1" x14ac:dyDescent="0.3">
      <c r="A952" s="5">
        <v>951</v>
      </c>
      <c r="B952" s="3" t="s">
        <v>4332</v>
      </c>
      <c r="C952" s="2">
        <v>2014</v>
      </c>
      <c r="D952" s="4">
        <v>41923</v>
      </c>
      <c r="E952" s="4" t="str">
        <f>TEXT(Table1[[#This Row],[Order Date]],"MMM")</f>
        <v>Oct</v>
      </c>
      <c r="F952" s="4" t="s">
        <v>7189</v>
      </c>
      <c r="G952" s="3" t="s">
        <v>49</v>
      </c>
      <c r="H952" s="3" t="s">
        <v>3966</v>
      </c>
      <c r="I952" s="3" t="s">
        <v>3967</v>
      </c>
      <c r="J952" s="3" t="s">
        <v>40</v>
      </c>
      <c r="K952" s="3" t="s">
        <v>27</v>
      </c>
      <c r="L952" s="3" t="s">
        <v>4333</v>
      </c>
      <c r="M952" s="3" t="s">
        <v>42</v>
      </c>
      <c r="N952" s="2">
        <v>92236</v>
      </c>
      <c r="O952" s="3" t="s">
        <v>43</v>
      </c>
      <c r="P952" s="3" t="s">
        <v>3132</v>
      </c>
      <c r="Q952" s="3" t="s">
        <v>45</v>
      </c>
      <c r="R952" s="3" t="s">
        <v>58</v>
      </c>
      <c r="S952" s="3" t="s">
        <v>3133</v>
      </c>
      <c r="T952" s="2">
        <v>63.56</v>
      </c>
      <c r="U952" s="2">
        <v>2</v>
      </c>
      <c r="V952" s="2">
        <v>0</v>
      </c>
      <c r="W952" s="2">
        <v>3.1779999999999999</v>
      </c>
    </row>
    <row r="953" spans="1:23" ht="15.75" thickBot="1" x14ac:dyDescent="0.3">
      <c r="A953" s="5">
        <v>952</v>
      </c>
      <c r="B953" s="3" t="s">
        <v>4332</v>
      </c>
      <c r="C953" s="2">
        <v>2014</v>
      </c>
      <c r="D953" s="4">
        <v>41923</v>
      </c>
      <c r="E953" s="4" t="str">
        <f>TEXT(Table1[[#This Row],[Order Date]],"MMM")</f>
        <v>Oct</v>
      </c>
      <c r="F953" s="4" t="s">
        <v>7189</v>
      </c>
      <c r="G953" s="3" t="s">
        <v>49</v>
      </c>
      <c r="H953" s="3" t="s">
        <v>3966</v>
      </c>
      <c r="I953" s="3" t="s">
        <v>3967</v>
      </c>
      <c r="J953" s="3" t="s">
        <v>40</v>
      </c>
      <c r="K953" s="3" t="s">
        <v>27</v>
      </c>
      <c r="L953" s="3" t="s">
        <v>4333</v>
      </c>
      <c r="M953" s="3" t="s">
        <v>42</v>
      </c>
      <c r="N953" s="2">
        <v>92236</v>
      </c>
      <c r="O953" s="3" t="s">
        <v>43</v>
      </c>
      <c r="P953" s="3" t="s">
        <v>4334</v>
      </c>
      <c r="Q953" s="3" t="s">
        <v>70</v>
      </c>
      <c r="R953" s="3" t="s">
        <v>148</v>
      </c>
      <c r="S953" s="3" t="s">
        <v>4335</v>
      </c>
      <c r="T953" s="2">
        <v>99.99</v>
      </c>
      <c r="U953" s="2">
        <v>1</v>
      </c>
      <c r="V953" s="2">
        <v>0</v>
      </c>
      <c r="W953" s="2">
        <v>43.995600000000003</v>
      </c>
    </row>
    <row r="954" spans="1:23" ht="15.75" thickBot="1" x14ac:dyDescent="0.3">
      <c r="A954" s="5">
        <v>953</v>
      </c>
      <c r="B954" s="3" t="s">
        <v>4339</v>
      </c>
      <c r="C954" s="2">
        <v>2013</v>
      </c>
      <c r="D954" s="4">
        <v>41614</v>
      </c>
      <c r="E954" s="4" t="str">
        <f>TEXT(Table1[[#This Row],[Order Date]],"MMM")</f>
        <v>Dec</v>
      </c>
      <c r="F954" s="4" t="s">
        <v>7154</v>
      </c>
      <c r="G954" s="3" t="s">
        <v>49</v>
      </c>
      <c r="H954" s="3" t="s">
        <v>679</v>
      </c>
      <c r="I954" s="3" t="s">
        <v>680</v>
      </c>
      <c r="J954" s="3" t="s">
        <v>40</v>
      </c>
      <c r="K954" s="3" t="s">
        <v>27</v>
      </c>
      <c r="L954" s="3" t="s">
        <v>984</v>
      </c>
      <c r="M954" s="3" t="s">
        <v>101</v>
      </c>
      <c r="N954" s="2">
        <v>76017</v>
      </c>
      <c r="O954" s="3" t="s">
        <v>102</v>
      </c>
      <c r="P954" s="3" t="s">
        <v>4340</v>
      </c>
      <c r="Q954" s="3" t="s">
        <v>45</v>
      </c>
      <c r="R954" s="3" t="s">
        <v>74</v>
      </c>
      <c r="S954" s="3" t="s">
        <v>4341</v>
      </c>
      <c r="T954" s="2">
        <v>1.3440000000000001</v>
      </c>
      <c r="U954" s="2">
        <v>4</v>
      </c>
      <c r="V954" s="2">
        <v>0.8</v>
      </c>
      <c r="W954" s="2">
        <v>-2.1503999999999999</v>
      </c>
    </row>
    <row r="955" spans="1:23" ht="15.75" thickBot="1" x14ac:dyDescent="0.3">
      <c r="A955" s="5">
        <v>954</v>
      </c>
      <c r="B955" s="3" t="s">
        <v>4339</v>
      </c>
      <c r="C955" s="2">
        <v>2013</v>
      </c>
      <c r="D955" s="4">
        <v>41614</v>
      </c>
      <c r="E955" s="4" t="str">
        <f>TEXT(Table1[[#This Row],[Order Date]],"MMM")</f>
        <v>Dec</v>
      </c>
      <c r="F955" s="4" t="s">
        <v>7154</v>
      </c>
      <c r="G955" s="3" t="s">
        <v>49</v>
      </c>
      <c r="H955" s="3" t="s">
        <v>679</v>
      </c>
      <c r="I955" s="3" t="s">
        <v>680</v>
      </c>
      <c r="J955" s="3" t="s">
        <v>40</v>
      </c>
      <c r="K955" s="3" t="s">
        <v>27</v>
      </c>
      <c r="L955" s="3" t="s">
        <v>984</v>
      </c>
      <c r="M955" s="3" t="s">
        <v>101</v>
      </c>
      <c r="N955" s="2">
        <v>76017</v>
      </c>
      <c r="O955" s="3" t="s">
        <v>102</v>
      </c>
      <c r="P955" s="3" t="s">
        <v>4342</v>
      </c>
      <c r="Q955" s="3" t="s">
        <v>45</v>
      </c>
      <c r="R955" s="3" t="s">
        <v>74</v>
      </c>
      <c r="S955" s="3" t="s">
        <v>4343</v>
      </c>
      <c r="T955" s="2">
        <v>8.2720000000000002</v>
      </c>
      <c r="U955" s="2">
        <v>4</v>
      </c>
      <c r="V955" s="2">
        <v>0.8</v>
      </c>
      <c r="W955" s="2">
        <v>-13.6488</v>
      </c>
    </row>
    <row r="956" spans="1:23" ht="15.75" thickBot="1" x14ac:dyDescent="0.3">
      <c r="A956" s="5">
        <v>955</v>
      </c>
      <c r="B956" s="3" t="s">
        <v>4339</v>
      </c>
      <c r="C956" s="2">
        <v>2013</v>
      </c>
      <c r="D956" s="4">
        <v>41614</v>
      </c>
      <c r="E956" s="4" t="str">
        <f>TEXT(Table1[[#This Row],[Order Date]],"MMM")</f>
        <v>Dec</v>
      </c>
      <c r="F956" s="4" t="s">
        <v>7154</v>
      </c>
      <c r="G956" s="3" t="s">
        <v>49</v>
      </c>
      <c r="H956" s="3" t="s">
        <v>679</v>
      </c>
      <c r="I956" s="3" t="s">
        <v>680</v>
      </c>
      <c r="J956" s="3" t="s">
        <v>40</v>
      </c>
      <c r="K956" s="3" t="s">
        <v>27</v>
      </c>
      <c r="L956" s="3" t="s">
        <v>984</v>
      </c>
      <c r="M956" s="3" t="s">
        <v>101</v>
      </c>
      <c r="N956" s="2">
        <v>76017</v>
      </c>
      <c r="O956" s="3" t="s">
        <v>102</v>
      </c>
      <c r="P956" s="3" t="s">
        <v>3502</v>
      </c>
      <c r="Q956" s="3" t="s">
        <v>32</v>
      </c>
      <c r="R956" s="3" t="s">
        <v>64</v>
      </c>
      <c r="S956" s="3" t="s">
        <v>3503</v>
      </c>
      <c r="T956" s="2">
        <v>12.544</v>
      </c>
      <c r="U956" s="2">
        <v>7</v>
      </c>
      <c r="V956" s="2">
        <v>0.6</v>
      </c>
      <c r="W956" s="2">
        <v>-9.0944000000000003</v>
      </c>
    </row>
    <row r="957" spans="1:23" ht="15.75" thickBot="1" x14ac:dyDescent="0.3">
      <c r="A957" s="5">
        <v>956</v>
      </c>
      <c r="B957" s="3" t="s">
        <v>4348</v>
      </c>
      <c r="C957" s="2">
        <v>2014</v>
      </c>
      <c r="D957" s="4">
        <v>41736</v>
      </c>
      <c r="E957" s="4" t="str">
        <f>TEXT(Table1[[#This Row],[Order Date]],"MMM")</f>
        <v>Apr</v>
      </c>
      <c r="F957" s="4">
        <v>41950</v>
      </c>
      <c r="G957" s="3" t="s">
        <v>49</v>
      </c>
      <c r="H957" s="3" t="s">
        <v>1758</v>
      </c>
      <c r="I957" s="3" t="s">
        <v>1759</v>
      </c>
      <c r="J957" s="3" t="s">
        <v>26</v>
      </c>
      <c r="K957" s="3" t="s">
        <v>27</v>
      </c>
      <c r="L957" s="3" t="s">
        <v>2393</v>
      </c>
      <c r="M957" s="3" t="s">
        <v>589</v>
      </c>
      <c r="N957" s="2">
        <v>87401</v>
      </c>
      <c r="O957" s="3" t="s">
        <v>43</v>
      </c>
      <c r="P957" s="3" t="s">
        <v>305</v>
      </c>
      <c r="Q957" s="3" t="s">
        <v>32</v>
      </c>
      <c r="R957" s="3" t="s">
        <v>64</v>
      </c>
      <c r="S957" s="3" t="s">
        <v>306</v>
      </c>
      <c r="T957" s="2">
        <v>545.85</v>
      </c>
      <c r="U957" s="2">
        <v>9</v>
      </c>
      <c r="V957" s="2">
        <v>0</v>
      </c>
      <c r="W957" s="2">
        <v>114.6285</v>
      </c>
    </row>
    <row r="958" spans="1:23" ht="15.75" thickBot="1" x14ac:dyDescent="0.3">
      <c r="A958" s="5">
        <v>957</v>
      </c>
      <c r="B958" s="3" t="s">
        <v>4355</v>
      </c>
      <c r="C958" s="2">
        <v>2013</v>
      </c>
      <c r="D958" s="4">
        <v>41285</v>
      </c>
      <c r="E958" s="4" t="str">
        <f>TEXT(Table1[[#This Row],[Order Date]],"MMM")</f>
        <v>Jan</v>
      </c>
      <c r="F958" s="4">
        <v>41466</v>
      </c>
      <c r="G958" s="3" t="s">
        <v>49</v>
      </c>
      <c r="H958" s="3" t="s">
        <v>1603</v>
      </c>
      <c r="I958" s="3" t="s">
        <v>1604</v>
      </c>
      <c r="J958" s="3" t="s">
        <v>26</v>
      </c>
      <c r="K958" s="3" t="s">
        <v>27</v>
      </c>
      <c r="L958" s="3" t="s">
        <v>136</v>
      </c>
      <c r="M958" s="3" t="s">
        <v>137</v>
      </c>
      <c r="N958" s="2">
        <v>19143</v>
      </c>
      <c r="O958" s="3" t="s">
        <v>138</v>
      </c>
      <c r="P958" s="3" t="s">
        <v>3763</v>
      </c>
      <c r="Q958" s="3" t="s">
        <v>32</v>
      </c>
      <c r="R958" s="3" t="s">
        <v>36</v>
      </c>
      <c r="S958" s="3" t="s">
        <v>3764</v>
      </c>
      <c r="T958" s="2">
        <v>492.83499999999998</v>
      </c>
      <c r="U958" s="2">
        <v>5</v>
      </c>
      <c r="V958" s="2">
        <v>0.3</v>
      </c>
      <c r="W958" s="2">
        <v>-14.081</v>
      </c>
    </row>
    <row r="959" spans="1:23" ht="15.75" thickBot="1" x14ac:dyDescent="0.3">
      <c r="A959" s="5">
        <v>958</v>
      </c>
      <c r="B959" s="3" t="s">
        <v>4357</v>
      </c>
      <c r="C959" s="2">
        <v>2013</v>
      </c>
      <c r="D959" s="4">
        <v>41436</v>
      </c>
      <c r="E959" s="4" t="str">
        <f>TEXT(Table1[[#This Row],[Order Date]],"MMM")</f>
        <v>Jun</v>
      </c>
      <c r="F959" s="4">
        <v>41589</v>
      </c>
      <c r="G959" s="3" t="s">
        <v>49</v>
      </c>
      <c r="H959" s="3" t="s">
        <v>339</v>
      </c>
      <c r="I959" s="3" t="s">
        <v>340</v>
      </c>
      <c r="J959" s="3" t="s">
        <v>99</v>
      </c>
      <c r="K959" s="3" t="s">
        <v>27</v>
      </c>
      <c r="L959" s="3" t="s">
        <v>561</v>
      </c>
      <c r="M959" s="3" t="s">
        <v>42</v>
      </c>
      <c r="N959" s="2">
        <v>95123</v>
      </c>
      <c r="O959" s="3" t="s">
        <v>43</v>
      </c>
      <c r="P959" s="3" t="s">
        <v>4358</v>
      </c>
      <c r="Q959" s="3" t="s">
        <v>45</v>
      </c>
      <c r="R959" s="3" t="s">
        <v>74</v>
      </c>
      <c r="S959" s="3" t="s">
        <v>4359</v>
      </c>
      <c r="T959" s="2">
        <v>29.12</v>
      </c>
      <c r="U959" s="2">
        <v>5</v>
      </c>
      <c r="V959" s="2">
        <v>0.2</v>
      </c>
      <c r="W959" s="2">
        <v>9.8279999999999994</v>
      </c>
    </row>
    <row r="960" spans="1:23" ht="15.75" thickBot="1" x14ac:dyDescent="0.3">
      <c r="A960" s="5">
        <v>959</v>
      </c>
      <c r="B960" s="3" t="s">
        <v>4362</v>
      </c>
      <c r="C960" s="2">
        <v>2012</v>
      </c>
      <c r="D960" s="4">
        <v>41220</v>
      </c>
      <c r="E960" s="4" t="str">
        <f>TEXT(Table1[[#This Row],[Order Date]],"MMM")</f>
        <v>Nov</v>
      </c>
      <c r="F960" s="4" t="s">
        <v>7237</v>
      </c>
      <c r="G960" s="3" t="s">
        <v>23</v>
      </c>
      <c r="H960" s="3" t="s">
        <v>4363</v>
      </c>
      <c r="I960" s="3" t="s">
        <v>4364</v>
      </c>
      <c r="J960" s="3" t="s">
        <v>26</v>
      </c>
      <c r="K960" s="3" t="s">
        <v>27</v>
      </c>
      <c r="L960" s="3" t="s">
        <v>93</v>
      </c>
      <c r="M960" s="3" t="s">
        <v>94</v>
      </c>
      <c r="N960" s="2">
        <v>98115</v>
      </c>
      <c r="O960" s="3" t="s">
        <v>43</v>
      </c>
      <c r="P960" s="3" t="s">
        <v>2733</v>
      </c>
      <c r="Q960" s="3" t="s">
        <v>45</v>
      </c>
      <c r="R960" s="3" t="s">
        <v>88</v>
      </c>
      <c r="S960" s="3" t="s">
        <v>2734</v>
      </c>
      <c r="T960" s="2">
        <v>29.97</v>
      </c>
      <c r="U960" s="2">
        <v>3</v>
      </c>
      <c r="V960" s="2">
        <v>0</v>
      </c>
      <c r="W960" s="2">
        <v>13.486499999999999</v>
      </c>
    </row>
    <row r="961" spans="1:23" ht="15.75" thickBot="1" x14ac:dyDescent="0.3">
      <c r="A961" s="5">
        <v>960</v>
      </c>
      <c r="B961" s="3" t="s">
        <v>4362</v>
      </c>
      <c r="C961" s="2">
        <v>2012</v>
      </c>
      <c r="D961" s="4">
        <v>41220</v>
      </c>
      <c r="E961" s="4" t="str">
        <f>TEXT(Table1[[#This Row],[Order Date]],"MMM")</f>
        <v>Nov</v>
      </c>
      <c r="F961" s="4" t="s">
        <v>7237</v>
      </c>
      <c r="G961" s="3" t="s">
        <v>23</v>
      </c>
      <c r="H961" s="3" t="s">
        <v>4363</v>
      </c>
      <c r="I961" s="3" t="s">
        <v>4364</v>
      </c>
      <c r="J961" s="3" t="s">
        <v>26</v>
      </c>
      <c r="K961" s="3" t="s">
        <v>27</v>
      </c>
      <c r="L961" s="3" t="s">
        <v>93</v>
      </c>
      <c r="M961" s="3" t="s">
        <v>94</v>
      </c>
      <c r="N961" s="2">
        <v>98115</v>
      </c>
      <c r="O961" s="3" t="s">
        <v>43</v>
      </c>
      <c r="P961" s="3" t="s">
        <v>2608</v>
      </c>
      <c r="Q961" s="3" t="s">
        <v>45</v>
      </c>
      <c r="R961" s="3" t="s">
        <v>74</v>
      </c>
      <c r="S961" s="3" t="s">
        <v>2609</v>
      </c>
      <c r="T961" s="2">
        <v>98.352000000000004</v>
      </c>
      <c r="U961" s="2">
        <v>3</v>
      </c>
      <c r="V961" s="2">
        <v>0.2</v>
      </c>
      <c r="W961" s="2">
        <v>34.423200000000001</v>
      </c>
    </row>
    <row r="962" spans="1:23" ht="15.75" thickBot="1" x14ac:dyDescent="0.3">
      <c r="A962" s="5">
        <v>961</v>
      </c>
      <c r="B962" s="3" t="s">
        <v>4365</v>
      </c>
      <c r="C962" s="2">
        <v>2014</v>
      </c>
      <c r="D962" s="4">
        <v>41741</v>
      </c>
      <c r="E962" s="4" t="str">
        <f>TEXT(Table1[[#This Row],[Order Date]],"MMM")</f>
        <v>Apr</v>
      </c>
      <c r="F962" s="4">
        <v>41924</v>
      </c>
      <c r="G962" s="3" t="s">
        <v>49</v>
      </c>
      <c r="H962" s="3" t="s">
        <v>2996</v>
      </c>
      <c r="I962" s="3" t="s">
        <v>2997</v>
      </c>
      <c r="J962" s="3" t="s">
        <v>26</v>
      </c>
      <c r="K962" s="3" t="s">
        <v>27</v>
      </c>
      <c r="L962" s="3" t="s">
        <v>239</v>
      </c>
      <c r="M962" s="3" t="s">
        <v>240</v>
      </c>
      <c r="N962" s="2">
        <v>10009</v>
      </c>
      <c r="O962" s="3" t="s">
        <v>138</v>
      </c>
      <c r="P962" s="3" t="s">
        <v>1048</v>
      </c>
      <c r="Q962" s="3" t="s">
        <v>45</v>
      </c>
      <c r="R962" s="3" t="s">
        <v>74</v>
      </c>
      <c r="S962" s="3" t="s">
        <v>1049</v>
      </c>
      <c r="T962" s="2">
        <v>83.92</v>
      </c>
      <c r="U962" s="2">
        <v>5</v>
      </c>
      <c r="V962" s="2">
        <v>0.2</v>
      </c>
      <c r="W962" s="2">
        <v>29.372</v>
      </c>
    </row>
    <row r="963" spans="1:23" ht="15.75" thickBot="1" x14ac:dyDescent="0.3">
      <c r="A963" s="5">
        <v>962</v>
      </c>
      <c r="B963" s="3" t="s">
        <v>4365</v>
      </c>
      <c r="C963" s="2">
        <v>2014</v>
      </c>
      <c r="D963" s="4">
        <v>41741</v>
      </c>
      <c r="E963" s="4" t="str">
        <f>TEXT(Table1[[#This Row],[Order Date]],"MMM")</f>
        <v>Apr</v>
      </c>
      <c r="F963" s="4">
        <v>41924</v>
      </c>
      <c r="G963" s="3" t="s">
        <v>49</v>
      </c>
      <c r="H963" s="3" t="s">
        <v>2996</v>
      </c>
      <c r="I963" s="3" t="s">
        <v>2997</v>
      </c>
      <c r="J963" s="3" t="s">
        <v>26</v>
      </c>
      <c r="K963" s="3" t="s">
        <v>27</v>
      </c>
      <c r="L963" s="3" t="s">
        <v>239</v>
      </c>
      <c r="M963" s="3" t="s">
        <v>240</v>
      </c>
      <c r="N963" s="2">
        <v>10009</v>
      </c>
      <c r="O963" s="3" t="s">
        <v>138</v>
      </c>
      <c r="P963" s="3" t="s">
        <v>4270</v>
      </c>
      <c r="Q963" s="3" t="s">
        <v>45</v>
      </c>
      <c r="R963" s="3" t="s">
        <v>74</v>
      </c>
      <c r="S963" s="3" t="s">
        <v>4271</v>
      </c>
      <c r="T963" s="2">
        <v>14.624000000000001</v>
      </c>
      <c r="U963" s="2">
        <v>2</v>
      </c>
      <c r="V963" s="2">
        <v>0.2</v>
      </c>
      <c r="W963" s="2">
        <v>5.1184000000000003</v>
      </c>
    </row>
    <row r="964" spans="1:23" ht="15.75" thickBot="1" x14ac:dyDescent="0.3">
      <c r="A964" s="5">
        <v>963</v>
      </c>
      <c r="B964" s="3" t="s">
        <v>4365</v>
      </c>
      <c r="C964" s="2">
        <v>2014</v>
      </c>
      <c r="D964" s="4">
        <v>41741</v>
      </c>
      <c r="E964" s="4" t="str">
        <f>TEXT(Table1[[#This Row],[Order Date]],"MMM")</f>
        <v>Apr</v>
      </c>
      <c r="F964" s="4">
        <v>41924</v>
      </c>
      <c r="G964" s="3" t="s">
        <v>49</v>
      </c>
      <c r="H964" s="3" t="s">
        <v>2996</v>
      </c>
      <c r="I964" s="3" t="s">
        <v>2997</v>
      </c>
      <c r="J964" s="3" t="s">
        <v>26</v>
      </c>
      <c r="K964" s="3" t="s">
        <v>27</v>
      </c>
      <c r="L964" s="3" t="s">
        <v>239</v>
      </c>
      <c r="M964" s="3" t="s">
        <v>240</v>
      </c>
      <c r="N964" s="2">
        <v>10009</v>
      </c>
      <c r="O964" s="3" t="s">
        <v>138</v>
      </c>
      <c r="P964" s="3" t="s">
        <v>2671</v>
      </c>
      <c r="Q964" s="3" t="s">
        <v>70</v>
      </c>
      <c r="R964" s="3" t="s">
        <v>71</v>
      </c>
      <c r="S964" s="3" t="s">
        <v>2672</v>
      </c>
      <c r="T964" s="2">
        <v>136.99</v>
      </c>
      <c r="U964" s="2">
        <v>1</v>
      </c>
      <c r="V964" s="2">
        <v>0</v>
      </c>
      <c r="W964" s="2">
        <v>36.987299999999998</v>
      </c>
    </row>
    <row r="965" spans="1:23" ht="15.75" thickBot="1" x14ac:dyDescent="0.3">
      <c r="A965" s="5">
        <v>964</v>
      </c>
      <c r="B965" s="3" t="s">
        <v>4365</v>
      </c>
      <c r="C965" s="2">
        <v>2014</v>
      </c>
      <c r="D965" s="4">
        <v>41741</v>
      </c>
      <c r="E965" s="4" t="str">
        <f>TEXT(Table1[[#This Row],[Order Date]],"MMM")</f>
        <v>Apr</v>
      </c>
      <c r="F965" s="4">
        <v>41924</v>
      </c>
      <c r="G965" s="3" t="s">
        <v>49</v>
      </c>
      <c r="H965" s="3" t="s">
        <v>2996</v>
      </c>
      <c r="I965" s="3" t="s">
        <v>2997</v>
      </c>
      <c r="J965" s="3" t="s">
        <v>26</v>
      </c>
      <c r="K965" s="3" t="s">
        <v>27</v>
      </c>
      <c r="L965" s="3" t="s">
        <v>239</v>
      </c>
      <c r="M965" s="3" t="s">
        <v>240</v>
      </c>
      <c r="N965" s="2">
        <v>10009</v>
      </c>
      <c r="O965" s="3" t="s">
        <v>138</v>
      </c>
      <c r="P965" s="3" t="s">
        <v>1342</v>
      </c>
      <c r="Q965" s="3" t="s">
        <v>45</v>
      </c>
      <c r="R965" s="3" t="s">
        <v>46</v>
      </c>
      <c r="S965" s="3" t="s">
        <v>1343</v>
      </c>
      <c r="T965" s="2">
        <v>3.15</v>
      </c>
      <c r="U965" s="2">
        <v>1</v>
      </c>
      <c r="V965" s="2">
        <v>0</v>
      </c>
      <c r="W965" s="2">
        <v>1.512</v>
      </c>
    </row>
    <row r="966" spans="1:23" ht="15.75" thickBot="1" x14ac:dyDescent="0.3">
      <c r="A966" s="5">
        <v>965</v>
      </c>
      <c r="B966" s="3" t="s">
        <v>4366</v>
      </c>
      <c r="C966" s="2">
        <v>2014</v>
      </c>
      <c r="D966" s="4">
        <v>41764</v>
      </c>
      <c r="E966" s="4" t="str">
        <f>TEXT(Table1[[#This Row],[Order Date]],"MMM")</f>
        <v>May</v>
      </c>
      <c r="F966" s="4">
        <v>41887</v>
      </c>
      <c r="G966" s="3" t="s">
        <v>49</v>
      </c>
      <c r="H966" s="3" t="s">
        <v>1316</v>
      </c>
      <c r="I966" s="3" t="s">
        <v>1317</v>
      </c>
      <c r="J966" s="3" t="s">
        <v>26</v>
      </c>
      <c r="K966" s="3" t="s">
        <v>27</v>
      </c>
      <c r="L966" s="3" t="s">
        <v>4367</v>
      </c>
      <c r="M966" s="3" t="s">
        <v>289</v>
      </c>
      <c r="N966" s="2">
        <v>23602</v>
      </c>
      <c r="O966" s="3" t="s">
        <v>30</v>
      </c>
      <c r="P966" s="3" t="s">
        <v>4368</v>
      </c>
      <c r="Q966" s="3" t="s">
        <v>45</v>
      </c>
      <c r="R966" s="3" t="s">
        <v>88</v>
      </c>
      <c r="S966" s="3" t="s">
        <v>4369</v>
      </c>
      <c r="T966" s="2">
        <v>9.11</v>
      </c>
      <c r="U966" s="2">
        <v>1</v>
      </c>
      <c r="V966" s="2">
        <v>0</v>
      </c>
      <c r="W966" s="2">
        <v>4.0994999999999999</v>
      </c>
    </row>
    <row r="967" spans="1:23" ht="15.75" thickBot="1" x14ac:dyDescent="0.3">
      <c r="A967" s="5">
        <v>966</v>
      </c>
      <c r="B967" s="3" t="s">
        <v>4366</v>
      </c>
      <c r="C967" s="2">
        <v>2014</v>
      </c>
      <c r="D967" s="4">
        <v>41764</v>
      </c>
      <c r="E967" s="4" t="str">
        <f>TEXT(Table1[[#This Row],[Order Date]],"MMM")</f>
        <v>May</v>
      </c>
      <c r="F967" s="4">
        <v>41887</v>
      </c>
      <c r="G967" s="3" t="s">
        <v>49</v>
      </c>
      <c r="H967" s="3" t="s">
        <v>1316</v>
      </c>
      <c r="I967" s="3" t="s">
        <v>1317</v>
      </c>
      <c r="J967" s="3" t="s">
        <v>26</v>
      </c>
      <c r="K967" s="3" t="s">
        <v>27</v>
      </c>
      <c r="L967" s="3" t="s">
        <v>4367</v>
      </c>
      <c r="M967" s="3" t="s">
        <v>289</v>
      </c>
      <c r="N967" s="2">
        <v>23602</v>
      </c>
      <c r="O967" s="3" t="s">
        <v>30</v>
      </c>
      <c r="P967" s="3" t="s">
        <v>1314</v>
      </c>
      <c r="Q967" s="3" t="s">
        <v>45</v>
      </c>
      <c r="R967" s="3" t="s">
        <v>58</v>
      </c>
      <c r="S967" s="3" t="s">
        <v>1315</v>
      </c>
      <c r="T967" s="2">
        <v>571.44000000000005</v>
      </c>
      <c r="U967" s="2">
        <v>4</v>
      </c>
      <c r="V967" s="2">
        <v>0</v>
      </c>
      <c r="W967" s="2">
        <v>165.7176</v>
      </c>
    </row>
    <row r="968" spans="1:23" ht="15.75" thickBot="1" x14ac:dyDescent="0.3">
      <c r="A968" s="5">
        <v>967</v>
      </c>
      <c r="B968" s="3" t="s">
        <v>4366</v>
      </c>
      <c r="C968" s="2">
        <v>2014</v>
      </c>
      <c r="D968" s="4">
        <v>41764</v>
      </c>
      <c r="E968" s="4" t="str">
        <f>TEXT(Table1[[#This Row],[Order Date]],"MMM")</f>
        <v>May</v>
      </c>
      <c r="F968" s="4">
        <v>41887</v>
      </c>
      <c r="G968" s="3" t="s">
        <v>49</v>
      </c>
      <c r="H968" s="3" t="s">
        <v>1316</v>
      </c>
      <c r="I968" s="3" t="s">
        <v>1317</v>
      </c>
      <c r="J968" s="3" t="s">
        <v>26</v>
      </c>
      <c r="K968" s="3" t="s">
        <v>27</v>
      </c>
      <c r="L968" s="3" t="s">
        <v>4367</v>
      </c>
      <c r="M968" s="3" t="s">
        <v>289</v>
      </c>
      <c r="N968" s="2">
        <v>23602</v>
      </c>
      <c r="O968" s="3" t="s">
        <v>30</v>
      </c>
      <c r="P968" s="3" t="s">
        <v>4370</v>
      </c>
      <c r="Q968" s="3" t="s">
        <v>45</v>
      </c>
      <c r="R968" s="3" t="s">
        <v>88</v>
      </c>
      <c r="S968" s="3" t="s">
        <v>4371</v>
      </c>
      <c r="T968" s="2">
        <v>32.4</v>
      </c>
      <c r="U968" s="2">
        <v>5</v>
      </c>
      <c r="V968" s="2">
        <v>0</v>
      </c>
      <c r="W968" s="2">
        <v>15.552</v>
      </c>
    </row>
    <row r="969" spans="1:23" ht="15.75" thickBot="1" x14ac:dyDescent="0.3">
      <c r="A969" s="5">
        <v>968</v>
      </c>
      <c r="B969" s="3" t="s">
        <v>4366</v>
      </c>
      <c r="C969" s="2">
        <v>2014</v>
      </c>
      <c r="D969" s="4">
        <v>41764</v>
      </c>
      <c r="E969" s="4" t="str">
        <f>TEXT(Table1[[#This Row],[Order Date]],"MMM")</f>
        <v>May</v>
      </c>
      <c r="F969" s="4">
        <v>41887</v>
      </c>
      <c r="G969" s="3" t="s">
        <v>49</v>
      </c>
      <c r="H969" s="3" t="s">
        <v>1316</v>
      </c>
      <c r="I969" s="3" t="s">
        <v>1317</v>
      </c>
      <c r="J969" s="3" t="s">
        <v>26</v>
      </c>
      <c r="K969" s="3" t="s">
        <v>27</v>
      </c>
      <c r="L969" s="3" t="s">
        <v>4367</v>
      </c>
      <c r="M969" s="3" t="s">
        <v>289</v>
      </c>
      <c r="N969" s="2">
        <v>23602</v>
      </c>
      <c r="O969" s="3" t="s">
        <v>30</v>
      </c>
      <c r="P969" s="3" t="s">
        <v>3379</v>
      </c>
      <c r="Q969" s="3" t="s">
        <v>45</v>
      </c>
      <c r="R969" s="3" t="s">
        <v>58</v>
      </c>
      <c r="S969" s="3" t="s">
        <v>3380</v>
      </c>
      <c r="T969" s="2">
        <v>16.91</v>
      </c>
      <c r="U969" s="2">
        <v>1</v>
      </c>
      <c r="V969" s="2">
        <v>0</v>
      </c>
      <c r="W969" s="2">
        <v>4.5656999999999996</v>
      </c>
    </row>
    <row r="970" spans="1:23" ht="15.75" thickBot="1" x14ac:dyDescent="0.3">
      <c r="A970" s="5">
        <v>969</v>
      </c>
      <c r="B970" s="3" t="s">
        <v>4375</v>
      </c>
      <c r="C970" s="2">
        <v>2013</v>
      </c>
      <c r="D970" s="4">
        <v>41375</v>
      </c>
      <c r="E970" s="4" t="str">
        <f>TEXT(Table1[[#This Row],[Order Date]],"MMM")</f>
        <v>Apr</v>
      </c>
      <c r="F970" s="4">
        <v>41466</v>
      </c>
      <c r="G970" s="3" t="s">
        <v>172</v>
      </c>
      <c r="H970" s="3" t="s">
        <v>2928</v>
      </c>
      <c r="I970" s="3" t="s">
        <v>2929</v>
      </c>
      <c r="J970" s="3" t="s">
        <v>26</v>
      </c>
      <c r="K970" s="3" t="s">
        <v>27</v>
      </c>
      <c r="L970" s="3" t="s">
        <v>41</v>
      </c>
      <c r="M970" s="3" t="s">
        <v>42</v>
      </c>
      <c r="N970" s="2">
        <v>90032</v>
      </c>
      <c r="O970" s="3" t="s">
        <v>43</v>
      </c>
      <c r="P970" s="3" t="s">
        <v>4376</v>
      </c>
      <c r="Q970" s="3" t="s">
        <v>32</v>
      </c>
      <c r="R970" s="3" t="s">
        <v>36</v>
      </c>
      <c r="S970" s="3" t="s">
        <v>4377</v>
      </c>
      <c r="T970" s="2">
        <v>217.584</v>
      </c>
      <c r="U970" s="2">
        <v>2</v>
      </c>
      <c r="V970" s="2">
        <v>0.2</v>
      </c>
      <c r="W970" s="2">
        <v>-29.9178</v>
      </c>
    </row>
    <row r="971" spans="1:23" ht="15.75" thickBot="1" x14ac:dyDescent="0.3">
      <c r="A971" s="5">
        <v>970</v>
      </c>
      <c r="B971" s="3" t="s">
        <v>4375</v>
      </c>
      <c r="C971" s="2">
        <v>2013</v>
      </c>
      <c r="D971" s="4">
        <v>41375</v>
      </c>
      <c r="E971" s="4" t="str">
        <f>TEXT(Table1[[#This Row],[Order Date]],"MMM")</f>
        <v>Apr</v>
      </c>
      <c r="F971" s="4">
        <v>41466</v>
      </c>
      <c r="G971" s="3" t="s">
        <v>172</v>
      </c>
      <c r="H971" s="3" t="s">
        <v>2928</v>
      </c>
      <c r="I971" s="3" t="s">
        <v>2929</v>
      </c>
      <c r="J971" s="3" t="s">
        <v>26</v>
      </c>
      <c r="K971" s="3" t="s">
        <v>27</v>
      </c>
      <c r="L971" s="3" t="s">
        <v>41</v>
      </c>
      <c r="M971" s="3" t="s">
        <v>42</v>
      </c>
      <c r="N971" s="2">
        <v>90032</v>
      </c>
      <c r="O971" s="3" t="s">
        <v>43</v>
      </c>
      <c r="P971" s="3" t="s">
        <v>4378</v>
      </c>
      <c r="Q971" s="3" t="s">
        <v>70</v>
      </c>
      <c r="R971" s="3" t="s">
        <v>148</v>
      </c>
      <c r="S971" s="3" t="s">
        <v>4379</v>
      </c>
      <c r="T971" s="2">
        <v>82.95</v>
      </c>
      <c r="U971" s="2">
        <v>5</v>
      </c>
      <c r="V971" s="2">
        <v>0</v>
      </c>
      <c r="W971" s="2">
        <v>29.032499999999999</v>
      </c>
    </row>
    <row r="972" spans="1:23" ht="15.75" thickBot="1" x14ac:dyDescent="0.3">
      <c r="A972" s="5">
        <v>971</v>
      </c>
      <c r="B972" s="3" t="s">
        <v>4375</v>
      </c>
      <c r="C972" s="2">
        <v>2013</v>
      </c>
      <c r="D972" s="4">
        <v>41375</v>
      </c>
      <c r="E972" s="4" t="str">
        <f>TEXT(Table1[[#This Row],[Order Date]],"MMM")</f>
        <v>Apr</v>
      </c>
      <c r="F972" s="4">
        <v>41466</v>
      </c>
      <c r="G972" s="3" t="s">
        <v>172</v>
      </c>
      <c r="H972" s="3" t="s">
        <v>2928</v>
      </c>
      <c r="I972" s="3" t="s">
        <v>2929</v>
      </c>
      <c r="J972" s="3" t="s">
        <v>26</v>
      </c>
      <c r="K972" s="3" t="s">
        <v>27</v>
      </c>
      <c r="L972" s="3" t="s">
        <v>41</v>
      </c>
      <c r="M972" s="3" t="s">
        <v>42</v>
      </c>
      <c r="N972" s="2">
        <v>90032</v>
      </c>
      <c r="O972" s="3" t="s">
        <v>43</v>
      </c>
      <c r="P972" s="3" t="s">
        <v>4380</v>
      </c>
      <c r="Q972" s="3" t="s">
        <v>45</v>
      </c>
      <c r="R972" s="3" t="s">
        <v>46</v>
      </c>
      <c r="S972" s="3" t="s">
        <v>4381</v>
      </c>
      <c r="T972" s="2">
        <v>87.71</v>
      </c>
      <c r="U972" s="2">
        <v>7</v>
      </c>
      <c r="V972" s="2">
        <v>0</v>
      </c>
      <c r="W972" s="2">
        <v>41.223700000000001</v>
      </c>
    </row>
    <row r="973" spans="1:23" ht="15.75" thickBot="1" x14ac:dyDescent="0.3">
      <c r="A973" s="5">
        <v>972</v>
      </c>
      <c r="B973" s="3" t="s">
        <v>4375</v>
      </c>
      <c r="C973" s="2">
        <v>2013</v>
      </c>
      <c r="D973" s="4">
        <v>41375</v>
      </c>
      <c r="E973" s="4" t="str">
        <f>TEXT(Table1[[#This Row],[Order Date]],"MMM")</f>
        <v>Apr</v>
      </c>
      <c r="F973" s="4">
        <v>41466</v>
      </c>
      <c r="G973" s="3" t="s">
        <v>172</v>
      </c>
      <c r="H973" s="3" t="s">
        <v>2928</v>
      </c>
      <c r="I973" s="3" t="s">
        <v>2929</v>
      </c>
      <c r="J973" s="3" t="s">
        <v>26</v>
      </c>
      <c r="K973" s="3" t="s">
        <v>27</v>
      </c>
      <c r="L973" s="3" t="s">
        <v>41</v>
      </c>
      <c r="M973" s="3" t="s">
        <v>42</v>
      </c>
      <c r="N973" s="2">
        <v>90032</v>
      </c>
      <c r="O973" s="3" t="s">
        <v>43</v>
      </c>
      <c r="P973" s="3" t="s">
        <v>4346</v>
      </c>
      <c r="Q973" s="3" t="s">
        <v>45</v>
      </c>
      <c r="R973" s="3" t="s">
        <v>77</v>
      </c>
      <c r="S973" s="3" t="s">
        <v>4347</v>
      </c>
      <c r="T973" s="2">
        <v>1101.48</v>
      </c>
      <c r="U973" s="2">
        <v>4</v>
      </c>
      <c r="V973" s="2">
        <v>0</v>
      </c>
      <c r="W973" s="2">
        <v>429.5772</v>
      </c>
    </row>
    <row r="974" spans="1:23" ht="15.75" thickBot="1" x14ac:dyDescent="0.3">
      <c r="A974" s="5">
        <v>973</v>
      </c>
      <c r="B974" s="3" t="s">
        <v>4382</v>
      </c>
      <c r="C974" s="2">
        <v>2014</v>
      </c>
      <c r="D974" s="4">
        <v>41768</v>
      </c>
      <c r="E974" s="4" t="str">
        <f>TEXT(Table1[[#This Row],[Order Date]],"MMM")</f>
        <v>May</v>
      </c>
      <c r="F974" s="4">
        <v>41891</v>
      </c>
      <c r="G974" s="3" t="s">
        <v>23</v>
      </c>
      <c r="H974" s="3" t="s">
        <v>4383</v>
      </c>
      <c r="I974" s="3" t="s">
        <v>4384</v>
      </c>
      <c r="J974" s="3" t="s">
        <v>40</v>
      </c>
      <c r="K974" s="3" t="s">
        <v>27</v>
      </c>
      <c r="L974" s="3" t="s">
        <v>41</v>
      </c>
      <c r="M974" s="3" t="s">
        <v>42</v>
      </c>
      <c r="N974" s="2">
        <v>90036</v>
      </c>
      <c r="O974" s="3" t="s">
        <v>43</v>
      </c>
      <c r="P974" s="3" t="s">
        <v>1971</v>
      </c>
      <c r="Q974" s="3" t="s">
        <v>32</v>
      </c>
      <c r="R974" s="3" t="s">
        <v>55</v>
      </c>
      <c r="S974" s="3" t="s">
        <v>1972</v>
      </c>
      <c r="T974" s="2">
        <v>1322.3520000000001</v>
      </c>
      <c r="U974" s="2">
        <v>3</v>
      </c>
      <c r="V974" s="2">
        <v>0.2</v>
      </c>
      <c r="W974" s="2">
        <v>-99.176400000000001</v>
      </c>
    </row>
    <row r="975" spans="1:23" ht="15.75" thickBot="1" x14ac:dyDescent="0.3">
      <c r="A975" s="5">
        <v>974</v>
      </c>
      <c r="B975" s="3" t="s">
        <v>4387</v>
      </c>
      <c r="C975" s="2">
        <v>2012</v>
      </c>
      <c r="D975" s="4">
        <v>40940</v>
      </c>
      <c r="E975" s="4" t="str">
        <f>TEXT(Table1[[#This Row],[Order Date]],"MMM")</f>
        <v>Feb</v>
      </c>
      <c r="F975" s="4">
        <v>41000</v>
      </c>
      <c r="G975" s="3" t="s">
        <v>23</v>
      </c>
      <c r="H975" s="3" t="s">
        <v>880</v>
      </c>
      <c r="I975" s="3" t="s">
        <v>881</v>
      </c>
      <c r="J975" s="3" t="s">
        <v>40</v>
      </c>
      <c r="K975" s="3" t="s">
        <v>27</v>
      </c>
      <c r="L975" s="3" t="s">
        <v>541</v>
      </c>
      <c r="M975" s="3" t="s">
        <v>220</v>
      </c>
      <c r="N975" s="2">
        <v>19711</v>
      </c>
      <c r="O975" s="3" t="s">
        <v>138</v>
      </c>
      <c r="P975" s="3" t="s">
        <v>4388</v>
      </c>
      <c r="Q975" s="3" t="s">
        <v>45</v>
      </c>
      <c r="R975" s="3" t="s">
        <v>58</v>
      </c>
      <c r="S975" s="3" t="s">
        <v>4389</v>
      </c>
      <c r="T975" s="2">
        <v>85.52</v>
      </c>
      <c r="U975" s="2">
        <v>2</v>
      </c>
      <c r="V975" s="2">
        <v>0</v>
      </c>
      <c r="W975" s="2">
        <v>22.235199999999999</v>
      </c>
    </row>
    <row r="976" spans="1:23" ht="15.75" thickBot="1" x14ac:dyDescent="0.3">
      <c r="A976" s="5">
        <v>975</v>
      </c>
      <c r="B976" s="3" t="s">
        <v>4387</v>
      </c>
      <c r="C976" s="2">
        <v>2012</v>
      </c>
      <c r="D976" s="4">
        <v>40940</v>
      </c>
      <c r="E976" s="4" t="str">
        <f>TEXT(Table1[[#This Row],[Order Date]],"MMM")</f>
        <v>Feb</v>
      </c>
      <c r="F976" s="4">
        <v>41000</v>
      </c>
      <c r="G976" s="3" t="s">
        <v>23</v>
      </c>
      <c r="H976" s="3" t="s">
        <v>880</v>
      </c>
      <c r="I976" s="3" t="s">
        <v>881</v>
      </c>
      <c r="J976" s="3" t="s">
        <v>40</v>
      </c>
      <c r="K976" s="3" t="s">
        <v>27</v>
      </c>
      <c r="L976" s="3" t="s">
        <v>541</v>
      </c>
      <c r="M976" s="3" t="s">
        <v>220</v>
      </c>
      <c r="N976" s="2">
        <v>19711</v>
      </c>
      <c r="O976" s="3" t="s">
        <v>138</v>
      </c>
      <c r="P976" s="3" t="s">
        <v>4390</v>
      </c>
      <c r="Q976" s="3" t="s">
        <v>45</v>
      </c>
      <c r="R976" s="3" t="s">
        <v>67</v>
      </c>
      <c r="S976" s="3" t="s">
        <v>4391</v>
      </c>
      <c r="T976" s="2">
        <v>9.84</v>
      </c>
      <c r="U976" s="2">
        <v>3</v>
      </c>
      <c r="V976" s="2">
        <v>0</v>
      </c>
      <c r="W976" s="2">
        <v>2.6568000000000001</v>
      </c>
    </row>
    <row r="977" spans="1:23" ht="15.75" thickBot="1" x14ac:dyDescent="0.3">
      <c r="A977" s="5">
        <v>976</v>
      </c>
      <c r="B977" s="3" t="s">
        <v>4387</v>
      </c>
      <c r="C977" s="2">
        <v>2012</v>
      </c>
      <c r="D977" s="4">
        <v>40940</v>
      </c>
      <c r="E977" s="4" t="str">
        <f>TEXT(Table1[[#This Row],[Order Date]],"MMM")</f>
        <v>Feb</v>
      </c>
      <c r="F977" s="4">
        <v>41000</v>
      </c>
      <c r="G977" s="3" t="s">
        <v>23</v>
      </c>
      <c r="H977" s="3" t="s">
        <v>880</v>
      </c>
      <c r="I977" s="3" t="s">
        <v>881</v>
      </c>
      <c r="J977" s="3" t="s">
        <v>40</v>
      </c>
      <c r="K977" s="3" t="s">
        <v>27</v>
      </c>
      <c r="L977" s="3" t="s">
        <v>541</v>
      </c>
      <c r="M977" s="3" t="s">
        <v>220</v>
      </c>
      <c r="N977" s="2">
        <v>19711</v>
      </c>
      <c r="O977" s="3" t="s">
        <v>138</v>
      </c>
      <c r="P977" s="3" t="s">
        <v>4163</v>
      </c>
      <c r="Q977" s="3" t="s">
        <v>45</v>
      </c>
      <c r="R977" s="3" t="s">
        <v>88</v>
      </c>
      <c r="S977" s="3" t="s">
        <v>4164</v>
      </c>
      <c r="T977" s="2">
        <v>20.04</v>
      </c>
      <c r="U977" s="2">
        <v>3</v>
      </c>
      <c r="V977" s="2">
        <v>0</v>
      </c>
      <c r="W977" s="2">
        <v>9.6191999999999993</v>
      </c>
    </row>
    <row r="978" spans="1:23" ht="15.75" thickBot="1" x14ac:dyDescent="0.3">
      <c r="A978" s="5">
        <v>977</v>
      </c>
      <c r="B978" s="3" t="s">
        <v>4392</v>
      </c>
      <c r="C978" s="2">
        <v>2012</v>
      </c>
      <c r="D978" s="4">
        <v>41162</v>
      </c>
      <c r="E978" s="4" t="str">
        <f>TEXT(Table1[[#This Row],[Order Date]],"MMM")</f>
        <v>Sep</v>
      </c>
      <c r="F978" s="4" t="s">
        <v>7200</v>
      </c>
      <c r="G978" s="3" t="s">
        <v>23</v>
      </c>
      <c r="H978" s="3" t="s">
        <v>4393</v>
      </c>
      <c r="I978" s="3" t="s">
        <v>4394</v>
      </c>
      <c r="J978" s="3" t="s">
        <v>26</v>
      </c>
      <c r="K978" s="3" t="s">
        <v>27</v>
      </c>
      <c r="L978" s="3" t="s">
        <v>239</v>
      </c>
      <c r="M978" s="3" t="s">
        <v>240</v>
      </c>
      <c r="N978" s="2">
        <v>10024</v>
      </c>
      <c r="O978" s="3" t="s">
        <v>138</v>
      </c>
      <c r="P978" s="3" t="s">
        <v>4395</v>
      </c>
      <c r="Q978" s="3" t="s">
        <v>70</v>
      </c>
      <c r="R978" s="3" t="s">
        <v>71</v>
      </c>
      <c r="S978" s="3" t="s">
        <v>4396</v>
      </c>
      <c r="T978" s="2">
        <v>631.96</v>
      </c>
      <c r="U978" s="2">
        <v>4</v>
      </c>
      <c r="V978" s="2">
        <v>0</v>
      </c>
      <c r="W978" s="2">
        <v>303.3408</v>
      </c>
    </row>
    <row r="979" spans="1:23" ht="15.75" thickBot="1" x14ac:dyDescent="0.3">
      <c r="A979" s="5">
        <v>978</v>
      </c>
      <c r="B979" s="3" t="s">
        <v>4392</v>
      </c>
      <c r="C979" s="2">
        <v>2012</v>
      </c>
      <c r="D979" s="4">
        <v>41162</v>
      </c>
      <c r="E979" s="4" t="str">
        <f>TEXT(Table1[[#This Row],[Order Date]],"MMM")</f>
        <v>Sep</v>
      </c>
      <c r="F979" s="4" t="s">
        <v>7200</v>
      </c>
      <c r="G979" s="3" t="s">
        <v>23</v>
      </c>
      <c r="H979" s="3" t="s">
        <v>4393</v>
      </c>
      <c r="I979" s="3" t="s">
        <v>4394</v>
      </c>
      <c r="J979" s="3" t="s">
        <v>26</v>
      </c>
      <c r="K979" s="3" t="s">
        <v>27</v>
      </c>
      <c r="L979" s="3" t="s">
        <v>239</v>
      </c>
      <c r="M979" s="3" t="s">
        <v>240</v>
      </c>
      <c r="N979" s="2">
        <v>10024</v>
      </c>
      <c r="O979" s="3" t="s">
        <v>138</v>
      </c>
      <c r="P979" s="3" t="s">
        <v>4397</v>
      </c>
      <c r="Q979" s="3" t="s">
        <v>45</v>
      </c>
      <c r="R979" s="3" t="s">
        <v>88</v>
      </c>
      <c r="S979" s="3" t="s">
        <v>4398</v>
      </c>
      <c r="T979" s="2">
        <v>23.92</v>
      </c>
      <c r="U979" s="2">
        <v>4</v>
      </c>
      <c r="V979" s="2">
        <v>0</v>
      </c>
      <c r="W979" s="2">
        <v>10.763999999999999</v>
      </c>
    </row>
    <row r="980" spans="1:23" ht="15.75" thickBot="1" x14ac:dyDescent="0.3">
      <c r="A980" s="5">
        <v>979</v>
      </c>
      <c r="B980" s="3" t="s">
        <v>4401</v>
      </c>
      <c r="C980" s="2">
        <v>2013</v>
      </c>
      <c r="D980" s="4">
        <v>41587</v>
      </c>
      <c r="E980" s="4" t="str">
        <f>TEXT(Table1[[#This Row],[Order Date]],"MMM")</f>
        <v>Nov</v>
      </c>
      <c r="F980" s="4" t="s">
        <v>7271</v>
      </c>
      <c r="G980" s="3" t="s">
        <v>23</v>
      </c>
      <c r="H980" s="3" t="s">
        <v>2866</v>
      </c>
      <c r="I980" s="3" t="s">
        <v>2867</v>
      </c>
      <c r="J980" s="3" t="s">
        <v>26</v>
      </c>
      <c r="K980" s="3" t="s">
        <v>27</v>
      </c>
      <c r="L980" s="3" t="s">
        <v>168</v>
      </c>
      <c r="M980" s="3" t="s">
        <v>101</v>
      </c>
      <c r="N980" s="2">
        <v>77095</v>
      </c>
      <c r="O980" s="3" t="s">
        <v>102</v>
      </c>
      <c r="P980" s="3" t="s">
        <v>2717</v>
      </c>
      <c r="Q980" s="3" t="s">
        <v>32</v>
      </c>
      <c r="R980" s="3" t="s">
        <v>55</v>
      </c>
      <c r="S980" s="3" t="s">
        <v>2718</v>
      </c>
      <c r="T980" s="2">
        <v>300.93</v>
      </c>
      <c r="U980" s="2">
        <v>5</v>
      </c>
      <c r="V980" s="2">
        <v>0.3</v>
      </c>
      <c r="W980" s="2">
        <v>-34.392000000000003</v>
      </c>
    </row>
    <row r="981" spans="1:23" ht="15.75" thickBot="1" x14ac:dyDescent="0.3">
      <c r="A981" s="5">
        <v>980</v>
      </c>
      <c r="B981" s="3" t="s">
        <v>4401</v>
      </c>
      <c r="C981" s="2">
        <v>2013</v>
      </c>
      <c r="D981" s="4">
        <v>41587</v>
      </c>
      <c r="E981" s="4" t="str">
        <f>TEXT(Table1[[#This Row],[Order Date]],"MMM")</f>
        <v>Nov</v>
      </c>
      <c r="F981" s="4" t="s">
        <v>7271</v>
      </c>
      <c r="G981" s="3" t="s">
        <v>23</v>
      </c>
      <c r="H981" s="3" t="s">
        <v>2866</v>
      </c>
      <c r="I981" s="3" t="s">
        <v>2867</v>
      </c>
      <c r="J981" s="3" t="s">
        <v>26</v>
      </c>
      <c r="K981" s="3" t="s">
        <v>27</v>
      </c>
      <c r="L981" s="3" t="s">
        <v>168</v>
      </c>
      <c r="M981" s="3" t="s">
        <v>101</v>
      </c>
      <c r="N981" s="2">
        <v>77095</v>
      </c>
      <c r="O981" s="3" t="s">
        <v>102</v>
      </c>
      <c r="P981" s="3" t="s">
        <v>3746</v>
      </c>
      <c r="Q981" s="3" t="s">
        <v>70</v>
      </c>
      <c r="R981" s="3" t="s">
        <v>71</v>
      </c>
      <c r="S981" s="3" t="s">
        <v>3747</v>
      </c>
      <c r="T981" s="2">
        <v>719.96</v>
      </c>
      <c r="U981" s="2">
        <v>5</v>
      </c>
      <c r="V981" s="2">
        <v>0.2</v>
      </c>
      <c r="W981" s="2">
        <v>53.997</v>
      </c>
    </row>
    <row r="982" spans="1:23" ht="15.75" thickBot="1" x14ac:dyDescent="0.3">
      <c r="A982" s="5">
        <v>981</v>
      </c>
      <c r="B982" s="3" t="s">
        <v>4413</v>
      </c>
      <c r="C982" s="2">
        <v>2012</v>
      </c>
      <c r="D982" s="4">
        <v>40946</v>
      </c>
      <c r="E982" s="4" t="str">
        <f>TEXT(Table1[[#This Row],[Order Date]],"MMM")</f>
        <v>Feb</v>
      </c>
      <c r="F982" s="4">
        <v>40946</v>
      </c>
      <c r="G982" s="3" t="s">
        <v>1127</v>
      </c>
      <c r="H982" s="3" t="s">
        <v>4071</v>
      </c>
      <c r="I982" s="3" t="s">
        <v>4072</v>
      </c>
      <c r="J982" s="3" t="s">
        <v>26</v>
      </c>
      <c r="K982" s="3" t="s">
        <v>27</v>
      </c>
      <c r="L982" s="3" t="s">
        <v>168</v>
      </c>
      <c r="M982" s="3" t="s">
        <v>101</v>
      </c>
      <c r="N982" s="2">
        <v>77070</v>
      </c>
      <c r="O982" s="3" t="s">
        <v>102</v>
      </c>
      <c r="P982" s="3" t="s">
        <v>4414</v>
      </c>
      <c r="Q982" s="3" t="s">
        <v>45</v>
      </c>
      <c r="R982" s="3" t="s">
        <v>77</v>
      </c>
      <c r="S982" s="3" t="s">
        <v>4415</v>
      </c>
      <c r="T982" s="2">
        <v>32.783999999999999</v>
      </c>
      <c r="U982" s="2">
        <v>4</v>
      </c>
      <c r="V982" s="2">
        <v>0.8</v>
      </c>
      <c r="W982" s="2">
        <v>-85.238399999999999</v>
      </c>
    </row>
    <row r="983" spans="1:23" ht="15.75" thickBot="1" x14ac:dyDescent="0.3">
      <c r="A983" s="5">
        <v>982</v>
      </c>
      <c r="B983" s="3" t="s">
        <v>4416</v>
      </c>
      <c r="C983" s="2">
        <v>2014</v>
      </c>
      <c r="D983" s="4">
        <v>41701</v>
      </c>
      <c r="E983" s="4" t="str">
        <f>TEXT(Table1[[#This Row],[Order Date]],"MMM")</f>
        <v>Mar</v>
      </c>
      <c r="F983" s="4">
        <v>41885</v>
      </c>
      <c r="G983" s="3" t="s">
        <v>49</v>
      </c>
      <c r="H983" s="3" t="s">
        <v>1480</v>
      </c>
      <c r="I983" s="3" t="s">
        <v>1481</v>
      </c>
      <c r="J983" s="3" t="s">
        <v>40</v>
      </c>
      <c r="K983" s="3" t="s">
        <v>27</v>
      </c>
      <c r="L983" s="3" t="s">
        <v>41</v>
      </c>
      <c r="M983" s="3" t="s">
        <v>42</v>
      </c>
      <c r="N983" s="2">
        <v>90045</v>
      </c>
      <c r="O983" s="3" t="s">
        <v>43</v>
      </c>
      <c r="P983" s="3" t="s">
        <v>4417</v>
      </c>
      <c r="Q983" s="3" t="s">
        <v>70</v>
      </c>
      <c r="R983" s="3" t="s">
        <v>71</v>
      </c>
      <c r="S983" s="3" t="s">
        <v>4418</v>
      </c>
      <c r="T983" s="2">
        <v>196.77600000000001</v>
      </c>
      <c r="U983" s="2">
        <v>3</v>
      </c>
      <c r="V983" s="2">
        <v>0.2</v>
      </c>
      <c r="W983" s="2">
        <v>14.7582</v>
      </c>
    </row>
    <row r="984" spans="1:23" ht="15.75" thickBot="1" x14ac:dyDescent="0.3">
      <c r="A984" s="5">
        <v>983</v>
      </c>
      <c r="B984" s="3" t="s">
        <v>4416</v>
      </c>
      <c r="C984" s="2">
        <v>2014</v>
      </c>
      <c r="D984" s="4">
        <v>41701</v>
      </c>
      <c r="E984" s="4" t="str">
        <f>TEXT(Table1[[#This Row],[Order Date]],"MMM")</f>
        <v>Mar</v>
      </c>
      <c r="F984" s="4">
        <v>41885</v>
      </c>
      <c r="G984" s="3" t="s">
        <v>49</v>
      </c>
      <c r="H984" s="3" t="s">
        <v>1480</v>
      </c>
      <c r="I984" s="3" t="s">
        <v>1481</v>
      </c>
      <c r="J984" s="3" t="s">
        <v>40</v>
      </c>
      <c r="K984" s="3" t="s">
        <v>27</v>
      </c>
      <c r="L984" s="3" t="s">
        <v>41</v>
      </c>
      <c r="M984" s="3" t="s">
        <v>42</v>
      </c>
      <c r="N984" s="2">
        <v>90045</v>
      </c>
      <c r="O984" s="3" t="s">
        <v>43</v>
      </c>
      <c r="P984" s="3" t="s">
        <v>2943</v>
      </c>
      <c r="Q984" s="3" t="s">
        <v>70</v>
      </c>
      <c r="R984" s="3" t="s">
        <v>148</v>
      </c>
      <c r="S984" s="3" t="s">
        <v>2944</v>
      </c>
      <c r="T984" s="2">
        <v>479.94</v>
      </c>
      <c r="U984" s="2">
        <v>6</v>
      </c>
      <c r="V984" s="2">
        <v>0</v>
      </c>
      <c r="W984" s="2">
        <v>52.793399999999998</v>
      </c>
    </row>
    <row r="985" spans="1:23" ht="15.75" thickBot="1" x14ac:dyDescent="0.3">
      <c r="A985" s="5">
        <v>984</v>
      </c>
      <c r="B985" s="3" t="s">
        <v>4421</v>
      </c>
      <c r="C985" s="2">
        <v>2014</v>
      </c>
      <c r="D985" s="4">
        <v>41710</v>
      </c>
      <c r="E985" s="4" t="str">
        <f>TEXT(Table1[[#This Row],[Order Date]],"MMM")</f>
        <v>Mar</v>
      </c>
      <c r="F985" s="4">
        <v>41832</v>
      </c>
      <c r="G985" s="3" t="s">
        <v>49</v>
      </c>
      <c r="H985" s="3" t="s">
        <v>4422</v>
      </c>
      <c r="I985" s="3" t="s">
        <v>4423</v>
      </c>
      <c r="J985" s="3" t="s">
        <v>99</v>
      </c>
      <c r="K985" s="3" t="s">
        <v>27</v>
      </c>
      <c r="L985" s="3" t="s">
        <v>793</v>
      </c>
      <c r="M985" s="3" t="s">
        <v>53</v>
      </c>
      <c r="N985" s="2">
        <v>33614</v>
      </c>
      <c r="O985" s="3" t="s">
        <v>30</v>
      </c>
      <c r="P985" s="3" t="s">
        <v>1569</v>
      </c>
      <c r="Q985" s="3" t="s">
        <v>45</v>
      </c>
      <c r="R985" s="3" t="s">
        <v>74</v>
      </c>
      <c r="S985" s="3" t="s">
        <v>1570</v>
      </c>
      <c r="T985" s="2">
        <v>45.66</v>
      </c>
      <c r="U985" s="2">
        <v>5</v>
      </c>
      <c r="V985" s="2">
        <v>0.7</v>
      </c>
      <c r="W985" s="2">
        <v>-33.484000000000002</v>
      </c>
    </row>
    <row r="986" spans="1:23" ht="15.75" thickBot="1" x14ac:dyDescent="0.3">
      <c r="A986" s="5">
        <v>985</v>
      </c>
      <c r="B986" s="3" t="s">
        <v>4424</v>
      </c>
      <c r="C986" s="2">
        <v>2013</v>
      </c>
      <c r="D986" s="4">
        <v>41619</v>
      </c>
      <c r="E986" s="4" t="str">
        <f>TEXT(Table1[[#This Row],[Order Date]],"MMM")</f>
        <v>Dec</v>
      </c>
      <c r="F986" s="4" t="s">
        <v>7314</v>
      </c>
      <c r="G986" s="3" t="s">
        <v>49</v>
      </c>
      <c r="H986" s="3" t="s">
        <v>1325</v>
      </c>
      <c r="I986" s="3" t="s">
        <v>1326</v>
      </c>
      <c r="J986" s="3" t="s">
        <v>40</v>
      </c>
      <c r="K986" s="3" t="s">
        <v>27</v>
      </c>
      <c r="L986" s="3" t="s">
        <v>273</v>
      </c>
      <c r="M986" s="3" t="s">
        <v>192</v>
      </c>
      <c r="N986" s="2">
        <v>60623</v>
      </c>
      <c r="O986" s="3" t="s">
        <v>102</v>
      </c>
      <c r="P986" s="3" t="s">
        <v>3429</v>
      </c>
      <c r="Q986" s="3" t="s">
        <v>70</v>
      </c>
      <c r="R986" s="3" t="s">
        <v>148</v>
      </c>
      <c r="S986" s="3" t="s">
        <v>3430</v>
      </c>
      <c r="T986" s="2">
        <v>95.968000000000004</v>
      </c>
      <c r="U986" s="2">
        <v>4</v>
      </c>
      <c r="V986" s="2">
        <v>0.2</v>
      </c>
      <c r="W986" s="2">
        <v>1.1996</v>
      </c>
    </row>
    <row r="987" spans="1:23" ht="15.75" thickBot="1" x14ac:dyDescent="0.3">
      <c r="A987" s="5">
        <v>986</v>
      </c>
      <c r="B987" s="3" t="s">
        <v>4424</v>
      </c>
      <c r="C987" s="2">
        <v>2013</v>
      </c>
      <c r="D987" s="4">
        <v>41619</v>
      </c>
      <c r="E987" s="4" t="str">
        <f>TEXT(Table1[[#This Row],[Order Date]],"MMM")</f>
        <v>Dec</v>
      </c>
      <c r="F987" s="4" t="s">
        <v>7314</v>
      </c>
      <c r="G987" s="3" t="s">
        <v>49</v>
      </c>
      <c r="H987" s="3" t="s">
        <v>1325</v>
      </c>
      <c r="I987" s="3" t="s">
        <v>1326</v>
      </c>
      <c r="J987" s="3" t="s">
        <v>40</v>
      </c>
      <c r="K987" s="3" t="s">
        <v>27</v>
      </c>
      <c r="L987" s="3" t="s">
        <v>273</v>
      </c>
      <c r="M987" s="3" t="s">
        <v>192</v>
      </c>
      <c r="N987" s="2">
        <v>60623</v>
      </c>
      <c r="O987" s="3" t="s">
        <v>102</v>
      </c>
      <c r="P987" s="3" t="s">
        <v>2830</v>
      </c>
      <c r="Q987" s="3" t="s">
        <v>32</v>
      </c>
      <c r="R987" s="3" t="s">
        <v>36</v>
      </c>
      <c r="S987" s="3" t="s">
        <v>2831</v>
      </c>
      <c r="T987" s="2">
        <v>47.991999999999997</v>
      </c>
      <c r="U987" s="2">
        <v>2</v>
      </c>
      <c r="V987" s="2">
        <v>0.3</v>
      </c>
      <c r="W987" s="2">
        <v>-2.0568</v>
      </c>
    </row>
    <row r="988" spans="1:23" ht="15.75" thickBot="1" x14ac:dyDescent="0.3">
      <c r="A988" s="5">
        <v>987</v>
      </c>
      <c r="B988" s="3" t="s">
        <v>4425</v>
      </c>
      <c r="C988" s="2">
        <v>2011</v>
      </c>
      <c r="D988" s="4">
        <v>40672</v>
      </c>
      <c r="E988" s="4" t="str">
        <f>TEXT(Table1[[#This Row],[Order Date]],"MMM")</f>
        <v>May</v>
      </c>
      <c r="F988" s="4">
        <v>40825</v>
      </c>
      <c r="G988" s="3" t="s">
        <v>49</v>
      </c>
      <c r="H988" s="3" t="s">
        <v>2892</v>
      </c>
      <c r="I988" s="3" t="s">
        <v>2893</v>
      </c>
      <c r="J988" s="3" t="s">
        <v>26</v>
      </c>
      <c r="K988" s="3" t="s">
        <v>27</v>
      </c>
      <c r="L988" s="3" t="s">
        <v>3762</v>
      </c>
      <c r="M988" s="3" t="s">
        <v>442</v>
      </c>
      <c r="N988" s="2">
        <v>43402</v>
      </c>
      <c r="O988" s="3" t="s">
        <v>138</v>
      </c>
      <c r="P988" s="3" t="s">
        <v>1809</v>
      </c>
      <c r="Q988" s="3" t="s">
        <v>45</v>
      </c>
      <c r="R988" s="3" t="s">
        <v>58</v>
      </c>
      <c r="S988" s="3" t="s">
        <v>1810</v>
      </c>
      <c r="T988" s="2">
        <v>264.32</v>
      </c>
      <c r="U988" s="2">
        <v>2</v>
      </c>
      <c r="V988" s="2">
        <v>0.2</v>
      </c>
      <c r="W988" s="2">
        <v>19.824000000000002</v>
      </c>
    </row>
    <row r="989" spans="1:23" ht="15.75" thickBot="1" x14ac:dyDescent="0.3">
      <c r="A989" s="5">
        <v>988</v>
      </c>
      <c r="B989" s="3" t="s">
        <v>4426</v>
      </c>
      <c r="C989" s="2">
        <v>2014</v>
      </c>
      <c r="D989" s="4">
        <v>41703</v>
      </c>
      <c r="E989" s="4" t="str">
        <f>TEXT(Table1[[#This Row],[Order Date]],"MMM")</f>
        <v>Mar</v>
      </c>
      <c r="F989" s="4">
        <v>41856</v>
      </c>
      <c r="G989" s="3" t="s">
        <v>49</v>
      </c>
      <c r="H989" s="3" t="s">
        <v>497</v>
      </c>
      <c r="I989" s="3" t="s">
        <v>498</v>
      </c>
      <c r="J989" s="3" t="s">
        <v>40</v>
      </c>
      <c r="K989" s="3" t="s">
        <v>27</v>
      </c>
      <c r="L989" s="3" t="s">
        <v>691</v>
      </c>
      <c r="M989" s="3" t="s">
        <v>692</v>
      </c>
      <c r="N989" s="2">
        <v>7090</v>
      </c>
      <c r="O989" s="3" t="s">
        <v>138</v>
      </c>
      <c r="P989" s="3" t="s">
        <v>2561</v>
      </c>
      <c r="Q989" s="3" t="s">
        <v>32</v>
      </c>
      <c r="R989" s="3" t="s">
        <v>64</v>
      </c>
      <c r="S989" s="3" t="s">
        <v>2562</v>
      </c>
      <c r="T989" s="2">
        <v>129.93</v>
      </c>
      <c r="U989" s="2">
        <v>3</v>
      </c>
      <c r="V989" s="2">
        <v>0</v>
      </c>
      <c r="W989" s="2">
        <v>12.993</v>
      </c>
    </row>
    <row r="990" spans="1:23" ht="15.75" thickBot="1" x14ac:dyDescent="0.3">
      <c r="A990" s="5">
        <v>989</v>
      </c>
      <c r="B990" s="3" t="s">
        <v>4431</v>
      </c>
      <c r="C990" s="2">
        <v>2012</v>
      </c>
      <c r="D990" s="4">
        <v>41064</v>
      </c>
      <c r="E990" s="4" t="str">
        <f>TEXT(Table1[[#This Row],[Order Date]],"MMM")</f>
        <v>Jun</v>
      </c>
      <c r="F990" s="4">
        <v>41186</v>
      </c>
      <c r="G990" s="3" t="s">
        <v>49</v>
      </c>
      <c r="H990" s="3" t="s">
        <v>4432</v>
      </c>
      <c r="I990" s="3" t="s">
        <v>4433</v>
      </c>
      <c r="J990" s="3" t="s">
        <v>26</v>
      </c>
      <c r="K990" s="3" t="s">
        <v>27</v>
      </c>
      <c r="L990" s="3" t="s">
        <v>168</v>
      </c>
      <c r="M990" s="3" t="s">
        <v>101</v>
      </c>
      <c r="N990" s="2">
        <v>77041</v>
      </c>
      <c r="O990" s="3" t="s">
        <v>102</v>
      </c>
      <c r="P990" s="3" t="s">
        <v>1708</v>
      </c>
      <c r="Q990" s="3" t="s">
        <v>45</v>
      </c>
      <c r="R990" s="3" t="s">
        <v>67</v>
      </c>
      <c r="S990" s="3" t="s">
        <v>1709</v>
      </c>
      <c r="T990" s="2">
        <v>42.048000000000002</v>
      </c>
      <c r="U990" s="2">
        <v>9</v>
      </c>
      <c r="V990" s="2">
        <v>0.2</v>
      </c>
      <c r="W990" s="2">
        <v>5.2560000000000002</v>
      </c>
    </row>
    <row r="991" spans="1:23" ht="15.75" thickBot="1" x14ac:dyDescent="0.3">
      <c r="A991" s="5">
        <v>990</v>
      </c>
      <c r="B991" s="3" t="s">
        <v>4431</v>
      </c>
      <c r="C991" s="2">
        <v>2012</v>
      </c>
      <c r="D991" s="4">
        <v>41064</v>
      </c>
      <c r="E991" s="4" t="str">
        <f>TEXT(Table1[[#This Row],[Order Date]],"MMM")</f>
        <v>Jun</v>
      </c>
      <c r="F991" s="4">
        <v>41186</v>
      </c>
      <c r="G991" s="3" t="s">
        <v>49</v>
      </c>
      <c r="H991" s="3" t="s">
        <v>4432</v>
      </c>
      <c r="I991" s="3" t="s">
        <v>4433</v>
      </c>
      <c r="J991" s="3" t="s">
        <v>26</v>
      </c>
      <c r="K991" s="3" t="s">
        <v>27</v>
      </c>
      <c r="L991" s="3" t="s">
        <v>168</v>
      </c>
      <c r="M991" s="3" t="s">
        <v>101</v>
      </c>
      <c r="N991" s="2">
        <v>77041</v>
      </c>
      <c r="O991" s="3" t="s">
        <v>102</v>
      </c>
      <c r="P991" s="3" t="s">
        <v>4434</v>
      </c>
      <c r="Q991" s="3" t="s">
        <v>70</v>
      </c>
      <c r="R991" s="3" t="s">
        <v>148</v>
      </c>
      <c r="S991" s="3" t="s">
        <v>4435</v>
      </c>
      <c r="T991" s="2">
        <v>25.488</v>
      </c>
      <c r="U991" s="2">
        <v>2</v>
      </c>
      <c r="V991" s="2">
        <v>0.2</v>
      </c>
      <c r="W991" s="2">
        <v>4.4603999999999999</v>
      </c>
    </row>
    <row r="992" spans="1:23" ht="15.75" thickBot="1" x14ac:dyDescent="0.3">
      <c r="A992" s="5">
        <v>991</v>
      </c>
      <c r="B992" s="3" t="s">
        <v>4431</v>
      </c>
      <c r="C992" s="2">
        <v>2012</v>
      </c>
      <c r="D992" s="4">
        <v>41064</v>
      </c>
      <c r="E992" s="4" t="str">
        <f>TEXT(Table1[[#This Row],[Order Date]],"MMM")</f>
        <v>Jun</v>
      </c>
      <c r="F992" s="4">
        <v>41186</v>
      </c>
      <c r="G992" s="3" t="s">
        <v>49</v>
      </c>
      <c r="H992" s="3" t="s">
        <v>4432</v>
      </c>
      <c r="I992" s="3" t="s">
        <v>4433</v>
      </c>
      <c r="J992" s="3" t="s">
        <v>26</v>
      </c>
      <c r="K992" s="3" t="s">
        <v>27</v>
      </c>
      <c r="L992" s="3" t="s">
        <v>168</v>
      </c>
      <c r="M992" s="3" t="s">
        <v>101</v>
      </c>
      <c r="N992" s="2">
        <v>77041</v>
      </c>
      <c r="O992" s="3" t="s">
        <v>102</v>
      </c>
      <c r="P992" s="3" t="s">
        <v>3321</v>
      </c>
      <c r="Q992" s="3" t="s">
        <v>45</v>
      </c>
      <c r="R992" s="3" t="s">
        <v>74</v>
      </c>
      <c r="S992" s="3" t="s">
        <v>3322</v>
      </c>
      <c r="T992" s="2">
        <v>6.9</v>
      </c>
      <c r="U992" s="2">
        <v>3</v>
      </c>
      <c r="V992" s="2">
        <v>0.8</v>
      </c>
      <c r="W992" s="2">
        <v>-12.074999999999999</v>
      </c>
    </row>
    <row r="993" spans="1:23" ht="15.75" thickBot="1" x14ac:dyDescent="0.3">
      <c r="A993" s="5">
        <v>992</v>
      </c>
      <c r="B993" s="3" t="s">
        <v>4431</v>
      </c>
      <c r="C993" s="2">
        <v>2012</v>
      </c>
      <c r="D993" s="4">
        <v>41064</v>
      </c>
      <c r="E993" s="4" t="str">
        <f>TEXT(Table1[[#This Row],[Order Date]],"MMM")</f>
        <v>Jun</v>
      </c>
      <c r="F993" s="4">
        <v>41186</v>
      </c>
      <c r="G993" s="3" t="s">
        <v>49</v>
      </c>
      <c r="H993" s="3" t="s">
        <v>4432</v>
      </c>
      <c r="I993" s="3" t="s">
        <v>4433</v>
      </c>
      <c r="J993" s="3" t="s">
        <v>26</v>
      </c>
      <c r="K993" s="3" t="s">
        <v>27</v>
      </c>
      <c r="L993" s="3" t="s">
        <v>168</v>
      </c>
      <c r="M993" s="3" t="s">
        <v>101</v>
      </c>
      <c r="N993" s="2">
        <v>77041</v>
      </c>
      <c r="O993" s="3" t="s">
        <v>102</v>
      </c>
      <c r="P993" s="3" t="s">
        <v>3982</v>
      </c>
      <c r="Q993" s="3" t="s">
        <v>45</v>
      </c>
      <c r="R993" s="3" t="s">
        <v>74</v>
      </c>
      <c r="S993" s="3" t="s">
        <v>3983</v>
      </c>
      <c r="T993" s="2">
        <v>9.6479999999999997</v>
      </c>
      <c r="U993" s="2">
        <v>6</v>
      </c>
      <c r="V993" s="2">
        <v>0.8</v>
      </c>
      <c r="W993" s="2">
        <v>-16.884</v>
      </c>
    </row>
    <row r="994" spans="1:23" ht="15.75" thickBot="1" x14ac:dyDescent="0.3">
      <c r="A994" s="5">
        <v>993</v>
      </c>
      <c r="B994" s="3" t="s">
        <v>4431</v>
      </c>
      <c r="C994" s="2">
        <v>2012</v>
      </c>
      <c r="D994" s="4">
        <v>41064</v>
      </c>
      <c r="E994" s="4" t="str">
        <f>TEXT(Table1[[#This Row],[Order Date]],"MMM")</f>
        <v>Jun</v>
      </c>
      <c r="F994" s="4">
        <v>41186</v>
      </c>
      <c r="G994" s="3" t="s">
        <v>49</v>
      </c>
      <c r="H994" s="3" t="s">
        <v>4432</v>
      </c>
      <c r="I994" s="3" t="s">
        <v>4433</v>
      </c>
      <c r="J994" s="3" t="s">
        <v>26</v>
      </c>
      <c r="K994" s="3" t="s">
        <v>27</v>
      </c>
      <c r="L994" s="3" t="s">
        <v>168</v>
      </c>
      <c r="M994" s="3" t="s">
        <v>101</v>
      </c>
      <c r="N994" s="2">
        <v>77041</v>
      </c>
      <c r="O994" s="3" t="s">
        <v>102</v>
      </c>
      <c r="P994" s="3" t="s">
        <v>3438</v>
      </c>
      <c r="Q994" s="3" t="s">
        <v>45</v>
      </c>
      <c r="R994" s="3" t="s">
        <v>88</v>
      </c>
      <c r="S994" s="3" t="s">
        <v>3439</v>
      </c>
      <c r="T994" s="2">
        <v>7.968</v>
      </c>
      <c r="U994" s="2">
        <v>2</v>
      </c>
      <c r="V994" s="2">
        <v>0.2</v>
      </c>
      <c r="W994" s="2">
        <v>2.8883999999999999</v>
      </c>
    </row>
    <row r="995" spans="1:23" ht="15.75" thickBot="1" x14ac:dyDescent="0.3">
      <c r="A995" s="5">
        <v>994</v>
      </c>
      <c r="B995" s="3" t="s">
        <v>4437</v>
      </c>
      <c r="C995" s="2">
        <v>2012</v>
      </c>
      <c r="D995" s="4">
        <v>41069</v>
      </c>
      <c r="E995" s="4" t="str">
        <f>TEXT(Table1[[#This Row],[Order Date]],"MMM")</f>
        <v>Jun</v>
      </c>
      <c r="F995" s="4">
        <v>41130</v>
      </c>
      <c r="G995" s="3" t="s">
        <v>172</v>
      </c>
      <c r="H995" s="3" t="s">
        <v>4438</v>
      </c>
      <c r="I995" s="3" t="s">
        <v>4439</v>
      </c>
      <c r="J995" s="3" t="s">
        <v>40</v>
      </c>
      <c r="K995" s="3" t="s">
        <v>27</v>
      </c>
      <c r="L995" s="3" t="s">
        <v>4440</v>
      </c>
      <c r="M995" s="3" t="s">
        <v>42</v>
      </c>
      <c r="N995" s="2">
        <v>92253</v>
      </c>
      <c r="O995" s="3" t="s">
        <v>43</v>
      </c>
      <c r="P995" s="3" t="s">
        <v>416</v>
      </c>
      <c r="Q995" s="3" t="s">
        <v>70</v>
      </c>
      <c r="R995" s="3" t="s">
        <v>148</v>
      </c>
      <c r="S995" s="3" t="s">
        <v>417</v>
      </c>
      <c r="T995" s="2">
        <v>46.32</v>
      </c>
      <c r="U995" s="2">
        <v>4</v>
      </c>
      <c r="V995" s="2">
        <v>0</v>
      </c>
      <c r="W995" s="2">
        <v>18.064800000000002</v>
      </c>
    </row>
    <row r="996" spans="1:23" ht="15.75" thickBot="1" x14ac:dyDescent="0.3">
      <c r="A996" s="5">
        <v>995</v>
      </c>
      <c r="B996" s="3" t="s">
        <v>4443</v>
      </c>
      <c r="C996" s="2">
        <v>2013</v>
      </c>
      <c r="D996" s="4">
        <v>41279</v>
      </c>
      <c r="E996" s="4" t="str">
        <f>TEXT(Table1[[#This Row],[Order Date]],"MMM")</f>
        <v>Jan</v>
      </c>
      <c r="F996" s="4">
        <v>41399</v>
      </c>
      <c r="G996" s="3" t="s">
        <v>49</v>
      </c>
      <c r="H996" s="3" t="s">
        <v>4444</v>
      </c>
      <c r="I996" s="3" t="s">
        <v>4445</v>
      </c>
      <c r="J996" s="3" t="s">
        <v>40</v>
      </c>
      <c r="K996" s="3" t="s">
        <v>27</v>
      </c>
      <c r="L996" s="3" t="s">
        <v>556</v>
      </c>
      <c r="M996" s="3" t="s">
        <v>280</v>
      </c>
      <c r="N996" s="2">
        <v>85254</v>
      </c>
      <c r="O996" s="3" t="s">
        <v>43</v>
      </c>
      <c r="P996" s="3" t="s">
        <v>1863</v>
      </c>
      <c r="Q996" s="3" t="s">
        <v>32</v>
      </c>
      <c r="R996" s="3" t="s">
        <v>64</v>
      </c>
      <c r="S996" s="3" t="s">
        <v>1864</v>
      </c>
      <c r="T996" s="2">
        <v>111.88800000000001</v>
      </c>
      <c r="U996" s="2">
        <v>7</v>
      </c>
      <c r="V996" s="2">
        <v>0.2</v>
      </c>
      <c r="W996" s="2">
        <v>22.377600000000001</v>
      </c>
    </row>
    <row r="997" spans="1:23" ht="15.75" thickBot="1" x14ac:dyDescent="0.3">
      <c r="A997" s="5">
        <v>996</v>
      </c>
      <c r="B997" s="3" t="s">
        <v>4446</v>
      </c>
      <c r="C997" s="2">
        <v>2013</v>
      </c>
      <c r="D997" s="4">
        <v>41526</v>
      </c>
      <c r="E997" s="4" t="str">
        <f>TEXT(Table1[[#This Row],[Order Date]],"MMM")</f>
        <v>Sep</v>
      </c>
      <c r="F997" s="4" t="s">
        <v>7271</v>
      </c>
      <c r="G997" s="3" t="s">
        <v>49</v>
      </c>
      <c r="H997" s="3" t="s">
        <v>2774</v>
      </c>
      <c r="I997" s="3" t="s">
        <v>2775</v>
      </c>
      <c r="J997" s="3" t="s">
        <v>99</v>
      </c>
      <c r="K997" s="3" t="s">
        <v>27</v>
      </c>
      <c r="L997" s="3" t="s">
        <v>4312</v>
      </c>
      <c r="M997" s="3" t="s">
        <v>1086</v>
      </c>
      <c r="N997" s="2">
        <v>2148</v>
      </c>
      <c r="O997" s="3" t="s">
        <v>138</v>
      </c>
      <c r="P997" s="3" t="s">
        <v>4447</v>
      </c>
      <c r="Q997" s="3" t="s">
        <v>32</v>
      </c>
      <c r="R997" s="3" t="s">
        <v>33</v>
      </c>
      <c r="S997" s="3" t="s">
        <v>4448</v>
      </c>
      <c r="T997" s="2">
        <v>173.94</v>
      </c>
      <c r="U997" s="2">
        <v>3</v>
      </c>
      <c r="V997" s="2">
        <v>0</v>
      </c>
      <c r="W997" s="2">
        <v>13.9152</v>
      </c>
    </row>
    <row r="998" spans="1:23" ht="15.75" thickBot="1" x14ac:dyDescent="0.3">
      <c r="A998" s="5">
        <v>997</v>
      </c>
      <c r="B998" s="3" t="s">
        <v>4446</v>
      </c>
      <c r="C998" s="2">
        <v>2013</v>
      </c>
      <c r="D998" s="4">
        <v>41526</v>
      </c>
      <c r="E998" s="4" t="str">
        <f>TEXT(Table1[[#This Row],[Order Date]],"MMM")</f>
        <v>Sep</v>
      </c>
      <c r="F998" s="4" t="s">
        <v>7271</v>
      </c>
      <c r="G998" s="3" t="s">
        <v>49</v>
      </c>
      <c r="H998" s="3" t="s">
        <v>2774</v>
      </c>
      <c r="I998" s="3" t="s">
        <v>2775</v>
      </c>
      <c r="J998" s="3" t="s">
        <v>99</v>
      </c>
      <c r="K998" s="3" t="s">
        <v>27</v>
      </c>
      <c r="L998" s="3" t="s">
        <v>4312</v>
      </c>
      <c r="M998" s="3" t="s">
        <v>1086</v>
      </c>
      <c r="N998" s="2">
        <v>2148</v>
      </c>
      <c r="O998" s="3" t="s">
        <v>138</v>
      </c>
      <c r="P998" s="3" t="s">
        <v>4004</v>
      </c>
      <c r="Q998" s="3" t="s">
        <v>45</v>
      </c>
      <c r="R998" s="3" t="s">
        <v>46</v>
      </c>
      <c r="S998" s="3" t="s">
        <v>4005</v>
      </c>
      <c r="T998" s="2">
        <v>14.76</v>
      </c>
      <c r="U998" s="2">
        <v>4</v>
      </c>
      <c r="V998" s="2">
        <v>0</v>
      </c>
      <c r="W998" s="2">
        <v>6.9371999999999998</v>
      </c>
    </row>
    <row r="999" spans="1:23" ht="15.75" thickBot="1" x14ac:dyDescent="0.3">
      <c r="A999" s="5">
        <v>998</v>
      </c>
      <c r="B999" s="3" t="s">
        <v>4454</v>
      </c>
      <c r="C999" s="2">
        <v>2013</v>
      </c>
      <c r="D999" s="4">
        <v>41527</v>
      </c>
      <c r="E999" s="4" t="str">
        <f>TEXT(Table1[[#This Row],[Order Date]],"MMM")</f>
        <v>Sep</v>
      </c>
      <c r="F999" s="4" t="s">
        <v>7226</v>
      </c>
      <c r="G999" s="3" t="s">
        <v>49</v>
      </c>
      <c r="H999" s="3" t="s">
        <v>2148</v>
      </c>
      <c r="I999" s="3" t="s">
        <v>2149</v>
      </c>
      <c r="J999" s="3" t="s">
        <v>40</v>
      </c>
      <c r="K999" s="3" t="s">
        <v>27</v>
      </c>
      <c r="L999" s="3" t="s">
        <v>168</v>
      </c>
      <c r="M999" s="3" t="s">
        <v>101</v>
      </c>
      <c r="N999" s="2">
        <v>77070</v>
      </c>
      <c r="O999" s="3" t="s">
        <v>102</v>
      </c>
      <c r="P999" s="3" t="s">
        <v>4455</v>
      </c>
      <c r="Q999" s="3" t="s">
        <v>32</v>
      </c>
      <c r="R999" s="3" t="s">
        <v>64</v>
      </c>
      <c r="S999" s="3" t="s">
        <v>4456</v>
      </c>
      <c r="T999" s="2">
        <v>51.712000000000003</v>
      </c>
      <c r="U999" s="2">
        <v>8</v>
      </c>
      <c r="V999" s="2">
        <v>0.6</v>
      </c>
      <c r="W999" s="2">
        <v>-32.32</v>
      </c>
    </row>
    <row r="1000" spans="1:23" ht="15.75" thickBot="1" x14ac:dyDescent="0.3">
      <c r="A1000" s="5">
        <v>999</v>
      </c>
      <c r="B1000" s="3" t="s">
        <v>4462</v>
      </c>
      <c r="C1000" s="2">
        <v>2014</v>
      </c>
      <c r="D1000" s="4">
        <v>41681</v>
      </c>
      <c r="E1000" s="4" t="str">
        <f>TEXT(Table1[[#This Row],[Order Date]],"MMM")</f>
        <v>Feb</v>
      </c>
      <c r="F1000" s="4">
        <v>41740</v>
      </c>
      <c r="G1000" s="3" t="s">
        <v>23</v>
      </c>
      <c r="H1000" s="3" t="s">
        <v>1665</v>
      </c>
      <c r="I1000" s="3" t="s">
        <v>1666</v>
      </c>
      <c r="J1000" s="3" t="s">
        <v>26</v>
      </c>
      <c r="K1000" s="3" t="s">
        <v>27</v>
      </c>
      <c r="L1000" s="3" t="s">
        <v>4463</v>
      </c>
      <c r="M1000" s="3" t="s">
        <v>94</v>
      </c>
      <c r="N1000" s="2">
        <v>98226</v>
      </c>
      <c r="O1000" s="3" t="s">
        <v>43</v>
      </c>
      <c r="P1000" s="3" t="s">
        <v>4464</v>
      </c>
      <c r="Q1000" s="3" t="s">
        <v>45</v>
      </c>
      <c r="R1000" s="3" t="s">
        <v>74</v>
      </c>
      <c r="S1000" s="3" t="s">
        <v>4465</v>
      </c>
      <c r="T1000" s="2">
        <v>25.12</v>
      </c>
      <c r="U1000" s="2">
        <v>5</v>
      </c>
      <c r="V1000" s="2">
        <v>0.2</v>
      </c>
      <c r="W1000" s="2">
        <v>7.85</v>
      </c>
    </row>
    <row r="1001" spans="1:23" ht="15.75" thickBot="1" x14ac:dyDescent="0.3">
      <c r="A1001" s="5">
        <v>1000</v>
      </c>
      <c r="B1001" s="3" t="s">
        <v>4462</v>
      </c>
      <c r="C1001" s="2">
        <v>2014</v>
      </c>
      <c r="D1001" s="4">
        <v>41681</v>
      </c>
      <c r="E1001" s="4" t="str">
        <f>TEXT(Table1[[#This Row],[Order Date]],"MMM")</f>
        <v>Feb</v>
      </c>
      <c r="F1001" s="4">
        <v>41740</v>
      </c>
      <c r="G1001" s="3" t="s">
        <v>23</v>
      </c>
      <c r="H1001" s="3" t="s">
        <v>1665</v>
      </c>
      <c r="I1001" s="3" t="s">
        <v>1666</v>
      </c>
      <c r="J1001" s="3" t="s">
        <v>26</v>
      </c>
      <c r="K1001" s="3" t="s">
        <v>27</v>
      </c>
      <c r="L1001" s="3" t="s">
        <v>4463</v>
      </c>
      <c r="M1001" s="3" t="s">
        <v>94</v>
      </c>
      <c r="N1001" s="2">
        <v>98226</v>
      </c>
      <c r="O1001" s="3" t="s">
        <v>43</v>
      </c>
      <c r="P1001" s="3" t="s">
        <v>3986</v>
      </c>
      <c r="Q1001" s="3" t="s">
        <v>32</v>
      </c>
      <c r="R1001" s="3" t="s">
        <v>55</v>
      </c>
      <c r="S1001" s="3" t="s">
        <v>3987</v>
      </c>
      <c r="T1001" s="2">
        <v>2665.62</v>
      </c>
      <c r="U1001" s="2">
        <v>9</v>
      </c>
      <c r="V1001" s="2">
        <v>0</v>
      </c>
      <c r="W1001" s="2">
        <v>239.9058</v>
      </c>
    </row>
    <row r="1002" spans="1:23" ht="15.75" thickBot="1" x14ac:dyDescent="0.3">
      <c r="A1002" s="5">
        <v>1001</v>
      </c>
      <c r="B1002" s="3" t="s">
        <v>4466</v>
      </c>
      <c r="C1002" s="2">
        <v>2014</v>
      </c>
      <c r="D1002" s="4">
        <v>41860</v>
      </c>
      <c r="E1002" s="4" t="str">
        <f>TEXT(Table1[[#This Row],[Order Date]],"MMM")</f>
        <v>Aug</v>
      </c>
      <c r="F1002" s="4">
        <v>41982</v>
      </c>
      <c r="G1002" s="3" t="s">
        <v>49</v>
      </c>
      <c r="H1002" s="3" t="s">
        <v>2844</v>
      </c>
      <c r="I1002" s="3" t="s">
        <v>2845</v>
      </c>
      <c r="J1002" s="3" t="s">
        <v>40</v>
      </c>
      <c r="K1002" s="3" t="s">
        <v>27</v>
      </c>
      <c r="L1002" s="3" t="s">
        <v>239</v>
      </c>
      <c r="M1002" s="3" t="s">
        <v>240</v>
      </c>
      <c r="N1002" s="2">
        <v>10011</v>
      </c>
      <c r="O1002" s="3" t="s">
        <v>138</v>
      </c>
      <c r="P1002" s="3" t="s">
        <v>201</v>
      </c>
      <c r="Q1002" s="3" t="s">
        <v>45</v>
      </c>
      <c r="R1002" s="3" t="s">
        <v>58</v>
      </c>
      <c r="S1002" s="3" t="s">
        <v>202</v>
      </c>
      <c r="T1002" s="2">
        <v>478.08</v>
      </c>
      <c r="U1002" s="2">
        <v>8</v>
      </c>
      <c r="V1002" s="2">
        <v>0</v>
      </c>
      <c r="W1002" s="2">
        <v>133.86240000000001</v>
      </c>
    </row>
    <row r="1003" spans="1:23" ht="15.75" thickBot="1" x14ac:dyDescent="0.3">
      <c r="A1003" s="5">
        <v>1002</v>
      </c>
      <c r="B1003" s="3" t="s">
        <v>4470</v>
      </c>
      <c r="C1003" s="2">
        <v>2014</v>
      </c>
      <c r="D1003" s="4">
        <v>41919</v>
      </c>
      <c r="E1003" s="4" t="str">
        <f>TEXT(Table1[[#This Row],[Order Date]],"MMM")</f>
        <v>Oct</v>
      </c>
      <c r="F1003" s="4" t="s">
        <v>7336</v>
      </c>
      <c r="G1003" s="3" t="s">
        <v>49</v>
      </c>
      <c r="H1003" s="3" t="s">
        <v>4180</v>
      </c>
      <c r="I1003" s="3" t="s">
        <v>4181</v>
      </c>
      <c r="J1003" s="3" t="s">
        <v>99</v>
      </c>
      <c r="K1003" s="3" t="s">
        <v>27</v>
      </c>
      <c r="L1003" s="3" t="s">
        <v>3501</v>
      </c>
      <c r="M1003" s="3" t="s">
        <v>227</v>
      </c>
      <c r="N1003" s="2">
        <v>47905</v>
      </c>
      <c r="O1003" s="3" t="s">
        <v>102</v>
      </c>
      <c r="P1003" s="3" t="s">
        <v>2590</v>
      </c>
      <c r="Q1003" s="3" t="s">
        <v>32</v>
      </c>
      <c r="R1003" s="3" t="s">
        <v>64</v>
      </c>
      <c r="S1003" s="3" t="s">
        <v>2591</v>
      </c>
      <c r="T1003" s="2">
        <v>526.45000000000005</v>
      </c>
      <c r="U1003" s="2">
        <v>5</v>
      </c>
      <c r="V1003" s="2">
        <v>0</v>
      </c>
      <c r="W1003" s="2">
        <v>31.587</v>
      </c>
    </row>
    <row r="1004" spans="1:23" ht="15.75" thickBot="1" x14ac:dyDescent="0.3">
      <c r="A1004" s="5">
        <v>1003</v>
      </c>
      <c r="B1004" s="3" t="s">
        <v>4477</v>
      </c>
      <c r="C1004" s="2">
        <v>2012</v>
      </c>
      <c r="D1004" s="4">
        <v>40979</v>
      </c>
      <c r="E1004" s="4" t="str">
        <f>TEXT(Table1[[#This Row],[Order Date]],"MMM")</f>
        <v>Mar</v>
      </c>
      <c r="F1004" s="4">
        <v>41193</v>
      </c>
      <c r="G1004" s="3" t="s">
        <v>49</v>
      </c>
      <c r="H1004" s="3" t="s">
        <v>2057</v>
      </c>
      <c r="I1004" s="3" t="s">
        <v>2058</v>
      </c>
      <c r="J1004" s="3" t="s">
        <v>40</v>
      </c>
      <c r="K1004" s="3" t="s">
        <v>27</v>
      </c>
      <c r="L1004" s="3" t="s">
        <v>4478</v>
      </c>
      <c r="M1004" s="3" t="s">
        <v>101</v>
      </c>
      <c r="N1004" s="2">
        <v>76117</v>
      </c>
      <c r="O1004" s="3" t="s">
        <v>102</v>
      </c>
      <c r="P1004" s="3" t="s">
        <v>1103</v>
      </c>
      <c r="Q1004" s="3" t="s">
        <v>45</v>
      </c>
      <c r="R1004" s="3" t="s">
        <v>158</v>
      </c>
      <c r="S1004" s="3" t="s">
        <v>1104</v>
      </c>
      <c r="T1004" s="2">
        <v>6.6079999999999997</v>
      </c>
      <c r="U1004" s="2">
        <v>2</v>
      </c>
      <c r="V1004" s="2">
        <v>0.2</v>
      </c>
      <c r="W1004" s="2">
        <v>2.1476000000000002</v>
      </c>
    </row>
    <row r="1005" spans="1:23" ht="15.75" thickBot="1" x14ac:dyDescent="0.3">
      <c r="A1005" s="5">
        <v>1004</v>
      </c>
      <c r="B1005" s="3" t="s">
        <v>4479</v>
      </c>
      <c r="C1005" s="2">
        <v>2014</v>
      </c>
      <c r="D1005" s="4">
        <v>41646</v>
      </c>
      <c r="E1005" s="4" t="str">
        <f>TEXT(Table1[[#This Row],[Order Date]],"MMM")</f>
        <v>Jan</v>
      </c>
      <c r="F1005" s="4">
        <v>41827</v>
      </c>
      <c r="G1005" s="3" t="s">
        <v>49</v>
      </c>
      <c r="H1005" s="3" t="s">
        <v>1899</v>
      </c>
      <c r="I1005" s="3" t="s">
        <v>1900</v>
      </c>
      <c r="J1005" s="3" t="s">
        <v>26</v>
      </c>
      <c r="K1005" s="3" t="s">
        <v>27</v>
      </c>
      <c r="L1005" s="3" t="s">
        <v>239</v>
      </c>
      <c r="M1005" s="3" t="s">
        <v>240</v>
      </c>
      <c r="N1005" s="2">
        <v>10024</v>
      </c>
      <c r="O1005" s="3" t="s">
        <v>138</v>
      </c>
      <c r="P1005" s="3" t="s">
        <v>2728</v>
      </c>
      <c r="Q1005" s="3" t="s">
        <v>45</v>
      </c>
      <c r="R1005" s="3" t="s">
        <v>58</v>
      </c>
      <c r="S1005" s="3" t="s">
        <v>2729</v>
      </c>
      <c r="T1005" s="2">
        <v>248.57</v>
      </c>
      <c r="U1005" s="2">
        <v>7</v>
      </c>
      <c r="V1005" s="2">
        <v>0</v>
      </c>
      <c r="W1005" s="2">
        <v>67.113900000000001</v>
      </c>
    </row>
    <row r="1006" spans="1:23" ht="15.75" thickBot="1" x14ac:dyDescent="0.3">
      <c r="A1006" s="5">
        <v>1005</v>
      </c>
      <c r="B1006" s="3" t="s">
        <v>4479</v>
      </c>
      <c r="C1006" s="2">
        <v>2014</v>
      </c>
      <c r="D1006" s="4">
        <v>41646</v>
      </c>
      <c r="E1006" s="4" t="str">
        <f>TEXT(Table1[[#This Row],[Order Date]],"MMM")</f>
        <v>Jan</v>
      </c>
      <c r="F1006" s="4">
        <v>41827</v>
      </c>
      <c r="G1006" s="3" t="s">
        <v>49</v>
      </c>
      <c r="H1006" s="3" t="s">
        <v>1899</v>
      </c>
      <c r="I1006" s="3" t="s">
        <v>1900</v>
      </c>
      <c r="J1006" s="3" t="s">
        <v>26</v>
      </c>
      <c r="K1006" s="3" t="s">
        <v>27</v>
      </c>
      <c r="L1006" s="3" t="s">
        <v>239</v>
      </c>
      <c r="M1006" s="3" t="s">
        <v>240</v>
      </c>
      <c r="N1006" s="2">
        <v>10024</v>
      </c>
      <c r="O1006" s="3" t="s">
        <v>138</v>
      </c>
      <c r="P1006" s="3" t="s">
        <v>4480</v>
      </c>
      <c r="Q1006" s="3" t="s">
        <v>32</v>
      </c>
      <c r="R1006" s="3" t="s">
        <v>64</v>
      </c>
      <c r="S1006" s="3" t="s">
        <v>4481</v>
      </c>
      <c r="T1006" s="2">
        <v>22.23</v>
      </c>
      <c r="U1006" s="2">
        <v>1</v>
      </c>
      <c r="V1006" s="2">
        <v>0</v>
      </c>
      <c r="W1006" s="2">
        <v>9.7812000000000001</v>
      </c>
    </row>
    <row r="1007" spans="1:23" ht="15.75" thickBot="1" x14ac:dyDescent="0.3">
      <c r="A1007" s="5">
        <v>1006</v>
      </c>
      <c r="B1007" s="3" t="s">
        <v>4482</v>
      </c>
      <c r="C1007" s="2">
        <v>2013</v>
      </c>
      <c r="D1007" s="4">
        <v>41430</v>
      </c>
      <c r="E1007" s="4" t="str">
        <f>TEXT(Table1[[#This Row],[Order Date]],"MMM")</f>
        <v>Jun</v>
      </c>
      <c r="F1007" s="4">
        <v>41552</v>
      </c>
      <c r="G1007" s="3" t="s">
        <v>49</v>
      </c>
      <c r="H1007" s="3" t="s">
        <v>4159</v>
      </c>
      <c r="I1007" s="3" t="s">
        <v>4160</v>
      </c>
      <c r="J1007" s="3" t="s">
        <v>99</v>
      </c>
      <c r="K1007" s="3" t="s">
        <v>27</v>
      </c>
      <c r="L1007" s="3" t="s">
        <v>41</v>
      </c>
      <c r="M1007" s="3" t="s">
        <v>42</v>
      </c>
      <c r="N1007" s="2">
        <v>90004</v>
      </c>
      <c r="O1007" s="3" t="s">
        <v>43</v>
      </c>
      <c r="P1007" s="3" t="s">
        <v>3880</v>
      </c>
      <c r="Q1007" s="3" t="s">
        <v>45</v>
      </c>
      <c r="R1007" s="3" t="s">
        <v>58</v>
      </c>
      <c r="S1007" s="3" t="s">
        <v>3881</v>
      </c>
      <c r="T1007" s="2">
        <v>5.98</v>
      </c>
      <c r="U1007" s="2">
        <v>1</v>
      </c>
      <c r="V1007" s="2">
        <v>0</v>
      </c>
      <c r="W1007" s="2">
        <v>1.0165999999999999</v>
      </c>
    </row>
    <row r="1008" spans="1:23" ht="15.75" thickBot="1" x14ac:dyDescent="0.3">
      <c r="A1008" s="5">
        <v>1007</v>
      </c>
      <c r="B1008" s="3" t="s">
        <v>4482</v>
      </c>
      <c r="C1008" s="2">
        <v>2013</v>
      </c>
      <c r="D1008" s="4">
        <v>41430</v>
      </c>
      <c r="E1008" s="4" t="str">
        <f>TEXT(Table1[[#This Row],[Order Date]],"MMM")</f>
        <v>Jun</v>
      </c>
      <c r="F1008" s="4">
        <v>41552</v>
      </c>
      <c r="G1008" s="3" t="s">
        <v>49</v>
      </c>
      <c r="H1008" s="3" t="s">
        <v>4159</v>
      </c>
      <c r="I1008" s="3" t="s">
        <v>4160</v>
      </c>
      <c r="J1008" s="3" t="s">
        <v>99</v>
      </c>
      <c r="K1008" s="3" t="s">
        <v>27</v>
      </c>
      <c r="L1008" s="3" t="s">
        <v>41</v>
      </c>
      <c r="M1008" s="3" t="s">
        <v>42</v>
      </c>
      <c r="N1008" s="2">
        <v>90004</v>
      </c>
      <c r="O1008" s="3" t="s">
        <v>43</v>
      </c>
      <c r="P1008" s="3" t="s">
        <v>872</v>
      </c>
      <c r="Q1008" s="3" t="s">
        <v>70</v>
      </c>
      <c r="R1008" s="3" t="s">
        <v>71</v>
      </c>
      <c r="S1008" s="3" t="s">
        <v>873</v>
      </c>
      <c r="T1008" s="2">
        <v>246.16800000000001</v>
      </c>
      <c r="U1008" s="2">
        <v>3</v>
      </c>
      <c r="V1008" s="2">
        <v>0.2</v>
      </c>
      <c r="W1008" s="2">
        <v>21.5397</v>
      </c>
    </row>
    <row r="1009" spans="1:23" ht="15.75" thickBot="1" x14ac:dyDescent="0.3">
      <c r="A1009" s="5">
        <v>1008</v>
      </c>
      <c r="B1009" s="3" t="s">
        <v>4483</v>
      </c>
      <c r="C1009" s="2">
        <v>2013</v>
      </c>
      <c r="D1009" s="4">
        <v>41526</v>
      </c>
      <c r="E1009" s="4" t="str">
        <f>TEXT(Table1[[#This Row],[Order Date]],"MMM")</f>
        <v>Sep</v>
      </c>
      <c r="F1009" s="4" t="s">
        <v>7271</v>
      </c>
      <c r="G1009" s="3" t="s">
        <v>49</v>
      </c>
      <c r="H1009" s="3" t="s">
        <v>2365</v>
      </c>
      <c r="I1009" s="3" t="s">
        <v>2366</v>
      </c>
      <c r="J1009" s="3" t="s">
        <v>26</v>
      </c>
      <c r="K1009" s="3" t="s">
        <v>27</v>
      </c>
      <c r="L1009" s="3" t="s">
        <v>4484</v>
      </c>
      <c r="M1009" s="3" t="s">
        <v>192</v>
      </c>
      <c r="N1009" s="2">
        <v>60090</v>
      </c>
      <c r="O1009" s="3" t="s">
        <v>102</v>
      </c>
      <c r="P1009" s="3" t="s">
        <v>4485</v>
      </c>
      <c r="Q1009" s="3" t="s">
        <v>32</v>
      </c>
      <c r="R1009" s="3" t="s">
        <v>64</v>
      </c>
      <c r="S1009" s="3" t="s">
        <v>4486</v>
      </c>
      <c r="T1009" s="2">
        <v>14.135999999999999</v>
      </c>
      <c r="U1009" s="2">
        <v>2</v>
      </c>
      <c r="V1009" s="2">
        <v>0.6</v>
      </c>
      <c r="W1009" s="2">
        <v>-7.7747999999999999</v>
      </c>
    </row>
    <row r="1010" spans="1:23" ht="15.75" thickBot="1" x14ac:dyDescent="0.3">
      <c r="A1010" s="5">
        <v>1009</v>
      </c>
      <c r="B1010" s="3" t="s">
        <v>4483</v>
      </c>
      <c r="C1010" s="2">
        <v>2013</v>
      </c>
      <c r="D1010" s="4">
        <v>41526</v>
      </c>
      <c r="E1010" s="4" t="str">
        <f>TEXT(Table1[[#This Row],[Order Date]],"MMM")</f>
        <v>Sep</v>
      </c>
      <c r="F1010" s="4" t="s">
        <v>7271</v>
      </c>
      <c r="G1010" s="3" t="s">
        <v>49</v>
      </c>
      <c r="H1010" s="3" t="s">
        <v>2365</v>
      </c>
      <c r="I1010" s="3" t="s">
        <v>2366</v>
      </c>
      <c r="J1010" s="3" t="s">
        <v>26</v>
      </c>
      <c r="K1010" s="3" t="s">
        <v>27</v>
      </c>
      <c r="L1010" s="3" t="s">
        <v>4484</v>
      </c>
      <c r="M1010" s="3" t="s">
        <v>192</v>
      </c>
      <c r="N1010" s="2">
        <v>60090</v>
      </c>
      <c r="O1010" s="3" t="s">
        <v>102</v>
      </c>
      <c r="P1010" s="3" t="s">
        <v>4487</v>
      </c>
      <c r="Q1010" s="3" t="s">
        <v>32</v>
      </c>
      <c r="R1010" s="3" t="s">
        <v>55</v>
      </c>
      <c r="S1010" s="3" t="s">
        <v>4488</v>
      </c>
      <c r="T1010" s="2">
        <v>601.47</v>
      </c>
      <c r="U1010" s="2">
        <v>3</v>
      </c>
      <c r="V1010" s="2">
        <v>0.5</v>
      </c>
      <c r="W1010" s="2">
        <v>-300.73500000000001</v>
      </c>
    </row>
    <row r="1011" spans="1:23" ht="15.75" thickBot="1" x14ac:dyDescent="0.3">
      <c r="A1011" s="5">
        <v>1010</v>
      </c>
      <c r="B1011" s="3" t="s">
        <v>4492</v>
      </c>
      <c r="C1011" s="2">
        <v>2013</v>
      </c>
      <c r="D1011" s="4">
        <v>41400</v>
      </c>
      <c r="E1011" s="4" t="str">
        <f>TEXT(Table1[[#This Row],[Order Date]],"MMM")</f>
        <v>May</v>
      </c>
      <c r="F1011" s="4">
        <v>41400</v>
      </c>
      <c r="G1011" s="3" t="s">
        <v>1127</v>
      </c>
      <c r="H1011" s="3" t="s">
        <v>4493</v>
      </c>
      <c r="I1011" s="3" t="s">
        <v>4494</v>
      </c>
      <c r="J1011" s="3" t="s">
        <v>26</v>
      </c>
      <c r="K1011" s="3" t="s">
        <v>27</v>
      </c>
      <c r="L1011" s="3" t="s">
        <v>239</v>
      </c>
      <c r="M1011" s="3" t="s">
        <v>240</v>
      </c>
      <c r="N1011" s="2">
        <v>10035</v>
      </c>
      <c r="O1011" s="3" t="s">
        <v>138</v>
      </c>
      <c r="P1011" s="3" t="s">
        <v>2650</v>
      </c>
      <c r="Q1011" s="3" t="s">
        <v>45</v>
      </c>
      <c r="R1011" s="3" t="s">
        <v>88</v>
      </c>
      <c r="S1011" s="3" t="s">
        <v>170</v>
      </c>
      <c r="T1011" s="2">
        <v>14.94</v>
      </c>
      <c r="U1011" s="2">
        <v>3</v>
      </c>
      <c r="V1011" s="2">
        <v>0</v>
      </c>
      <c r="W1011" s="2">
        <v>7.0217999999999998</v>
      </c>
    </row>
    <row r="1012" spans="1:23" ht="15.75" thickBot="1" x14ac:dyDescent="0.3">
      <c r="A1012" s="5">
        <v>1011</v>
      </c>
      <c r="B1012" s="3" t="s">
        <v>4492</v>
      </c>
      <c r="C1012" s="2">
        <v>2013</v>
      </c>
      <c r="D1012" s="4">
        <v>41400</v>
      </c>
      <c r="E1012" s="4" t="str">
        <f>TEXT(Table1[[#This Row],[Order Date]],"MMM")</f>
        <v>May</v>
      </c>
      <c r="F1012" s="4">
        <v>41400</v>
      </c>
      <c r="G1012" s="3" t="s">
        <v>1127</v>
      </c>
      <c r="H1012" s="3" t="s">
        <v>4493</v>
      </c>
      <c r="I1012" s="3" t="s">
        <v>4494</v>
      </c>
      <c r="J1012" s="3" t="s">
        <v>26</v>
      </c>
      <c r="K1012" s="3" t="s">
        <v>27</v>
      </c>
      <c r="L1012" s="3" t="s">
        <v>239</v>
      </c>
      <c r="M1012" s="3" t="s">
        <v>240</v>
      </c>
      <c r="N1012" s="2">
        <v>10035</v>
      </c>
      <c r="O1012" s="3" t="s">
        <v>138</v>
      </c>
      <c r="P1012" s="3" t="s">
        <v>4495</v>
      </c>
      <c r="Q1012" s="3" t="s">
        <v>70</v>
      </c>
      <c r="R1012" s="3" t="s">
        <v>603</v>
      </c>
      <c r="S1012" s="3" t="s">
        <v>4496</v>
      </c>
      <c r="T1012" s="2">
        <v>1349.85</v>
      </c>
      <c r="U1012" s="2">
        <v>3</v>
      </c>
      <c r="V1012" s="2">
        <v>0</v>
      </c>
      <c r="W1012" s="2">
        <v>364.45949999999999</v>
      </c>
    </row>
    <row r="1013" spans="1:23" ht="15.75" thickBot="1" x14ac:dyDescent="0.3">
      <c r="A1013" s="5">
        <v>1012</v>
      </c>
      <c r="B1013" s="3" t="s">
        <v>4492</v>
      </c>
      <c r="C1013" s="2">
        <v>2013</v>
      </c>
      <c r="D1013" s="4">
        <v>41400</v>
      </c>
      <c r="E1013" s="4" t="str">
        <f>TEXT(Table1[[#This Row],[Order Date]],"MMM")</f>
        <v>May</v>
      </c>
      <c r="F1013" s="4">
        <v>41400</v>
      </c>
      <c r="G1013" s="3" t="s">
        <v>1127</v>
      </c>
      <c r="H1013" s="3" t="s">
        <v>4493</v>
      </c>
      <c r="I1013" s="3" t="s">
        <v>4494</v>
      </c>
      <c r="J1013" s="3" t="s">
        <v>26</v>
      </c>
      <c r="K1013" s="3" t="s">
        <v>27</v>
      </c>
      <c r="L1013" s="3" t="s">
        <v>239</v>
      </c>
      <c r="M1013" s="3" t="s">
        <v>240</v>
      </c>
      <c r="N1013" s="2">
        <v>10035</v>
      </c>
      <c r="O1013" s="3" t="s">
        <v>138</v>
      </c>
      <c r="P1013" s="3" t="s">
        <v>3457</v>
      </c>
      <c r="Q1013" s="3" t="s">
        <v>32</v>
      </c>
      <c r="R1013" s="3" t="s">
        <v>33</v>
      </c>
      <c r="S1013" s="3" t="s">
        <v>3458</v>
      </c>
      <c r="T1013" s="2">
        <v>136.78399999999999</v>
      </c>
      <c r="U1013" s="2">
        <v>1</v>
      </c>
      <c r="V1013" s="2">
        <v>0.2</v>
      </c>
      <c r="W1013" s="2">
        <v>5.1294000000000004</v>
      </c>
    </row>
    <row r="1014" spans="1:23" ht="15.75" thickBot="1" x14ac:dyDescent="0.3">
      <c r="A1014" s="5">
        <v>1013</v>
      </c>
      <c r="B1014" s="3" t="s">
        <v>4492</v>
      </c>
      <c r="C1014" s="2">
        <v>2013</v>
      </c>
      <c r="D1014" s="4">
        <v>41400</v>
      </c>
      <c r="E1014" s="4" t="str">
        <f>TEXT(Table1[[#This Row],[Order Date]],"MMM")</f>
        <v>May</v>
      </c>
      <c r="F1014" s="4">
        <v>41400</v>
      </c>
      <c r="G1014" s="3" t="s">
        <v>1127</v>
      </c>
      <c r="H1014" s="3" t="s">
        <v>4493</v>
      </c>
      <c r="I1014" s="3" t="s">
        <v>4494</v>
      </c>
      <c r="J1014" s="3" t="s">
        <v>26</v>
      </c>
      <c r="K1014" s="3" t="s">
        <v>27</v>
      </c>
      <c r="L1014" s="3" t="s">
        <v>239</v>
      </c>
      <c r="M1014" s="3" t="s">
        <v>240</v>
      </c>
      <c r="N1014" s="2">
        <v>10035</v>
      </c>
      <c r="O1014" s="3" t="s">
        <v>138</v>
      </c>
      <c r="P1014" s="3" t="s">
        <v>2215</v>
      </c>
      <c r="Q1014" s="3" t="s">
        <v>32</v>
      </c>
      <c r="R1014" s="3" t="s">
        <v>64</v>
      </c>
      <c r="S1014" s="3" t="s">
        <v>2216</v>
      </c>
      <c r="T1014" s="2">
        <v>61.12</v>
      </c>
      <c r="U1014" s="2">
        <v>4</v>
      </c>
      <c r="V1014" s="2">
        <v>0</v>
      </c>
      <c r="W1014" s="2">
        <v>20.780799999999999</v>
      </c>
    </row>
    <row r="1015" spans="1:23" ht="15.75" thickBot="1" x14ac:dyDescent="0.3">
      <c r="A1015" s="5">
        <v>1014</v>
      </c>
      <c r="B1015" s="3" t="s">
        <v>4499</v>
      </c>
      <c r="C1015" s="2">
        <v>2013</v>
      </c>
      <c r="D1015" s="4">
        <v>41397</v>
      </c>
      <c r="E1015" s="4" t="str">
        <f>TEXT(Table1[[#This Row],[Order Date]],"MMM")</f>
        <v>May</v>
      </c>
      <c r="F1015" s="4">
        <v>41581</v>
      </c>
      <c r="G1015" s="3" t="s">
        <v>49</v>
      </c>
      <c r="H1015" s="3" t="s">
        <v>3113</v>
      </c>
      <c r="I1015" s="3" t="s">
        <v>3114</v>
      </c>
      <c r="J1015" s="3" t="s">
        <v>99</v>
      </c>
      <c r="K1015" s="3" t="s">
        <v>27</v>
      </c>
      <c r="L1015" s="3" t="s">
        <v>839</v>
      </c>
      <c r="M1015" s="3" t="s">
        <v>42</v>
      </c>
      <c r="N1015" s="2">
        <v>92024</v>
      </c>
      <c r="O1015" s="3" t="s">
        <v>43</v>
      </c>
      <c r="P1015" s="3" t="s">
        <v>4500</v>
      </c>
      <c r="Q1015" s="3" t="s">
        <v>45</v>
      </c>
      <c r="R1015" s="3" t="s">
        <v>67</v>
      </c>
      <c r="S1015" s="3" t="s">
        <v>4501</v>
      </c>
      <c r="T1015" s="2">
        <v>16.989999999999998</v>
      </c>
      <c r="U1015" s="2">
        <v>1</v>
      </c>
      <c r="V1015" s="2">
        <v>0</v>
      </c>
      <c r="W1015" s="2">
        <v>4.9271000000000003</v>
      </c>
    </row>
    <row r="1016" spans="1:23" ht="15.75" thickBot="1" x14ac:dyDescent="0.3">
      <c r="A1016" s="5">
        <v>1015</v>
      </c>
      <c r="B1016" s="3" t="s">
        <v>4508</v>
      </c>
      <c r="C1016" s="2">
        <v>2014</v>
      </c>
      <c r="D1016" s="4">
        <v>41674</v>
      </c>
      <c r="E1016" s="4" t="str">
        <f>TEXT(Table1[[#This Row],[Order Date]],"MMM")</f>
        <v>Feb</v>
      </c>
      <c r="F1016" s="4">
        <v>41794</v>
      </c>
      <c r="G1016" s="3" t="s">
        <v>49</v>
      </c>
      <c r="H1016" s="3" t="s">
        <v>2319</v>
      </c>
      <c r="I1016" s="3" t="s">
        <v>2320</v>
      </c>
      <c r="J1016" s="3" t="s">
        <v>26</v>
      </c>
      <c r="K1016" s="3" t="s">
        <v>27</v>
      </c>
      <c r="L1016" s="3" t="s">
        <v>120</v>
      </c>
      <c r="M1016" s="3" t="s">
        <v>42</v>
      </c>
      <c r="N1016" s="2">
        <v>94110</v>
      </c>
      <c r="O1016" s="3" t="s">
        <v>43</v>
      </c>
      <c r="P1016" s="3" t="s">
        <v>4509</v>
      </c>
      <c r="Q1016" s="3" t="s">
        <v>45</v>
      </c>
      <c r="R1016" s="3" t="s">
        <v>46</v>
      </c>
      <c r="S1016" s="3" t="s">
        <v>4510</v>
      </c>
      <c r="T1016" s="2">
        <v>5.78</v>
      </c>
      <c r="U1016" s="2">
        <v>2</v>
      </c>
      <c r="V1016" s="2">
        <v>0</v>
      </c>
      <c r="W1016" s="2">
        <v>2.7166000000000001</v>
      </c>
    </row>
    <row r="1017" spans="1:23" ht="15.75" thickBot="1" x14ac:dyDescent="0.3">
      <c r="A1017" s="5">
        <v>1016</v>
      </c>
      <c r="B1017" s="3" t="s">
        <v>4508</v>
      </c>
      <c r="C1017" s="2">
        <v>2014</v>
      </c>
      <c r="D1017" s="4">
        <v>41674</v>
      </c>
      <c r="E1017" s="4" t="str">
        <f>TEXT(Table1[[#This Row],[Order Date]],"MMM")</f>
        <v>Feb</v>
      </c>
      <c r="F1017" s="4">
        <v>41794</v>
      </c>
      <c r="G1017" s="3" t="s">
        <v>49</v>
      </c>
      <c r="H1017" s="3" t="s">
        <v>2319</v>
      </c>
      <c r="I1017" s="3" t="s">
        <v>2320</v>
      </c>
      <c r="J1017" s="3" t="s">
        <v>26</v>
      </c>
      <c r="K1017" s="3" t="s">
        <v>27</v>
      </c>
      <c r="L1017" s="3" t="s">
        <v>120</v>
      </c>
      <c r="M1017" s="3" t="s">
        <v>42</v>
      </c>
      <c r="N1017" s="2">
        <v>94110</v>
      </c>
      <c r="O1017" s="3" t="s">
        <v>43</v>
      </c>
      <c r="P1017" s="3" t="s">
        <v>2201</v>
      </c>
      <c r="Q1017" s="3" t="s">
        <v>45</v>
      </c>
      <c r="R1017" s="3" t="s">
        <v>74</v>
      </c>
      <c r="S1017" s="3" t="s">
        <v>2202</v>
      </c>
      <c r="T1017" s="2">
        <v>121.68</v>
      </c>
      <c r="U1017" s="2">
        <v>13</v>
      </c>
      <c r="V1017" s="2">
        <v>0.2</v>
      </c>
      <c r="W1017" s="2">
        <v>38.024999999999999</v>
      </c>
    </row>
    <row r="1018" spans="1:23" ht="15.75" thickBot="1" x14ac:dyDescent="0.3">
      <c r="A1018" s="5">
        <v>1017</v>
      </c>
      <c r="B1018" s="3" t="s">
        <v>4511</v>
      </c>
      <c r="C1018" s="2">
        <v>2011</v>
      </c>
      <c r="D1018" s="4">
        <v>40614</v>
      </c>
      <c r="E1018" s="4" t="str">
        <f>TEXT(Table1[[#This Row],[Order Date]],"MMM")</f>
        <v>Mar</v>
      </c>
      <c r="F1018" s="4">
        <v>40706</v>
      </c>
      <c r="G1018" s="3" t="s">
        <v>23</v>
      </c>
      <c r="H1018" s="3" t="s">
        <v>4512</v>
      </c>
      <c r="I1018" s="3" t="s">
        <v>4513</v>
      </c>
      <c r="J1018" s="3" t="s">
        <v>40</v>
      </c>
      <c r="K1018" s="3" t="s">
        <v>27</v>
      </c>
      <c r="L1018" s="3" t="s">
        <v>4073</v>
      </c>
      <c r="M1018" s="3" t="s">
        <v>532</v>
      </c>
      <c r="N1018" s="2">
        <v>63116</v>
      </c>
      <c r="O1018" s="3" t="s">
        <v>102</v>
      </c>
      <c r="P1018" s="3" t="s">
        <v>3865</v>
      </c>
      <c r="Q1018" s="3" t="s">
        <v>45</v>
      </c>
      <c r="R1018" s="3" t="s">
        <v>88</v>
      </c>
      <c r="S1018" s="3" t="s">
        <v>3866</v>
      </c>
      <c r="T1018" s="2">
        <v>25.92</v>
      </c>
      <c r="U1018" s="2">
        <v>4</v>
      </c>
      <c r="V1018" s="2">
        <v>0</v>
      </c>
      <c r="W1018" s="2">
        <v>12.441599999999999</v>
      </c>
    </row>
    <row r="1019" spans="1:23" ht="15.75" thickBot="1" x14ac:dyDescent="0.3">
      <c r="A1019" s="5">
        <v>1018</v>
      </c>
      <c r="B1019" s="3" t="s">
        <v>4522</v>
      </c>
      <c r="C1019" s="2">
        <v>2012</v>
      </c>
      <c r="D1019" s="4">
        <v>41191</v>
      </c>
      <c r="E1019" s="4" t="str">
        <f>TEXT(Table1[[#This Row],[Order Date]],"MMM")</f>
        <v>Oct</v>
      </c>
      <c r="F1019" s="4" t="s">
        <v>7217</v>
      </c>
      <c r="G1019" s="3" t="s">
        <v>49</v>
      </c>
      <c r="H1019" s="3" t="s">
        <v>3395</v>
      </c>
      <c r="I1019" s="3" t="s">
        <v>3396</v>
      </c>
      <c r="J1019" s="3" t="s">
        <v>26</v>
      </c>
      <c r="K1019" s="3" t="s">
        <v>27</v>
      </c>
      <c r="L1019" s="3" t="s">
        <v>3710</v>
      </c>
      <c r="M1019" s="3" t="s">
        <v>575</v>
      </c>
      <c r="N1019" s="2">
        <v>74133</v>
      </c>
      <c r="O1019" s="3" t="s">
        <v>102</v>
      </c>
      <c r="P1019" s="3" t="s">
        <v>3980</v>
      </c>
      <c r="Q1019" s="3" t="s">
        <v>45</v>
      </c>
      <c r="R1019" s="3" t="s">
        <v>88</v>
      </c>
      <c r="S1019" s="3" t="s">
        <v>3981</v>
      </c>
      <c r="T1019" s="2">
        <v>14.94</v>
      </c>
      <c r="U1019" s="2">
        <v>3</v>
      </c>
      <c r="V1019" s="2">
        <v>0</v>
      </c>
      <c r="W1019" s="2">
        <v>7.0217999999999998</v>
      </c>
    </row>
    <row r="1020" spans="1:23" ht="15.75" thickBot="1" x14ac:dyDescent="0.3">
      <c r="A1020" s="5">
        <v>1019</v>
      </c>
      <c r="B1020" s="3" t="s">
        <v>4525</v>
      </c>
      <c r="C1020" s="2">
        <v>2012</v>
      </c>
      <c r="D1020" s="4">
        <v>41036</v>
      </c>
      <c r="E1020" s="4" t="str">
        <f>TEXT(Table1[[#This Row],[Order Date]],"MMM")</f>
        <v>May</v>
      </c>
      <c r="F1020" s="4">
        <v>41189</v>
      </c>
      <c r="G1020" s="3" t="s">
        <v>23</v>
      </c>
      <c r="H1020" s="3" t="s">
        <v>3756</v>
      </c>
      <c r="I1020" s="3" t="s">
        <v>3757</v>
      </c>
      <c r="J1020" s="3" t="s">
        <v>40</v>
      </c>
      <c r="K1020" s="3" t="s">
        <v>27</v>
      </c>
      <c r="L1020" s="3" t="s">
        <v>1470</v>
      </c>
      <c r="M1020" s="3" t="s">
        <v>86</v>
      </c>
      <c r="N1020" s="2">
        <v>28314</v>
      </c>
      <c r="O1020" s="3" t="s">
        <v>30</v>
      </c>
      <c r="P1020" s="3" t="s">
        <v>4526</v>
      </c>
      <c r="Q1020" s="3" t="s">
        <v>32</v>
      </c>
      <c r="R1020" s="3" t="s">
        <v>64</v>
      </c>
      <c r="S1020" s="3" t="s">
        <v>4527</v>
      </c>
      <c r="T1020" s="2">
        <v>4.9279999999999999</v>
      </c>
      <c r="U1020" s="2">
        <v>2</v>
      </c>
      <c r="V1020" s="2">
        <v>0.2</v>
      </c>
      <c r="W1020" s="2">
        <v>0.73919999999999997</v>
      </c>
    </row>
    <row r="1021" spans="1:23" ht="15.75" thickBot="1" x14ac:dyDescent="0.3">
      <c r="A1021" s="5">
        <v>1020</v>
      </c>
      <c r="B1021" s="3" t="s">
        <v>4525</v>
      </c>
      <c r="C1021" s="2">
        <v>2012</v>
      </c>
      <c r="D1021" s="4">
        <v>41036</v>
      </c>
      <c r="E1021" s="4" t="str">
        <f>TEXT(Table1[[#This Row],[Order Date]],"MMM")</f>
        <v>May</v>
      </c>
      <c r="F1021" s="4">
        <v>41189</v>
      </c>
      <c r="G1021" s="3" t="s">
        <v>23</v>
      </c>
      <c r="H1021" s="3" t="s">
        <v>3756</v>
      </c>
      <c r="I1021" s="3" t="s">
        <v>3757</v>
      </c>
      <c r="J1021" s="3" t="s">
        <v>40</v>
      </c>
      <c r="K1021" s="3" t="s">
        <v>27</v>
      </c>
      <c r="L1021" s="3" t="s">
        <v>1470</v>
      </c>
      <c r="M1021" s="3" t="s">
        <v>86</v>
      </c>
      <c r="N1021" s="2">
        <v>28314</v>
      </c>
      <c r="O1021" s="3" t="s">
        <v>30</v>
      </c>
      <c r="P1021" s="3" t="s">
        <v>1802</v>
      </c>
      <c r="Q1021" s="3" t="s">
        <v>45</v>
      </c>
      <c r="R1021" s="3" t="s">
        <v>74</v>
      </c>
      <c r="S1021" s="3" t="s">
        <v>1803</v>
      </c>
      <c r="T1021" s="2">
        <v>7.23</v>
      </c>
      <c r="U1021" s="2">
        <v>5</v>
      </c>
      <c r="V1021" s="2">
        <v>0.7</v>
      </c>
      <c r="W1021" s="2">
        <v>-5.7839999999999998</v>
      </c>
    </row>
    <row r="1022" spans="1:23" ht="15.75" thickBot="1" x14ac:dyDescent="0.3">
      <c r="A1022" s="5">
        <v>1021</v>
      </c>
      <c r="B1022" s="3" t="s">
        <v>4535</v>
      </c>
      <c r="C1022" s="2">
        <v>2011</v>
      </c>
      <c r="D1022" s="4">
        <v>40733</v>
      </c>
      <c r="E1022" s="4" t="str">
        <f>TEXT(Table1[[#This Row],[Order Date]],"MMM")</f>
        <v>Jul</v>
      </c>
      <c r="F1022" s="4">
        <v>40886</v>
      </c>
      <c r="G1022" s="3" t="s">
        <v>23</v>
      </c>
      <c r="H1022" s="3" t="s">
        <v>3330</v>
      </c>
      <c r="I1022" s="3" t="s">
        <v>3331</v>
      </c>
      <c r="J1022" s="3" t="s">
        <v>26</v>
      </c>
      <c r="K1022" s="3" t="s">
        <v>27</v>
      </c>
      <c r="L1022" s="3" t="s">
        <v>3710</v>
      </c>
      <c r="M1022" s="3" t="s">
        <v>575</v>
      </c>
      <c r="N1022" s="2">
        <v>74133</v>
      </c>
      <c r="O1022" s="3" t="s">
        <v>102</v>
      </c>
      <c r="P1022" s="3" t="s">
        <v>3262</v>
      </c>
      <c r="Q1022" s="3" t="s">
        <v>32</v>
      </c>
      <c r="R1022" s="3" t="s">
        <v>64</v>
      </c>
      <c r="S1022" s="3" t="s">
        <v>4536</v>
      </c>
      <c r="T1022" s="2">
        <v>57.69</v>
      </c>
      <c r="U1022" s="2">
        <v>3</v>
      </c>
      <c r="V1022" s="2">
        <v>0</v>
      </c>
      <c r="W1022" s="2">
        <v>23.652899999999999</v>
      </c>
    </row>
    <row r="1023" spans="1:23" ht="15.75" thickBot="1" x14ac:dyDescent="0.3">
      <c r="A1023" s="5">
        <v>1022</v>
      </c>
      <c r="B1023" s="3" t="s">
        <v>4535</v>
      </c>
      <c r="C1023" s="2">
        <v>2011</v>
      </c>
      <c r="D1023" s="4">
        <v>40733</v>
      </c>
      <c r="E1023" s="4" t="str">
        <f>TEXT(Table1[[#This Row],[Order Date]],"MMM")</f>
        <v>Jul</v>
      </c>
      <c r="F1023" s="4">
        <v>40886</v>
      </c>
      <c r="G1023" s="3" t="s">
        <v>23</v>
      </c>
      <c r="H1023" s="3" t="s">
        <v>3330</v>
      </c>
      <c r="I1023" s="3" t="s">
        <v>3331</v>
      </c>
      <c r="J1023" s="3" t="s">
        <v>26</v>
      </c>
      <c r="K1023" s="3" t="s">
        <v>27</v>
      </c>
      <c r="L1023" s="3" t="s">
        <v>3710</v>
      </c>
      <c r="M1023" s="3" t="s">
        <v>575</v>
      </c>
      <c r="N1023" s="2">
        <v>74133</v>
      </c>
      <c r="O1023" s="3" t="s">
        <v>102</v>
      </c>
      <c r="P1023" s="3" t="s">
        <v>4537</v>
      </c>
      <c r="Q1023" s="3" t="s">
        <v>45</v>
      </c>
      <c r="R1023" s="3" t="s">
        <v>74</v>
      </c>
      <c r="S1023" s="3" t="s">
        <v>4538</v>
      </c>
      <c r="T1023" s="2">
        <v>42.81</v>
      </c>
      <c r="U1023" s="2">
        <v>3</v>
      </c>
      <c r="V1023" s="2">
        <v>0</v>
      </c>
      <c r="W1023" s="2">
        <v>20.120699999999999</v>
      </c>
    </row>
    <row r="1024" spans="1:23" ht="15.75" thickBot="1" x14ac:dyDescent="0.3">
      <c r="A1024" s="5">
        <v>1023</v>
      </c>
      <c r="B1024" s="3" t="s">
        <v>4535</v>
      </c>
      <c r="C1024" s="2">
        <v>2011</v>
      </c>
      <c r="D1024" s="4">
        <v>40733</v>
      </c>
      <c r="E1024" s="4" t="str">
        <f>TEXT(Table1[[#This Row],[Order Date]],"MMM")</f>
        <v>Jul</v>
      </c>
      <c r="F1024" s="4">
        <v>40886</v>
      </c>
      <c r="G1024" s="3" t="s">
        <v>23</v>
      </c>
      <c r="H1024" s="3" t="s">
        <v>3330</v>
      </c>
      <c r="I1024" s="3" t="s">
        <v>3331</v>
      </c>
      <c r="J1024" s="3" t="s">
        <v>26</v>
      </c>
      <c r="K1024" s="3" t="s">
        <v>27</v>
      </c>
      <c r="L1024" s="3" t="s">
        <v>3710</v>
      </c>
      <c r="M1024" s="3" t="s">
        <v>575</v>
      </c>
      <c r="N1024" s="2">
        <v>74133</v>
      </c>
      <c r="O1024" s="3" t="s">
        <v>102</v>
      </c>
      <c r="P1024" s="3" t="s">
        <v>4539</v>
      </c>
      <c r="Q1024" s="3" t="s">
        <v>45</v>
      </c>
      <c r="R1024" s="3" t="s">
        <v>88</v>
      </c>
      <c r="S1024" s="3" t="s">
        <v>4540</v>
      </c>
      <c r="T1024" s="2">
        <v>12.96</v>
      </c>
      <c r="U1024" s="2">
        <v>2</v>
      </c>
      <c r="V1024" s="2">
        <v>0</v>
      </c>
      <c r="W1024" s="2">
        <v>6.2207999999999997</v>
      </c>
    </row>
    <row r="1025" spans="1:23" ht="15.75" thickBot="1" x14ac:dyDescent="0.3">
      <c r="A1025" s="5">
        <v>1024</v>
      </c>
      <c r="B1025" s="3" t="s">
        <v>4535</v>
      </c>
      <c r="C1025" s="2">
        <v>2011</v>
      </c>
      <c r="D1025" s="4">
        <v>40733</v>
      </c>
      <c r="E1025" s="4" t="str">
        <f>TEXT(Table1[[#This Row],[Order Date]],"MMM")</f>
        <v>Jul</v>
      </c>
      <c r="F1025" s="4">
        <v>40886</v>
      </c>
      <c r="G1025" s="3" t="s">
        <v>23</v>
      </c>
      <c r="H1025" s="3" t="s">
        <v>3330</v>
      </c>
      <c r="I1025" s="3" t="s">
        <v>3331</v>
      </c>
      <c r="J1025" s="3" t="s">
        <v>26</v>
      </c>
      <c r="K1025" s="3" t="s">
        <v>27</v>
      </c>
      <c r="L1025" s="3" t="s">
        <v>3710</v>
      </c>
      <c r="M1025" s="3" t="s">
        <v>575</v>
      </c>
      <c r="N1025" s="2">
        <v>74133</v>
      </c>
      <c r="O1025" s="3" t="s">
        <v>102</v>
      </c>
      <c r="P1025" s="3" t="s">
        <v>4449</v>
      </c>
      <c r="Q1025" s="3" t="s">
        <v>32</v>
      </c>
      <c r="R1025" s="3" t="s">
        <v>64</v>
      </c>
      <c r="S1025" s="3" t="s">
        <v>4450</v>
      </c>
      <c r="T1025" s="2">
        <v>821.88</v>
      </c>
      <c r="U1025" s="2">
        <v>6</v>
      </c>
      <c r="V1025" s="2">
        <v>0</v>
      </c>
      <c r="W1025" s="2">
        <v>213.68879999999999</v>
      </c>
    </row>
    <row r="1026" spans="1:23" ht="15.75" thickBot="1" x14ac:dyDescent="0.3">
      <c r="A1026" s="5">
        <v>1025</v>
      </c>
      <c r="B1026" s="3" t="s">
        <v>4535</v>
      </c>
      <c r="C1026" s="2">
        <v>2011</v>
      </c>
      <c r="D1026" s="4">
        <v>40733</v>
      </c>
      <c r="E1026" s="4" t="str">
        <f>TEXT(Table1[[#This Row],[Order Date]],"MMM")</f>
        <v>Jul</v>
      </c>
      <c r="F1026" s="4">
        <v>40886</v>
      </c>
      <c r="G1026" s="3" t="s">
        <v>23</v>
      </c>
      <c r="H1026" s="3" t="s">
        <v>3330</v>
      </c>
      <c r="I1026" s="3" t="s">
        <v>3331</v>
      </c>
      <c r="J1026" s="3" t="s">
        <v>26</v>
      </c>
      <c r="K1026" s="3" t="s">
        <v>27</v>
      </c>
      <c r="L1026" s="3" t="s">
        <v>3710</v>
      </c>
      <c r="M1026" s="3" t="s">
        <v>575</v>
      </c>
      <c r="N1026" s="2">
        <v>74133</v>
      </c>
      <c r="O1026" s="3" t="s">
        <v>102</v>
      </c>
      <c r="P1026" s="3" t="s">
        <v>548</v>
      </c>
      <c r="Q1026" s="3" t="s">
        <v>70</v>
      </c>
      <c r="R1026" s="3" t="s">
        <v>71</v>
      </c>
      <c r="S1026" s="3" t="s">
        <v>549</v>
      </c>
      <c r="T1026" s="2">
        <v>104.85</v>
      </c>
      <c r="U1026" s="2">
        <v>3</v>
      </c>
      <c r="V1026" s="2">
        <v>0</v>
      </c>
      <c r="W1026" s="2">
        <v>28.3095</v>
      </c>
    </row>
    <row r="1027" spans="1:23" ht="15.75" thickBot="1" x14ac:dyDescent="0.3">
      <c r="A1027" s="5">
        <v>1026</v>
      </c>
      <c r="B1027" s="3" t="s">
        <v>4547</v>
      </c>
      <c r="C1027" s="2">
        <v>2013</v>
      </c>
      <c r="D1027" s="4">
        <v>41310</v>
      </c>
      <c r="E1027" s="4" t="str">
        <f>TEXT(Table1[[#This Row],[Order Date]],"MMM")</f>
        <v>Feb</v>
      </c>
      <c r="F1027" s="4">
        <v>41399</v>
      </c>
      <c r="G1027" s="3" t="s">
        <v>172</v>
      </c>
      <c r="H1027" s="3" t="s">
        <v>3576</v>
      </c>
      <c r="I1027" s="3" t="s">
        <v>3577</v>
      </c>
      <c r="J1027" s="3" t="s">
        <v>26</v>
      </c>
      <c r="K1027" s="3" t="s">
        <v>27</v>
      </c>
      <c r="L1027" s="3" t="s">
        <v>301</v>
      </c>
      <c r="M1027" s="3" t="s">
        <v>302</v>
      </c>
      <c r="N1027" s="2">
        <v>38109</v>
      </c>
      <c r="O1027" s="3" t="s">
        <v>30</v>
      </c>
      <c r="P1027" s="3" t="s">
        <v>2114</v>
      </c>
      <c r="Q1027" s="3" t="s">
        <v>45</v>
      </c>
      <c r="R1027" s="3" t="s">
        <v>46</v>
      </c>
      <c r="S1027" s="3" t="s">
        <v>2115</v>
      </c>
      <c r="T1027" s="2">
        <v>3.984</v>
      </c>
      <c r="U1027" s="2">
        <v>1</v>
      </c>
      <c r="V1027" s="2">
        <v>0.2</v>
      </c>
      <c r="W1027" s="2">
        <v>1.2948</v>
      </c>
    </row>
    <row r="1028" spans="1:23" ht="15.75" thickBot="1" x14ac:dyDescent="0.3">
      <c r="A1028" s="5">
        <v>1027</v>
      </c>
      <c r="B1028" s="3" t="s">
        <v>4547</v>
      </c>
      <c r="C1028" s="2">
        <v>2013</v>
      </c>
      <c r="D1028" s="4">
        <v>41310</v>
      </c>
      <c r="E1028" s="4" t="str">
        <f>TEXT(Table1[[#This Row],[Order Date]],"MMM")</f>
        <v>Feb</v>
      </c>
      <c r="F1028" s="4">
        <v>41399</v>
      </c>
      <c r="G1028" s="3" t="s">
        <v>172</v>
      </c>
      <c r="H1028" s="3" t="s">
        <v>3576</v>
      </c>
      <c r="I1028" s="3" t="s">
        <v>3577</v>
      </c>
      <c r="J1028" s="3" t="s">
        <v>26</v>
      </c>
      <c r="K1028" s="3" t="s">
        <v>27</v>
      </c>
      <c r="L1028" s="3" t="s">
        <v>301</v>
      </c>
      <c r="M1028" s="3" t="s">
        <v>302</v>
      </c>
      <c r="N1028" s="2">
        <v>38109</v>
      </c>
      <c r="O1028" s="3" t="s">
        <v>30</v>
      </c>
      <c r="P1028" s="3" t="s">
        <v>480</v>
      </c>
      <c r="Q1028" s="3" t="s">
        <v>32</v>
      </c>
      <c r="R1028" s="3" t="s">
        <v>55</v>
      </c>
      <c r="S1028" s="3" t="s">
        <v>481</v>
      </c>
      <c r="T1028" s="2">
        <v>370.62</v>
      </c>
      <c r="U1028" s="2">
        <v>3</v>
      </c>
      <c r="V1028" s="2">
        <v>0.4</v>
      </c>
      <c r="W1028" s="2">
        <v>-142.071</v>
      </c>
    </row>
    <row r="1029" spans="1:23" ht="15.75" thickBot="1" x14ac:dyDescent="0.3">
      <c r="A1029" s="5">
        <v>1028</v>
      </c>
      <c r="B1029" s="3" t="s">
        <v>4547</v>
      </c>
      <c r="C1029" s="2">
        <v>2013</v>
      </c>
      <c r="D1029" s="4">
        <v>41310</v>
      </c>
      <c r="E1029" s="4" t="str">
        <f>TEXT(Table1[[#This Row],[Order Date]],"MMM")</f>
        <v>Feb</v>
      </c>
      <c r="F1029" s="4">
        <v>41399</v>
      </c>
      <c r="G1029" s="3" t="s">
        <v>172</v>
      </c>
      <c r="H1029" s="3" t="s">
        <v>3576</v>
      </c>
      <c r="I1029" s="3" t="s">
        <v>3577</v>
      </c>
      <c r="J1029" s="3" t="s">
        <v>26</v>
      </c>
      <c r="K1029" s="3" t="s">
        <v>27</v>
      </c>
      <c r="L1029" s="3" t="s">
        <v>301</v>
      </c>
      <c r="M1029" s="3" t="s">
        <v>302</v>
      </c>
      <c r="N1029" s="2">
        <v>38109</v>
      </c>
      <c r="O1029" s="3" t="s">
        <v>30</v>
      </c>
      <c r="P1029" s="3" t="s">
        <v>3894</v>
      </c>
      <c r="Q1029" s="3" t="s">
        <v>45</v>
      </c>
      <c r="R1029" s="3" t="s">
        <v>74</v>
      </c>
      <c r="S1029" s="3" t="s">
        <v>3895</v>
      </c>
      <c r="T1029" s="2">
        <v>2.742</v>
      </c>
      <c r="U1029" s="2">
        <v>2</v>
      </c>
      <c r="V1029" s="2">
        <v>0.7</v>
      </c>
      <c r="W1029" s="2">
        <v>-2.0108000000000001</v>
      </c>
    </row>
    <row r="1030" spans="1:23" ht="15.75" thickBot="1" x14ac:dyDescent="0.3">
      <c r="A1030" s="5">
        <v>1029</v>
      </c>
      <c r="B1030" s="3" t="s">
        <v>4548</v>
      </c>
      <c r="C1030" s="2">
        <v>2013</v>
      </c>
      <c r="D1030" s="4">
        <v>41315</v>
      </c>
      <c r="E1030" s="4" t="str">
        <f>TEXT(Table1[[#This Row],[Order Date]],"MMM")</f>
        <v>Feb</v>
      </c>
      <c r="F1030" s="4">
        <v>41315</v>
      </c>
      <c r="G1030" s="3" t="s">
        <v>1127</v>
      </c>
      <c r="H1030" s="3" t="s">
        <v>4549</v>
      </c>
      <c r="I1030" s="3" t="s">
        <v>4550</v>
      </c>
      <c r="J1030" s="3" t="s">
        <v>26</v>
      </c>
      <c r="K1030" s="3" t="s">
        <v>27</v>
      </c>
      <c r="L1030" s="3" t="s">
        <v>1395</v>
      </c>
      <c r="M1030" s="3" t="s">
        <v>101</v>
      </c>
      <c r="N1030" s="2">
        <v>79109</v>
      </c>
      <c r="O1030" s="3" t="s">
        <v>102</v>
      </c>
      <c r="P1030" s="3" t="s">
        <v>800</v>
      </c>
      <c r="Q1030" s="3" t="s">
        <v>70</v>
      </c>
      <c r="R1030" s="3" t="s">
        <v>148</v>
      </c>
      <c r="S1030" s="3" t="s">
        <v>1530</v>
      </c>
      <c r="T1030" s="2">
        <v>79.512</v>
      </c>
      <c r="U1030" s="2">
        <v>3</v>
      </c>
      <c r="V1030" s="2">
        <v>0.2</v>
      </c>
      <c r="W1030" s="2">
        <v>20.8719</v>
      </c>
    </row>
    <row r="1031" spans="1:23" ht="15.75" thickBot="1" x14ac:dyDescent="0.3">
      <c r="A1031" s="5">
        <v>1030</v>
      </c>
      <c r="B1031" s="3" t="s">
        <v>4548</v>
      </c>
      <c r="C1031" s="2">
        <v>2013</v>
      </c>
      <c r="D1031" s="4">
        <v>41315</v>
      </c>
      <c r="E1031" s="4" t="str">
        <f>TEXT(Table1[[#This Row],[Order Date]],"MMM")</f>
        <v>Feb</v>
      </c>
      <c r="F1031" s="4">
        <v>41315</v>
      </c>
      <c r="G1031" s="3" t="s">
        <v>1127</v>
      </c>
      <c r="H1031" s="3" t="s">
        <v>4549</v>
      </c>
      <c r="I1031" s="3" t="s">
        <v>4550</v>
      </c>
      <c r="J1031" s="3" t="s">
        <v>26</v>
      </c>
      <c r="K1031" s="3" t="s">
        <v>27</v>
      </c>
      <c r="L1031" s="3" t="s">
        <v>1395</v>
      </c>
      <c r="M1031" s="3" t="s">
        <v>101</v>
      </c>
      <c r="N1031" s="2">
        <v>79109</v>
      </c>
      <c r="O1031" s="3" t="s">
        <v>102</v>
      </c>
      <c r="P1031" s="3" t="s">
        <v>924</v>
      </c>
      <c r="Q1031" s="3" t="s">
        <v>45</v>
      </c>
      <c r="R1031" s="3" t="s">
        <v>88</v>
      </c>
      <c r="S1031" s="3" t="s">
        <v>170</v>
      </c>
      <c r="T1031" s="2">
        <v>28.352</v>
      </c>
      <c r="U1031" s="2">
        <v>1</v>
      </c>
      <c r="V1031" s="2">
        <v>0.2</v>
      </c>
      <c r="W1031" s="2">
        <v>9.5687999999999995</v>
      </c>
    </row>
    <row r="1032" spans="1:23" ht="15.75" thickBot="1" x14ac:dyDescent="0.3">
      <c r="A1032" s="5">
        <v>1031</v>
      </c>
      <c r="B1032" s="3" t="s">
        <v>4553</v>
      </c>
      <c r="C1032" s="2">
        <v>2011</v>
      </c>
      <c r="D1032" s="4">
        <v>40795</v>
      </c>
      <c r="E1032" s="4" t="str">
        <f>TEXT(Table1[[#This Row],[Order Date]],"MMM")</f>
        <v>Sep</v>
      </c>
      <c r="F1032" s="4">
        <v>40886</v>
      </c>
      <c r="G1032" s="3" t="s">
        <v>23</v>
      </c>
      <c r="H1032" s="3" t="s">
        <v>4554</v>
      </c>
      <c r="I1032" s="3" t="s">
        <v>4555</v>
      </c>
      <c r="J1032" s="3" t="s">
        <v>40</v>
      </c>
      <c r="K1032" s="3" t="s">
        <v>27</v>
      </c>
      <c r="L1032" s="3" t="s">
        <v>1085</v>
      </c>
      <c r="M1032" s="3" t="s">
        <v>1086</v>
      </c>
      <c r="N1032" s="2">
        <v>1852</v>
      </c>
      <c r="O1032" s="3" t="s">
        <v>138</v>
      </c>
      <c r="P1032" s="3" t="s">
        <v>620</v>
      </c>
      <c r="Q1032" s="3" t="s">
        <v>45</v>
      </c>
      <c r="R1032" s="3" t="s">
        <v>88</v>
      </c>
      <c r="S1032" s="3" t="s">
        <v>621</v>
      </c>
      <c r="T1032" s="2">
        <v>166.44</v>
      </c>
      <c r="U1032" s="2">
        <v>3</v>
      </c>
      <c r="V1032" s="2">
        <v>0</v>
      </c>
      <c r="W1032" s="2">
        <v>79.891199999999998</v>
      </c>
    </row>
    <row r="1033" spans="1:23" ht="15.75" thickBot="1" x14ac:dyDescent="0.3">
      <c r="A1033" s="5">
        <v>1032</v>
      </c>
      <c r="B1033" s="3" t="s">
        <v>4553</v>
      </c>
      <c r="C1033" s="2">
        <v>2011</v>
      </c>
      <c r="D1033" s="4">
        <v>40795</v>
      </c>
      <c r="E1033" s="4" t="str">
        <f>TEXT(Table1[[#This Row],[Order Date]],"MMM")</f>
        <v>Sep</v>
      </c>
      <c r="F1033" s="4">
        <v>40886</v>
      </c>
      <c r="G1033" s="3" t="s">
        <v>23</v>
      </c>
      <c r="H1033" s="3" t="s">
        <v>4554</v>
      </c>
      <c r="I1033" s="3" t="s">
        <v>4555</v>
      </c>
      <c r="J1033" s="3" t="s">
        <v>40</v>
      </c>
      <c r="K1033" s="3" t="s">
        <v>27</v>
      </c>
      <c r="L1033" s="3" t="s">
        <v>1085</v>
      </c>
      <c r="M1033" s="3" t="s">
        <v>1086</v>
      </c>
      <c r="N1033" s="2">
        <v>1852</v>
      </c>
      <c r="O1033" s="3" t="s">
        <v>138</v>
      </c>
      <c r="P1033" s="3" t="s">
        <v>4556</v>
      </c>
      <c r="Q1033" s="3" t="s">
        <v>32</v>
      </c>
      <c r="R1033" s="3" t="s">
        <v>36</v>
      </c>
      <c r="S1033" s="3" t="s">
        <v>4557</v>
      </c>
      <c r="T1033" s="2">
        <v>785.88</v>
      </c>
      <c r="U1033" s="2">
        <v>6</v>
      </c>
      <c r="V1033" s="2">
        <v>0</v>
      </c>
      <c r="W1033" s="2">
        <v>212.1876</v>
      </c>
    </row>
    <row r="1034" spans="1:23" ht="15.75" thickBot="1" x14ac:dyDescent="0.3">
      <c r="A1034" s="5">
        <v>1033</v>
      </c>
      <c r="B1034" s="3" t="s">
        <v>4553</v>
      </c>
      <c r="C1034" s="2">
        <v>2011</v>
      </c>
      <c r="D1034" s="4">
        <v>40795</v>
      </c>
      <c r="E1034" s="4" t="str">
        <f>TEXT(Table1[[#This Row],[Order Date]],"MMM")</f>
        <v>Sep</v>
      </c>
      <c r="F1034" s="4">
        <v>40886</v>
      </c>
      <c r="G1034" s="3" t="s">
        <v>23</v>
      </c>
      <c r="H1034" s="3" t="s">
        <v>4554</v>
      </c>
      <c r="I1034" s="3" t="s">
        <v>4555</v>
      </c>
      <c r="J1034" s="3" t="s">
        <v>40</v>
      </c>
      <c r="K1034" s="3" t="s">
        <v>27</v>
      </c>
      <c r="L1034" s="3" t="s">
        <v>1085</v>
      </c>
      <c r="M1034" s="3" t="s">
        <v>1086</v>
      </c>
      <c r="N1034" s="2">
        <v>1852</v>
      </c>
      <c r="O1034" s="3" t="s">
        <v>138</v>
      </c>
      <c r="P1034" s="3" t="s">
        <v>4558</v>
      </c>
      <c r="Q1034" s="3" t="s">
        <v>45</v>
      </c>
      <c r="R1034" s="3" t="s">
        <v>88</v>
      </c>
      <c r="S1034" s="3" t="s">
        <v>4559</v>
      </c>
      <c r="T1034" s="2">
        <v>26.2</v>
      </c>
      <c r="U1034" s="2">
        <v>2</v>
      </c>
      <c r="V1034" s="2">
        <v>0</v>
      </c>
      <c r="W1034" s="2">
        <v>12.837999999999999</v>
      </c>
    </row>
    <row r="1035" spans="1:23" ht="15.75" thickBot="1" x14ac:dyDescent="0.3">
      <c r="A1035" s="5">
        <v>1034</v>
      </c>
      <c r="B1035" s="3" t="s">
        <v>4553</v>
      </c>
      <c r="C1035" s="2">
        <v>2011</v>
      </c>
      <c r="D1035" s="4">
        <v>40795</v>
      </c>
      <c r="E1035" s="4" t="str">
        <f>TEXT(Table1[[#This Row],[Order Date]],"MMM")</f>
        <v>Sep</v>
      </c>
      <c r="F1035" s="4">
        <v>40886</v>
      </c>
      <c r="G1035" s="3" t="s">
        <v>23</v>
      </c>
      <c r="H1035" s="3" t="s">
        <v>4554</v>
      </c>
      <c r="I1035" s="3" t="s">
        <v>4555</v>
      </c>
      <c r="J1035" s="3" t="s">
        <v>40</v>
      </c>
      <c r="K1035" s="3" t="s">
        <v>27</v>
      </c>
      <c r="L1035" s="3" t="s">
        <v>1085</v>
      </c>
      <c r="M1035" s="3" t="s">
        <v>1086</v>
      </c>
      <c r="N1035" s="2">
        <v>1852</v>
      </c>
      <c r="O1035" s="3" t="s">
        <v>138</v>
      </c>
      <c r="P1035" s="3" t="s">
        <v>4016</v>
      </c>
      <c r="Q1035" s="3" t="s">
        <v>45</v>
      </c>
      <c r="R1035" s="3" t="s">
        <v>58</v>
      </c>
      <c r="S1035" s="3" t="s">
        <v>4017</v>
      </c>
      <c r="T1035" s="2">
        <v>1325.85</v>
      </c>
      <c r="U1035" s="2">
        <v>5</v>
      </c>
      <c r="V1035" s="2">
        <v>0</v>
      </c>
      <c r="W1035" s="2">
        <v>238.65299999999999</v>
      </c>
    </row>
    <row r="1036" spans="1:23" ht="15.75" thickBot="1" x14ac:dyDescent="0.3">
      <c r="A1036" s="5">
        <v>1035</v>
      </c>
      <c r="B1036" s="3" t="s">
        <v>4560</v>
      </c>
      <c r="C1036" s="2">
        <v>2014</v>
      </c>
      <c r="D1036" s="4">
        <v>41741</v>
      </c>
      <c r="E1036" s="4" t="str">
        <f>TEXT(Table1[[#This Row],[Order Date]],"MMM")</f>
        <v>Apr</v>
      </c>
      <c r="F1036" s="4">
        <v>41741</v>
      </c>
      <c r="G1036" s="3" t="s">
        <v>1127</v>
      </c>
      <c r="H1036" s="3" t="s">
        <v>4561</v>
      </c>
      <c r="I1036" s="3" t="s">
        <v>4562</v>
      </c>
      <c r="J1036" s="3" t="s">
        <v>26</v>
      </c>
      <c r="K1036" s="3" t="s">
        <v>27</v>
      </c>
      <c r="L1036" s="3" t="s">
        <v>839</v>
      </c>
      <c r="M1036" s="3" t="s">
        <v>42</v>
      </c>
      <c r="N1036" s="2">
        <v>92024</v>
      </c>
      <c r="O1036" s="3" t="s">
        <v>43</v>
      </c>
      <c r="P1036" s="3" t="s">
        <v>1490</v>
      </c>
      <c r="Q1036" s="3" t="s">
        <v>45</v>
      </c>
      <c r="R1036" s="3" t="s">
        <v>88</v>
      </c>
      <c r="S1036" s="3" t="s">
        <v>4020</v>
      </c>
      <c r="T1036" s="2">
        <v>166.44</v>
      </c>
      <c r="U1036" s="2">
        <v>3</v>
      </c>
      <c r="V1036" s="2">
        <v>0</v>
      </c>
      <c r="W1036" s="2">
        <v>79.891199999999998</v>
      </c>
    </row>
    <row r="1037" spans="1:23" ht="15.75" thickBot="1" x14ac:dyDescent="0.3">
      <c r="A1037" s="5">
        <v>1036</v>
      </c>
      <c r="B1037" s="3" t="s">
        <v>4569</v>
      </c>
      <c r="C1037" s="2">
        <v>2013</v>
      </c>
      <c r="D1037" s="4">
        <v>41464</v>
      </c>
      <c r="E1037" s="4" t="str">
        <f>TEXT(Table1[[#This Row],[Order Date]],"MMM")</f>
        <v>Jul</v>
      </c>
      <c r="F1037" s="4">
        <v>41617</v>
      </c>
      <c r="G1037" s="3" t="s">
        <v>49</v>
      </c>
      <c r="H1037" s="3" t="s">
        <v>361</v>
      </c>
      <c r="I1037" s="3" t="s">
        <v>362</v>
      </c>
      <c r="J1037" s="3" t="s">
        <v>26</v>
      </c>
      <c r="K1037" s="3" t="s">
        <v>27</v>
      </c>
      <c r="L1037" s="3" t="s">
        <v>3271</v>
      </c>
      <c r="M1037" s="3" t="s">
        <v>86</v>
      </c>
      <c r="N1037" s="2">
        <v>27360</v>
      </c>
      <c r="O1037" s="3" t="s">
        <v>30</v>
      </c>
      <c r="P1037" s="3" t="s">
        <v>2869</v>
      </c>
      <c r="Q1037" s="3" t="s">
        <v>45</v>
      </c>
      <c r="R1037" s="3" t="s">
        <v>158</v>
      </c>
      <c r="S1037" s="3" t="s">
        <v>2870</v>
      </c>
      <c r="T1037" s="2">
        <v>95.951999999999998</v>
      </c>
      <c r="U1037" s="2">
        <v>3</v>
      </c>
      <c r="V1037" s="2">
        <v>0.2</v>
      </c>
      <c r="W1037" s="2">
        <v>29.984999999999999</v>
      </c>
    </row>
    <row r="1038" spans="1:23" ht="15.75" thickBot="1" x14ac:dyDescent="0.3">
      <c r="A1038" s="5">
        <v>1037</v>
      </c>
      <c r="B1038" s="3" t="s">
        <v>4569</v>
      </c>
      <c r="C1038" s="2">
        <v>2013</v>
      </c>
      <c r="D1038" s="4">
        <v>41464</v>
      </c>
      <c r="E1038" s="4" t="str">
        <f>TEXT(Table1[[#This Row],[Order Date]],"MMM")</f>
        <v>Jul</v>
      </c>
      <c r="F1038" s="4">
        <v>41617</v>
      </c>
      <c r="G1038" s="3" t="s">
        <v>49</v>
      </c>
      <c r="H1038" s="3" t="s">
        <v>361</v>
      </c>
      <c r="I1038" s="3" t="s">
        <v>362</v>
      </c>
      <c r="J1038" s="3" t="s">
        <v>26</v>
      </c>
      <c r="K1038" s="3" t="s">
        <v>27</v>
      </c>
      <c r="L1038" s="3" t="s">
        <v>3271</v>
      </c>
      <c r="M1038" s="3" t="s">
        <v>86</v>
      </c>
      <c r="N1038" s="2">
        <v>27360</v>
      </c>
      <c r="O1038" s="3" t="s">
        <v>30</v>
      </c>
      <c r="P1038" s="3" t="s">
        <v>2841</v>
      </c>
      <c r="Q1038" s="3" t="s">
        <v>45</v>
      </c>
      <c r="R1038" s="3" t="s">
        <v>74</v>
      </c>
      <c r="S1038" s="3" t="s">
        <v>2842</v>
      </c>
      <c r="T1038" s="2">
        <v>3.2040000000000002</v>
      </c>
      <c r="U1038" s="2">
        <v>2</v>
      </c>
      <c r="V1038" s="2">
        <v>0.7</v>
      </c>
      <c r="W1038" s="2">
        <v>-2.4563999999999999</v>
      </c>
    </row>
    <row r="1039" spans="1:23" ht="15.75" thickBot="1" x14ac:dyDescent="0.3">
      <c r="A1039" s="5">
        <v>1038</v>
      </c>
      <c r="B1039" s="3" t="s">
        <v>4570</v>
      </c>
      <c r="C1039" s="2">
        <v>2013</v>
      </c>
      <c r="D1039" s="4">
        <v>41402</v>
      </c>
      <c r="E1039" s="4" t="str">
        <f>TEXT(Table1[[#This Row],[Order Date]],"MMM")</f>
        <v>May</v>
      </c>
      <c r="F1039" s="4">
        <v>41433</v>
      </c>
      <c r="G1039" s="3" t="s">
        <v>172</v>
      </c>
      <c r="H1039" s="3" t="s">
        <v>1899</v>
      </c>
      <c r="I1039" s="3" t="s">
        <v>1900</v>
      </c>
      <c r="J1039" s="3" t="s">
        <v>26</v>
      </c>
      <c r="K1039" s="3" t="s">
        <v>27</v>
      </c>
      <c r="L1039" s="3" t="s">
        <v>1205</v>
      </c>
      <c r="M1039" s="3" t="s">
        <v>192</v>
      </c>
      <c r="N1039" s="2">
        <v>61604</v>
      </c>
      <c r="O1039" s="3" t="s">
        <v>102</v>
      </c>
      <c r="P1039" s="3" t="s">
        <v>4571</v>
      </c>
      <c r="Q1039" s="3" t="s">
        <v>45</v>
      </c>
      <c r="R1039" s="3" t="s">
        <v>74</v>
      </c>
      <c r="S1039" s="3" t="s">
        <v>4572</v>
      </c>
      <c r="T1039" s="2">
        <v>3.98</v>
      </c>
      <c r="U1039" s="2">
        <v>5</v>
      </c>
      <c r="V1039" s="2">
        <v>0.8</v>
      </c>
      <c r="W1039" s="2">
        <v>-6.5670000000000002</v>
      </c>
    </row>
    <row r="1040" spans="1:23" ht="15.75" thickBot="1" x14ac:dyDescent="0.3">
      <c r="A1040" s="5">
        <v>1039</v>
      </c>
      <c r="B1040" s="3" t="s">
        <v>4573</v>
      </c>
      <c r="C1040" s="2">
        <v>2012</v>
      </c>
      <c r="D1040" s="4">
        <v>41254</v>
      </c>
      <c r="E1040" s="4" t="str">
        <f>TEXT(Table1[[#This Row],[Order Date]],"MMM")</f>
        <v>Dec</v>
      </c>
      <c r="F1040" s="4" t="s">
        <v>7263</v>
      </c>
      <c r="G1040" s="3" t="s">
        <v>172</v>
      </c>
      <c r="H1040" s="3" t="s">
        <v>2038</v>
      </c>
      <c r="I1040" s="3" t="s">
        <v>2039</v>
      </c>
      <c r="J1040" s="3" t="s">
        <v>40</v>
      </c>
      <c r="K1040" s="3" t="s">
        <v>27</v>
      </c>
      <c r="L1040" s="3" t="s">
        <v>41</v>
      </c>
      <c r="M1040" s="3" t="s">
        <v>42</v>
      </c>
      <c r="N1040" s="2">
        <v>90032</v>
      </c>
      <c r="O1040" s="3" t="s">
        <v>43</v>
      </c>
      <c r="P1040" s="3" t="s">
        <v>4574</v>
      </c>
      <c r="Q1040" s="3" t="s">
        <v>45</v>
      </c>
      <c r="R1040" s="3" t="s">
        <v>88</v>
      </c>
      <c r="S1040" s="3" t="s">
        <v>4575</v>
      </c>
      <c r="T1040" s="2">
        <v>15.7</v>
      </c>
      <c r="U1040" s="2">
        <v>5</v>
      </c>
      <c r="V1040" s="2">
        <v>0</v>
      </c>
      <c r="W1040" s="2">
        <v>7.0650000000000004</v>
      </c>
    </row>
    <row r="1041" spans="1:23" ht="15.75" thickBot="1" x14ac:dyDescent="0.3">
      <c r="A1041" s="5">
        <v>1040</v>
      </c>
      <c r="B1041" s="3" t="s">
        <v>4576</v>
      </c>
      <c r="C1041" s="2">
        <v>2014</v>
      </c>
      <c r="D1041" s="4">
        <v>41771</v>
      </c>
      <c r="E1041" s="4" t="str">
        <f>TEXT(Table1[[#This Row],[Order Date]],"MMM")</f>
        <v>May</v>
      </c>
      <c r="F1041" s="4">
        <v>41894</v>
      </c>
      <c r="G1041" s="3" t="s">
        <v>49</v>
      </c>
      <c r="H1041" s="3" t="s">
        <v>2625</v>
      </c>
      <c r="I1041" s="3" t="s">
        <v>2626</v>
      </c>
      <c r="J1041" s="3" t="s">
        <v>26</v>
      </c>
      <c r="K1041" s="3" t="s">
        <v>27</v>
      </c>
      <c r="L1041" s="3" t="s">
        <v>136</v>
      </c>
      <c r="M1041" s="3" t="s">
        <v>137</v>
      </c>
      <c r="N1041" s="2">
        <v>19134</v>
      </c>
      <c r="O1041" s="3" t="s">
        <v>138</v>
      </c>
      <c r="P1041" s="3" t="s">
        <v>3204</v>
      </c>
      <c r="Q1041" s="3" t="s">
        <v>45</v>
      </c>
      <c r="R1041" s="3" t="s">
        <v>74</v>
      </c>
      <c r="S1041" s="3" t="s">
        <v>1060</v>
      </c>
      <c r="T1041" s="2">
        <v>5.3460000000000001</v>
      </c>
      <c r="U1041" s="2">
        <v>3</v>
      </c>
      <c r="V1041" s="2">
        <v>0.7</v>
      </c>
      <c r="W1041" s="2">
        <v>-4.4550000000000001</v>
      </c>
    </row>
    <row r="1042" spans="1:23" ht="15.75" thickBot="1" x14ac:dyDescent="0.3">
      <c r="A1042" s="5">
        <v>1041</v>
      </c>
      <c r="B1042" s="3" t="s">
        <v>4581</v>
      </c>
      <c r="C1042" s="2">
        <v>2013</v>
      </c>
      <c r="D1042" s="4">
        <v>41457</v>
      </c>
      <c r="E1042" s="4" t="str">
        <f>TEXT(Table1[[#This Row],[Order Date]],"MMM")</f>
        <v>Jul</v>
      </c>
      <c r="F1042" s="4">
        <v>41519</v>
      </c>
      <c r="G1042" s="3" t="s">
        <v>172</v>
      </c>
      <c r="H1042" s="3" t="s">
        <v>4582</v>
      </c>
      <c r="I1042" s="3" t="s">
        <v>4583</v>
      </c>
      <c r="J1042" s="3" t="s">
        <v>26</v>
      </c>
      <c r="K1042" s="3" t="s">
        <v>27</v>
      </c>
      <c r="L1042" s="3" t="s">
        <v>2095</v>
      </c>
      <c r="M1042" s="3" t="s">
        <v>442</v>
      </c>
      <c r="N1042" s="2">
        <v>43130</v>
      </c>
      <c r="O1042" s="3" t="s">
        <v>138</v>
      </c>
      <c r="P1042" s="3" t="s">
        <v>1417</v>
      </c>
      <c r="Q1042" s="3" t="s">
        <v>45</v>
      </c>
      <c r="R1042" s="3" t="s">
        <v>88</v>
      </c>
      <c r="S1042" s="3" t="s">
        <v>1418</v>
      </c>
      <c r="T1042" s="2">
        <v>30.352</v>
      </c>
      <c r="U1042" s="2">
        <v>2</v>
      </c>
      <c r="V1042" s="2">
        <v>0.2</v>
      </c>
      <c r="W1042" s="2">
        <v>10.623200000000001</v>
      </c>
    </row>
    <row r="1043" spans="1:23" ht="15.75" thickBot="1" x14ac:dyDescent="0.3">
      <c r="A1043" s="5">
        <v>1042</v>
      </c>
      <c r="B1043" s="3" t="s">
        <v>4588</v>
      </c>
      <c r="C1043" s="2">
        <v>2014</v>
      </c>
      <c r="D1043" s="4">
        <v>41980</v>
      </c>
      <c r="E1043" s="4" t="str">
        <f>TEXT(Table1[[#This Row],[Order Date]],"MMM")</f>
        <v>Dec</v>
      </c>
      <c r="F1043" s="4" t="s">
        <v>7311</v>
      </c>
      <c r="G1043" s="3" t="s">
        <v>23</v>
      </c>
      <c r="H1043" s="3" t="s">
        <v>3902</v>
      </c>
      <c r="I1043" s="3" t="s">
        <v>3903</v>
      </c>
      <c r="J1043" s="3" t="s">
        <v>26</v>
      </c>
      <c r="K1043" s="3" t="s">
        <v>27</v>
      </c>
      <c r="L1043" s="3" t="s">
        <v>239</v>
      </c>
      <c r="M1043" s="3" t="s">
        <v>240</v>
      </c>
      <c r="N1043" s="2">
        <v>10009</v>
      </c>
      <c r="O1043" s="3" t="s">
        <v>138</v>
      </c>
      <c r="P1043" s="3" t="s">
        <v>661</v>
      </c>
      <c r="Q1043" s="3" t="s">
        <v>70</v>
      </c>
      <c r="R1043" s="3" t="s">
        <v>148</v>
      </c>
      <c r="S1043" s="3" t="s">
        <v>662</v>
      </c>
      <c r="T1043" s="2">
        <v>132.6</v>
      </c>
      <c r="U1043" s="2">
        <v>6</v>
      </c>
      <c r="V1043" s="2">
        <v>0</v>
      </c>
      <c r="W1043" s="2">
        <v>17.238</v>
      </c>
    </row>
    <row r="1044" spans="1:23" ht="15.75" thickBot="1" x14ac:dyDescent="0.3">
      <c r="A1044" s="5">
        <v>1043</v>
      </c>
      <c r="B1044" s="3" t="s">
        <v>4593</v>
      </c>
      <c r="C1044" s="2">
        <v>2012</v>
      </c>
      <c r="D1044" s="4">
        <v>41225</v>
      </c>
      <c r="E1044" s="4" t="str">
        <f>TEXT(Table1[[#This Row],[Order Date]],"MMM")</f>
        <v>Nov</v>
      </c>
      <c r="F1044" s="4" t="s">
        <v>7165</v>
      </c>
      <c r="G1044" s="3" t="s">
        <v>49</v>
      </c>
      <c r="H1044" s="3" t="s">
        <v>3338</v>
      </c>
      <c r="I1044" s="3" t="s">
        <v>3339</v>
      </c>
      <c r="J1044" s="3" t="s">
        <v>26</v>
      </c>
      <c r="K1044" s="3" t="s">
        <v>27</v>
      </c>
      <c r="L1044" s="3" t="s">
        <v>1318</v>
      </c>
      <c r="M1044" s="3" t="s">
        <v>53</v>
      </c>
      <c r="N1044" s="2">
        <v>32216</v>
      </c>
      <c r="O1044" s="3" t="s">
        <v>30</v>
      </c>
      <c r="P1044" s="3" t="s">
        <v>1379</v>
      </c>
      <c r="Q1044" s="3" t="s">
        <v>45</v>
      </c>
      <c r="R1044" s="3" t="s">
        <v>74</v>
      </c>
      <c r="S1044" s="3" t="s">
        <v>1380</v>
      </c>
      <c r="T1044" s="2">
        <v>12.827999999999999</v>
      </c>
      <c r="U1044" s="2">
        <v>2</v>
      </c>
      <c r="V1044" s="2">
        <v>0.7</v>
      </c>
      <c r="W1044" s="2">
        <v>-8.9795999999999996</v>
      </c>
    </row>
    <row r="1045" spans="1:23" ht="15.75" thickBot="1" x14ac:dyDescent="0.3">
      <c r="A1045" s="5">
        <v>1044</v>
      </c>
      <c r="B1045" s="3" t="s">
        <v>4594</v>
      </c>
      <c r="C1045" s="2">
        <v>2014</v>
      </c>
      <c r="D1045" s="4">
        <v>41922</v>
      </c>
      <c r="E1045" s="4" t="str">
        <f>TEXT(Table1[[#This Row],[Order Date]],"MMM")</f>
        <v>Oct</v>
      </c>
      <c r="F1045" s="4">
        <v>41983</v>
      </c>
      <c r="G1045" s="3" t="s">
        <v>172</v>
      </c>
      <c r="H1045" s="3" t="s">
        <v>3038</v>
      </c>
      <c r="I1045" s="3" t="s">
        <v>3039</v>
      </c>
      <c r="J1045" s="3" t="s">
        <v>40</v>
      </c>
      <c r="K1045" s="3" t="s">
        <v>27</v>
      </c>
      <c r="L1045" s="3" t="s">
        <v>977</v>
      </c>
      <c r="M1045" s="3" t="s">
        <v>442</v>
      </c>
      <c r="N1045" s="2">
        <v>44107</v>
      </c>
      <c r="O1045" s="3" t="s">
        <v>138</v>
      </c>
      <c r="P1045" s="3" t="s">
        <v>2033</v>
      </c>
      <c r="Q1045" s="3" t="s">
        <v>32</v>
      </c>
      <c r="R1045" s="3" t="s">
        <v>64</v>
      </c>
      <c r="S1045" s="3" t="s">
        <v>2034</v>
      </c>
      <c r="T1045" s="2">
        <v>45.887999999999998</v>
      </c>
      <c r="U1045" s="2">
        <v>4</v>
      </c>
      <c r="V1045" s="2">
        <v>0.2</v>
      </c>
      <c r="W1045" s="2">
        <v>9.1776</v>
      </c>
    </row>
    <row r="1046" spans="1:23" ht="15.75" thickBot="1" x14ac:dyDescent="0.3">
      <c r="A1046" s="5">
        <v>1045</v>
      </c>
      <c r="B1046" s="3" t="s">
        <v>4596</v>
      </c>
      <c r="C1046" s="2">
        <v>2012</v>
      </c>
      <c r="D1046" s="4">
        <v>40920</v>
      </c>
      <c r="E1046" s="4" t="str">
        <f>TEXT(Table1[[#This Row],[Order Date]],"MMM")</f>
        <v>Jan</v>
      </c>
      <c r="F1046" s="4">
        <v>41072</v>
      </c>
      <c r="G1046" s="3" t="s">
        <v>49</v>
      </c>
      <c r="H1046" s="3" t="s">
        <v>3180</v>
      </c>
      <c r="I1046" s="3" t="s">
        <v>3181</v>
      </c>
      <c r="J1046" s="3" t="s">
        <v>99</v>
      </c>
      <c r="K1046" s="3" t="s">
        <v>27</v>
      </c>
      <c r="L1046" s="3" t="s">
        <v>93</v>
      </c>
      <c r="M1046" s="3" t="s">
        <v>94</v>
      </c>
      <c r="N1046" s="2">
        <v>98105</v>
      </c>
      <c r="O1046" s="3" t="s">
        <v>43</v>
      </c>
      <c r="P1046" s="3" t="s">
        <v>3465</v>
      </c>
      <c r="Q1046" s="3" t="s">
        <v>45</v>
      </c>
      <c r="R1046" s="3" t="s">
        <v>67</v>
      </c>
      <c r="S1046" s="3" t="s">
        <v>3466</v>
      </c>
      <c r="T1046" s="2">
        <v>13.9</v>
      </c>
      <c r="U1046" s="2">
        <v>5</v>
      </c>
      <c r="V1046" s="2">
        <v>0</v>
      </c>
      <c r="W1046" s="2">
        <v>5.56</v>
      </c>
    </row>
    <row r="1047" spans="1:23" ht="15.75" thickBot="1" x14ac:dyDescent="0.3">
      <c r="A1047" s="5">
        <v>1046</v>
      </c>
      <c r="B1047" s="3" t="s">
        <v>4597</v>
      </c>
      <c r="C1047" s="2">
        <v>2011</v>
      </c>
      <c r="D1047" s="4">
        <v>40645</v>
      </c>
      <c r="E1047" s="4" t="str">
        <f>TEXT(Table1[[#This Row],[Order Date]],"MMM")</f>
        <v>Apr</v>
      </c>
      <c r="F1047" s="4">
        <v>40767</v>
      </c>
      <c r="G1047" s="3" t="s">
        <v>49</v>
      </c>
      <c r="H1047" s="3" t="s">
        <v>3038</v>
      </c>
      <c r="I1047" s="3" t="s">
        <v>3039</v>
      </c>
      <c r="J1047" s="3" t="s">
        <v>40</v>
      </c>
      <c r="K1047" s="3" t="s">
        <v>27</v>
      </c>
      <c r="L1047" s="3" t="s">
        <v>239</v>
      </c>
      <c r="M1047" s="3" t="s">
        <v>240</v>
      </c>
      <c r="N1047" s="2">
        <v>10024</v>
      </c>
      <c r="O1047" s="3" t="s">
        <v>138</v>
      </c>
      <c r="P1047" s="3" t="s">
        <v>4598</v>
      </c>
      <c r="Q1047" s="3" t="s">
        <v>70</v>
      </c>
      <c r="R1047" s="3" t="s">
        <v>71</v>
      </c>
      <c r="S1047" s="3" t="s">
        <v>4599</v>
      </c>
      <c r="T1047" s="2">
        <v>129.97999999999999</v>
      </c>
      <c r="U1047" s="2">
        <v>2</v>
      </c>
      <c r="V1047" s="2">
        <v>0</v>
      </c>
      <c r="W1047" s="2">
        <v>62.3904</v>
      </c>
    </row>
    <row r="1048" spans="1:23" ht="15.75" thickBot="1" x14ac:dyDescent="0.3">
      <c r="A1048" s="5">
        <v>1047</v>
      </c>
      <c r="B1048" s="3" t="s">
        <v>4600</v>
      </c>
      <c r="C1048" s="2">
        <v>2011</v>
      </c>
      <c r="D1048" s="4">
        <v>40733</v>
      </c>
      <c r="E1048" s="4" t="str">
        <f>TEXT(Table1[[#This Row],[Order Date]],"MMM")</f>
        <v>Jul</v>
      </c>
      <c r="F1048" s="4" t="s">
        <v>7168</v>
      </c>
      <c r="G1048" s="3" t="s">
        <v>49</v>
      </c>
      <c r="H1048" s="3" t="s">
        <v>4133</v>
      </c>
      <c r="I1048" s="3" t="s">
        <v>4134</v>
      </c>
      <c r="J1048" s="3" t="s">
        <v>26</v>
      </c>
      <c r="K1048" s="3" t="s">
        <v>27</v>
      </c>
      <c r="L1048" s="3" t="s">
        <v>239</v>
      </c>
      <c r="M1048" s="3" t="s">
        <v>240</v>
      </c>
      <c r="N1048" s="2">
        <v>10024</v>
      </c>
      <c r="O1048" s="3" t="s">
        <v>138</v>
      </c>
      <c r="P1048" s="3" t="s">
        <v>4601</v>
      </c>
      <c r="Q1048" s="3" t="s">
        <v>70</v>
      </c>
      <c r="R1048" s="3" t="s">
        <v>71</v>
      </c>
      <c r="S1048" s="3" t="s">
        <v>4602</v>
      </c>
      <c r="T1048" s="2">
        <v>377.97</v>
      </c>
      <c r="U1048" s="2">
        <v>3</v>
      </c>
      <c r="V1048" s="2">
        <v>0</v>
      </c>
      <c r="W1048" s="2">
        <v>109.6113</v>
      </c>
    </row>
    <row r="1049" spans="1:23" ht="15.75" thickBot="1" x14ac:dyDescent="0.3">
      <c r="A1049" s="5">
        <v>1048</v>
      </c>
      <c r="B1049" s="3" t="s">
        <v>4603</v>
      </c>
      <c r="C1049" s="2">
        <v>2011</v>
      </c>
      <c r="D1049" s="4">
        <v>40706</v>
      </c>
      <c r="E1049" s="4" t="str">
        <f>TEXT(Table1[[#This Row],[Order Date]],"MMM")</f>
        <v>Jun</v>
      </c>
      <c r="F1049" s="4">
        <v>40767</v>
      </c>
      <c r="G1049" s="3" t="s">
        <v>23</v>
      </c>
      <c r="H1049" s="3" t="s">
        <v>1230</v>
      </c>
      <c r="I1049" s="3" t="s">
        <v>1231</v>
      </c>
      <c r="J1049" s="3" t="s">
        <v>26</v>
      </c>
      <c r="K1049" s="3" t="s">
        <v>27</v>
      </c>
      <c r="L1049" s="3" t="s">
        <v>168</v>
      </c>
      <c r="M1049" s="3" t="s">
        <v>101</v>
      </c>
      <c r="N1049" s="2">
        <v>77095</v>
      </c>
      <c r="O1049" s="3" t="s">
        <v>102</v>
      </c>
      <c r="P1049" s="3" t="s">
        <v>1863</v>
      </c>
      <c r="Q1049" s="3" t="s">
        <v>32</v>
      </c>
      <c r="R1049" s="3" t="s">
        <v>64</v>
      </c>
      <c r="S1049" s="3" t="s">
        <v>1864</v>
      </c>
      <c r="T1049" s="2">
        <v>23.975999999999999</v>
      </c>
      <c r="U1049" s="2">
        <v>3</v>
      </c>
      <c r="V1049" s="2">
        <v>0.6</v>
      </c>
      <c r="W1049" s="2">
        <v>-14.3856</v>
      </c>
    </row>
    <row r="1050" spans="1:23" ht="15.75" thickBot="1" x14ac:dyDescent="0.3">
      <c r="A1050" s="5">
        <v>1049</v>
      </c>
      <c r="B1050" s="3" t="s">
        <v>4604</v>
      </c>
      <c r="C1050" s="2">
        <v>2011</v>
      </c>
      <c r="D1050" s="4">
        <v>40644</v>
      </c>
      <c r="E1050" s="4" t="str">
        <f>TEXT(Table1[[#This Row],[Order Date]],"MMM")</f>
        <v>Apr</v>
      </c>
      <c r="F1050" s="4">
        <v>40766</v>
      </c>
      <c r="G1050" s="3" t="s">
        <v>23</v>
      </c>
      <c r="H1050" s="3" t="s">
        <v>204</v>
      </c>
      <c r="I1050" s="3" t="s">
        <v>205</v>
      </c>
      <c r="J1050" s="3" t="s">
        <v>40</v>
      </c>
      <c r="K1050" s="3" t="s">
        <v>27</v>
      </c>
      <c r="L1050" s="3" t="s">
        <v>1934</v>
      </c>
      <c r="M1050" s="3" t="s">
        <v>86</v>
      </c>
      <c r="N1050" s="2">
        <v>27511</v>
      </c>
      <c r="O1050" s="3" t="s">
        <v>30</v>
      </c>
      <c r="P1050" s="3" t="s">
        <v>763</v>
      </c>
      <c r="Q1050" s="3" t="s">
        <v>45</v>
      </c>
      <c r="R1050" s="3" t="s">
        <v>242</v>
      </c>
      <c r="S1050" s="3" t="s">
        <v>764</v>
      </c>
      <c r="T1050" s="2">
        <v>8.3759999999999994</v>
      </c>
      <c r="U1050" s="2">
        <v>3</v>
      </c>
      <c r="V1050" s="2">
        <v>0.2</v>
      </c>
      <c r="W1050" s="2">
        <v>2.7222</v>
      </c>
    </row>
    <row r="1051" spans="1:23" ht="15.75" thickBot="1" x14ac:dyDescent="0.3">
      <c r="A1051" s="5">
        <v>1050</v>
      </c>
      <c r="B1051" s="3" t="s">
        <v>4604</v>
      </c>
      <c r="C1051" s="2">
        <v>2011</v>
      </c>
      <c r="D1051" s="4">
        <v>40644</v>
      </c>
      <c r="E1051" s="4" t="str">
        <f>TEXT(Table1[[#This Row],[Order Date]],"MMM")</f>
        <v>Apr</v>
      </c>
      <c r="F1051" s="4">
        <v>40766</v>
      </c>
      <c r="G1051" s="3" t="s">
        <v>23</v>
      </c>
      <c r="H1051" s="3" t="s">
        <v>204</v>
      </c>
      <c r="I1051" s="3" t="s">
        <v>205</v>
      </c>
      <c r="J1051" s="3" t="s">
        <v>40</v>
      </c>
      <c r="K1051" s="3" t="s">
        <v>27</v>
      </c>
      <c r="L1051" s="3" t="s">
        <v>1934</v>
      </c>
      <c r="M1051" s="3" t="s">
        <v>86</v>
      </c>
      <c r="N1051" s="2">
        <v>27511</v>
      </c>
      <c r="O1051" s="3" t="s">
        <v>30</v>
      </c>
      <c r="P1051" s="3" t="s">
        <v>3029</v>
      </c>
      <c r="Q1051" s="3" t="s">
        <v>45</v>
      </c>
      <c r="R1051" s="3" t="s">
        <v>77</v>
      </c>
      <c r="S1051" s="3" t="s">
        <v>3030</v>
      </c>
      <c r="T1051" s="2">
        <v>58.24</v>
      </c>
      <c r="U1051" s="2">
        <v>5</v>
      </c>
      <c r="V1051" s="2">
        <v>0.2</v>
      </c>
      <c r="W1051" s="2">
        <v>5.0960000000000001</v>
      </c>
    </row>
    <row r="1052" spans="1:23" ht="15.75" thickBot="1" x14ac:dyDescent="0.3">
      <c r="A1052" s="5">
        <v>1051</v>
      </c>
      <c r="B1052" s="3" t="s">
        <v>4605</v>
      </c>
      <c r="C1052" s="2">
        <v>2011</v>
      </c>
      <c r="D1052" s="4">
        <v>40643</v>
      </c>
      <c r="E1052" s="4" t="str">
        <f>TEXT(Table1[[#This Row],[Order Date]],"MMM")</f>
        <v>Apr</v>
      </c>
      <c r="F1052" s="4">
        <v>40765</v>
      </c>
      <c r="G1052" s="3" t="s">
        <v>49</v>
      </c>
      <c r="H1052" s="3" t="s">
        <v>4606</v>
      </c>
      <c r="I1052" s="3" t="s">
        <v>4607</v>
      </c>
      <c r="J1052" s="3" t="s">
        <v>26</v>
      </c>
      <c r="K1052" s="3" t="s">
        <v>27</v>
      </c>
      <c r="L1052" s="3" t="s">
        <v>1801</v>
      </c>
      <c r="M1052" s="3" t="s">
        <v>42</v>
      </c>
      <c r="N1052" s="2">
        <v>94591</v>
      </c>
      <c r="O1052" s="3" t="s">
        <v>43</v>
      </c>
      <c r="P1052" s="3" t="s">
        <v>938</v>
      </c>
      <c r="Q1052" s="3" t="s">
        <v>45</v>
      </c>
      <c r="R1052" s="3" t="s">
        <v>46</v>
      </c>
      <c r="S1052" s="3" t="s">
        <v>939</v>
      </c>
      <c r="T1052" s="2">
        <v>14.45</v>
      </c>
      <c r="U1052" s="2">
        <v>5</v>
      </c>
      <c r="V1052" s="2">
        <v>0</v>
      </c>
      <c r="W1052" s="2">
        <v>6.7915000000000001</v>
      </c>
    </row>
    <row r="1053" spans="1:23" ht="15.75" thickBot="1" x14ac:dyDescent="0.3">
      <c r="A1053" s="5">
        <v>1052</v>
      </c>
      <c r="B1053" s="3" t="s">
        <v>4605</v>
      </c>
      <c r="C1053" s="2">
        <v>2011</v>
      </c>
      <c r="D1053" s="4">
        <v>40643</v>
      </c>
      <c r="E1053" s="4" t="str">
        <f>TEXT(Table1[[#This Row],[Order Date]],"MMM")</f>
        <v>Apr</v>
      </c>
      <c r="F1053" s="4">
        <v>40765</v>
      </c>
      <c r="G1053" s="3" t="s">
        <v>49</v>
      </c>
      <c r="H1053" s="3" t="s">
        <v>4606</v>
      </c>
      <c r="I1053" s="3" t="s">
        <v>4607</v>
      </c>
      <c r="J1053" s="3" t="s">
        <v>26</v>
      </c>
      <c r="K1053" s="3" t="s">
        <v>27</v>
      </c>
      <c r="L1053" s="3" t="s">
        <v>1801</v>
      </c>
      <c r="M1053" s="3" t="s">
        <v>42</v>
      </c>
      <c r="N1053" s="2">
        <v>94591</v>
      </c>
      <c r="O1053" s="3" t="s">
        <v>43</v>
      </c>
      <c r="P1053" s="3" t="s">
        <v>3178</v>
      </c>
      <c r="Q1053" s="3" t="s">
        <v>45</v>
      </c>
      <c r="R1053" s="3" t="s">
        <v>74</v>
      </c>
      <c r="S1053" s="3" t="s">
        <v>3179</v>
      </c>
      <c r="T1053" s="2">
        <v>95.647999999999996</v>
      </c>
      <c r="U1053" s="2">
        <v>2</v>
      </c>
      <c r="V1053" s="2">
        <v>0.2</v>
      </c>
      <c r="W1053" s="2">
        <v>31.085599999999999</v>
      </c>
    </row>
    <row r="1054" spans="1:23" ht="15.75" thickBot="1" x14ac:dyDescent="0.3">
      <c r="A1054" s="5">
        <v>1053</v>
      </c>
      <c r="B1054" s="3" t="s">
        <v>4608</v>
      </c>
      <c r="C1054" s="2">
        <v>2014</v>
      </c>
      <c r="D1054" s="4">
        <v>41862</v>
      </c>
      <c r="E1054" s="4" t="str">
        <f>TEXT(Table1[[#This Row],[Order Date]],"MMM")</f>
        <v>Aug</v>
      </c>
      <c r="F1054" s="4" t="s">
        <v>7156</v>
      </c>
      <c r="G1054" s="3" t="s">
        <v>49</v>
      </c>
      <c r="H1054" s="3" t="s">
        <v>1567</v>
      </c>
      <c r="I1054" s="3" t="s">
        <v>1568</v>
      </c>
      <c r="J1054" s="3" t="s">
        <v>26</v>
      </c>
      <c r="K1054" s="3" t="s">
        <v>27</v>
      </c>
      <c r="L1054" s="3" t="s">
        <v>136</v>
      </c>
      <c r="M1054" s="3" t="s">
        <v>137</v>
      </c>
      <c r="N1054" s="2">
        <v>19120</v>
      </c>
      <c r="O1054" s="3" t="s">
        <v>138</v>
      </c>
      <c r="P1054" s="3" t="s">
        <v>3915</v>
      </c>
      <c r="Q1054" s="3" t="s">
        <v>70</v>
      </c>
      <c r="R1054" s="3" t="s">
        <v>71</v>
      </c>
      <c r="S1054" s="3" t="s">
        <v>3916</v>
      </c>
      <c r="T1054" s="2">
        <v>359.97</v>
      </c>
      <c r="U1054" s="2">
        <v>5</v>
      </c>
      <c r="V1054" s="2">
        <v>0.4</v>
      </c>
      <c r="W1054" s="2">
        <v>-71.994</v>
      </c>
    </row>
    <row r="1055" spans="1:23" ht="15.75" thickBot="1" x14ac:dyDescent="0.3">
      <c r="A1055" s="5">
        <v>1054</v>
      </c>
      <c r="B1055" s="3" t="s">
        <v>4608</v>
      </c>
      <c r="C1055" s="2">
        <v>2014</v>
      </c>
      <c r="D1055" s="4">
        <v>41862</v>
      </c>
      <c r="E1055" s="4" t="str">
        <f>TEXT(Table1[[#This Row],[Order Date]],"MMM")</f>
        <v>Aug</v>
      </c>
      <c r="F1055" s="4" t="s">
        <v>7156</v>
      </c>
      <c r="G1055" s="3" t="s">
        <v>49</v>
      </c>
      <c r="H1055" s="3" t="s">
        <v>1567</v>
      </c>
      <c r="I1055" s="3" t="s">
        <v>1568</v>
      </c>
      <c r="J1055" s="3" t="s">
        <v>26</v>
      </c>
      <c r="K1055" s="3" t="s">
        <v>27</v>
      </c>
      <c r="L1055" s="3" t="s">
        <v>136</v>
      </c>
      <c r="M1055" s="3" t="s">
        <v>137</v>
      </c>
      <c r="N1055" s="2">
        <v>19120</v>
      </c>
      <c r="O1055" s="3" t="s">
        <v>138</v>
      </c>
      <c r="P1055" s="3" t="s">
        <v>4351</v>
      </c>
      <c r="Q1055" s="3" t="s">
        <v>32</v>
      </c>
      <c r="R1055" s="3" t="s">
        <v>55</v>
      </c>
      <c r="S1055" s="3" t="s">
        <v>4352</v>
      </c>
      <c r="T1055" s="2">
        <v>350.35199999999998</v>
      </c>
      <c r="U1055" s="2">
        <v>4</v>
      </c>
      <c r="V1055" s="2">
        <v>0.4</v>
      </c>
      <c r="W1055" s="2">
        <v>-140.14080000000001</v>
      </c>
    </row>
    <row r="1056" spans="1:23" ht="15.75" thickBot="1" x14ac:dyDescent="0.3">
      <c r="A1056" s="5">
        <v>1055</v>
      </c>
      <c r="B1056" s="3" t="s">
        <v>4611</v>
      </c>
      <c r="C1056" s="2">
        <v>2011</v>
      </c>
      <c r="D1056" s="4">
        <v>40581</v>
      </c>
      <c r="E1056" s="4" t="str">
        <f>TEXT(Table1[[#This Row],[Order Date]],"MMM")</f>
        <v>Feb</v>
      </c>
      <c r="F1056" s="4">
        <v>40701</v>
      </c>
      <c r="G1056" s="3" t="s">
        <v>49</v>
      </c>
      <c r="H1056" s="3" t="s">
        <v>144</v>
      </c>
      <c r="I1056" s="3" t="s">
        <v>145</v>
      </c>
      <c r="J1056" s="3" t="s">
        <v>26</v>
      </c>
      <c r="K1056" s="3" t="s">
        <v>27</v>
      </c>
      <c r="L1056" s="3" t="s">
        <v>1817</v>
      </c>
      <c r="M1056" s="3" t="s">
        <v>692</v>
      </c>
      <c r="N1056" s="2">
        <v>7060</v>
      </c>
      <c r="O1056" s="3" t="s">
        <v>138</v>
      </c>
      <c r="P1056" s="3" t="s">
        <v>2252</v>
      </c>
      <c r="Q1056" s="3" t="s">
        <v>70</v>
      </c>
      <c r="R1056" s="3" t="s">
        <v>71</v>
      </c>
      <c r="S1056" s="3" t="s">
        <v>2253</v>
      </c>
      <c r="T1056" s="2">
        <v>73.98</v>
      </c>
      <c r="U1056" s="2">
        <v>2</v>
      </c>
      <c r="V1056" s="2">
        <v>0</v>
      </c>
      <c r="W1056" s="2">
        <v>19.974599999999999</v>
      </c>
    </row>
    <row r="1057" spans="1:23" ht="15.75" thickBot="1" x14ac:dyDescent="0.3">
      <c r="A1057" s="5">
        <v>1056</v>
      </c>
      <c r="B1057" s="3" t="s">
        <v>4611</v>
      </c>
      <c r="C1057" s="2">
        <v>2011</v>
      </c>
      <c r="D1057" s="4">
        <v>40581</v>
      </c>
      <c r="E1057" s="4" t="str">
        <f>TEXT(Table1[[#This Row],[Order Date]],"MMM")</f>
        <v>Feb</v>
      </c>
      <c r="F1057" s="4">
        <v>40701</v>
      </c>
      <c r="G1057" s="3" t="s">
        <v>49</v>
      </c>
      <c r="H1057" s="3" t="s">
        <v>144</v>
      </c>
      <c r="I1057" s="3" t="s">
        <v>145</v>
      </c>
      <c r="J1057" s="3" t="s">
        <v>26</v>
      </c>
      <c r="K1057" s="3" t="s">
        <v>27</v>
      </c>
      <c r="L1057" s="3" t="s">
        <v>1817</v>
      </c>
      <c r="M1057" s="3" t="s">
        <v>692</v>
      </c>
      <c r="N1057" s="2">
        <v>7060</v>
      </c>
      <c r="O1057" s="3" t="s">
        <v>138</v>
      </c>
      <c r="P1057" s="3" t="s">
        <v>2599</v>
      </c>
      <c r="Q1057" s="3" t="s">
        <v>45</v>
      </c>
      <c r="R1057" s="3" t="s">
        <v>67</v>
      </c>
      <c r="S1057" s="3" t="s">
        <v>2600</v>
      </c>
      <c r="T1057" s="2">
        <v>5.58</v>
      </c>
      <c r="U1057" s="2">
        <v>1</v>
      </c>
      <c r="V1057" s="2">
        <v>0</v>
      </c>
      <c r="W1057" s="2">
        <v>2.1762000000000001</v>
      </c>
    </row>
    <row r="1058" spans="1:23" ht="15.75" thickBot="1" x14ac:dyDescent="0.3">
      <c r="A1058" s="5">
        <v>1057</v>
      </c>
      <c r="B1058" s="3" t="s">
        <v>4619</v>
      </c>
      <c r="C1058" s="2">
        <v>2011</v>
      </c>
      <c r="D1058" s="4">
        <v>40644</v>
      </c>
      <c r="E1058" s="4" t="str">
        <f>TEXT(Table1[[#This Row],[Order Date]],"MMM")</f>
        <v>Apr</v>
      </c>
      <c r="F1058" s="4">
        <v>40766</v>
      </c>
      <c r="G1058" s="3" t="s">
        <v>49</v>
      </c>
      <c r="H1058" s="3" t="s">
        <v>4620</v>
      </c>
      <c r="I1058" s="3" t="s">
        <v>4621</v>
      </c>
      <c r="J1058" s="3" t="s">
        <v>26</v>
      </c>
      <c r="K1058" s="3" t="s">
        <v>27</v>
      </c>
      <c r="L1058" s="3" t="s">
        <v>839</v>
      </c>
      <c r="M1058" s="3" t="s">
        <v>42</v>
      </c>
      <c r="N1058" s="2">
        <v>92037</v>
      </c>
      <c r="O1058" s="3" t="s">
        <v>43</v>
      </c>
      <c r="P1058" s="3" t="s">
        <v>4485</v>
      </c>
      <c r="Q1058" s="3" t="s">
        <v>32</v>
      </c>
      <c r="R1058" s="3" t="s">
        <v>64</v>
      </c>
      <c r="S1058" s="3" t="s">
        <v>4486</v>
      </c>
      <c r="T1058" s="2">
        <v>35.340000000000003</v>
      </c>
      <c r="U1058" s="2">
        <v>2</v>
      </c>
      <c r="V1058" s="2">
        <v>0</v>
      </c>
      <c r="W1058" s="2">
        <v>13.4292</v>
      </c>
    </row>
    <row r="1059" spans="1:23" ht="15.75" thickBot="1" x14ac:dyDescent="0.3">
      <c r="A1059" s="5">
        <v>1058</v>
      </c>
      <c r="B1059" s="3" t="s">
        <v>4622</v>
      </c>
      <c r="C1059" s="2">
        <v>2014</v>
      </c>
      <c r="D1059" s="4">
        <v>41859</v>
      </c>
      <c r="E1059" s="4" t="str">
        <f>TEXT(Table1[[#This Row],[Order Date]],"MMM")</f>
        <v>Aug</v>
      </c>
      <c r="F1059" s="4">
        <v>41981</v>
      </c>
      <c r="G1059" s="3" t="s">
        <v>23</v>
      </c>
      <c r="H1059" s="3" t="s">
        <v>1779</v>
      </c>
      <c r="I1059" s="3" t="s">
        <v>1780</v>
      </c>
      <c r="J1059" s="3" t="s">
        <v>26</v>
      </c>
      <c r="K1059" s="3" t="s">
        <v>27</v>
      </c>
      <c r="L1059" s="3" t="s">
        <v>1318</v>
      </c>
      <c r="M1059" s="3" t="s">
        <v>86</v>
      </c>
      <c r="N1059" s="2">
        <v>28540</v>
      </c>
      <c r="O1059" s="3" t="s">
        <v>30</v>
      </c>
      <c r="P1059" s="3" t="s">
        <v>1377</v>
      </c>
      <c r="Q1059" s="3" t="s">
        <v>70</v>
      </c>
      <c r="R1059" s="3" t="s">
        <v>148</v>
      </c>
      <c r="S1059" s="3" t="s">
        <v>1378</v>
      </c>
      <c r="T1059" s="2">
        <v>79.992000000000004</v>
      </c>
      <c r="U1059" s="2">
        <v>1</v>
      </c>
      <c r="V1059" s="2">
        <v>0.2</v>
      </c>
      <c r="W1059" s="2">
        <v>21.997800000000002</v>
      </c>
    </row>
    <row r="1060" spans="1:23" ht="15.75" thickBot="1" x14ac:dyDescent="0.3">
      <c r="A1060" s="5">
        <v>1059</v>
      </c>
      <c r="B1060" s="3" t="s">
        <v>4623</v>
      </c>
      <c r="C1060" s="2">
        <v>2011</v>
      </c>
      <c r="D1060" s="4">
        <v>40882</v>
      </c>
      <c r="E1060" s="4" t="str">
        <f>TEXT(Table1[[#This Row],[Order Date]],"MMM")</f>
        <v>Dec</v>
      </c>
      <c r="F1060" s="4" t="s">
        <v>7286</v>
      </c>
      <c r="G1060" s="3" t="s">
        <v>49</v>
      </c>
      <c r="H1060" s="3" t="s">
        <v>2866</v>
      </c>
      <c r="I1060" s="3" t="s">
        <v>2867</v>
      </c>
      <c r="J1060" s="3" t="s">
        <v>26</v>
      </c>
      <c r="K1060" s="3" t="s">
        <v>27</v>
      </c>
      <c r="L1060" s="3" t="s">
        <v>547</v>
      </c>
      <c r="M1060" s="3" t="s">
        <v>1086</v>
      </c>
      <c r="N1060" s="2">
        <v>2038</v>
      </c>
      <c r="O1060" s="3" t="s">
        <v>138</v>
      </c>
      <c r="P1060" s="3" t="s">
        <v>1996</v>
      </c>
      <c r="Q1060" s="3" t="s">
        <v>32</v>
      </c>
      <c r="R1060" s="3" t="s">
        <v>55</v>
      </c>
      <c r="S1060" s="3" t="s">
        <v>1997</v>
      </c>
      <c r="T1060" s="2">
        <v>700.05600000000004</v>
      </c>
      <c r="U1060" s="2">
        <v>3</v>
      </c>
      <c r="V1060" s="2">
        <v>0.3</v>
      </c>
      <c r="W1060" s="2">
        <v>-130.0104</v>
      </c>
    </row>
    <row r="1061" spans="1:23" ht="15.75" thickBot="1" x14ac:dyDescent="0.3">
      <c r="A1061" s="5">
        <v>1060</v>
      </c>
      <c r="B1061" s="3" t="s">
        <v>4625</v>
      </c>
      <c r="C1061" s="2">
        <v>2012</v>
      </c>
      <c r="D1061" s="4">
        <v>41011</v>
      </c>
      <c r="E1061" s="4" t="str">
        <f>TEXT(Table1[[#This Row],[Order Date]],"MMM")</f>
        <v>Apr</v>
      </c>
      <c r="F1061" s="4">
        <v>41133</v>
      </c>
      <c r="G1061" s="3" t="s">
        <v>49</v>
      </c>
      <c r="H1061" s="3" t="s">
        <v>4626</v>
      </c>
      <c r="I1061" s="3" t="s">
        <v>4627</v>
      </c>
      <c r="J1061" s="3" t="s">
        <v>26</v>
      </c>
      <c r="K1061" s="3" t="s">
        <v>27</v>
      </c>
      <c r="L1061" s="3" t="s">
        <v>4451</v>
      </c>
      <c r="M1061" s="3" t="s">
        <v>53</v>
      </c>
      <c r="N1061" s="2">
        <v>32303</v>
      </c>
      <c r="O1061" s="3" t="s">
        <v>30</v>
      </c>
      <c r="P1061" s="3" t="s">
        <v>4270</v>
      </c>
      <c r="Q1061" s="3" t="s">
        <v>45</v>
      </c>
      <c r="R1061" s="3" t="s">
        <v>74</v>
      </c>
      <c r="S1061" s="3" t="s">
        <v>4271</v>
      </c>
      <c r="T1061" s="2">
        <v>8.2260000000000009</v>
      </c>
      <c r="U1061" s="2">
        <v>3</v>
      </c>
      <c r="V1061" s="2">
        <v>0.7</v>
      </c>
      <c r="W1061" s="2">
        <v>-6.0324</v>
      </c>
    </row>
    <row r="1062" spans="1:23" ht="15.75" thickBot="1" x14ac:dyDescent="0.3">
      <c r="A1062" s="5">
        <v>1061</v>
      </c>
      <c r="B1062" s="3" t="s">
        <v>4628</v>
      </c>
      <c r="C1062" s="2">
        <v>2011</v>
      </c>
      <c r="D1062" s="4">
        <v>40761</v>
      </c>
      <c r="E1062" s="4" t="str">
        <f>TEXT(Table1[[#This Row],[Order Date]],"MMM")</f>
        <v>Aug</v>
      </c>
      <c r="F1062" s="4" t="s">
        <v>7316</v>
      </c>
      <c r="G1062" s="3" t="s">
        <v>49</v>
      </c>
      <c r="H1062" s="3" t="s">
        <v>1674</v>
      </c>
      <c r="I1062" s="3" t="s">
        <v>1675</v>
      </c>
      <c r="J1062" s="3" t="s">
        <v>26</v>
      </c>
      <c r="K1062" s="3" t="s">
        <v>27</v>
      </c>
      <c r="L1062" s="3" t="s">
        <v>93</v>
      </c>
      <c r="M1062" s="3" t="s">
        <v>94</v>
      </c>
      <c r="N1062" s="2">
        <v>98115</v>
      </c>
      <c r="O1062" s="3" t="s">
        <v>43</v>
      </c>
      <c r="P1062" s="3" t="s">
        <v>4629</v>
      </c>
      <c r="Q1062" s="3" t="s">
        <v>32</v>
      </c>
      <c r="R1062" s="3" t="s">
        <v>36</v>
      </c>
      <c r="S1062" s="3" t="s">
        <v>4630</v>
      </c>
      <c r="T1062" s="2">
        <v>585.55200000000002</v>
      </c>
      <c r="U1062" s="2">
        <v>3</v>
      </c>
      <c r="V1062" s="2">
        <v>0.2</v>
      </c>
      <c r="W1062" s="2">
        <v>73.194000000000003</v>
      </c>
    </row>
    <row r="1063" spans="1:23" ht="15.75" thickBot="1" x14ac:dyDescent="0.3">
      <c r="A1063" s="5">
        <v>1062</v>
      </c>
      <c r="B1063" s="3" t="s">
        <v>4631</v>
      </c>
      <c r="C1063" s="2">
        <v>2011</v>
      </c>
      <c r="D1063" s="4">
        <v>40763</v>
      </c>
      <c r="E1063" s="4" t="str">
        <f>TEXT(Table1[[#This Row],[Order Date]],"MMM")</f>
        <v>Aug</v>
      </c>
      <c r="F1063" s="4">
        <v>40855</v>
      </c>
      <c r="G1063" s="3" t="s">
        <v>23</v>
      </c>
      <c r="H1063" s="3" t="s">
        <v>4318</v>
      </c>
      <c r="I1063" s="3" t="s">
        <v>4319</v>
      </c>
      <c r="J1063" s="3" t="s">
        <v>26</v>
      </c>
      <c r="K1063" s="3" t="s">
        <v>27</v>
      </c>
      <c r="L1063" s="3" t="s">
        <v>4632</v>
      </c>
      <c r="M1063" s="3" t="s">
        <v>42</v>
      </c>
      <c r="N1063" s="2">
        <v>95687</v>
      </c>
      <c r="O1063" s="3" t="s">
        <v>43</v>
      </c>
      <c r="P1063" s="3" t="s">
        <v>4633</v>
      </c>
      <c r="Q1063" s="3" t="s">
        <v>45</v>
      </c>
      <c r="R1063" s="3" t="s">
        <v>58</v>
      </c>
      <c r="S1063" s="3" t="s">
        <v>4634</v>
      </c>
      <c r="T1063" s="2">
        <v>423.28</v>
      </c>
      <c r="U1063" s="2">
        <v>11</v>
      </c>
      <c r="V1063" s="2">
        <v>0</v>
      </c>
      <c r="W1063" s="2">
        <v>110.0528</v>
      </c>
    </row>
    <row r="1064" spans="1:23" ht="15.75" thickBot="1" x14ac:dyDescent="0.3">
      <c r="A1064" s="5">
        <v>1063</v>
      </c>
      <c r="B1064" s="3" t="s">
        <v>4637</v>
      </c>
      <c r="C1064" s="2">
        <v>2013</v>
      </c>
      <c r="D1064" s="4">
        <v>41614</v>
      </c>
      <c r="E1064" s="4" t="str">
        <f>TEXT(Table1[[#This Row],[Order Date]],"MMM")</f>
        <v>Dec</v>
      </c>
      <c r="F1064" s="4" t="s">
        <v>7295</v>
      </c>
      <c r="G1064" s="3" t="s">
        <v>23</v>
      </c>
      <c r="H1064" s="3" t="s">
        <v>2112</v>
      </c>
      <c r="I1064" s="3" t="s">
        <v>2113</v>
      </c>
      <c r="J1064" s="3" t="s">
        <v>26</v>
      </c>
      <c r="K1064" s="3" t="s">
        <v>27</v>
      </c>
      <c r="L1064" s="3" t="s">
        <v>239</v>
      </c>
      <c r="M1064" s="3" t="s">
        <v>240</v>
      </c>
      <c r="N1064" s="2">
        <v>10035</v>
      </c>
      <c r="O1064" s="3" t="s">
        <v>138</v>
      </c>
      <c r="P1064" s="3" t="s">
        <v>2161</v>
      </c>
      <c r="Q1064" s="3" t="s">
        <v>70</v>
      </c>
      <c r="R1064" s="3" t="s">
        <v>148</v>
      </c>
      <c r="S1064" s="3" t="s">
        <v>2162</v>
      </c>
      <c r="T1064" s="2">
        <v>239.97</v>
      </c>
      <c r="U1064" s="2">
        <v>3</v>
      </c>
      <c r="V1064" s="2">
        <v>0</v>
      </c>
      <c r="W1064" s="2">
        <v>71.991</v>
      </c>
    </row>
    <row r="1065" spans="1:23" ht="15.75" thickBot="1" x14ac:dyDescent="0.3">
      <c r="A1065" s="5">
        <v>1064</v>
      </c>
      <c r="B1065" s="3" t="s">
        <v>4638</v>
      </c>
      <c r="C1065" s="2">
        <v>2013</v>
      </c>
      <c r="D1065" s="4">
        <v>41611</v>
      </c>
      <c r="E1065" s="4" t="str">
        <f>TEXT(Table1[[#This Row],[Order Date]],"MMM")</f>
        <v>Dec</v>
      </c>
      <c r="F1065" s="4" t="s">
        <v>7233</v>
      </c>
      <c r="G1065" s="3" t="s">
        <v>49</v>
      </c>
      <c r="H1065" s="3" t="s">
        <v>4639</v>
      </c>
      <c r="I1065" s="3" t="s">
        <v>4640</v>
      </c>
      <c r="J1065" s="3" t="s">
        <v>99</v>
      </c>
      <c r="K1065" s="3" t="s">
        <v>27</v>
      </c>
      <c r="L1065" s="3" t="s">
        <v>441</v>
      </c>
      <c r="M1065" s="3" t="s">
        <v>1112</v>
      </c>
      <c r="N1065" s="2">
        <v>31907</v>
      </c>
      <c r="O1065" s="3" t="s">
        <v>30</v>
      </c>
      <c r="P1065" s="3" t="s">
        <v>3262</v>
      </c>
      <c r="Q1065" s="3" t="s">
        <v>32</v>
      </c>
      <c r="R1065" s="3" t="s">
        <v>64</v>
      </c>
      <c r="S1065" s="3" t="s">
        <v>4536</v>
      </c>
      <c r="T1065" s="2">
        <v>76.92</v>
      </c>
      <c r="U1065" s="2">
        <v>4</v>
      </c>
      <c r="V1065" s="2">
        <v>0</v>
      </c>
      <c r="W1065" s="2">
        <v>31.537199999999999</v>
      </c>
    </row>
    <row r="1066" spans="1:23" ht="15.75" thickBot="1" x14ac:dyDescent="0.3">
      <c r="A1066" s="5">
        <v>1065</v>
      </c>
      <c r="B1066" s="3" t="s">
        <v>4638</v>
      </c>
      <c r="C1066" s="2">
        <v>2013</v>
      </c>
      <c r="D1066" s="4">
        <v>41611</v>
      </c>
      <c r="E1066" s="4" t="str">
        <f>TEXT(Table1[[#This Row],[Order Date]],"MMM")</f>
        <v>Dec</v>
      </c>
      <c r="F1066" s="4" t="s">
        <v>7233</v>
      </c>
      <c r="G1066" s="3" t="s">
        <v>49</v>
      </c>
      <c r="H1066" s="3" t="s">
        <v>4639</v>
      </c>
      <c r="I1066" s="3" t="s">
        <v>4640</v>
      </c>
      <c r="J1066" s="3" t="s">
        <v>99</v>
      </c>
      <c r="K1066" s="3" t="s">
        <v>27</v>
      </c>
      <c r="L1066" s="3" t="s">
        <v>441</v>
      </c>
      <c r="M1066" s="3" t="s">
        <v>1112</v>
      </c>
      <c r="N1066" s="2">
        <v>31907</v>
      </c>
      <c r="O1066" s="3" t="s">
        <v>30</v>
      </c>
      <c r="P1066" s="3" t="s">
        <v>2531</v>
      </c>
      <c r="Q1066" s="3" t="s">
        <v>45</v>
      </c>
      <c r="R1066" s="3" t="s">
        <v>58</v>
      </c>
      <c r="S1066" s="3" t="s">
        <v>2532</v>
      </c>
      <c r="T1066" s="2">
        <v>481.32</v>
      </c>
      <c r="U1066" s="2">
        <v>4</v>
      </c>
      <c r="V1066" s="2">
        <v>0</v>
      </c>
      <c r="W1066" s="2">
        <v>125.14319999999999</v>
      </c>
    </row>
    <row r="1067" spans="1:23" ht="15.75" thickBot="1" x14ac:dyDescent="0.3">
      <c r="A1067" s="5">
        <v>1066</v>
      </c>
      <c r="B1067" s="3" t="s">
        <v>4649</v>
      </c>
      <c r="C1067" s="2">
        <v>2012</v>
      </c>
      <c r="D1067" s="4">
        <v>40943</v>
      </c>
      <c r="E1067" s="4" t="str">
        <f>TEXT(Table1[[#This Row],[Order Date]],"MMM")</f>
        <v>Feb</v>
      </c>
      <c r="F1067" s="4">
        <v>41094</v>
      </c>
      <c r="G1067" s="3" t="s">
        <v>49</v>
      </c>
      <c r="H1067" s="3" t="s">
        <v>4650</v>
      </c>
      <c r="I1067" s="3" t="s">
        <v>4651</v>
      </c>
      <c r="J1067" s="3" t="s">
        <v>26</v>
      </c>
      <c r="K1067" s="3" t="s">
        <v>27</v>
      </c>
      <c r="L1067" s="3" t="s">
        <v>715</v>
      </c>
      <c r="M1067" s="3" t="s">
        <v>101</v>
      </c>
      <c r="N1067" s="2">
        <v>75220</v>
      </c>
      <c r="O1067" s="3" t="s">
        <v>102</v>
      </c>
      <c r="P1067" s="3" t="s">
        <v>4652</v>
      </c>
      <c r="Q1067" s="3" t="s">
        <v>45</v>
      </c>
      <c r="R1067" s="3" t="s">
        <v>77</v>
      </c>
      <c r="S1067" s="3" t="s">
        <v>4653</v>
      </c>
      <c r="T1067" s="2">
        <v>32.192</v>
      </c>
      <c r="U1067" s="2">
        <v>2</v>
      </c>
      <c r="V1067" s="2">
        <v>0.8</v>
      </c>
      <c r="W1067" s="2">
        <v>-80.48</v>
      </c>
    </row>
    <row r="1068" spans="1:23" ht="15.75" thickBot="1" x14ac:dyDescent="0.3">
      <c r="A1068" s="5">
        <v>1067</v>
      </c>
      <c r="B1068" s="3" t="s">
        <v>4649</v>
      </c>
      <c r="C1068" s="2">
        <v>2012</v>
      </c>
      <c r="D1068" s="4">
        <v>40943</v>
      </c>
      <c r="E1068" s="4" t="str">
        <f>TEXT(Table1[[#This Row],[Order Date]],"MMM")</f>
        <v>Feb</v>
      </c>
      <c r="F1068" s="4">
        <v>41094</v>
      </c>
      <c r="G1068" s="3" t="s">
        <v>49</v>
      </c>
      <c r="H1068" s="3" t="s">
        <v>4650</v>
      </c>
      <c r="I1068" s="3" t="s">
        <v>4651</v>
      </c>
      <c r="J1068" s="3" t="s">
        <v>26</v>
      </c>
      <c r="K1068" s="3" t="s">
        <v>27</v>
      </c>
      <c r="L1068" s="3" t="s">
        <v>715</v>
      </c>
      <c r="M1068" s="3" t="s">
        <v>101</v>
      </c>
      <c r="N1068" s="2">
        <v>75220</v>
      </c>
      <c r="O1068" s="3" t="s">
        <v>102</v>
      </c>
      <c r="P1068" s="3" t="s">
        <v>3422</v>
      </c>
      <c r="Q1068" s="3" t="s">
        <v>70</v>
      </c>
      <c r="R1068" s="3" t="s">
        <v>148</v>
      </c>
      <c r="S1068" s="3" t="s">
        <v>3423</v>
      </c>
      <c r="T1068" s="2">
        <v>50.12</v>
      </c>
      <c r="U1068" s="2">
        <v>7</v>
      </c>
      <c r="V1068" s="2">
        <v>0.2</v>
      </c>
      <c r="W1068" s="2">
        <v>-0.62649999999999995</v>
      </c>
    </row>
    <row r="1069" spans="1:23" ht="15.75" thickBot="1" x14ac:dyDescent="0.3">
      <c r="A1069" s="5">
        <v>1068</v>
      </c>
      <c r="B1069" s="3" t="s">
        <v>4649</v>
      </c>
      <c r="C1069" s="2">
        <v>2012</v>
      </c>
      <c r="D1069" s="4">
        <v>40943</v>
      </c>
      <c r="E1069" s="4" t="str">
        <f>TEXT(Table1[[#This Row],[Order Date]],"MMM")</f>
        <v>Feb</v>
      </c>
      <c r="F1069" s="4">
        <v>41094</v>
      </c>
      <c r="G1069" s="3" t="s">
        <v>49</v>
      </c>
      <c r="H1069" s="3" t="s">
        <v>4650</v>
      </c>
      <c r="I1069" s="3" t="s">
        <v>4651</v>
      </c>
      <c r="J1069" s="3" t="s">
        <v>26</v>
      </c>
      <c r="K1069" s="3" t="s">
        <v>27</v>
      </c>
      <c r="L1069" s="3" t="s">
        <v>715</v>
      </c>
      <c r="M1069" s="3" t="s">
        <v>101</v>
      </c>
      <c r="N1069" s="2">
        <v>75220</v>
      </c>
      <c r="O1069" s="3" t="s">
        <v>102</v>
      </c>
      <c r="P1069" s="3" t="s">
        <v>3995</v>
      </c>
      <c r="Q1069" s="3" t="s">
        <v>70</v>
      </c>
      <c r="R1069" s="3" t="s">
        <v>148</v>
      </c>
      <c r="S1069" s="3" t="s">
        <v>3996</v>
      </c>
      <c r="T1069" s="2">
        <v>47.975999999999999</v>
      </c>
      <c r="U1069" s="2">
        <v>3</v>
      </c>
      <c r="V1069" s="2">
        <v>0.2</v>
      </c>
      <c r="W1069" s="2">
        <v>1.7990999999999999</v>
      </c>
    </row>
    <row r="1070" spans="1:23" ht="15.75" thickBot="1" x14ac:dyDescent="0.3">
      <c r="A1070" s="5">
        <v>1069</v>
      </c>
      <c r="B1070" s="3" t="s">
        <v>4654</v>
      </c>
      <c r="C1070" s="2">
        <v>2013</v>
      </c>
      <c r="D1070" s="4">
        <v>41373</v>
      </c>
      <c r="E1070" s="4" t="str">
        <f>TEXT(Table1[[#This Row],[Order Date]],"MMM")</f>
        <v>Apr</v>
      </c>
      <c r="F1070" s="4">
        <v>41587</v>
      </c>
      <c r="G1070" s="3" t="s">
        <v>49</v>
      </c>
      <c r="H1070" s="3" t="s">
        <v>2563</v>
      </c>
      <c r="I1070" s="3" t="s">
        <v>2564</v>
      </c>
      <c r="J1070" s="3" t="s">
        <v>26</v>
      </c>
      <c r="K1070" s="3" t="s">
        <v>27</v>
      </c>
      <c r="L1070" s="3" t="s">
        <v>4655</v>
      </c>
      <c r="M1070" s="3" t="s">
        <v>111</v>
      </c>
      <c r="N1070" s="2">
        <v>53186</v>
      </c>
      <c r="O1070" s="3" t="s">
        <v>102</v>
      </c>
      <c r="P1070" s="3" t="s">
        <v>1285</v>
      </c>
      <c r="Q1070" s="3" t="s">
        <v>45</v>
      </c>
      <c r="R1070" s="3" t="s">
        <v>58</v>
      </c>
      <c r="S1070" s="3" t="s">
        <v>1286</v>
      </c>
      <c r="T1070" s="2">
        <v>54.5</v>
      </c>
      <c r="U1070" s="2">
        <v>5</v>
      </c>
      <c r="V1070" s="2">
        <v>0</v>
      </c>
      <c r="W1070" s="2">
        <v>14.17</v>
      </c>
    </row>
    <row r="1071" spans="1:23" ht="15.75" thickBot="1" x14ac:dyDescent="0.3">
      <c r="A1071" s="5">
        <v>1070</v>
      </c>
      <c r="B1071" s="3" t="s">
        <v>4656</v>
      </c>
      <c r="C1071" s="2">
        <v>2014</v>
      </c>
      <c r="D1071" s="4">
        <v>41955</v>
      </c>
      <c r="E1071" s="4" t="str">
        <f>TEXT(Table1[[#This Row],[Order Date]],"MMM")</f>
        <v>Nov</v>
      </c>
      <c r="F1071" s="4" t="s">
        <v>7354</v>
      </c>
      <c r="G1071" s="3" t="s">
        <v>172</v>
      </c>
      <c r="H1071" s="3" t="s">
        <v>3716</v>
      </c>
      <c r="I1071" s="3" t="s">
        <v>3717</v>
      </c>
      <c r="J1071" s="3" t="s">
        <v>26</v>
      </c>
      <c r="K1071" s="3" t="s">
        <v>27</v>
      </c>
      <c r="L1071" s="3" t="s">
        <v>52</v>
      </c>
      <c r="M1071" s="3" t="s">
        <v>53</v>
      </c>
      <c r="N1071" s="2">
        <v>33311</v>
      </c>
      <c r="O1071" s="3" t="s">
        <v>30</v>
      </c>
      <c r="P1071" s="3" t="s">
        <v>2423</v>
      </c>
      <c r="Q1071" s="3" t="s">
        <v>32</v>
      </c>
      <c r="R1071" s="3" t="s">
        <v>64</v>
      </c>
      <c r="S1071" s="3" t="s">
        <v>170</v>
      </c>
      <c r="T1071" s="2">
        <v>19.103999999999999</v>
      </c>
      <c r="U1071" s="2">
        <v>3</v>
      </c>
      <c r="V1071" s="2">
        <v>0.2</v>
      </c>
      <c r="W1071" s="2">
        <v>5.7312000000000003</v>
      </c>
    </row>
    <row r="1072" spans="1:23" ht="15.75" thickBot="1" x14ac:dyDescent="0.3">
      <c r="A1072" s="5">
        <v>1071</v>
      </c>
      <c r="B1072" s="3" t="s">
        <v>4657</v>
      </c>
      <c r="C1072" s="2">
        <v>2014</v>
      </c>
      <c r="D1072" s="4">
        <v>41984</v>
      </c>
      <c r="E1072" s="4" t="str">
        <f>TEXT(Table1[[#This Row],[Order Date]],"MMM")</f>
        <v>Dec</v>
      </c>
      <c r="F1072" s="4" t="s">
        <v>7234</v>
      </c>
      <c r="G1072" s="3" t="s">
        <v>49</v>
      </c>
      <c r="H1072" s="3" t="s">
        <v>3652</v>
      </c>
      <c r="I1072" s="3" t="s">
        <v>3653</v>
      </c>
      <c r="J1072" s="3" t="s">
        <v>99</v>
      </c>
      <c r="K1072" s="3" t="s">
        <v>27</v>
      </c>
      <c r="L1072" s="3" t="s">
        <v>288</v>
      </c>
      <c r="M1072" s="3" t="s">
        <v>442</v>
      </c>
      <c r="N1072" s="2">
        <v>45503</v>
      </c>
      <c r="O1072" s="3" t="s">
        <v>138</v>
      </c>
      <c r="P1072" s="3" t="s">
        <v>1656</v>
      </c>
      <c r="Q1072" s="3" t="s">
        <v>45</v>
      </c>
      <c r="R1072" s="3" t="s">
        <v>88</v>
      </c>
      <c r="S1072" s="3" t="s">
        <v>1657</v>
      </c>
      <c r="T1072" s="2">
        <v>10.368</v>
      </c>
      <c r="U1072" s="2">
        <v>2</v>
      </c>
      <c r="V1072" s="2">
        <v>0.2</v>
      </c>
      <c r="W1072" s="2">
        <v>3.6288</v>
      </c>
    </row>
    <row r="1073" spans="1:23" ht="15.75" thickBot="1" x14ac:dyDescent="0.3">
      <c r="A1073" s="5">
        <v>1072</v>
      </c>
      <c r="B1073" s="3" t="s">
        <v>4659</v>
      </c>
      <c r="C1073" s="2">
        <v>2014</v>
      </c>
      <c r="D1073" s="4">
        <v>41644</v>
      </c>
      <c r="E1073" s="4" t="str">
        <f>TEXT(Table1[[#This Row],[Order Date]],"MMM")</f>
        <v>Jan</v>
      </c>
      <c r="F1073" s="4">
        <v>41795</v>
      </c>
      <c r="G1073" s="3" t="s">
        <v>49</v>
      </c>
      <c r="H1073" s="3" t="s">
        <v>1215</v>
      </c>
      <c r="I1073" s="3" t="s">
        <v>1216</v>
      </c>
      <c r="J1073" s="3" t="s">
        <v>40</v>
      </c>
      <c r="K1073" s="3" t="s">
        <v>27</v>
      </c>
      <c r="L1073" s="3" t="s">
        <v>4660</v>
      </c>
      <c r="M1073" s="3" t="s">
        <v>53</v>
      </c>
      <c r="N1073" s="2">
        <v>33068</v>
      </c>
      <c r="O1073" s="3" t="s">
        <v>30</v>
      </c>
      <c r="P1073" s="3" t="s">
        <v>1186</v>
      </c>
      <c r="Q1073" s="3" t="s">
        <v>32</v>
      </c>
      <c r="R1073" s="3" t="s">
        <v>64</v>
      </c>
      <c r="S1073" s="3" t="s">
        <v>1187</v>
      </c>
      <c r="T1073" s="2">
        <v>23.68</v>
      </c>
      <c r="U1073" s="2">
        <v>8</v>
      </c>
      <c r="V1073" s="2">
        <v>0.2</v>
      </c>
      <c r="W1073" s="2">
        <v>6.2160000000000002</v>
      </c>
    </row>
    <row r="1074" spans="1:23" ht="15.75" thickBot="1" x14ac:dyDescent="0.3">
      <c r="A1074" s="5">
        <v>1073</v>
      </c>
      <c r="B1074" s="3" t="s">
        <v>4659</v>
      </c>
      <c r="C1074" s="2">
        <v>2014</v>
      </c>
      <c r="D1074" s="4">
        <v>41644</v>
      </c>
      <c r="E1074" s="4" t="str">
        <f>TEXT(Table1[[#This Row],[Order Date]],"MMM")</f>
        <v>Jan</v>
      </c>
      <c r="F1074" s="4">
        <v>41795</v>
      </c>
      <c r="G1074" s="3" t="s">
        <v>49</v>
      </c>
      <c r="H1074" s="3" t="s">
        <v>1215</v>
      </c>
      <c r="I1074" s="3" t="s">
        <v>1216</v>
      </c>
      <c r="J1074" s="3" t="s">
        <v>40</v>
      </c>
      <c r="K1074" s="3" t="s">
        <v>27</v>
      </c>
      <c r="L1074" s="3" t="s">
        <v>4660</v>
      </c>
      <c r="M1074" s="3" t="s">
        <v>53</v>
      </c>
      <c r="N1074" s="2">
        <v>33068</v>
      </c>
      <c r="O1074" s="3" t="s">
        <v>30</v>
      </c>
      <c r="P1074" s="3" t="s">
        <v>4661</v>
      </c>
      <c r="Q1074" s="3" t="s">
        <v>70</v>
      </c>
      <c r="R1074" s="3" t="s">
        <v>148</v>
      </c>
      <c r="S1074" s="3" t="s">
        <v>4662</v>
      </c>
      <c r="T1074" s="2">
        <v>2.3759999999999999</v>
      </c>
      <c r="U1074" s="2">
        <v>3</v>
      </c>
      <c r="V1074" s="2">
        <v>0.2</v>
      </c>
      <c r="W1074" s="2">
        <v>0.74250000000000005</v>
      </c>
    </row>
    <row r="1075" spans="1:23" ht="15.75" thickBot="1" x14ac:dyDescent="0.3">
      <c r="A1075" s="5">
        <v>1074</v>
      </c>
      <c r="B1075" s="3" t="s">
        <v>4663</v>
      </c>
      <c r="C1075" s="2">
        <v>2014</v>
      </c>
      <c r="D1075" s="4">
        <v>41825</v>
      </c>
      <c r="E1075" s="4" t="str">
        <f>TEXT(Table1[[#This Row],[Order Date]],"MMM")</f>
        <v>Jul</v>
      </c>
      <c r="F1075" s="4">
        <v>41887</v>
      </c>
      <c r="G1075" s="3" t="s">
        <v>172</v>
      </c>
      <c r="H1075" s="3" t="s">
        <v>4561</v>
      </c>
      <c r="I1075" s="3" t="s">
        <v>4562</v>
      </c>
      <c r="J1075" s="3" t="s">
        <v>26</v>
      </c>
      <c r="K1075" s="3" t="s">
        <v>27</v>
      </c>
      <c r="L1075" s="3" t="s">
        <v>239</v>
      </c>
      <c r="M1075" s="3" t="s">
        <v>240</v>
      </c>
      <c r="N1075" s="2">
        <v>10035</v>
      </c>
      <c r="O1075" s="3" t="s">
        <v>138</v>
      </c>
      <c r="P1075" s="3" t="s">
        <v>748</v>
      </c>
      <c r="Q1075" s="3" t="s">
        <v>45</v>
      </c>
      <c r="R1075" s="3" t="s">
        <v>46</v>
      </c>
      <c r="S1075" s="3" t="s">
        <v>749</v>
      </c>
      <c r="T1075" s="2">
        <v>59.2</v>
      </c>
      <c r="U1075" s="2">
        <v>4</v>
      </c>
      <c r="V1075" s="2">
        <v>0</v>
      </c>
      <c r="W1075" s="2">
        <v>29.6</v>
      </c>
    </row>
    <row r="1076" spans="1:23" ht="15.75" thickBot="1" x14ac:dyDescent="0.3">
      <c r="A1076" s="5">
        <v>1075</v>
      </c>
      <c r="B1076" s="3" t="s">
        <v>4664</v>
      </c>
      <c r="C1076" s="2">
        <v>2013</v>
      </c>
      <c r="D1076" s="4">
        <v>41619</v>
      </c>
      <c r="E1076" s="4" t="str">
        <f>TEXT(Table1[[#This Row],[Order Date]],"MMM")</f>
        <v>Dec</v>
      </c>
      <c r="F1076" s="4" t="s">
        <v>7163</v>
      </c>
      <c r="G1076" s="3" t="s">
        <v>49</v>
      </c>
      <c r="H1076" s="3" t="s">
        <v>3044</v>
      </c>
      <c r="I1076" s="3" t="s">
        <v>3045</v>
      </c>
      <c r="J1076" s="3" t="s">
        <v>26</v>
      </c>
      <c r="K1076" s="3" t="s">
        <v>27</v>
      </c>
      <c r="L1076" s="3" t="s">
        <v>775</v>
      </c>
      <c r="M1076" s="3" t="s">
        <v>214</v>
      </c>
      <c r="N1076" s="2">
        <v>48234</v>
      </c>
      <c r="O1076" s="3" t="s">
        <v>102</v>
      </c>
      <c r="P1076" s="3" t="s">
        <v>3099</v>
      </c>
      <c r="Q1076" s="3" t="s">
        <v>70</v>
      </c>
      <c r="R1076" s="3" t="s">
        <v>71</v>
      </c>
      <c r="S1076" s="3" t="s">
        <v>3100</v>
      </c>
      <c r="T1076" s="2">
        <v>257.98</v>
      </c>
      <c r="U1076" s="2">
        <v>2</v>
      </c>
      <c r="V1076" s="2">
        <v>0</v>
      </c>
      <c r="W1076" s="2">
        <v>74.8142</v>
      </c>
    </row>
    <row r="1077" spans="1:23" ht="15.75" thickBot="1" x14ac:dyDescent="0.3">
      <c r="A1077" s="5">
        <v>1076</v>
      </c>
      <c r="B1077" s="3" t="s">
        <v>4665</v>
      </c>
      <c r="C1077" s="2">
        <v>2013</v>
      </c>
      <c r="D1077" s="4">
        <v>41436</v>
      </c>
      <c r="E1077" s="4" t="str">
        <f>TEXT(Table1[[#This Row],[Order Date]],"MMM")</f>
        <v>Jun</v>
      </c>
      <c r="F1077" s="4">
        <v>41589</v>
      </c>
      <c r="G1077" s="3" t="s">
        <v>49</v>
      </c>
      <c r="H1077" s="3" t="s">
        <v>1164</v>
      </c>
      <c r="I1077" s="3" t="s">
        <v>1165</v>
      </c>
      <c r="J1077" s="3" t="s">
        <v>40</v>
      </c>
      <c r="K1077" s="3" t="s">
        <v>27</v>
      </c>
      <c r="L1077" s="3" t="s">
        <v>136</v>
      </c>
      <c r="M1077" s="3" t="s">
        <v>137</v>
      </c>
      <c r="N1077" s="2">
        <v>19134</v>
      </c>
      <c r="O1077" s="3" t="s">
        <v>138</v>
      </c>
      <c r="P1077" s="3" t="s">
        <v>4666</v>
      </c>
      <c r="Q1077" s="3" t="s">
        <v>70</v>
      </c>
      <c r="R1077" s="3" t="s">
        <v>71</v>
      </c>
      <c r="S1077" s="3" t="s">
        <v>4667</v>
      </c>
      <c r="T1077" s="2">
        <v>23.988</v>
      </c>
      <c r="U1077" s="2">
        <v>2</v>
      </c>
      <c r="V1077" s="2">
        <v>0.4</v>
      </c>
      <c r="W1077" s="2">
        <v>-15.992000000000001</v>
      </c>
    </row>
    <row r="1078" spans="1:23" ht="15.75" thickBot="1" x14ac:dyDescent="0.3">
      <c r="A1078" s="5">
        <v>1077</v>
      </c>
      <c r="B1078" s="3" t="s">
        <v>4668</v>
      </c>
      <c r="C1078" s="2">
        <v>2013</v>
      </c>
      <c r="D1078" s="4">
        <v>41557</v>
      </c>
      <c r="E1078" s="4" t="str">
        <f>TEXT(Table1[[#This Row],[Order Date]],"MMM")</f>
        <v>Oct</v>
      </c>
      <c r="F1078" s="4" t="s">
        <v>7257</v>
      </c>
      <c r="G1078" s="3" t="s">
        <v>49</v>
      </c>
      <c r="H1078" s="3" t="s">
        <v>1282</v>
      </c>
      <c r="I1078" s="3" t="s">
        <v>1283</v>
      </c>
      <c r="J1078" s="3" t="s">
        <v>40</v>
      </c>
      <c r="K1078" s="3" t="s">
        <v>27</v>
      </c>
      <c r="L1078" s="3" t="s">
        <v>248</v>
      </c>
      <c r="M1078" s="3" t="s">
        <v>442</v>
      </c>
      <c r="N1078" s="2">
        <v>45373</v>
      </c>
      <c r="O1078" s="3" t="s">
        <v>138</v>
      </c>
      <c r="P1078" s="3" t="s">
        <v>3711</v>
      </c>
      <c r="Q1078" s="3" t="s">
        <v>70</v>
      </c>
      <c r="R1078" s="3" t="s">
        <v>71</v>
      </c>
      <c r="S1078" s="3" t="s">
        <v>3712</v>
      </c>
      <c r="T1078" s="2">
        <v>23.975999999999999</v>
      </c>
      <c r="U1078" s="2">
        <v>4</v>
      </c>
      <c r="V1078" s="2">
        <v>0.4</v>
      </c>
      <c r="W1078" s="2">
        <v>-15.5844</v>
      </c>
    </row>
    <row r="1079" spans="1:23" ht="15.75" thickBot="1" x14ac:dyDescent="0.3">
      <c r="A1079" s="5">
        <v>1078</v>
      </c>
      <c r="B1079" s="3" t="s">
        <v>4671</v>
      </c>
      <c r="C1079" s="2">
        <v>2011</v>
      </c>
      <c r="D1079" s="4">
        <v>40586</v>
      </c>
      <c r="E1079" s="4" t="str">
        <f>TEXT(Table1[[#This Row],[Order Date]],"MMM")</f>
        <v>Feb</v>
      </c>
      <c r="F1079" s="4">
        <v>40706</v>
      </c>
      <c r="G1079" s="3" t="s">
        <v>49</v>
      </c>
      <c r="H1079" s="3" t="s">
        <v>3821</v>
      </c>
      <c r="I1079" s="3" t="s">
        <v>3822</v>
      </c>
      <c r="J1079" s="3" t="s">
        <v>40</v>
      </c>
      <c r="K1079" s="3" t="s">
        <v>27</v>
      </c>
      <c r="L1079" s="3" t="s">
        <v>4672</v>
      </c>
      <c r="M1079" s="3" t="s">
        <v>101</v>
      </c>
      <c r="N1079" s="2">
        <v>78415</v>
      </c>
      <c r="O1079" s="3" t="s">
        <v>102</v>
      </c>
      <c r="P1079" s="3" t="s">
        <v>1000</v>
      </c>
      <c r="Q1079" s="3" t="s">
        <v>32</v>
      </c>
      <c r="R1079" s="3" t="s">
        <v>64</v>
      </c>
      <c r="S1079" s="3" t="s">
        <v>1001</v>
      </c>
      <c r="T1079" s="2">
        <v>58.36</v>
      </c>
      <c r="U1079" s="2">
        <v>5</v>
      </c>
      <c r="V1079" s="2">
        <v>0.6</v>
      </c>
      <c r="W1079" s="2">
        <v>-24.803000000000001</v>
      </c>
    </row>
    <row r="1080" spans="1:23" ht="15.75" thickBot="1" x14ac:dyDescent="0.3">
      <c r="A1080" s="5">
        <v>1079</v>
      </c>
      <c r="B1080" s="3" t="s">
        <v>4671</v>
      </c>
      <c r="C1080" s="2">
        <v>2011</v>
      </c>
      <c r="D1080" s="4">
        <v>40586</v>
      </c>
      <c r="E1080" s="4" t="str">
        <f>TEXT(Table1[[#This Row],[Order Date]],"MMM")</f>
        <v>Feb</v>
      </c>
      <c r="F1080" s="4">
        <v>40706</v>
      </c>
      <c r="G1080" s="3" t="s">
        <v>49</v>
      </c>
      <c r="H1080" s="3" t="s">
        <v>3821</v>
      </c>
      <c r="I1080" s="3" t="s">
        <v>3822</v>
      </c>
      <c r="J1080" s="3" t="s">
        <v>40</v>
      </c>
      <c r="K1080" s="3" t="s">
        <v>27</v>
      </c>
      <c r="L1080" s="3" t="s">
        <v>4672</v>
      </c>
      <c r="M1080" s="3" t="s">
        <v>101</v>
      </c>
      <c r="N1080" s="2">
        <v>78415</v>
      </c>
      <c r="O1080" s="3" t="s">
        <v>102</v>
      </c>
      <c r="P1080" s="3" t="s">
        <v>525</v>
      </c>
      <c r="Q1080" s="3" t="s">
        <v>45</v>
      </c>
      <c r="R1080" s="3" t="s">
        <v>67</v>
      </c>
      <c r="S1080" s="3" t="s">
        <v>526</v>
      </c>
      <c r="T1080" s="2">
        <v>16.463999999999999</v>
      </c>
      <c r="U1080" s="2">
        <v>7</v>
      </c>
      <c r="V1080" s="2">
        <v>0.2</v>
      </c>
      <c r="W1080" s="2">
        <v>1.4406000000000001</v>
      </c>
    </row>
    <row r="1081" spans="1:23" ht="15.75" thickBot="1" x14ac:dyDescent="0.3">
      <c r="A1081" s="5">
        <v>1080</v>
      </c>
      <c r="B1081" s="3" t="s">
        <v>4671</v>
      </c>
      <c r="C1081" s="2">
        <v>2011</v>
      </c>
      <c r="D1081" s="4">
        <v>40586</v>
      </c>
      <c r="E1081" s="4" t="str">
        <f>TEXT(Table1[[#This Row],[Order Date]],"MMM")</f>
        <v>Feb</v>
      </c>
      <c r="F1081" s="4">
        <v>40706</v>
      </c>
      <c r="G1081" s="3" t="s">
        <v>49</v>
      </c>
      <c r="H1081" s="3" t="s">
        <v>3821</v>
      </c>
      <c r="I1081" s="3" t="s">
        <v>3822</v>
      </c>
      <c r="J1081" s="3" t="s">
        <v>40</v>
      </c>
      <c r="K1081" s="3" t="s">
        <v>27</v>
      </c>
      <c r="L1081" s="3" t="s">
        <v>4672</v>
      </c>
      <c r="M1081" s="3" t="s">
        <v>101</v>
      </c>
      <c r="N1081" s="2">
        <v>78415</v>
      </c>
      <c r="O1081" s="3" t="s">
        <v>102</v>
      </c>
      <c r="P1081" s="3" t="s">
        <v>1863</v>
      </c>
      <c r="Q1081" s="3" t="s">
        <v>32</v>
      </c>
      <c r="R1081" s="3" t="s">
        <v>64</v>
      </c>
      <c r="S1081" s="3" t="s">
        <v>1864</v>
      </c>
      <c r="T1081" s="2">
        <v>39.96</v>
      </c>
      <c r="U1081" s="2">
        <v>5</v>
      </c>
      <c r="V1081" s="2">
        <v>0.6</v>
      </c>
      <c r="W1081" s="2">
        <v>-23.975999999999999</v>
      </c>
    </row>
    <row r="1082" spans="1:23" ht="15.75" thickBot="1" x14ac:dyDescent="0.3">
      <c r="A1082" s="5">
        <v>1081</v>
      </c>
      <c r="B1082" s="3" t="s">
        <v>4673</v>
      </c>
      <c r="C1082" s="2">
        <v>2011</v>
      </c>
      <c r="D1082" s="4">
        <v>40881</v>
      </c>
      <c r="E1082" s="4" t="str">
        <f>TEXT(Table1[[#This Row],[Order Date]],"MMM")</f>
        <v>Dec</v>
      </c>
      <c r="F1082" s="4" t="s">
        <v>7353</v>
      </c>
      <c r="G1082" s="3" t="s">
        <v>49</v>
      </c>
      <c r="H1082" s="3" t="s">
        <v>4497</v>
      </c>
      <c r="I1082" s="3" t="s">
        <v>4498</v>
      </c>
      <c r="J1082" s="3" t="s">
        <v>40</v>
      </c>
      <c r="K1082" s="3" t="s">
        <v>27</v>
      </c>
      <c r="L1082" s="3" t="s">
        <v>4674</v>
      </c>
      <c r="M1082" s="3" t="s">
        <v>42</v>
      </c>
      <c r="N1082" s="2">
        <v>90278</v>
      </c>
      <c r="O1082" s="3" t="s">
        <v>43</v>
      </c>
      <c r="P1082" s="3" t="s">
        <v>2177</v>
      </c>
      <c r="Q1082" s="3" t="s">
        <v>70</v>
      </c>
      <c r="R1082" s="3" t="s">
        <v>71</v>
      </c>
      <c r="S1082" s="3" t="s">
        <v>2178</v>
      </c>
      <c r="T1082" s="2">
        <v>1075.088</v>
      </c>
      <c r="U1082" s="2">
        <v>14</v>
      </c>
      <c r="V1082" s="2">
        <v>0.2</v>
      </c>
      <c r="W1082" s="2">
        <v>94.0702</v>
      </c>
    </row>
    <row r="1083" spans="1:23" ht="15.75" thickBot="1" x14ac:dyDescent="0.3">
      <c r="A1083" s="5">
        <v>1082</v>
      </c>
      <c r="B1083" s="3" t="s">
        <v>4673</v>
      </c>
      <c r="C1083" s="2">
        <v>2011</v>
      </c>
      <c r="D1083" s="4">
        <v>40881</v>
      </c>
      <c r="E1083" s="4" t="str">
        <f>TEXT(Table1[[#This Row],[Order Date]],"MMM")</f>
        <v>Dec</v>
      </c>
      <c r="F1083" s="4" t="s">
        <v>7353</v>
      </c>
      <c r="G1083" s="3" t="s">
        <v>49</v>
      </c>
      <c r="H1083" s="3" t="s">
        <v>4497</v>
      </c>
      <c r="I1083" s="3" t="s">
        <v>4498</v>
      </c>
      <c r="J1083" s="3" t="s">
        <v>40</v>
      </c>
      <c r="K1083" s="3" t="s">
        <v>27</v>
      </c>
      <c r="L1083" s="3" t="s">
        <v>4674</v>
      </c>
      <c r="M1083" s="3" t="s">
        <v>42</v>
      </c>
      <c r="N1083" s="2">
        <v>90278</v>
      </c>
      <c r="O1083" s="3" t="s">
        <v>43</v>
      </c>
      <c r="P1083" s="3" t="s">
        <v>2671</v>
      </c>
      <c r="Q1083" s="3" t="s">
        <v>70</v>
      </c>
      <c r="R1083" s="3" t="s">
        <v>71</v>
      </c>
      <c r="S1083" s="3" t="s">
        <v>2672</v>
      </c>
      <c r="T1083" s="2">
        <v>438.36799999999999</v>
      </c>
      <c r="U1083" s="2">
        <v>4</v>
      </c>
      <c r="V1083" s="2">
        <v>0.2</v>
      </c>
      <c r="W1083" s="2">
        <v>38.357199999999999</v>
      </c>
    </row>
    <row r="1084" spans="1:23" ht="15.75" thickBot="1" x14ac:dyDescent="0.3">
      <c r="A1084" s="5">
        <v>1083</v>
      </c>
      <c r="B1084" s="3" t="s">
        <v>4673</v>
      </c>
      <c r="C1084" s="2">
        <v>2011</v>
      </c>
      <c r="D1084" s="4">
        <v>40881</v>
      </c>
      <c r="E1084" s="4" t="str">
        <f>TEXT(Table1[[#This Row],[Order Date]],"MMM")</f>
        <v>Dec</v>
      </c>
      <c r="F1084" s="4" t="s">
        <v>7353</v>
      </c>
      <c r="G1084" s="3" t="s">
        <v>49</v>
      </c>
      <c r="H1084" s="3" t="s">
        <v>4497</v>
      </c>
      <c r="I1084" s="3" t="s">
        <v>4498</v>
      </c>
      <c r="J1084" s="3" t="s">
        <v>40</v>
      </c>
      <c r="K1084" s="3" t="s">
        <v>27</v>
      </c>
      <c r="L1084" s="3" t="s">
        <v>4674</v>
      </c>
      <c r="M1084" s="3" t="s">
        <v>42</v>
      </c>
      <c r="N1084" s="2">
        <v>90278</v>
      </c>
      <c r="O1084" s="3" t="s">
        <v>43</v>
      </c>
      <c r="P1084" s="3" t="s">
        <v>1688</v>
      </c>
      <c r="Q1084" s="3" t="s">
        <v>45</v>
      </c>
      <c r="R1084" s="3" t="s">
        <v>74</v>
      </c>
      <c r="S1084" s="3" t="s">
        <v>1689</v>
      </c>
      <c r="T1084" s="2">
        <v>18.088000000000001</v>
      </c>
      <c r="U1084" s="2">
        <v>7</v>
      </c>
      <c r="V1084" s="2">
        <v>0.2</v>
      </c>
      <c r="W1084" s="2">
        <v>6.5568999999999997</v>
      </c>
    </row>
    <row r="1085" spans="1:23" ht="15.75" thickBot="1" x14ac:dyDescent="0.3">
      <c r="A1085" s="5">
        <v>1084</v>
      </c>
      <c r="B1085" s="3" t="s">
        <v>4673</v>
      </c>
      <c r="C1085" s="2">
        <v>2011</v>
      </c>
      <c r="D1085" s="4">
        <v>40881</v>
      </c>
      <c r="E1085" s="4" t="str">
        <f>TEXT(Table1[[#This Row],[Order Date]],"MMM")</f>
        <v>Dec</v>
      </c>
      <c r="F1085" s="4" t="s">
        <v>7353</v>
      </c>
      <c r="G1085" s="3" t="s">
        <v>49</v>
      </c>
      <c r="H1085" s="3" t="s">
        <v>4497</v>
      </c>
      <c r="I1085" s="3" t="s">
        <v>4498</v>
      </c>
      <c r="J1085" s="3" t="s">
        <v>40</v>
      </c>
      <c r="K1085" s="3" t="s">
        <v>27</v>
      </c>
      <c r="L1085" s="3" t="s">
        <v>4674</v>
      </c>
      <c r="M1085" s="3" t="s">
        <v>42</v>
      </c>
      <c r="N1085" s="2">
        <v>90278</v>
      </c>
      <c r="O1085" s="3" t="s">
        <v>43</v>
      </c>
      <c r="P1085" s="3" t="s">
        <v>1441</v>
      </c>
      <c r="Q1085" s="3" t="s">
        <v>32</v>
      </c>
      <c r="R1085" s="3" t="s">
        <v>33</v>
      </c>
      <c r="S1085" s="3" t="s">
        <v>1442</v>
      </c>
      <c r="T1085" s="2">
        <v>308.49900000000002</v>
      </c>
      <c r="U1085" s="2">
        <v>3</v>
      </c>
      <c r="V1085" s="2">
        <v>0.15</v>
      </c>
      <c r="W1085" s="2">
        <v>-18.146999999999998</v>
      </c>
    </row>
    <row r="1086" spans="1:23" ht="15.75" thickBot="1" x14ac:dyDescent="0.3">
      <c r="A1086" s="5">
        <v>1085</v>
      </c>
      <c r="B1086" s="3" t="s">
        <v>4675</v>
      </c>
      <c r="C1086" s="2">
        <v>2012</v>
      </c>
      <c r="D1086" s="4">
        <v>40919</v>
      </c>
      <c r="E1086" s="4" t="str">
        <f>TEXT(Table1[[#This Row],[Order Date]],"MMM")</f>
        <v>Jan</v>
      </c>
      <c r="F1086" s="4">
        <v>41010</v>
      </c>
      <c r="G1086" s="3" t="s">
        <v>172</v>
      </c>
      <c r="H1086" s="3" t="s">
        <v>2212</v>
      </c>
      <c r="I1086" s="3" t="s">
        <v>2213</v>
      </c>
      <c r="J1086" s="3" t="s">
        <v>26</v>
      </c>
      <c r="K1086" s="3" t="s">
        <v>27</v>
      </c>
      <c r="L1086" s="3" t="s">
        <v>1697</v>
      </c>
      <c r="M1086" s="3" t="s">
        <v>372</v>
      </c>
      <c r="N1086" s="2">
        <v>97301</v>
      </c>
      <c r="O1086" s="3" t="s">
        <v>43</v>
      </c>
      <c r="P1086" s="3" t="s">
        <v>164</v>
      </c>
      <c r="Q1086" s="3" t="s">
        <v>45</v>
      </c>
      <c r="R1086" s="3" t="s">
        <v>67</v>
      </c>
      <c r="S1086" s="3" t="s">
        <v>165</v>
      </c>
      <c r="T1086" s="2">
        <v>7.88</v>
      </c>
      <c r="U1086" s="2">
        <v>1</v>
      </c>
      <c r="V1086" s="2">
        <v>0.2</v>
      </c>
      <c r="W1086" s="2">
        <v>1.7729999999999999</v>
      </c>
    </row>
    <row r="1087" spans="1:23" ht="15.75" thickBot="1" x14ac:dyDescent="0.3">
      <c r="A1087" s="5">
        <v>1086</v>
      </c>
      <c r="B1087" s="3" t="s">
        <v>4676</v>
      </c>
      <c r="C1087" s="2">
        <v>2014</v>
      </c>
      <c r="D1087" s="4">
        <v>41740</v>
      </c>
      <c r="E1087" s="4" t="str">
        <f>TEXT(Table1[[#This Row],[Order Date]],"MMM")</f>
        <v>Apr</v>
      </c>
      <c r="F1087" s="4">
        <v>41893</v>
      </c>
      <c r="G1087" s="3" t="s">
        <v>49</v>
      </c>
      <c r="H1087" s="3" t="s">
        <v>4677</v>
      </c>
      <c r="I1087" s="3" t="s">
        <v>4678</v>
      </c>
      <c r="J1087" s="3" t="s">
        <v>26</v>
      </c>
      <c r="K1087" s="3" t="s">
        <v>27</v>
      </c>
      <c r="L1087" s="3" t="s">
        <v>4612</v>
      </c>
      <c r="M1087" s="3" t="s">
        <v>589</v>
      </c>
      <c r="N1087" s="2">
        <v>88001</v>
      </c>
      <c r="O1087" s="3" t="s">
        <v>43</v>
      </c>
      <c r="P1087" s="3" t="s">
        <v>378</v>
      </c>
      <c r="Q1087" s="3" t="s">
        <v>32</v>
      </c>
      <c r="R1087" s="3" t="s">
        <v>64</v>
      </c>
      <c r="S1087" s="3" t="s">
        <v>379</v>
      </c>
      <c r="T1087" s="2">
        <v>41.37</v>
      </c>
      <c r="U1087" s="2">
        <v>3</v>
      </c>
      <c r="V1087" s="2">
        <v>0</v>
      </c>
      <c r="W1087" s="2">
        <v>17.375399999999999</v>
      </c>
    </row>
    <row r="1088" spans="1:23" ht="15.75" thickBot="1" x14ac:dyDescent="0.3">
      <c r="A1088" s="5">
        <v>1087</v>
      </c>
      <c r="B1088" s="3" t="s">
        <v>4679</v>
      </c>
      <c r="C1088" s="2">
        <v>2012</v>
      </c>
      <c r="D1088" s="4">
        <v>41248</v>
      </c>
      <c r="E1088" s="4" t="str">
        <f>TEXT(Table1[[#This Row],[Order Date]],"MMM")</f>
        <v>Dec</v>
      </c>
      <c r="F1088" s="4" t="s">
        <v>7225</v>
      </c>
      <c r="G1088" s="3" t="s">
        <v>49</v>
      </c>
      <c r="H1088" s="3" t="s">
        <v>3269</v>
      </c>
      <c r="I1088" s="3" t="s">
        <v>3270</v>
      </c>
      <c r="J1088" s="3" t="s">
        <v>26</v>
      </c>
      <c r="K1088" s="3" t="s">
        <v>27</v>
      </c>
      <c r="L1088" s="3" t="s">
        <v>120</v>
      </c>
      <c r="M1088" s="3" t="s">
        <v>42</v>
      </c>
      <c r="N1088" s="2">
        <v>94122</v>
      </c>
      <c r="O1088" s="3" t="s">
        <v>43</v>
      </c>
      <c r="P1088" s="3" t="s">
        <v>3635</v>
      </c>
      <c r="Q1088" s="3" t="s">
        <v>45</v>
      </c>
      <c r="R1088" s="3" t="s">
        <v>88</v>
      </c>
      <c r="S1088" s="3" t="s">
        <v>3636</v>
      </c>
      <c r="T1088" s="2">
        <v>12.84</v>
      </c>
      <c r="U1088" s="2">
        <v>3</v>
      </c>
      <c r="V1088" s="2">
        <v>0</v>
      </c>
      <c r="W1088" s="2">
        <v>5.7779999999999996</v>
      </c>
    </row>
    <row r="1089" spans="1:23" ht="15.75" thickBot="1" x14ac:dyDescent="0.3">
      <c r="A1089" s="5">
        <v>1088</v>
      </c>
      <c r="B1089" s="3" t="s">
        <v>4679</v>
      </c>
      <c r="C1089" s="2">
        <v>2012</v>
      </c>
      <c r="D1089" s="4">
        <v>41248</v>
      </c>
      <c r="E1089" s="4" t="str">
        <f>TEXT(Table1[[#This Row],[Order Date]],"MMM")</f>
        <v>Dec</v>
      </c>
      <c r="F1089" s="4" t="s">
        <v>7225</v>
      </c>
      <c r="G1089" s="3" t="s">
        <v>49</v>
      </c>
      <c r="H1089" s="3" t="s">
        <v>3269</v>
      </c>
      <c r="I1089" s="3" t="s">
        <v>3270</v>
      </c>
      <c r="J1089" s="3" t="s">
        <v>26</v>
      </c>
      <c r="K1089" s="3" t="s">
        <v>27</v>
      </c>
      <c r="L1089" s="3" t="s">
        <v>120</v>
      </c>
      <c r="M1089" s="3" t="s">
        <v>42</v>
      </c>
      <c r="N1089" s="2">
        <v>94122</v>
      </c>
      <c r="O1089" s="3" t="s">
        <v>43</v>
      </c>
      <c r="P1089" s="3" t="s">
        <v>4680</v>
      </c>
      <c r="Q1089" s="3" t="s">
        <v>45</v>
      </c>
      <c r="R1089" s="3" t="s">
        <v>88</v>
      </c>
      <c r="S1089" s="3" t="s">
        <v>4681</v>
      </c>
      <c r="T1089" s="2">
        <v>25.68</v>
      </c>
      <c r="U1089" s="2">
        <v>6</v>
      </c>
      <c r="V1089" s="2">
        <v>0</v>
      </c>
      <c r="W1089" s="2">
        <v>11.555999999999999</v>
      </c>
    </row>
    <row r="1090" spans="1:23" ht="15.75" thickBot="1" x14ac:dyDescent="0.3">
      <c r="A1090" s="5">
        <v>1089</v>
      </c>
      <c r="B1090" s="3" t="s">
        <v>4682</v>
      </c>
      <c r="C1090" s="2">
        <v>2012</v>
      </c>
      <c r="D1090" s="4">
        <v>41099</v>
      </c>
      <c r="E1090" s="4" t="str">
        <f>TEXT(Table1[[#This Row],[Order Date]],"MMM")</f>
        <v>Jul</v>
      </c>
      <c r="F1090" s="4">
        <v>41222</v>
      </c>
      <c r="G1090" s="3" t="s">
        <v>49</v>
      </c>
      <c r="H1090" s="3" t="s">
        <v>1679</v>
      </c>
      <c r="I1090" s="3" t="s">
        <v>1680</v>
      </c>
      <c r="J1090" s="3" t="s">
        <v>26</v>
      </c>
      <c r="K1090" s="3" t="s">
        <v>27</v>
      </c>
      <c r="L1090" s="3" t="s">
        <v>3433</v>
      </c>
      <c r="M1090" s="3" t="s">
        <v>101</v>
      </c>
      <c r="N1090" s="2">
        <v>79907</v>
      </c>
      <c r="O1090" s="3" t="s">
        <v>102</v>
      </c>
      <c r="P1090" s="3" t="s">
        <v>4124</v>
      </c>
      <c r="Q1090" s="3" t="s">
        <v>32</v>
      </c>
      <c r="R1090" s="3" t="s">
        <v>36</v>
      </c>
      <c r="S1090" s="3" t="s">
        <v>4125</v>
      </c>
      <c r="T1090" s="2">
        <v>47.515999999999998</v>
      </c>
      <c r="U1090" s="2">
        <v>2</v>
      </c>
      <c r="V1090" s="2">
        <v>0.3</v>
      </c>
      <c r="W1090" s="2">
        <v>-2.0364</v>
      </c>
    </row>
    <row r="1091" spans="1:23" ht="15.75" thickBot="1" x14ac:dyDescent="0.3">
      <c r="A1091" s="5">
        <v>1090</v>
      </c>
      <c r="B1091" s="3" t="s">
        <v>4687</v>
      </c>
      <c r="C1091" s="2">
        <v>2012</v>
      </c>
      <c r="D1091" s="4">
        <v>40917</v>
      </c>
      <c r="E1091" s="4" t="str">
        <f>TEXT(Table1[[#This Row],[Order Date]],"MMM")</f>
        <v>Jan</v>
      </c>
      <c r="F1091" s="4">
        <v>41130</v>
      </c>
      <c r="G1091" s="3" t="s">
        <v>49</v>
      </c>
      <c r="H1091" s="3" t="s">
        <v>4688</v>
      </c>
      <c r="I1091" s="3" t="s">
        <v>4689</v>
      </c>
      <c r="J1091" s="3" t="s">
        <v>99</v>
      </c>
      <c r="K1091" s="3" t="s">
        <v>27</v>
      </c>
      <c r="L1091" s="3" t="s">
        <v>547</v>
      </c>
      <c r="M1091" s="3" t="s">
        <v>1086</v>
      </c>
      <c r="N1091" s="2">
        <v>2038</v>
      </c>
      <c r="O1091" s="3" t="s">
        <v>138</v>
      </c>
      <c r="P1091" s="3" t="s">
        <v>2334</v>
      </c>
      <c r="Q1091" s="3" t="s">
        <v>45</v>
      </c>
      <c r="R1091" s="3" t="s">
        <v>74</v>
      </c>
      <c r="S1091" s="3" t="s">
        <v>2335</v>
      </c>
      <c r="T1091" s="2">
        <v>114.6</v>
      </c>
      <c r="U1091" s="2">
        <v>5</v>
      </c>
      <c r="V1091" s="2">
        <v>0</v>
      </c>
      <c r="W1091" s="2">
        <v>51.57</v>
      </c>
    </row>
    <row r="1092" spans="1:23" ht="15.75" thickBot="1" x14ac:dyDescent="0.3">
      <c r="A1092" s="5">
        <v>1091</v>
      </c>
      <c r="B1092" s="3" t="s">
        <v>4687</v>
      </c>
      <c r="C1092" s="2">
        <v>2012</v>
      </c>
      <c r="D1092" s="4">
        <v>40917</v>
      </c>
      <c r="E1092" s="4" t="str">
        <f>TEXT(Table1[[#This Row],[Order Date]],"MMM")</f>
        <v>Jan</v>
      </c>
      <c r="F1092" s="4">
        <v>41130</v>
      </c>
      <c r="G1092" s="3" t="s">
        <v>49</v>
      </c>
      <c r="H1092" s="3" t="s">
        <v>4688</v>
      </c>
      <c r="I1092" s="3" t="s">
        <v>4689</v>
      </c>
      <c r="J1092" s="3" t="s">
        <v>99</v>
      </c>
      <c r="K1092" s="3" t="s">
        <v>27</v>
      </c>
      <c r="L1092" s="3" t="s">
        <v>547</v>
      </c>
      <c r="M1092" s="3" t="s">
        <v>1086</v>
      </c>
      <c r="N1092" s="2">
        <v>2038</v>
      </c>
      <c r="O1092" s="3" t="s">
        <v>138</v>
      </c>
      <c r="P1092" s="3" t="s">
        <v>622</v>
      </c>
      <c r="Q1092" s="3" t="s">
        <v>32</v>
      </c>
      <c r="R1092" s="3" t="s">
        <v>36</v>
      </c>
      <c r="S1092" s="3" t="s">
        <v>623</v>
      </c>
      <c r="T1092" s="2">
        <v>60.74</v>
      </c>
      <c r="U1092" s="2">
        <v>1</v>
      </c>
      <c r="V1092" s="2">
        <v>0</v>
      </c>
      <c r="W1092" s="2">
        <v>15.185</v>
      </c>
    </row>
    <row r="1093" spans="1:23" ht="15.75" thickBot="1" x14ac:dyDescent="0.3">
      <c r="A1093" s="5">
        <v>1092</v>
      </c>
      <c r="B1093" s="3" t="s">
        <v>4687</v>
      </c>
      <c r="C1093" s="2">
        <v>2012</v>
      </c>
      <c r="D1093" s="4">
        <v>40917</v>
      </c>
      <c r="E1093" s="4" t="str">
        <f>TEXT(Table1[[#This Row],[Order Date]],"MMM")</f>
        <v>Jan</v>
      </c>
      <c r="F1093" s="4">
        <v>41130</v>
      </c>
      <c r="G1093" s="3" t="s">
        <v>49</v>
      </c>
      <c r="H1093" s="3" t="s">
        <v>4688</v>
      </c>
      <c r="I1093" s="3" t="s">
        <v>4689</v>
      </c>
      <c r="J1093" s="3" t="s">
        <v>99</v>
      </c>
      <c r="K1093" s="3" t="s">
        <v>27</v>
      </c>
      <c r="L1093" s="3" t="s">
        <v>547</v>
      </c>
      <c r="M1093" s="3" t="s">
        <v>1086</v>
      </c>
      <c r="N1093" s="2">
        <v>2038</v>
      </c>
      <c r="O1093" s="3" t="s">
        <v>138</v>
      </c>
      <c r="P1093" s="3" t="s">
        <v>4190</v>
      </c>
      <c r="Q1093" s="3" t="s">
        <v>32</v>
      </c>
      <c r="R1093" s="3" t="s">
        <v>64</v>
      </c>
      <c r="S1093" s="3" t="s">
        <v>4191</v>
      </c>
      <c r="T1093" s="2">
        <v>124.36</v>
      </c>
      <c r="U1093" s="2">
        <v>2</v>
      </c>
      <c r="V1093" s="2">
        <v>0</v>
      </c>
      <c r="W1093" s="2">
        <v>27.359200000000001</v>
      </c>
    </row>
    <row r="1094" spans="1:23" ht="15.75" thickBot="1" x14ac:dyDescent="0.3">
      <c r="A1094" s="5">
        <v>1093</v>
      </c>
      <c r="B1094" s="3" t="s">
        <v>4687</v>
      </c>
      <c r="C1094" s="2">
        <v>2012</v>
      </c>
      <c r="D1094" s="4">
        <v>40917</v>
      </c>
      <c r="E1094" s="4" t="str">
        <f>TEXT(Table1[[#This Row],[Order Date]],"MMM")</f>
        <v>Jan</v>
      </c>
      <c r="F1094" s="4">
        <v>41130</v>
      </c>
      <c r="G1094" s="3" t="s">
        <v>49</v>
      </c>
      <c r="H1094" s="3" t="s">
        <v>4688</v>
      </c>
      <c r="I1094" s="3" t="s">
        <v>4689</v>
      </c>
      <c r="J1094" s="3" t="s">
        <v>99</v>
      </c>
      <c r="K1094" s="3" t="s">
        <v>27</v>
      </c>
      <c r="L1094" s="3" t="s">
        <v>547</v>
      </c>
      <c r="M1094" s="3" t="s">
        <v>1086</v>
      </c>
      <c r="N1094" s="2">
        <v>2038</v>
      </c>
      <c r="O1094" s="3" t="s">
        <v>138</v>
      </c>
      <c r="P1094" s="3" t="s">
        <v>894</v>
      </c>
      <c r="Q1094" s="3" t="s">
        <v>45</v>
      </c>
      <c r="R1094" s="3" t="s">
        <v>58</v>
      </c>
      <c r="S1094" s="3" t="s">
        <v>895</v>
      </c>
      <c r="T1094" s="2">
        <v>1088.76</v>
      </c>
      <c r="U1094" s="2">
        <v>6</v>
      </c>
      <c r="V1094" s="2">
        <v>0</v>
      </c>
      <c r="W1094" s="2">
        <v>315.74040000000002</v>
      </c>
    </row>
    <row r="1095" spans="1:23" ht="15.75" thickBot="1" x14ac:dyDescent="0.3">
      <c r="A1095" s="5">
        <v>1094</v>
      </c>
      <c r="B1095" s="3" t="s">
        <v>4690</v>
      </c>
      <c r="C1095" s="2">
        <v>2013</v>
      </c>
      <c r="D1095" s="4">
        <v>41430</v>
      </c>
      <c r="E1095" s="4" t="str">
        <f>TEXT(Table1[[#This Row],[Order Date]],"MMM")</f>
        <v>Jun</v>
      </c>
      <c r="F1095" s="4">
        <v>41522</v>
      </c>
      <c r="G1095" s="3" t="s">
        <v>172</v>
      </c>
      <c r="H1095" s="3" t="s">
        <v>4691</v>
      </c>
      <c r="I1095" s="3" t="s">
        <v>4692</v>
      </c>
      <c r="J1095" s="3" t="s">
        <v>26</v>
      </c>
      <c r="K1095" s="3" t="s">
        <v>27</v>
      </c>
      <c r="L1095" s="3" t="s">
        <v>2703</v>
      </c>
      <c r="M1095" s="3" t="s">
        <v>42</v>
      </c>
      <c r="N1095" s="2">
        <v>92024</v>
      </c>
      <c r="O1095" s="3" t="s">
        <v>43</v>
      </c>
      <c r="P1095" s="3" t="s">
        <v>4340</v>
      </c>
      <c r="Q1095" s="3" t="s">
        <v>45</v>
      </c>
      <c r="R1095" s="3" t="s">
        <v>74</v>
      </c>
      <c r="S1095" s="3" t="s">
        <v>4341</v>
      </c>
      <c r="T1095" s="2">
        <v>6.72</v>
      </c>
      <c r="U1095" s="2">
        <v>5</v>
      </c>
      <c r="V1095" s="2">
        <v>0.2</v>
      </c>
      <c r="W1095" s="2">
        <v>2.3519999999999999</v>
      </c>
    </row>
    <row r="1096" spans="1:23" ht="15.75" thickBot="1" x14ac:dyDescent="0.3">
      <c r="A1096" s="5">
        <v>1095</v>
      </c>
      <c r="B1096" s="3" t="s">
        <v>4690</v>
      </c>
      <c r="C1096" s="2">
        <v>2013</v>
      </c>
      <c r="D1096" s="4">
        <v>41430</v>
      </c>
      <c r="E1096" s="4" t="str">
        <f>TEXT(Table1[[#This Row],[Order Date]],"MMM")</f>
        <v>Jun</v>
      </c>
      <c r="F1096" s="4">
        <v>41522</v>
      </c>
      <c r="G1096" s="3" t="s">
        <v>172</v>
      </c>
      <c r="H1096" s="3" t="s">
        <v>4691</v>
      </c>
      <c r="I1096" s="3" t="s">
        <v>4692</v>
      </c>
      <c r="J1096" s="3" t="s">
        <v>26</v>
      </c>
      <c r="K1096" s="3" t="s">
        <v>27</v>
      </c>
      <c r="L1096" s="3" t="s">
        <v>2703</v>
      </c>
      <c r="M1096" s="3" t="s">
        <v>42</v>
      </c>
      <c r="N1096" s="2">
        <v>92024</v>
      </c>
      <c r="O1096" s="3" t="s">
        <v>43</v>
      </c>
      <c r="P1096" s="3" t="s">
        <v>778</v>
      </c>
      <c r="Q1096" s="3" t="s">
        <v>32</v>
      </c>
      <c r="R1096" s="3" t="s">
        <v>55</v>
      </c>
      <c r="S1096" s="3" t="s">
        <v>779</v>
      </c>
      <c r="T1096" s="2">
        <v>298.77600000000001</v>
      </c>
      <c r="U1096" s="2">
        <v>3</v>
      </c>
      <c r="V1096" s="2">
        <v>0.2</v>
      </c>
      <c r="W1096" s="2">
        <v>7.4694000000000003</v>
      </c>
    </row>
    <row r="1097" spans="1:23" ht="15.75" thickBot="1" x14ac:dyDescent="0.3">
      <c r="A1097" s="5">
        <v>1096</v>
      </c>
      <c r="B1097" s="3" t="s">
        <v>4693</v>
      </c>
      <c r="C1097" s="2">
        <v>2014</v>
      </c>
      <c r="D1097" s="4">
        <v>41640</v>
      </c>
      <c r="E1097" s="4" t="str">
        <f>TEXT(Table1[[#This Row],[Order Date]],"MMM")</f>
        <v>Jan</v>
      </c>
      <c r="F1097" s="4">
        <v>41791</v>
      </c>
      <c r="G1097" s="3" t="s">
        <v>49</v>
      </c>
      <c r="H1097" s="3" t="s">
        <v>2623</v>
      </c>
      <c r="I1097" s="3" t="s">
        <v>2624</v>
      </c>
      <c r="J1097" s="3" t="s">
        <v>26</v>
      </c>
      <c r="K1097" s="3" t="s">
        <v>27</v>
      </c>
      <c r="L1097" s="3" t="s">
        <v>1614</v>
      </c>
      <c r="M1097" s="3" t="s">
        <v>42</v>
      </c>
      <c r="N1097" s="2">
        <v>92804</v>
      </c>
      <c r="O1097" s="3" t="s">
        <v>43</v>
      </c>
      <c r="P1097" s="3" t="s">
        <v>758</v>
      </c>
      <c r="Q1097" s="3" t="s">
        <v>70</v>
      </c>
      <c r="R1097" s="3" t="s">
        <v>71</v>
      </c>
      <c r="S1097" s="3" t="s">
        <v>759</v>
      </c>
      <c r="T1097" s="2">
        <v>302.37599999999998</v>
      </c>
      <c r="U1097" s="2">
        <v>3</v>
      </c>
      <c r="V1097" s="2">
        <v>0.2</v>
      </c>
      <c r="W1097" s="2">
        <v>22.6782</v>
      </c>
    </row>
    <row r="1098" spans="1:23" ht="15.75" thickBot="1" x14ac:dyDescent="0.3">
      <c r="A1098" s="5">
        <v>1097</v>
      </c>
      <c r="B1098" s="3" t="s">
        <v>4700</v>
      </c>
      <c r="C1098" s="2">
        <v>2011</v>
      </c>
      <c r="D1098" s="4">
        <v>40554</v>
      </c>
      <c r="E1098" s="4" t="str">
        <f>TEXT(Table1[[#This Row],[Order Date]],"MMM")</f>
        <v>Jan</v>
      </c>
      <c r="F1098" s="4">
        <v>40674</v>
      </c>
      <c r="G1098" s="3" t="s">
        <v>49</v>
      </c>
      <c r="H1098" s="3" t="s">
        <v>3087</v>
      </c>
      <c r="I1098" s="3" t="s">
        <v>3088</v>
      </c>
      <c r="J1098" s="3" t="s">
        <v>26</v>
      </c>
      <c r="K1098" s="3" t="s">
        <v>27</v>
      </c>
      <c r="L1098" s="3" t="s">
        <v>371</v>
      </c>
      <c r="M1098" s="3" t="s">
        <v>372</v>
      </c>
      <c r="N1098" s="2">
        <v>97206</v>
      </c>
      <c r="O1098" s="3" t="s">
        <v>43</v>
      </c>
      <c r="P1098" s="3" t="s">
        <v>4701</v>
      </c>
      <c r="Q1098" s="3" t="s">
        <v>45</v>
      </c>
      <c r="R1098" s="3" t="s">
        <v>58</v>
      </c>
      <c r="S1098" s="3" t="s">
        <v>4702</v>
      </c>
      <c r="T1098" s="2">
        <v>443.92</v>
      </c>
      <c r="U1098" s="2">
        <v>5</v>
      </c>
      <c r="V1098" s="2">
        <v>0.2</v>
      </c>
      <c r="W1098" s="2">
        <v>-94.332999999999998</v>
      </c>
    </row>
    <row r="1099" spans="1:23" ht="15.75" thickBot="1" x14ac:dyDescent="0.3">
      <c r="A1099" s="5">
        <v>1098</v>
      </c>
      <c r="B1099" s="3" t="s">
        <v>4700</v>
      </c>
      <c r="C1099" s="2">
        <v>2011</v>
      </c>
      <c r="D1099" s="4">
        <v>40554</v>
      </c>
      <c r="E1099" s="4" t="str">
        <f>TEXT(Table1[[#This Row],[Order Date]],"MMM")</f>
        <v>Jan</v>
      </c>
      <c r="F1099" s="4">
        <v>40674</v>
      </c>
      <c r="G1099" s="3" t="s">
        <v>49</v>
      </c>
      <c r="H1099" s="3" t="s">
        <v>3087</v>
      </c>
      <c r="I1099" s="3" t="s">
        <v>3088</v>
      </c>
      <c r="J1099" s="3" t="s">
        <v>26</v>
      </c>
      <c r="K1099" s="3" t="s">
        <v>27</v>
      </c>
      <c r="L1099" s="3" t="s">
        <v>371</v>
      </c>
      <c r="M1099" s="3" t="s">
        <v>372</v>
      </c>
      <c r="N1099" s="2">
        <v>97206</v>
      </c>
      <c r="O1099" s="3" t="s">
        <v>43</v>
      </c>
      <c r="P1099" s="3" t="s">
        <v>4598</v>
      </c>
      <c r="Q1099" s="3" t="s">
        <v>70</v>
      </c>
      <c r="R1099" s="3" t="s">
        <v>71</v>
      </c>
      <c r="S1099" s="3" t="s">
        <v>4599</v>
      </c>
      <c r="T1099" s="2">
        <v>155.976</v>
      </c>
      <c r="U1099" s="2">
        <v>3</v>
      </c>
      <c r="V1099" s="2">
        <v>0.2</v>
      </c>
      <c r="W1099" s="2">
        <v>54.5916</v>
      </c>
    </row>
    <row r="1100" spans="1:23" ht="15.75" thickBot="1" x14ac:dyDescent="0.3">
      <c r="A1100" s="5">
        <v>1099</v>
      </c>
      <c r="B1100" s="3" t="s">
        <v>4705</v>
      </c>
      <c r="C1100" s="2">
        <v>2014</v>
      </c>
      <c r="D1100" s="4">
        <v>41984</v>
      </c>
      <c r="E1100" s="4" t="str">
        <f>TEXT(Table1[[#This Row],[Order Date]],"MMM")</f>
        <v>Dec</v>
      </c>
      <c r="F1100" s="4" t="s">
        <v>7254</v>
      </c>
      <c r="G1100" s="3" t="s">
        <v>49</v>
      </c>
      <c r="H1100" s="3" t="s">
        <v>2212</v>
      </c>
      <c r="I1100" s="3" t="s">
        <v>2213</v>
      </c>
      <c r="J1100" s="3" t="s">
        <v>26</v>
      </c>
      <c r="K1100" s="3" t="s">
        <v>27</v>
      </c>
      <c r="L1100" s="3" t="s">
        <v>41</v>
      </c>
      <c r="M1100" s="3" t="s">
        <v>42</v>
      </c>
      <c r="N1100" s="2">
        <v>90036</v>
      </c>
      <c r="O1100" s="3" t="s">
        <v>43</v>
      </c>
      <c r="P1100" s="3" t="s">
        <v>3002</v>
      </c>
      <c r="Q1100" s="3" t="s">
        <v>45</v>
      </c>
      <c r="R1100" s="3" t="s">
        <v>77</v>
      </c>
      <c r="S1100" s="3" t="s">
        <v>3003</v>
      </c>
      <c r="T1100" s="2">
        <v>10.89</v>
      </c>
      <c r="U1100" s="2">
        <v>1</v>
      </c>
      <c r="V1100" s="2">
        <v>0</v>
      </c>
      <c r="W1100" s="2">
        <v>2.8313999999999999</v>
      </c>
    </row>
    <row r="1101" spans="1:23" ht="15.75" thickBot="1" x14ac:dyDescent="0.3">
      <c r="A1101" s="5">
        <v>1100</v>
      </c>
      <c r="B1101" s="3" t="s">
        <v>4705</v>
      </c>
      <c r="C1101" s="2">
        <v>2014</v>
      </c>
      <c r="D1101" s="4">
        <v>41984</v>
      </c>
      <c r="E1101" s="4" t="str">
        <f>TEXT(Table1[[#This Row],[Order Date]],"MMM")</f>
        <v>Dec</v>
      </c>
      <c r="F1101" s="4" t="s">
        <v>7254</v>
      </c>
      <c r="G1101" s="3" t="s">
        <v>49</v>
      </c>
      <c r="H1101" s="3" t="s">
        <v>2212</v>
      </c>
      <c r="I1101" s="3" t="s">
        <v>2213</v>
      </c>
      <c r="J1101" s="3" t="s">
        <v>26</v>
      </c>
      <c r="K1101" s="3" t="s">
        <v>27</v>
      </c>
      <c r="L1101" s="3" t="s">
        <v>41</v>
      </c>
      <c r="M1101" s="3" t="s">
        <v>42</v>
      </c>
      <c r="N1101" s="2">
        <v>90036</v>
      </c>
      <c r="O1101" s="3" t="s">
        <v>43</v>
      </c>
      <c r="P1101" s="3" t="s">
        <v>4706</v>
      </c>
      <c r="Q1101" s="3" t="s">
        <v>45</v>
      </c>
      <c r="R1101" s="3" t="s">
        <v>88</v>
      </c>
      <c r="S1101" s="3" t="s">
        <v>4707</v>
      </c>
      <c r="T1101" s="2">
        <v>19.440000000000001</v>
      </c>
      <c r="U1101" s="2">
        <v>3</v>
      </c>
      <c r="V1101" s="2">
        <v>0</v>
      </c>
      <c r="W1101" s="2">
        <v>9.3312000000000008</v>
      </c>
    </row>
    <row r="1102" spans="1:23" ht="15.75" thickBot="1" x14ac:dyDescent="0.3">
      <c r="A1102" s="5">
        <v>1101</v>
      </c>
      <c r="B1102" s="3" t="s">
        <v>4705</v>
      </c>
      <c r="C1102" s="2">
        <v>2014</v>
      </c>
      <c r="D1102" s="4">
        <v>41984</v>
      </c>
      <c r="E1102" s="4" t="str">
        <f>TEXT(Table1[[#This Row],[Order Date]],"MMM")</f>
        <v>Dec</v>
      </c>
      <c r="F1102" s="4" t="s">
        <v>7254</v>
      </c>
      <c r="G1102" s="3" t="s">
        <v>49</v>
      </c>
      <c r="H1102" s="3" t="s">
        <v>2212</v>
      </c>
      <c r="I1102" s="3" t="s">
        <v>2213</v>
      </c>
      <c r="J1102" s="3" t="s">
        <v>26</v>
      </c>
      <c r="K1102" s="3" t="s">
        <v>27</v>
      </c>
      <c r="L1102" s="3" t="s">
        <v>41</v>
      </c>
      <c r="M1102" s="3" t="s">
        <v>42</v>
      </c>
      <c r="N1102" s="2">
        <v>90036</v>
      </c>
      <c r="O1102" s="3" t="s">
        <v>43</v>
      </c>
      <c r="P1102" s="3" t="s">
        <v>3229</v>
      </c>
      <c r="Q1102" s="3" t="s">
        <v>45</v>
      </c>
      <c r="R1102" s="3" t="s">
        <v>74</v>
      </c>
      <c r="S1102" s="3" t="s">
        <v>3230</v>
      </c>
      <c r="T1102" s="2">
        <v>121.6</v>
      </c>
      <c r="U1102" s="2">
        <v>5</v>
      </c>
      <c r="V1102" s="2">
        <v>0.2</v>
      </c>
      <c r="W1102" s="2">
        <v>39.520000000000003</v>
      </c>
    </row>
    <row r="1103" spans="1:23" ht="15.75" thickBot="1" x14ac:dyDescent="0.3">
      <c r="A1103" s="5">
        <v>1102</v>
      </c>
      <c r="B1103" s="3" t="s">
        <v>4708</v>
      </c>
      <c r="C1103" s="2">
        <v>2013</v>
      </c>
      <c r="D1103" s="4">
        <v>41553</v>
      </c>
      <c r="E1103" s="4" t="str">
        <f>TEXT(Table1[[#This Row],[Order Date]],"MMM")</f>
        <v>Oct</v>
      </c>
      <c r="F1103" s="4" t="s">
        <v>7150</v>
      </c>
      <c r="G1103" s="3" t="s">
        <v>172</v>
      </c>
      <c r="H1103" s="3" t="s">
        <v>4561</v>
      </c>
      <c r="I1103" s="3" t="s">
        <v>4562</v>
      </c>
      <c r="J1103" s="3" t="s">
        <v>26</v>
      </c>
      <c r="K1103" s="3" t="s">
        <v>27</v>
      </c>
      <c r="L1103" s="3" t="s">
        <v>4451</v>
      </c>
      <c r="M1103" s="3" t="s">
        <v>53</v>
      </c>
      <c r="N1103" s="2">
        <v>32303</v>
      </c>
      <c r="O1103" s="3" t="s">
        <v>30</v>
      </c>
      <c r="P1103" s="3" t="s">
        <v>3070</v>
      </c>
      <c r="Q1103" s="3" t="s">
        <v>70</v>
      </c>
      <c r="R1103" s="3" t="s">
        <v>603</v>
      </c>
      <c r="S1103" s="3" t="s">
        <v>3071</v>
      </c>
      <c r="T1103" s="2">
        <v>695.7</v>
      </c>
      <c r="U1103" s="2">
        <v>2</v>
      </c>
      <c r="V1103" s="2">
        <v>0.5</v>
      </c>
      <c r="W1103" s="2">
        <v>-27.827999999999999</v>
      </c>
    </row>
    <row r="1104" spans="1:23" ht="15.75" thickBot="1" x14ac:dyDescent="0.3">
      <c r="A1104" s="5">
        <v>1103</v>
      </c>
      <c r="B1104" s="3" t="s">
        <v>4709</v>
      </c>
      <c r="C1104" s="2">
        <v>2012</v>
      </c>
      <c r="D1104" s="4">
        <v>40977</v>
      </c>
      <c r="E1104" s="4" t="str">
        <f>TEXT(Table1[[#This Row],[Order Date]],"MMM")</f>
        <v>Mar</v>
      </c>
      <c r="F1104" s="4">
        <v>41130</v>
      </c>
      <c r="G1104" s="3" t="s">
        <v>23</v>
      </c>
      <c r="H1104" s="3" t="s">
        <v>624</v>
      </c>
      <c r="I1104" s="3" t="s">
        <v>625</v>
      </c>
      <c r="J1104" s="3" t="s">
        <v>40</v>
      </c>
      <c r="K1104" s="3" t="s">
        <v>27</v>
      </c>
      <c r="L1104" s="3" t="s">
        <v>239</v>
      </c>
      <c r="M1104" s="3" t="s">
        <v>240</v>
      </c>
      <c r="N1104" s="2">
        <v>10009</v>
      </c>
      <c r="O1104" s="3" t="s">
        <v>138</v>
      </c>
      <c r="P1104" s="3" t="s">
        <v>2531</v>
      </c>
      <c r="Q1104" s="3" t="s">
        <v>45</v>
      </c>
      <c r="R1104" s="3" t="s">
        <v>58</v>
      </c>
      <c r="S1104" s="3" t="s">
        <v>2532</v>
      </c>
      <c r="T1104" s="2">
        <v>120.33</v>
      </c>
      <c r="U1104" s="2">
        <v>1</v>
      </c>
      <c r="V1104" s="2">
        <v>0</v>
      </c>
      <c r="W1104" s="2">
        <v>31.285799999999998</v>
      </c>
    </row>
    <row r="1105" spans="1:23" ht="15.75" thickBot="1" x14ac:dyDescent="0.3">
      <c r="A1105" s="5">
        <v>1104</v>
      </c>
      <c r="B1105" s="3" t="s">
        <v>4710</v>
      </c>
      <c r="C1105" s="2">
        <v>2014</v>
      </c>
      <c r="D1105" s="4">
        <v>41648</v>
      </c>
      <c r="E1105" s="4" t="str">
        <f>TEXT(Table1[[#This Row],[Order Date]],"MMM")</f>
        <v>Jan</v>
      </c>
      <c r="F1105" s="4">
        <v>41768</v>
      </c>
      <c r="G1105" s="3" t="s">
        <v>23</v>
      </c>
      <c r="H1105" s="3" t="s">
        <v>1555</v>
      </c>
      <c r="I1105" s="3" t="s">
        <v>1556</v>
      </c>
      <c r="J1105" s="3" t="s">
        <v>26</v>
      </c>
      <c r="K1105" s="3" t="s">
        <v>27</v>
      </c>
      <c r="L1105" s="3" t="s">
        <v>1470</v>
      </c>
      <c r="M1105" s="3" t="s">
        <v>86</v>
      </c>
      <c r="N1105" s="2">
        <v>28314</v>
      </c>
      <c r="O1105" s="3" t="s">
        <v>30</v>
      </c>
      <c r="P1105" s="3" t="s">
        <v>2719</v>
      </c>
      <c r="Q1105" s="3" t="s">
        <v>45</v>
      </c>
      <c r="R1105" s="3" t="s">
        <v>88</v>
      </c>
      <c r="S1105" s="3" t="s">
        <v>2720</v>
      </c>
      <c r="T1105" s="2">
        <v>229.54400000000001</v>
      </c>
      <c r="U1105" s="2">
        <v>7</v>
      </c>
      <c r="V1105" s="2">
        <v>0.2</v>
      </c>
      <c r="W1105" s="2">
        <v>83.209699999999998</v>
      </c>
    </row>
    <row r="1106" spans="1:23" ht="15.75" thickBot="1" x14ac:dyDescent="0.3">
      <c r="A1106" s="5">
        <v>1105</v>
      </c>
      <c r="B1106" s="3" t="s">
        <v>4711</v>
      </c>
      <c r="C1106" s="2">
        <v>2014</v>
      </c>
      <c r="D1106" s="4">
        <v>41952</v>
      </c>
      <c r="E1106" s="4" t="str">
        <f>TEXT(Table1[[#This Row],[Order Date]],"MMM")</f>
        <v>Nov</v>
      </c>
      <c r="F1106" s="4" t="s">
        <v>7179</v>
      </c>
      <c r="G1106" s="3" t="s">
        <v>49</v>
      </c>
      <c r="H1106" s="3" t="s">
        <v>2628</v>
      </c>
      <c r="I1106" s="3" t="s">
        <v>2629</v>
      </c>
      <c r="J1106" s="3" t="s">
        <v>99</v>
      </c>
      <c r="K1106" s="3" t="s">
        <v>27</v>
      </c>
      <c r="L1106" s="3" t="s">
        <v>273</v>
      </c>
      <c r="M1106" s="3" t="s">
        <v>192</v>
      </c>
      <c r="N1106" s="2">
        <v>60653</v>
      </c>
      <c r="O1106" s="3" t="s">
        <v>102</v>
      </c>
      <c r="P1106" s="3" t="s">
        <v>1500</v>
      </c>
      <c r="Q1106" s="3" t="s">
        <v>45</v>
      </c>
      <c r="R1106" s="3" t="s">
        <v>74</v>
      </c>
      <c r="S1106" s="3" t="s">
        <v>1501</v>
      </c>
      <c r="T1106" s="2">
        <v>762.59400000000005</v>
      </c>
      <c r="U1106" s="2">
        <v>3</v>
      </c>
      <c r="V1106" s="2">
        <v>0.8</v>
      </c>
      <c r="W1106" s="2">
        <v>-1143.8910000000001</v>
      </c>
    </row>
    <row r="1107" spans="1:23" ht="15.75" thickBot="1" x14ac:dyDescent="0.3">
      <c r="A1107" s="5">
        <v>1106</v>
      </c>
      <c r="B1107" s="3" t="s">
        <v>4712</v>
      </c>
      <c r="C1107" s="2">
        <v>2014</v>
      </c>
      <c r="D1107" s="4">
        <v>41886</v>
      </c>
      <c r="E1107" s="4" t="str">
        <f>TEXT(Table1[[#This Row],[Order Date]],"MMM")</f>
        <v>Sep</v>
      </c>
      <c r="F1107" s="4" t="s">
        <v>7151</v>
      </c>
      <c r="G1107" s="3" t="s">
        <v>49</v>
      </c>
      <c r="H1107" s="3" t="s">
        <v>4713</v>
      </c>
      <c r="I1107" s="3" t="s">
        <v>4714</v>
      </c>
      <c r="J1107" s="3" t="s">
        <v>40</v>
      </c>
      <c r="K1107" s="3" t="s">
        <v>27</v>
      </c>
      <c r="L1107" s="3" t="s">
        <v>2709</v>
      </c>
      <c r="M1107" s="3" t="s">
        <v>1112</v>
      </c>
      <c r="N1107" s="2">
        <v>30076</v>
      </c>
      <c r="O1107" s="3" t="s">
        <v>30</v>
      </c>
      <c r="P1107" s="3" t="s">
        <v>4715</v>
      </c>
      <c r="Q1107" s="3" t="s">
        <v>32</v>
      </c>
      <c r="R1107" s="3" t="s">
        <v>64</v>
      </c>
      <c r="S1107" s="3" t="s">
        <v>4716</v>
      </c>
      <c r="T1107" s="2">
        <v>56.28</v>
      </c>
      <c r="U1107" s="2">
        <v>6</v>
      </c>
      <c r="V1107" s="2">
        <v>0</v>
      </c>
      <c r="W1107" s="2">
        <v>15.7584</v>
      </c>
    </row>
    <row r="1108" spans="1:23" ht="15.75" thickBot="1" x14ac:dyDescent="0.3">
      <c r="A1108" s="5">
        <v>1107</v>
      </c>
      <c r="B1108" s="3" t="s">
        <v>4712</v>
      </c>
      <c r="C1108" s="2">
        <v>2014</v>
      </c>
      <c r="D1108" s="4">
        <v>41886</v>
      </c>
      <c r="E1108" s="4" t="str">
        <f>TEXT(Table1[[#This Row],[Order Date]],"MMM")</f>
        <v>Sep</v>
      </c>
      <c r="F1108" s="4" t="s">
        <v>7151</v>
      </c>
      <c r="G1108" s="3" t="s">
        <v>49</v>
      </c>
      <c r="H1108" s="3" t="s">
        <v>4713</v>
      </c>
      <c r="I1108" s="3" t="s">
        <v>4714</v>
      </c>
      <c r="J1108" s="3" t="s">
        <v>40</v>
      </c>
      <c r="K1108" s="3" t="s">
        <v>27</v>
      </c>
      <c r="L1108" s="3" t="s">
        <v>2709</v>
      </c>
      <c r="M1108" s="3" t="s">
        <v>1112</v>
      </c>
      <c r="N1108" s="2">
        <v>30076</v>
      </c>
      <c r="O1108" s="3" t="s">
        <v>30</v>
      </c>
      <c r="P1108" s="3" t="s">
        <v>3817</v>
      </c>
      <c r="Q1108" s="3" t="s">
        <v>45</v>
      </c>
      <c r="R1108" s="3" t="s">
        <v>74</v>
      </c>
      <c r="S1108" s="3" t="s">
        <v>3818</v>
      </c>
      <c r="T1108" s="2">
        <v>2690.97</v>
      </c>
      <c r="U1108" s="2">
        <v>3</v>
      </c>
      <c r="V1108" s="2">
        <v>0</v>
      </c>
      <c r="W1108" s="2">
        <v>1264.7559000000001</v>
      </c>
    </row>
    <row r="1109" spans="1:23" ht="15.75" thickBot="1" x14ac:dyDescent="0.3">
      <c r="A1109" s="5">
        <v>1108</v>
      </c>
      <c r="B1109" s="3" t="s">
        <v>4717</v>
      </c>
      <c r="C1109" s="2">
        <v>2013</v>
      </c>
      <c r="D1109" s="4">
        <v>41339</v>
      </c>
      <c r="E1109" s="4" t="str">
        <f>TEXT(Table1[[#This Row],[Order Date]],"MMM")</f>
        <v>Mar</v>
      </c>
      <c r="F1109" s="4">
        <v>41431</v>
      </c>
      <c r="G1109" s="3" t="s">
        <v>172</v>
      </c>
      <c r="H1109" s="3" t="s">
        <v>2401</v>
      </c>
      <c r="I1109" s="3" t="s">
        <v>2402</v>
      </c>
      <c r="J1109" s="3" t="s">
        <v>40</v>
      </c>
      <c r="K1109" s="3" t="s">
        <v>27</v>
      </c>
      <c r="L1109" s="3" t="s">
        <v>136</v>
      </c>
      <c r="M1109" s="3" t="s">
        <v>137</v>
      </c>
      <c r="N1109" s="2">
        <v>19120</v>
      </c>
      <c r="O1109" s="3" t="s">
        <v>138</v>
      </c>
      <c r="P1109" s="3" t="s">
        <v>1522</v>
      </c>
      <c r="Q1109" s="3" t="s">
        <v>45</v>
      </c>
      <c r="R1109" s="3" t="s">
        <v>58</v>
      </c>
      <c r="S1109" s="3" t="s">
        <v>1523</v>
      </c>
      <c r="T1109" s="2">
        <v>64.784000000000006</v>
      </c>
      <c r="U1109" s="2">
        <v>1</v>
      </c>
      <c r="V1109" s="2">
        <v>0.2</v>
      </c>
      <c r="W1109" s="2">
        <v>-12.956799999999999</v>
      </c>
    </row>
    <row r="1110" spans="1:23" ht="15.75" thickBot="1" x14ac:dyDescent="0.3">
      <c r="A1110" s="5">
        <v>1109</v>
      </c>
      <c r="B1110" s="3" t="s">
        <v>4726</v>
      </c>
      <c r="C1110" s="2">
        <v>2013</v>
      </c>
      <c r="D1110" s="4">
        <v>41589</v>
      </c>
      <c r="E1110" s="4" t="str">
        <f>TEXT(Table1[[#This Row],[Order Date]],"MMM")</f>
        <v>Nov</v>
      </c>
      <c r="F1110" s="4" t="s">
        <v>7212</v>
      </c>
      <c r="G1110" s="3" t="s">
        <v>23</v>
      </c>
      <c r="H1110" s="3" t="s">
        <v>2209</v>
      </c>
      <c r="I1110" s="3" t="s">
        <v>2210</v>
      </c>
      <c r="J1110" s="3" t="s">
        <v>26</v>
      </c>
      <c r="K1110" s="3" t="s">
        <v>27</v>
      </c>
      <c r="L1110" s="3" t="s">
        <v>2378</v>
      </c>
      <c r="M1110" s="3" t="s">
        <v>442</v>
      </c>
      <c r="N1110" s="2">
        <v>43615</v>
      </c>
      <c r="O1110" s="3" t="s">
        <v>138</v>
      </c>
      <c r="P1110" s="3" t="s">
        <v>1131</v>
      </c>
      <c r="Q1110" s="3" t="s">
        <v>45</v>
      </c>
      <c r="R1110" s="3" t="s">
        <v>518</v>
      </c>
      <c r="S1110" s="3" t="s">
        <v>170</v>
      </c>
      <c r="T1110" s="2">
        <v>14.72</v>
      </c>
      <c r="U1110" s="2">
        <v>5</v>
      </c>
      <c r="V1110" s="2">
        <v>0.2</v>
      </c>
      <c r="W1110" s="2">
        <v>-3.3119999999999998</v>
      </c>
    </row>
    <row r="1111" spans="1:23" ht="15.75" thickBot="1" x14ac:dyDescent="0.3">
      <c r="A1111" s="5">
        <v>1110</v>
      </c>
      <c r="B1111" s="3" t="s">
        <v>4726</v>
      </c>
      <c r="C1111" s="2">
        <v>2013</v>
      </c>
      <c r="D1111" s="4">
        <v>41589</v>
      </c>
      <c r="E1111" s="4" t="str">
        <f>TEXT(Table1[[#This Row],[Order Date]],"MMM")</f>
        <v>Nov</v>
      </c>
      <c r="F1111" s="4" t="s">
        <v>7212</v>
      </c>
      <c r="G1111" s="3" t="s">
        <v>23</v>
      </c>
      <c r="H1111" s="3" t="s">
        <v>2209</v>
      </c>
      <c r="I1111" s="3" t="s">
        <v>2210</v>
      </c>
      <c r="J1111" s="3" t="s">
        <v>26</v>
      </c>
      <c r="K1111" s="3" t="s">
        <v>27</v>
      </c>
      <c r="L1111" s="3" t="s">
        <v>2378</v>
      </c>
      <c r="M1111" s="3" t="s">
        <v>442</v>
      </c>
      <c r="N1111" s="2">
        <v>43615</v>
      </c>
      <c r="O1111" s="3" t="s">
        <v>138</v>
      </c>
      <c r="P1111" s="3" t="s">
        <v>2360</v>
      </c>
      <c r="Q1111" s="3" t="s">
        <v>45</v>
      </c>
      <c r="R1111" s="3" t="s">
        <v>58</v>
      </c>
      <c r="S1111" s="3" t="s">
        <v>2361</v>
      </c>
      <c r="T1111" s="2">
        <v>38.975999999999999</v>
      </c>
      <c r="U1111" s="2">
        <v>3</v>
      </c>
      <c r="V1111" s="2">
        <v>0.2</v>
      </c>
      <c r="W1111" s="2">
        <v>-2.4359999999999999</v>
      </c>
    </row>
    <row r="1112" spans="1:23" ht="15.75" thickBot="1" x14ac:dyDescent="0.3">
      <c r="A1112" s="5">
        <v>1111</v>
      </c>
      <c r="B1112" s="3" t="s">
        <v>4730</v>
      </c>
      <c r="C1112" s="2">
        <v>2013</v>
      </c>
      <c r="D1112" s="4">
        <v>41619</v>
      </c>
      <c r="E1112" s="4" t="str">
        <f>TEXT(Table1[[#This Row],[Order Date]],"MMM")</f>
        <v>Dec</v>
      </c>
      <c r="F1112" s="4" t="s">
        <v>7163</v>
      </c>
      <c r="G1112" s="3" t="s">
        <v>23</v>
      </c>
      <c r="H1112" s="3" t="s">
        <v>2231</v>
      </c>
      <c r="I1112" s="3" t="s">
        <v>2232</v>
      </c>
      <c r="J1112" s="3" t="s">
        <v>26</v>
      </c>
      <c r="K1112" s="3" t="s">
        <v>27</v>
      </c>
      <c r="L1112" s="3" t="s">
        <v>120</v>
      </c>
      <c r="M1112" s="3" t="s">
        <v>42</v>
      </c>
      <c r="N1112" s="2">
        <v>94110</v>
      </c>
      <c r="O1112" s="3" t="s">
        <v>43</v>
      </c>
      <c r="P1112" s="3" t="s">
        <v>2754</v>
      </c>
      <c r="Q1112" s="3" t="s">
        <v>32</v>
      </c>
      <c r="R1112" s="3" t="s">
        <v>64</v>
      </c>
      <c r="S1112" s="3" t="s">
        <v>2755</v>
      </c>
      <c r="T1112" s="2">
        <v>6.96</v>
      </c>
      <c r="U1112" s="2">
        <v>4</v>
      </c>
      <c r="V1112" s="2">
        <v>0</v>
      </c>
      <c r="W1112" s="2">
        <v>2.2271999999999998</v>
      </c>
    </row>
    <row r="1113" spans="1:23" ht="15.75" thickBot="1" x14ac:dyDescent="0.3">
      <c r="A1113" s="5">
        <v>1112</v>
      </c>
      <c r="B1113" s="3" t="s">
        <v>4731</v>
      </c>
      <c r="C1113" s="2">
        <v>2014</v>
      </c>
      <c r="D1113" s="4">
        <v>41709</v>
      </c>
      <c r="E1113" s="4" t="str">
        <f>TEXT(Table1[[#This Row],[Order Date]],"MMM")</f>
        <v>Mar</v>
      </c>
      <c r="F1113" s="4">
        <v>41831</v>
      </c>
      <c r="G1113" s="3" t="s">
        <v>49</v>
      </c>
      <c r="H1113" s="3" t="s">
        <v>1303</v>
      </c>
      <c r="I1113" s="3" t="s">
        <v>1304</v>
      </c>
      <c r="J1113" s="3" t="s">
        <v>40</v>
      </c>
      <c r="K1113" s="3" t="s">
        <v>27</v>
      </c>
      <c r="L1113" s="3" t="s">
        <v>93</v>
      </c>
      <c r="M1113" s="3" t="s">
        <v>94</v>
      </c>
      <c r="N1113" s="2">
        <v>98105</v>
      </c>
      <c r="O1113" s="3" t="s">
        <v>43</v>
      </c>
      <c r="P1113" s="3" t="s">
        <v>4732</v>
      </c>
      <c r="Q1113" s="3" t="s">
        <v>45</v>
      </c>
      <c r="R1113" s="3" t="s">
        <v>88</v>
      </c>
      <c r="S1113" s="3" t="s">
        <v>4733</v>
      </c>
      <c r="T1113" s="2">
        <v>23.85</v>
      </c>
      <c r="U1113" s="2">
        <v>5</v>
      </c>
      <c r="V1113" s="2">
        <v>0</v>
      </c>
      <c r="W1113" s="2">
        <v>10.7325</v>
      </c>
    </row>
    <row r="1114" spans="1:23" ht="15.75" thickBot="1" x14ac:dyDescent="0.3">
      <c r="A1114" s="5">
        <v>1113</v>
      </c>
      <c r="B1114" s="3" t="s">
        <v>4739</v>
      </c>
      <c r="C1114" s="2">
        <v>2013</v>
      </c>
      <c r="D1114" s="4">
        <v>41365</v>
      </c>
      <c r="E1114" s="4" t="str">
        <f>TEXT(Table1[[#This Row],[Order Date]],"MMM")</f>
        <v>Apr</v>
      </c>
      <c r="F1114" s="4">
        <v>41518</v>
      </c>
      <c r="G1114" s="3" t="s">
        <v>49</v>
      </c>
      <c r="H1114" s="3" t="s">
        <v>2986</v>
      </c>
      <c r="I1114" s="3" t="s">
        <v>2987</v>
      </c>
      <c r="J1114" s="3" t="s">
        <v>40</v>
      </c>
      <c r="K1114" s="3" t="s">
        <v>27</v>
      </c>
      <c r="L1114" s="3" t="s">
        <v>415</v>
      </c>
      <c r="M1114" s="3" t="s">
        <v>86</v>
      </c>
      <c r="N1114" s="2">
        <v>28205</v>
      </c>
      <c r="O1114" s="3" t="s">
        <v>30</v>
      </c>
      <c r="P1114" s="3" t="s">
        <v>4297</v>
      </c>
      <c r="Q1114" s="3" t="s">
        <v>70</v>
      </c>
      <c r="R1114" s="3" t="s">
        <v>1062</v>
      </c>
      <c r="S1114" s="3" t="s">
        <v>4298</v>
      </c>
      <c r="T1114" s="2">
        <v>959.96799999999996</v>
      </c>
      <c r="U1114" s="2">
        <v>4</v>
      </c>
      <c r="V1114" s="2">
        <v>0.2</v>
      </c>
      <c r="W1114" s="2">
        <v>119.996</v>
      </c>
    </row>
    <row r="1115" spans="1:23" ht="15.75" thickBot="1" x14ac:dyDescent="0.3">
      <c r="A1115" s="5">
        <v>1114</v>
      </c>
      <c r="B1115" s="3" t="s">
        <v>4740</v>
      </c>
      <c r="C1115" s="2">
        <v>2012</v>
      </c>
      <c r="D1115" s="4">
        <v>41252</v>
      </c>
      <c r="E1115" s="4" t="str">
        <f>TEXT(Table1[[#This Row],[Order Date]],"MMM")</f>
        <v>Dec</v>
      </c>
      <c r="F1115" s="4" t="s">
        <v>7153</v>
      </c>
      <c r="G1115" s="3" t="s">
        <v>49</v>
      </c>
      <c r="H1115" s="3" t="s">
        <v>347</v>
      </c>
      <c r="I1115" s="3" t="s">
        <v>348</v>
      </c>
      <c r="J1115" s="3" t="s">
        <v>26</v>
      </c>
      <c r="K1115" s="3" t="s">
        <v>27</v>
      </c>
      <c r="L1115" s="3" t="s">
        <v>239</v>
      </c>
      <c r="M1115" s="3" t="s">
        <v>240</v>
      </c>
      <c r="N1115" s="2">
        <v>10035</v>
      </c>
      <c r="O1115" s="3" t="s">
        <v>138</v>
      </c>
      <c r="P1115" s="3" t="s">
        <v>4297</v>
      </c>
      <c r="Q1115" s="3" t="s">
        <v>70</v>
      </c>
      <c r="R1115" s="3" t="s">
        <v>1062</v>
      </c>
      <c r="S1115" s="3" t="s">
        <v>4298</v>
      </c>
      <c r="T1115" s="2">
        <v>479.98399999999998</v>
      </c>
      <c r="U1115" s="2">
        <v>2</v>
      </c>
      <c r="V1115" s="2">
        <v>0.2</v>
      </c>
      <c r="W1115" s="2">
        <v>59.997999999999998</v>
      </c>
    </row>
    <row r="1116" spans="1:23" ht="15.75" thickBot="1" x14ac:dyDescent="0.3">
      <c r="A1116" s="5">
        <v>1115</v>
      </c>
      <c r="B1116" s="3" t="s">
        <v>4740</v>
      </c>
      <c r="C1116" s="2">
        <v>2012</v>
      </c>
      <c r="D1116" s="4">
        <v>41252</v>
      </c>
      <c r="E1116" s="4" t="str">
        <f>TEXT(Table1[[#This Row],[Order Date]],"MMM")</f>
        <v>Dec</v>
      </c>
      <c r="F1116" s="4" t="s">
        <v>7153</v>
      </c>
      <c r="G1116" s="3" t="s">
        <v>49</v>
      </c>
      <c r="H1116" s="3" t="s">
        <v>347</v>
      </c>
      <c r="I1116" s="3" t="s">
        <v>348</v>
      </c>
      <c r="J1116" s="3" t="s">
        <v>26</v>
      </c>
      <c r="K1116" s="3" t="s">
        <v>27</v>
      </c>
      <c r="L1116" s="3" t="s">
        <v>239</v>
      </c>
      <c r="M1116" s="3" t="s">
        <v>240</v>
      </c>
      <c r="N1116" s="2">
        <v>10035</v>
      </c>
      <c r="O1116" s="3" t="s">
        <v>138</v>
      </c>
      <c r="P1116" s="3" t="s">
        <v>1342</v>
      </c>
      <c r="Q1116" s="3" t="s">
        <v>45</v>
      </c>
      <c r="R1116" s="3" t="s">
        <v>46</v>
      </c>
      <c r="S1116" s="3" t="s">
        <v>1343</v>
      </c>
      <c r="T1116" s="2">
        <v>12.6</v>
      </c>
      <c r="U1116" s="2">
        <v>4</v>
      </c>
      <c r="V1116" s="2">
        <v>0</v>
      </c>
      <c r="W1116" s="2">
        <v>6.048</v>
      </c>
    </row>
    <row r="1117" spans="1:23" ht="15.75" thickBot="1" x14ac:dyDescent="0.3">
      <c r="A1117" s="5">
        <v>1116</v>
      </c>
      <c r="B1117" s="3" t="s">
        <v>4741</v>
      </c>
      <c r="C1117" s="2">
        <v>2014</v>
      </c>
      <c r="D1117" s="4">
        <v>41982</v>
      </c>
      <c r="E1117" s="4" t="str">
        <f>TEXT(Table1[[#This Row],[Order Date]],"MMM")</f>
        <v>Dec</v>
      </c>
      <c r="F1117" s="4" t="s">
        <v>7179</v>
      </c>
      <c r="G1117" s="3" t="s">
        <v>49</v>
      </c>
      <c r="H1117" s="3" t="s">
        <v>4422</v>
      </c>
      <c r="I1117" s="3" t="s">
        <v>4423</v>
      </c>
      <c r="J1117" s="3" t="s">
        <v>99</v>
      </c>
      <c r="K1117" s="3" t="s">
        <v>27</v>
      </c>
      <c r="L1117" s="3" t="s">
        <v>441</v>
      </c>
      <c r="M1117" s="3" t="s">
        <v>1112</v>
      </c>
      <c r="N1117" s="2">
        <v>31907</v>
      </c>
      <c r="O1117" s="3" t="s">
        <v>30</v>
      </c>
      <c r="P1117" s="3" t="s">
        <v>2548</v>
      </c>
      <c r="Q1117" s="3" t="s">
        <v>45</v>
      </c>
      <c r="R1117" s="3" t="s">
        <v>88</v>
      </c>
      <c r="S1117" s="3" t="s">
        <v>2549</v>
      </c>
      <c r="T1117" s="2">
        <v>184.66</v>
      </c>
      <c r="U1117" s="2">
        <v>7</v>
      </c>
      <c r="V1117" s="2">
        <v>0</v>
      </c>
      <c r="W1117" s="2">
        <v>84.943600000000004</v>
      </c>
    </row>
    <row r="1118" spans="1:23" ht="15.75" thickBot="1" x14ac:dyDescent="0.3">
      <c r="A1118" s="5">
        <v>1117</v>
      </c>
      <c r="B1118" s="3" t="s">
        <v>4744</v>
      </c>
      <c r="C1118" s="2">
        <v>2014</v>
      </c>
      <c r="D1118" s="4">
        <v>41740</v>
      </c>
      <c r="E1118" s="4" t="str">
        <f>TEXT(Table1[[#This Row],[Order Date]],"MMM")</f>
        <v>Apr</v>
      </c>
      <c r="F1118" s="4">
        <v>41923</v>
      </c>
      <c r="G1118" s="3" t="s">
        <v>49</v>
      </c>
      <c r="H1118" s="3" t="s">
        <v>2432</v>
      </c>
      <c r="I1118" s="3" t="s">
        <v>2433</v>
      </c>
      <c r="J1118" s="3" t="s">
        <v>26</v>
      </c>
      <c r="K1118" s="3" t="s">
        <v>27</v>
      </c>
      <c r="L1118" s="3" t="s">
        <v>206</v>
      </c>
      <c r="M1118" s="3" t="s">
        <v>207</v>
      </c>
      <c r="N1118" s="2">
        <v>55122</v>
      </c>
      <c r="O1118" s="3" t="s">
        <v>102</v>
      </c>
      <c r="P1118" s="3" t="s">
        <v>4745</v>
      </c>
      <c r="Q1118" s="3" t="s">
        <v>45</v>
      </c>
      <c r="R1118" s="3" t="s">
        <v>88</v>
      </c>
      <c r="S1118" s="3" t="s">
        <v>4746</v>
      </c>
      <c r="T1118" s="2">
        <v>8.56</v>
      </c>
      <c r="U1118" s="2">
        <v>2</v>
      </c>
      <c r="V1118" s="2">
        <v>0</v>
      </c>
      <c r="W1118" s="2">
        <v>3.8519999999999999</v>
      </c>
    </row>
    <row r="1119" spans="1:23" ht="15.75" thickBot="1" x14ac:dyDescent="0.3">
      <c r="A1119" s="5">
        <v>1118</v>
      </c>
      <c r="B1119" s="3" t="s">
        <v>4744</v>
      </c>
      <c r="C1119" s="2">
        <v>2014</v>
      </c>
      <c r="D1119" s="4">
        <v>41740</v>
      </c>
      <c r="E1119" s="4" t="str">
        <f>TEXT(Table1[[#This Row],[Order Date]],"MMM")</f>
        <v>Apr</v>
      </c>
      <c r="F1119" s="4">
        <v>41923</v>
      </c>
      <c r="G1119" s="3" t="s">
        <v>49</v>
      </c>
      <c r="H1119" s="3" t="s">
        <v>2432</v>
      </c>
      <c r="I1119" s="3" t="s">
        <v>2433</v>
      </c>
      <c r="J1119" s="3" t="s">
        <v>26</v>
      </c>
      <c r="K1119" s="3" t="s">
        <v>27</v>
      </c>
      <c r="L1119" s="3" t="s">
        <v>206</v>
      </c>
      <c r="M1119" s="3" t="s">
        <v>207</v>
      </c>
      <c r="N1119" s="2">
        <v>55122</v>
      </c>
      <c r="O1119" s="3" t="s">
        <v>102</v>
      </c>
      <c r="P1119" s="3" t="s">
        <v>1564</v>
      </c>
      <c r="Q1119" s="3" t="s">
        <v>45</v>
      </c>
      <c r="R1119" s="3" t="s">
        <v>58</v>
      </c>
      <c r="S1119" s="3" t="s">
        <v>1565</v>
      </c>
      <c r="T1119" s="2">
        <v>52.4</v>
      </c>
      <c r="U1119" s="2">
        <v>5</v>
      </c>
      <c r="V1119" s="2">
        <v>0</v>
      </c>
      <c r="W1119" s="2">
        <v>14.148</v>
      </c>
    </row>
    <row r="1120" spans="1:23" ht="15.75" thickBot="1" x14ac:dyDescent="0.3">
      <c r="A1120" s="5">
        <v>1119</v>
      </c>
      <c r="B1120" s="3" t="s">
        <v>4744</v>
      </c>
      <c r="C1120" s="2">
        <v>2014</v>
      </c>
      <c r="D1120" s="4">
        <v>41740</v>
      </c>
      <c r="E1120" s="4" t="str">
        <f>TEXT(Table1[[#This Row],[Order Date]],"MMM")</f>
        <v>Apr</v>
      </c>
      <c r="F1120" s="4">
        <v>41923</v>
      </c>
      <c r="G1120" s="3" t="s">
        <v>49</v>
      </c>
      <c r="H1120" s="3" t="s">
        <v>2432</v>
      </c>
      <c r="I1120" s="3" t="s">
        <v>2433</v>
      </c>
      <c r="J1120" s="3" t="s">
        <v>26</v>
      </c>
      <c r="K1120" s="3" t="s">
        <v>27</v>
      </c>
      <c r="L1120" s="3" t="s">
        <v>206</v>
      </c>
      <c r="M1120" s="3" t="s">
        <v>207</v>
      </c>
      <c r="N1120" s="2">
        <v>55122</v>
      </c>
      <c r="O1120" s="3" t="s">
        <v>102</v>
      </c>
      <c r="P1120" s="3" t="s">
        <v>3721</v>
      </c>
      <c r="Q1120" s="3" t="s">
        <v>45</v>
      </c>
      <c r="R1120" s="3" t="s">
        <v>46</v>
      </c>
      <c r="S1120" s="3" t="s">
        <v>3722</v>
      </c>
      <c r="T1120" s="2">
        <v>14.94</v>
      </c>
      <c r="U1120" s="2">
        <v>3</v>
      </c>
      <c r="V1120" s="2">
        <v>0</v>
      </c>
      <c r="W1120" s="2">
        <v>6.8723999999999998</v>
      </c>
    </row>
    <row r="1121" spans="1:23" ht="15.75" thickBot="1" x14ac:dyDescent="0.3">
      <c r="A1121" s="5">
        <v>1120</v>
      </c>
      <c r="B1121" s="3" t="s">
        <v>4747</v>
      </c>
      <c r="C1121" s="2">
        <v>2012</v>
      </c>
      <c r="D1121" s="4">
        <v>41040</v>
      </c>
      <c r="E1121" s="4" t="str">
        <f>TEXT(Table1[[#This Row],[Order Date]],"MMM")</f>
        <v>May</v>
      </c>
      <c r="F1121" s="4">
        <v>41163</v>
      </c>
      <c r="G1121" s="3" t="s">
        <v>49</v>
      </c>
      <c r="H1121" s="3" t="s">
        <v>782</v>
      </c>
      <c r="I1121" s="3" t="s">
        <v>783</v>
      </c>
      <c r="J1121" s="3" t="s">
        <v>26</v>
      </c>
      <c r="K1121" s="3" t="s">
        <v>27</v>
      </c>
      <c r="L1121" s="3" t="s">
        <v>2824</v>
      </c>
      <c r="M1121" s="3" t="s">
        <v>53</v>
      </c>
      <c r="N1121" s="2">
        <v>33065</v>
      </c>
      <c r="O1121" s="3" t="s">
        <v>30</v>
      </c>
      <c r="P1121" s="3" t="s">
        <v>2124</v>
      </c>
      <c r="Q1121" s="3" t="s">
        <v>45</v>
      </c>
      <c r="R1121" s="3" t="s">
        <v>77</v>
      </c>
      <c r="S1121" s="3" t="s">
        <v>2768</v>
      </c>
      <c r="T1121" s="2">
        <v>387.13600000000002</v>
      </c>
      <c r="U1121" s="2">
        <v>4</v>
      </c>
      <c r="V1121" s="2">
        <v>0.2</v>
      </c>
      <c r="W1121" s="2">
        <v>24.196000000000002</v>
      </c>
    </row>
    <row r="1122" spans="1:23" ht="15.75" thickBot="1" x14ac:dyDescent="0.3">
      <c r="A1122" s="5">
        <v>1121</v>
      </c>
      <c r="B1122" s="3" t="s">
        <v>4752</v>
      </c>
      <c r="C1122" s="2">
        <v>2012</v>
      </c>
      <c r="D1122" s="4">
        <v>41253</v>
      </c>
      <c r="E1122" s="4" t="str">
        <f>TEXT(Table1[[#This Row],[Order Date]],"MMM")</f>
        <v>Dec</v>
      </c>
      <c r="F1122" s="4" t="s">
        <v>7291</v>
      </c>
      <c r="G1122" s="3" t="s">
        <v>23</v>
      </c>
      <c r="H1122" s="3" t="s">
        <v>2432</v>
      </c>
      <c r="I1122" s="3" t="s">
        <v>2433</v>
      </c>
      <c r="J1122" s="3" t="s">
        <v>26</v>
      </c>
      <c r="K1122" s="3" t="s">
        <v>27</v>
      </c>
      <c r="L1122" s="3" t="s">
        <v>4753</v>
      </c>
      <c r="M1122" s="3" t="s">
        <v>227</v>
      </c>
      <c r="N1122" s="2">
        <v>46060</v>
      </c>
      <c r="O1122" s="3" t="s">
        <v>102</v>
      </c>
      <c r="P1122" s="3" t="s">
        <v>4579</v>
      </c>
      <c r="Q1122" s="3" t="s">
        <v>70</v>
      </c>
      <c r="R1122" s="3" t="s">
        <v>71</v>
      </c>
      <c r="S1122" s="3" t="s">
        <v>4580</v>
      </c>
      <c r="T1122" s="2">
        <v>135.72</v>
      </c>
      <c r="U1122" s="2">
        <v>3</v>
      </c>
      <c r="V1122" s="2">
        <v>0</v>
      </c>
      <c r="W1122" s="2">
        <v>35.287199999999999</v>
      </c>
    </row>
    <row r="1123" spans="1:23" ht="15.75" thickBot="1" x14ac:dyDescent="0.3">
      <c r="A1123" s="5">
        <v>1122</v>
      </c>
      <c r="B1123" s="3" t="s">
        <v>4752</v>
      </c>
      <c r="C1123" s="2">
        <v>2012</v>
      </c>
      <c r="D1123" s="4">
        <v>41253</v>
      </c>
      <c r="E1123" s="4" t="str">
        <f>TEXT(Table1[[#This Row],[Order Date]],"MMM")</f>
        <v>Dec</v>
      </c>
      <c r="F1123" s="4" t="s">
        <v>7291</v>
      </c>
      <c r="G1123" s="3" t="s">
        <v>23</v>
      </c>
      <c r="H1123" s="3" t="s">
        <v>2432</v>
      </c>
      <c r="I1123" s="3" t="s">
        <v>2433</v>
      </c>
      <c r="J1123" s="3" t="s">
        <v>26</v>
      </c>
      <c r="K1123" s="3" t="s">
        <v>27</v>
      </c>
      <c r="L1123" s="3" t="s">
        <v>4753</v>
      </c>
      <c r="M1123" s="3" t="s">
        <v>227</v>
      </c>
      <c r="N1123" s="2">
        <v>46060</v>
      </c>
      <c r="O1123" s="3" t="s">
        <v>102</v>
      </c>
      <c r="P1123" s="3" t="s">
        <v>4464</v>
      </c>
      <c r="Q1123" s="3" t="s">
        <v>45</v>
      </c>
      <c r="R1123" s="3" t="s">
        <v>74</v>
      </c>
      <c r="S1123" s="3" t="s">
        <v>4465</v>
      </c>
      <c r="T1123" s="2">
        <v>12.56</v>
      </c>
      <c r="U1123" s="2">
        <v>2</v>
      </c>
      <c r="V1123" s="2">
        <v>0</v>
      </c>
      <c r="W1123" s="2">
        <v>5.6520000000000001</v>
      </c>
    </row>
    <row r="1124" spans="1:23" ht="15.75" thickBot="1" x14ac:dyDescent="0.3">
      <c r="A1124" s="5">
        <v>1123</v>
      </c>
      <c r="B1124" s="3" t="s">
        <v>4752</v>
      </c>
      <c r="C1124" s="2">
        <v>2012</v>
      </c>
      <c r="D1124" s="4">
        <v>41253</v>
      </c>
      <c r="E1124" s="4" t="str">
        <f>TEXT(Table1[[#This Row],[Order Date]],"MMM")</f>
        <v>Dec</v>
      </c>
      <c r="F1124" s="4" t="s">
        <v>7291</v>
      </c>
      <c r="G1124" s="3" t="s">
        <v>23</v>
      </c>
      <c r="H1124" s="3" t="s">
        <v>2432</v>
      </c>
      <c r="I1124" s="3" t="s">
        <v>2433</v>
      </c>
      <c r="J1124" s="3" t="s">
        <v>26</v>
      </c>
      <c r="K1124" s="3" t="s">
        <v>27</v>
      </c>
      <c r="L1124" s="3" t="s">
        <v>4753</v>
      </c>
      <c r="M1124" s="3" t="s">
        <v>227</v>
      </c>
      <c r="N1124" s="2">
        <v>46060</v>
      </c>
      <c r="O1124" s="3" t="s">
        <v>102</v>
      </c>
      <c r="P1124" s="3" t="s">
        <v>3192</v>
      </c>
      <c r="Q1124" s="3" t="s">
        <v>70</v>
      </c>
      <c r="R1124" s="3" t="s">
        <v>71</v>
      </c>
      <c r="S1124" s="3" t="s">
        <v>3193</v>
      </c>
      <c r="T1124" s="2">
        <v>263.95999999999998</v>
      </c>
      <c r="U1124" s="2">
        <v>4</v>
      </c>
      <c r="V1124" s="2">
        <v>0</v>
      </c>
      <c r="W1124" s="2">
        <v>71.269199999999998</v>
      </c>
    </row>
    <row r="1125" spans="1:23" ht="15.75" thickBot="1" x14ac:dyDescent="0.3">
      <c r="A1125" s="5">
        <v>1124</v>
      </c>
      <c r="B1125" s="3" t="s">
        <v>4756</v>
      </c>
      <c r="C1125" s="2">
        <v>2011</v>
      </c>
      <c r="D1125" s="4">
        <v>40583</v>
      </c>
      <c r="E1125" s="4" t="str">
        <f>TEXT(Table1[[#This Row],[Order Date]],"MMM")</f>
        <v>Feb</v>
      </c>
      <c r="F1125" s="4">
        <v>40672</v>
      </c>
      <c r="G1125" s="3" t="s">
        <v>172</v>
      </c>
      <c r="H1125" s="3" t="s">
        <v>4161</v>
      </c>
      <c r="I1125" s="3" t="s">
        <v>4162</v>
      </c>
      <c r="J1125" s="3" t="s">
        <v>26</v>
      </c>
      <c r="K1125" s="3" t="s">
        <v>27</v>
      </c>
      <c r="L1125" s="3" t="s">
        <v>3378</v>
      </c>
      <c r="M1125" s="3" t="s">
        <v>240</v>
      </c>
      <c r="N1125" s="2">
        <v>13601</v>
      </c>
      <c r="O1125" s="3" t="s">
        <v>138</v>
      </c>
      <c r="P1125" s="3" t="s">
        <v>3051</v>
      </c>
      <c r="Q1125" s="3" t="s">
        <v>45</v>
      </c>
      <c r="R1125" s="3" t="s">
        <v>77</v>
      </c>
      <c r="S1125" s="3" t="s">
        <v>3052</v>
      </c>
      <c r="T1125" s="2">
        <v>19.899999999999999</v>
      </c>
      <c r="U1125" s="2">
        <v>1</v>
      </c>
      <c r="V1125" s="2">
        <v>0</v>
      </c>
      <c r="W1125" s="2">
        <v>8.9550000000000001</v>
      </c>
    </row>
    <row r="1126" spans="1:23" ht="15.75" thickBot="1" x14ac:dyDescent="0.3">
      <c r="A1126" s="5">
        <v>1125</v>
      </c>
      <c r="B1126" s="3" t="s">
        <v>4756</v>
      </c>
      <c r="C1126" s="2">
        <v>2011</v>
      </c>
      <c r="D1126" s="4">
        <v>40583</v>
      </c>
      <c r="E1126" s="4" t="str">
        <f>TEXT(Table1[[#This Row],[Order Date]],"MMM")</f>
        <v>Feb</v>
      </c>
      <c r="F1126" s="4">
        <v>40672</v>
      </c>
      <c r="G1126" s="3" t="s">
        <v>172</v>
      </c>
      <c r="H1126" s="3" t="s">
        <v>4161</v>
      </c>
      <c r="I1126" s="3" t="s">
        <v>4162</v>
      </c>
      <c r="J1126" s="3" t="s">
        <v>26</v>
      </c>
      <c r="K1126" s="3" t="s">
        <v>27</v>
      </c>
      <c r="L1126" s="3" t="s">
        <v>3378</v>
      </c>
      <c r="M1126" s="3" t="s">
        <v>240</v>
      </c>
      <c r="N1126" s="2">
        <v>13601</v>
      </c>
      <c r="O1126" s="3" t="s">
        <v>138</v>
      </c>
      <c r="P1126" s="3" t="s">
        <v>4757</v>
      </c>
      <c r="Q1126" s="3" t="s">
        <v>32</v>
      </c>
      <c r="R1126" s="3" t="s">
        <v>64</v>
      </c>
      <c r="S1126" s="3" t="s">
        <v>4758</v>
      </c>
      <c r="T1126" s="2">
        <v>70.709999999999994</v>
      </c>
      <c r="U1126" s="2">
        <v>1</v>
      </c>
      <c r="V1126" s="2">
        <v>0</v>
      </c>
      <c r="W1126" s="2">
        <v>4.9497</v>
      </c>
    </row>
    <row r="1127" spans="1:23" ht="15.75" thickBot="1" x14ac:dyDescent="0.3">
      <c r="A1127" s="5">
        <v>1126</v>
      </c>
      <c r="B1127" s="3" t="s">
        <v>4759</v>
      </c>
      <c r="C1127" s="2">
        <v>2014</v>
      </c>
      <c r="D1127" s="4">
        <v>41950</v>
      </c>
      <c r="E1127" s="4" t="str">
        <f>TEXT(Table1[[#This Row],[Order Date]],"MMM")</f>
        <v>Nov</v>
      </c>
      <c r="F1127" s="4" t="s">
        <v>7336</v>
      </c>
      <c r="G1127" s="3" t="s">
        <v>23</v>
      </c>
      <c r="H1127" s="3" t="s">
        <v>4760</v>
      </c>
      <c r="I1127" s="3" t="s">
        <v>4761</v>
      </c>
      <c r="J1127" s="3" t="s">
        <v>26</v>
      </c>
      <c r="K1127" s="3" t="s">
        <v>27</v>
      </c>
      <c r="L1127" s="3" t="s">
        <v>441</v>
      </c>
      <c r="M1127" s="3" t="s">
        <v>1112</v>
      </c>
      <c r="N1127" s="2">
        <v>31907</v>
      </c>
      <c r="O1127" s="3" t="s">
        <v>30</v>
      </c>
      <c r="P1127" s="3" t="s">
        <v>4737</v>
      </c>
      <c r="Q1127" s="3" t="s">
        <v>32</v>
      </c>
      <c r="R1127" s="3" t="s">
        <v>64</v>
      </c>
      <c r="S1127" s="3" t="s">
        <v>4738</v>
      </c>
      <c r="T1127" s="2">
        <v>18.84</v>
      </c>
      <c r="U1127" s="2">
        <v>3</v>
      </c>
      <c r="V1127" s="2">
        <v>0</v>
      </c>
      <c r="W1127" s="2">
        <v>7.9127999999999998</v>
      </c>
    </row>
    <row r="1128" spans="1:23" ht="15.75" thickBot="1" x14ac:dyDescent="0.3">
      <c r="A1128" s="5">
        <v>1127</v>
      </c>
      <c r="B1128" s="3" t="s">
        <v>4762</v>
      </c>
      <c r="C1128" s="2">
        <v>2014</v>
      </c>
      <c r="D1128" s="4">
        <v>41765</v>
      </c>
      <c r="E1128" s="4" t="str">
        <f>TEXT(Table1[[#This Row],[Order Date]],"MMM")</f>
        <v>May</v>
      </c>
      <c r="F1128" s="4">
        <v>41949</v>
      </c>
      <c r="G1128" s="3" t="s">
        <v>49</v>
      </c>
      <c r="H1128" s="3" t="s">
        <v>3961</v>
      </c>
      <c r="I1128" s="3" t="s">
        <v>3962</v>
      </c>
      <c r="J1128" s="3" t="s">
        <v>26</v>
      </c>
      <c r="K1128" s="3" t="s">
        <v>27</v>
      </c>
      <c r="L1128" s="3" t="s">
        <v>4763</v>
      </c>
      <c r="M1128" s="3" t="s">
        <v>207</v>
      </c>
      <c r="N1128" s="2">
        <v>55124</v>
      </c>
      <c r="O1128" s="3" t="s">
        <v>102</v>
      </c>
      <c r="P1128" s="3" t="s">
        <v>2690</v>
      </c>
      <c r="Q1128" s="3" t="s">
        <v>45</v>
      </c>
      <c r="R1128" s="3" t="s">
        <v>67</v>
      </c>
      <c r="S1128" s="3" t="s">
        <v>2691</v>
      </c>
      <c r="T1128" s="2">
        <v>8.64</v>
      </c>
      <c r="U1128" s="2">
        <v>3</v>
      </c>
      <c r="V1128" s="2">
        <v>0</v>
      </c>
      <c r="W1128" s="2">
        <v>2.5055999999999998</v>
      </c>
    </row>
    <row r="1129" spans="1:23" ht="15.75" thickBot="1" x14ac:dyDescent="0.3">
      <c r="A1129" s="5">
        <v>1128</v>
      </c>
      <c r="B1129" s="3" t="s">
        <v>4764</v>
      </c>
      <c r="C1129" s="2">
        <v>2012</v>
      </c>
      <c r="D1129" s="4">
        <v>41129</v>
      </c>
      <c r="E1129" s="4" t="str">
        <f>TEXT(Table1[[#This Row],[Order Date]],"MMM")</f>
        <v>Aug</v>
      </c>
      <c r="F1129" s="4">
        <v>41129</v>
      </c>
      <c r="G1129" s="3" t="s">
        <v>1127</v>
      </c>
      <c r="H1129" s="3" t="s">
        <v>4432</v>
      </c>
      <c r="I1129" s="3" t="s">
        <v>4433</v>
      </c>
      <c r="J1129" s="3" t="s">
        <v>26</v>
      </c>
      <c r="K1129" s="3" t="s">
        <v>27</v>
      </c>
      <c r="L1129" s="3" t="s">
        <v>120</v>
      </c>
      <c r="M1129" s="3" t="s">
        <v>42</v>
      </c>
      <c r="N1129" s="2">
        <v>94109</v>
      </c>
      <c r="O1129" s="3" t="s">
        <v>43</v>
      </c>
      <c r="P1129" s="3" t="s">
        <v>2981</v>
      </c>
      <c r="Q1129" s="3" t="s">
        <v>45</v>
      </c>
      <c r="R1129" s="3" t="s">
        <v>74</v>
      </c>
      <c r="S1129" s="3" t="s">
        <v>2982</v>
      </c>
      <c r="T1129" s="2">
        <v>6.6079999999999997</v>
      </c>
      <c r="U1129" s="2">
        <v>2</v>
      </c>
      <c r="V1129" s="2">
        <v>0.2</v>
      </c>
      <c r="W1129" s="2">
        <v>2.2302</v>
      </c>
    </row>
    <row r="1130" spans="1:23" ht="15.75" thickBot="1" x14ac:dyDescent="0.3">
      <c r="A1130" s="5">
        <v>1129</v>
      </c>
      <c r="B1130" s="3" t="s">
        <v>4764</v>
      </c>
      <c r="C1130" s="2">
        <v>2012</v>
      </c>
      <c r="D1130" s="4">
        <v>41129</v>
      </c>
      <c r="E1130" s="4" t="str">
        <f>TEXT(Table1[[#This Row],[Order Date]],"MMM")</f>
        <v>Aug</v>
      </c>
      <c r="F1130" s="4">
        <v>41129</v>
      </c>
      <c r="G1130" s="3" t="s">
        <v>1127</v>
      </c>
      <c r="H1130" s="3" t="s">
        <v>4432</v>
      </c>
      <c r="I1130" s="3" t="s">
        <v>4433</v>
      </c>
      <c r="J1130" s="3" t="s">
        <v>26</v>
      </c>
      <c r="K1130" s="3" t="s">
        <v>27</v>
      </c>
      <c r="L1130" s="3" t="s">
        <v>120</v>
      </c>
      <c r="M1130" s="3" t="s">
        <v>42</v>
      </c>
      <c r="N1130" s="2">
        <v>94109</v>
      </c>
      <c r="O1130" s="3" t="s">
        <v>43</v>
      </c>
      <c r="P1130" s="3" t="s">
        <v>900</v>
      </c>
      <c r="Q1130" s="3" t="s">
        <v>45</v>
      </c>
      <c r="R1130" s="3" t="s">
        <v>74</v>
      </c>
      <c r="S1130" s="3" t="s">
        <v>901</v>
      </c>
      <c r="T1130" s="2">
        <v>7.28</v>
      </c>
      <c r="U1130" s="2">
        <v>2</v>
      </c>
      <c r="V1130" s="2">
        <v>0.2</v>
      </c>
      <c r="W1130" s="2">
        <v>2.73</v>
      </c>
    </row>
    <row r="1131" spans="1:23" ht="15.75" thickBot="1" x14ac:dyDescent="0.3">
      <c r="A1131" s="5">
        <v>1130</v>
      </c>
      <c r="B1131" s="3" t="s">
        <v>4764</v>
      </c>
      <c r="C1131" s="2">
        <v>2012</v>
      </c>
      <c r="D1131" s="4">
        <v>41129</v>
      </c>
      <c r="E1131" s="4" t="str">
        <f>TEXT(Table1[[#This Row],[Order Date]],"MMM")</f>
        <v>Aug</v>
      </c>
      <c r="F1131" s="4">
        <v>41129</v>
      </c>
      <c r="G1131" s="3" t="s">
        <v>1127</v>
      </c>
      <c r="H1131" s="3" t="s">
        <v>4432</v>
      </c>
      <c r="I1131" s="3" t="s">
        <v>4433</v>
      </c>
      <c r="J1131" s="3" t="s">
        <v>26</v>
      </c>
      <c r="K1131" s="3" t="s">
        <v>27</v>
      </c>
      <c r="L1131" s="3" t="s">
        <v>120</v>
      </c>
      <c r="M1131" s="3" t="s">
        <v>42</v>
      </c>
      <c r="N1131" s="2">
        <v>94109</v>
      </c>
      <c r="O1131" s="3" t="s">
        <v>43</v>
      </c>
      <c r="P1131" s="3" t="s">
        <v>1119</v>
      </c>
      <c r="Q1131" s="3" t="s">
        <v>32</v>
      </c>
      <c r="R1131" s="3" t="s">
        <v>36</v>
      </c>
      <c r="S1131" s="3" t="s">
        <v>1120</v>
      </c>
      <c r="T1131" s="2">
        <v>144.78399999999999</v>
      </c>
      <c r="U1131" s="2">
        <v>1</v>
      </c>
      <c r="V1131" s="2">
        <v>0.2</v>
      </c>
      <c r="W1131" s="2">
        <v>10.8588</v>
      </c>
    </row>
    <row r="1132" spans="1:23" ht="15.75" thickBot="1" x14ac:dyDescent="0.3">
      <c r="A1132" s="5">
        <v>1131</v>
      </c>
      <c r="B1132" s="3" t="s">
        <v>4765</v>
      </c>
      <c r="C1132" s="2">
        <v>2013</v>
      </c>
      <c r="D1132" s="4">
        <v>41467</v>
      </c>
      <c r="E1132" s="4" t="str">
        <f>TEXT(Table1[[#This Row],[Order Date]],"MMM")</f>
        <v>Jul</v>
      </c>
      <c r="F1132" s="4" t="s">
        <v>7302</v>
      </c>
      <c r="G1132" s="3" t="s">
        <v>49</v>
      </c>
      <c r="H1132" s="3" t="s">
        <v>1610</v>
      </c>
      <c r="I1132" s="3" t="s">
        <v>1611</v>
      </c>
      <c r="J1132" s="3" t="s">
        <v>26</v>
      </c>
      <c r="K1132" s="3" t="s">
        <v>27</v>
      </c>
      <c r="L1132" s="3" t="s">
        <v>93</v>
      </c>
      <c r="M1132" s="3" t="s">
        <v>94</v>
      </c>
      <c r="N1132" s="2">
        <v>98105</v>
      </c>
      <c r="O1132" s="3" t="s">
        <v>43</v>
      </c>
      <c r="P1132" s="3" t="s">
        <v>3130</v>
      </c>
      <c r="Q1132" s="3" t="s">
        <v>70</v>
      </c>
      <c r="R1132" s="3" t="s">
        <v>71</v>
      </c>
      <c r="S1132" s="3" t="s">
        <v>4489</v>
      </c>
      <c r="T1132" s="2">
        <v>156.792</v>
      </c>
      <c r="U1132" s="2">
        <v>1</v>
      </c>
      <c r="V1132" s="2">
        <v>0.2</v>
      </c>
      <c r="W1132" s="2">
        <v>13.7193</v>
      </c>
    </row>
    <row r="1133" spans="1:23" ht="15.75" thickBot="1" x14ac:dyDescent="0.3">
      <c r="A1133" s="5">
        <v>1132</v>
      </c>
      <c r="B1133" s="3" t="s">
        <v>4765</v>
      </c>
      <c r="C1133" s="2">
        <v>2013</v>
      </c>
      <c r="D1133" s="4">
        <v>41467</v>
      </c>
      <c r="E1133" s="4" t="str">
        <f>TEXT(Table1[[#This Row],[Order Date]],"MMM")</f>
        <v>Jul</v>
      </c>
      <c r="F1133" s="4" t="s">
        <v>7302</v>
      </c>
      <c r="G1133" s="3" t="s">
        <v>49</v>
      </c>
      <c r="H1133" s="3" t="s">
        <v>1610</v>
      </c>
      <c r="I1133" s="3" t="s">
        <v>1611</v>
      </c>
      <c r="J1133" s="3" t="s">
        <v>26</v>
      </c>
      <c r="K1133" s="3" t="s">
        <v>27</v>
      </c>
      <c r="L1133" s="3" t="s">
        <v>93</v>
      </c>
      <c r="M1133" s="3" t="s">
        <v>94</v>
      </c>
      <c r="N1133" s="2">
        <v>98105</v>
      </c>
      <c r="O1133" s="3" t="s">
        <v>43</v>
      </c>
      <c r="P1133" s="3" t="s">
        <v>4545</v>
      </c>
      <c r="Q1133" s="3" t="s">
        <v>70</v>
      </c>
      <c r="R1133" s="3" t="s">
        <v>71</v>
      </c>
      <c r="S1133" s="3" t="s">
        <v>4546</v>
      </c>
      <c r="T1133" s="2">
        <v>431.976</v>
      </c>
      <c r="U1133" s="2">
        <v>3</v>
      </c>
      <c r="V1133" s="2">
        <v>0.2</v>
      </c>
      <c r="W1133" s="2">
        <v>26.9985</v>
      </c>
    </row>
    <row r="1134" spans="1:23" ht="15.75" thickBot="1" x14ac:dyDescent="0.3">
      <c r="A1134" s="5">
        <v>1133</v>
      </c>
      <c r="B1134" s="3" t="s">
        <v>4765</v>
      </c>
      <c r="C1134" s="2">
        <v>2013</v>
      </c>
      <c r="D1134" s="4">
        <v>41467</v>
      </c>
      <c r="E1134" s="4" t="str">
        <f>TEXT(Table1[[#This Row],[Order Date]],"MMM")</f>
        <v>Jul</v>
      </c>
      <c r="F1134" s="4" t="s">
        <v>7302</v>
      </c>
      <c r="G1134" s="3" t="s">
        <v>49</v>
      </c>
      <c r="H1134" s="3" t="s">
        <v>1610</v>
      </c>
      <c r="I1134" s="3" t="s">
        <v>1611</v>
      </c>
      <c r="J1134" s="3" t="s">
        <v>26</v>
      </c>
      <c r="K1134" s="3" t="s">
        <v>27</v>
      </c>
      <c r="L1134" s="3" t="s">
        <v>93</v>
      </c>
      <c r="M1134" s="3" t="s">
        <v>94</v>
      </c>
      <c r="N1134" s="2">
        <v>98105</v>
      </c>
      <c r="O1134" s="3" t="s">
        <v>43</v>
      </c>
      <c r="P1134" s="3" t="s">
        <v>337</v>
      </c>
      <c r="Q1134" s="3" t="s">
        <v>45</v>
      </c>
      <c r="R1134" s="3" t="s">
        <v>158</v>
      </c>
      <c r="S1134" s="3" t="s">
        <v>338</v>
      </c>
      <c r="T1134" s="2">
        <v>35.89</v>
      </c>
      <c r="U1134" s="2">
        <v>1</v>
      </c>
      <c r="V1134" s="2">
        <v>0</v>
      </c>
      <c r="W1134" s="2">
        <v>16.150500000000001</v>
      </c>
    </row>
    <row r="1135" spans="1:23" ht="15.75" thickBot="1" x14ac:dyDescent="0.3">
      <c r="A1135" s="5">
        <v>1134</v>
      </c>
      <c r="B1135" s="3" t="s">
        <v>4765</v>
      </c>
      <c r="C1135" s="2">
        <v>2013</v>
      </c>
      <c r="D1135" s="4">
        <v>41467</v>
      </c>
      <c r="E1135" s="4" t="str">
        <f>TEXT(Table1[[#This Row],[Order Date]],"MMM")</f>
        <v>Jul</v>
      </c>
      <c r="F1135" s="4" t="s">
        <v>7302</v>
      </c>
      <c r="G1135" s="3" t="s">
        <v>49</v>
      </c>
      <c r="H1135" s="3" t="s">
        <v>1610</v>
      </c>
      <c r="I1135" s="3" t="s">
        <v>1611</v>
      </c>
      <c r="J1135" s="3" t="s">
        <v>26</v>
      </c>
      <c r="K1135" s="3" t="s">
        <v>27</v>
      </c>
      <c r="L1135" s="3" t="s">
        <v>93</v>
      </c>
      <c r="M1135" s="3" t="s">
        <v>94</v>
      </c>
      <c r="N1135" s="2">
        <v>98105</v>
      </c>
      <c r="O1135" s="3" t="s">
        <v>43</v>
      </c>
      <c r="P1135" s="3" t="s">
        <v>2203</v>
      </c>
      <c r="Q1135" s="3" t="s">
        <v>45</v>
      </c>
      <c r="R1135" s="3" t="s">
        <v>74</v>
      </c>
      <c r="S1135" s="3" t="s">
        <v>2204</v>
      </c>
      <c r="T1135" s="2">
        <v>47.207999999999998</v>
      </c>
      <c r="U1135" s="2">
        <v>7</v>
      </c>
      <c r="V1135" s="2">
        <v>0.2</v>
      </c>
      <c r="W1135" s="2">
        <v>15.342599999999999</v>
      </c>
    </row>
    <row r="1136" spans="1:23" ht="15.75" thickBot="1" x14ac:dyDescent="0.3">
      <c r="A1136" s="5">
        <v>1135</v>
      </c>
      <c r="B1136" s="3" t="s">
        <v>4765</v>
      </c>
      <c r="C1136" s="2">
        <v>2013</v>
      </c>
      <c r="D1136" s="4">
        <v>41467</v>
      </c>
      <c r="E1136" s="4" t="str">
        <f>TEXT(Table1[[#This Row],[Order Date]],"MMM")</f>
        <v>Jul</v>
      </c>
      <c r="F1136" s="4" t="s">
        <v>7302</v>
      </c>
      <c r="G1136" s="3" t="s">
        <v>49</v>
      </c>
      <c r="H1136" s="3" t="s">
        <v>1610</v>
      </c>
      <c r="I1136" s="3" t="s">
        <v>1611</v>
      </c>
      <c r="J1136" s="3" t="s">
        <v>26</v>
      </c>
      <c r="K1136" s="3" t="s">
        <v>27</v>
      </c>
      <c r="L1136" s="3" t="s">
        <v>93</v>
      </c>
      <c r="M1136" s="3" t="s">
        <v>94</v>
      </c>
      <c r="N1136" s="2">
        <v>98105</v>
      </c>
      <c r="O1136" s="3" t="s">
        <v>43</v>
      </c>
      <c r="P1136" s="3" t="s">
        <v>509</v>
      </c>
      <c r="Q1136" s="3" t="s">
        <v>45</v>
      </c>
      <c r="R1136" s="3" t="s">
        <v>88</v>
      </c>
      <c r="S1136" s="3" t="s">
        <v>510</v>
      </c>
      <c r="T1136" s="2">
        <v>248.08</v>
      </c>
      <c r="U1136" s="2">
        <v>7</v>
      </c>
      <c r="V1136" s="2">
        <v>0</v>
      </c>
      <c r="W1136" s="2">
        <v>116.5976</v>
      </c>
    </row>
    <row r="1137" spans="1:23" ht="15.75" thickBot="1" x14ac:dyDescent="0.3">
      <c r="A1137" s="5">
        <v>1136</v>
      </c>
      <c r="B1137" s="3" t="s">
        <v>4765</v>
      </c>
      <c r="C1137" s="2">
        <v>2013</v>
      </c>
      <c r="D1137" s="4">
        <v>41467</v>
      </c>
      <c r="E1137" s="4" t="str">
        <f>TEXT(Table1[[#This Row],[Order Date]],"MMM")</f>
        <v>Jul</v>
      </c>
      <c r="F1137" s="4" t="s">
        <v>7302</v>
      </c>
      <c r="G1137" s="3" t="s">
        <v>49</v>
      </c>
      <c r="H1137" s="3" t="s">
        <v>1610</v>
      </c>
      <c r="I1137" s="3" t="s">
        <v>1611</v>
      </c>
      <c r="J1137" s="3" t="s">
        <v>26</v>
      </c>
      <c r="K1137" s="3" t="s">
        <v>27</v>
      </c>
      <c r="L1137" s="3" t="s">
        <v>93</v>
      </c>
      <c r="M1137" s="3" t="s">
        <v>94</v>
      </c>
      <c r="N1137" s="2">
        <v>98105</v>
      </c>
      <c r="O1137" s="3" t="s">
        <v>43</v>
      </c>
      <c r="P1137" s="3" t="s">
        <v>290</v>
      </c>
      <c r="Q1137" s="3" t="s">
        <v>45</v>
      </c>
      <c r="R1137" s="3" t="s">
        <v>88</v>
      </c>
      <c r="S1137" s="3" t="s">
        <v>291</v>
      </c>
      <c r="T1137" s="2">
        <v>189.7</v>
      </c>
      <c r="U1137" s="2">
        <v>5</v>
      </c>
      <c r="V1137" s="2">
        <v>0</v>
      </c>
      <c r="W1137" s="2">
        <v>89.159000000000006</v>
      </c>
    </row>
    <row r="1138" spans="1:23" ht="15.75" thickBot="1" x14ac:dyDescent="0.3">
      <c r="A1138" s="5">
        <v>1137</v>
      </c>
      <c r="B1138" s="3" t="s">
        <v>4765</v>
      </c>
      <c r="C1138" s="2">
        <v>2013</v>
      </c>
      <c r="D1138" s="4">
        <v>41467</v>
      </c>
      <c r="E1138" s="4" t="str">
        <f>TEXT(Table1[[#This Row],[Order Date]],"MMM")</f>
        <v>Jul</v>
      </c>
      <c r="F1138" s="4" t="s">
        <v>7302</v>
      </c>
      <c r="G1138" s="3" t="s">
        <v>49</v>
      </c>
      <c r="H1138" s="3" t="s">
        <v>1610</v>
      </c>
      <c r="I1138" s="3" t="s">
        <v>1611</v>
      </c>
      <c r="J1138" s="3" t="s">
        <v>26</v>
      </c>
      <c r="K1138" s="3" t="s">
        <v>27</v>
      </c>
      <c r="L1138" s="3" t="s">
        <v>93</v>
      </c>
      <c r="M1138" s="3" t="s">
        <v>94</v>
      </c>
      <c r="N1138" s="2">
        <v>98105</v>
      </c>
      <c r="O1138" s="3" t="s">
        <v>43</v>
      </c>
      <c r="P1138" s="3" t="s">
        <v>1484</v>
      </c>
      <c r="Q1138" s="3" t="s">
        <v>45</v>
      </c>
      <c r="R1138" s="3" t="s">
        <v>74</v>
      </c>
      <c r="S1138" s="3" t="s">
        <v>1485</v>
      </c>
      <c r="T1138" s="2">
        <v>59.808</v>
      </c>
      <c r="U1138" s="2">
        <v>3</v>
      </c>
      <c r="V1138" s="2">
        <v>0.2</v>
      </c>
      <c r="W1138" s="2">
        <v>19.4376</v>
      </c>
    </row>
    <row r="1139" spans="1:23" ht="15.75" thickBot="1" x14ac:dyDescent="0.3">
      <c r="A1139" s="5">
        <v>1138</v>
      </c>
      <c r="B1139" s="3" t="s">
        <v>4770</v>
      </c>
      <c r="C1139" s="2">
        <v>2013</v>
      </c>
      <c r="D1139" s="4">
        <v>41405</v>
      </c>
      <c r="E1139" s="4" t="str">
        <f>TEXT(Table1[[#This Row],[Order Date]],"MMM")</f>
        <v>May</v>
      </c>
      <c r="F1139" s="4">
        <v>41436</v>
      </c>
      <c r="G1139" s="3" t="s">
        <v>172</v>
      </c>
      <c r="H1139" s="3" t="s">
        <v>2055</v>
      </c>
      <c r="I1139" s="3" t="s">
        <v>2056</v>
      </c>
      <c r="J1139" s="3" t="s">
        <v>26</v>
      </c>
      <c r="K1139" s="3" t="s">
        <v>27</v>
      </c>
      <c r="L1139" s="3" t="s">
        <v>120</v>
      </c>
      <c r="M1139" s="3" t="s">
        <v>42</v>
      </c>
      <c r="N1139" s="2">
        <v>94122</v>
      </c>
      <c r="O1139" s="3" t="s">
        <v>43</v>
      </c>
      <c r="P1139" s="3" t="s">
        <v>1637</v>
      </c>
      <c r="Q1139" s="3" t="s">
        <v>32</v>
      </c>
      <c r="R1139" s="3" t="s">
        <v>64</v>
      </c>
      <c r="S1139" s="3" t="s">
        <v>1638</v>
      </c>
      <c r="T1139" s="2">
        <v>38.29</v>
      </c>
      <c r="U1139" s="2">
        <v>7</v>
      </c>
      <c r="V1139" s="2">
        <v>0</v>
      </c>
      <c r="W1139" s="2">
        <v>16.464700000000001</v>
      </c>
    </row>
    <row r="1140" spans="1:23" ht="15.75" thickBot="1" x14ac:dyDescent="0.3">
      <c r="A1140" s="5">
        <v>1139</v>
      </c>
      <c r="B1140" s="3" t="s">
        <v>4785</v>
      </c>
      <c r="C1140" s="2">
        <v>2014</v>
      </c>
      <c r="D1140" s="4">
        <v>41764</v>
      </c>
      <c r="E1140" s="4" t="str">
        <f>TEXT(Table1[[#This Row],[Order Date]],"MMM")</f>
        <v>May</v>
      </c>
      <c r="F1140" s="4">
        <v>41917</v>
      </c>
      <c r="G1140" s="3" t="s">
        <v>49</v>
      </c>
      <c r="H1140" s="3" t="s">
        <v>982</v>
      </c>
      <c r="I1140" s="3" t="s">
        <v>983</v>
      </c>
      <c r="J1140" s="3" t="s">
        <v>26</v>
      </c>
      <c r="K1140" s="3" t="s">
        <v>27</v>
      </c>
      <c r="L1140" s="3" t="s">
        <v>288</v>
      </c>
      <c r="M1140" s="3" t="s">
        <v>442</v>
      </c>
      <c r="N1140" s="2">
        <v>45503</v>
      </c>
      <c r="O1140" s="3" t="s">
        <v>138</v>
      </c>
      <c r="P1140" s="3" t="s">
        <v>73</v>
      </c>
      <c r="Q1140" s="3" t="s">
        <v>45</v>
      </c>
      <c r="R1140" s="3" t="s">
        <v>74</v>
      </c>
      <c r="S1140" s="3" t="s">
        <v>75</v>
      </c>
      <c r="T1140" s="2">
        <v>2.3130000000000002</v>
      </c>
      <c r="U1140" s="2">
        <v>1</v>
      </c>
      <c r="V1140" s="2">
        <v>0.7</v>
      </c>
      <c r="W1140" s="2">
        <v>-1.9275</v>
      </c>
    </row>
    <row r="1141" spans="1:23" ht="15.75" thickBot="1" x14ac:dyDescent="0.3">
      <c r="A1141" s="5">
        <v>1140</v>
      </c>
      <c r="B1141" s="3" t="s">
        <v>4790</v>
      </c>
      <c r="C1141" s="2">
        <v>2014</v>
      </c>
      <c r="D1141" s="4">
        <v>41831</v>
      </c>
      <c r="E1141" s="4" t="str">
        <f>TEXT(Table1[[#This Row],[Order Date]],"MMM")</f>
        <v>Jul</v>
      </c>
      <c r="F1141" s="4">
        <v>41923</v>
      </c>
      <c r="G1141" s="3" t="s">
        <v>23</v>
      </c>
      <c r="H1141" s="3" t="s">
        <v>3701</v>
      </c>
      <c r="I1141" s="3" t="s">
        <v>3702</v>
      </c>
      <c r="J1141" s="3" t="s">
        <v>26</v>
      </c>
      <c r="K1141" s="3" t="s">
        <v>27</v>
      </c>
      <c r="L1141" s="3" t="s">
        <v>1470</v>
      </c>
      <c r="M1141" s="3" t="s">
        <v>86</v>
      </c>
      <c r="N1141" s="2">
        <v>28314</v>
      </c>
      <c r="O1141" s="3" t="s">
        <v>30</v>
      </c>
      <c r="P1141" s="3" t="s">
        <v>324</v>
      </c>
      <c r="Q1141" s="3" t="s">
        <v>45</v>
      </c>
      <c r="R1141" s="3" t="s">
        <v>77</v>
      </c>
      <c r="S1141" s="3" t="s">
        <v>325</v>
      </c>
      <c r="T1141" s="2">
        <v>499.584</v>
      </c>
      <c r="U1141" s="2">
        <v>3</v>
      </c>
      <c r="V1141" s="2">
        <v>0.2</v>
      </c>
      <c r="W1141" s="2">
        <v>43.7136</v>
      </c>
    </row>
    <row r="1142" spans="1:23" ht="15.75" thickBot="1" x14ac:dyDescent="0.3">
      <c r="A1142" s="5">
        <v>1141</v>
      </c>
      <c r="B1142" s="3" t="s">
        <v>4790</v>
      </c>
      <c r="C1142" s="2">
        <v>2014</v>
      </c>
      <c r="D1142" s="4">
        <v>41831</v>
      </c>
      <c r="E1142" s="4" t="str">
        <f>TEXT(Table1[[#This Row],[Order Date]],"MMM")</f>
        <v>Jul</v>
      </c>
      <c r="F1142" s="4">
        <v>41923</v>
      </c>
      <c r="G1142" s="3" t="s">
        <v>23</v>
      </c>
      <c r="H1142" s="3" t="s">
        <v>3701</v>
      </c>
      <c r="I1142" s="3" t="s">
        <v>3702</v>
      </c>
      <c r="J1142" s="3" t="s">
        <v>26</v>
      </c>
      <c r="K1142" s="3" t="s">
        <v>27</v>
      </c>
      <c r="L1142" s="3" t="s">
        <v>1470</v>
      </c>
      <c r="M1142" s="3" t="s">
        <v>86</v>
      </c>
      <c r="N1142" s="2">
        <v>28314</v>
      </c>
      <c r="O1142" s="3" t="s">
        <v>30</v>
      </c>
      <c r="P1142" s="3" t="s">
        <v>1935</v>
      </c>
      <c r="Q1142" s="3" t="s">
        <v>45</v>
      </c>
      <c r="R1142" s="3" t="s">
        <v>88</v>
      </c>
      <c r="S1142" s="3" t="s">
        <v>1936</v>
      </c>
      <c r="T1142" s="2">
        <v>31.103999999999999</v>
      </c>
      <c r="U1142" s="2">
        <v>6</v>
      </c>
      <c r="V1142" s="2">
        <v>0.2</v>
      </c>
      <c r="W1142" s="2">
        <v>10.8864</v>
      </c>
    </row>
    <row r="1143" spans="1:23" ht="15.75" thickBot="1" x14ac:dyDescent="0.3">
      <c r="A1143" s="5">
        <v>1142</v>
      </c>
      <c r="B1143" s="3" t="s">
        <v>4790</v>
      </c>
      <c r="C1143" s="2">
        <v>2014</v>
      </c>
      <c r="D1143" s="4">
        <v>41831</v>
      </c>
      <c r="E1143" s="4" t="str">
        <f>TEXT(Table1[[#This Row],[Order Date]],"MMM")</f>
        <v>Jul</v>
      </c>
      <c r="F1143" s="4">
        <v>41923</v>
      </c>
      <c r="G1143" s="3" t="s">
        <v>23</v>
      </c>
      <c r="H1143" s="3" t="s">
        <v>3701</v>
      </c>
      <c r="I1143" s="3" t="s">
        <v>3702</v>
      </c>
      <c r="J1143" s="3" t="s">
        <v>26</v>
      </c>
      <c r="K1143" s="3" t="s">
        <v>27</v>
      </c>
      <c r="L1143" s="3" t="s">
        <v>1470</v>
      </c>
      <c r="M1143" s="3" t="s">
        <v>86</v>
      </c>
      <c r="N1143" s="2">
        <v>28314</v>
      </c>
      <c r="O1143" s="3" t="s">
        <v>30</v>
      </c>
      <c r="P1143" s="3" t="s">
        <v>1841</v>
      </c>
      <c r="Q1143" s="3" t="s">
        <v>45</v>
      </c>
      <c r="R1143" s="3" t="s">
        <v>74</v>
      </c>
      <c r="S1143" s="3" t="s">
        <v>1842</v>
      </c>
      <c r="T1143" s="2">
        <v>13.272</v>
      </c>
      <c r="U1143" s="2">
        <v>8</v>
      </c>
      <c r="V1143" s="2">
        <v>0.7</v>
      </c>
      <c r="W1143" s="2">
        <v>-10.617599999999999</v>
      </c>
    </row>
    <row r="1144" spans="1:23" ht="15.75" thickBot="1" x14ac:dyDescent="0.3">
      <c r="A1144" s="5">
        <v>1143</v>
      </c>
      <c r="B1144" s="3" t="s">
        <v>4790</v>
      </c>
      <c r="C1144" s="2">
        <v>2014</v>
      </c>
      <c r="D1144" s="4">
        <v>41831</v>
      </c>
      <c r="E1144" s="4" t="str">
        <f>TEXT(Table1[[#This Row],[Order Date]],"MMM")</f>
        <v>Jul</v>
      </c>
      <c r="F1144" s="4">
        <v>41923</v>
      </c>
      <c r="G1144" s="3" t="s">
        <v>23</v>
      </c>
      <c r="H1144" s="3" t="s">
        <v>3701</v>
      </c>
      <c r="I1144" s="3" t="s">
        <v>3702</v>
      </c>
      <c r="J1144" s="3" t="s">
        <v>26</v>
      </c>
      <c r="K1144" s="3" t="s">
        <v>27</v>
      </c>
      <c r="L1144" s="3" t="s">
        <v>1470</v>
      </c>
      <c r="M1144" s="3" t="s">
        <v>86</v>
      </c>
      <c r="N1144" s="2">
        <v>28314</v>
      </c>
      <c r="O1144" s="3" t="s">
        <v>30</v>
      </c>
      <c r="P1144" s="3" t="s">
        <v>4485</v>
      </c>
      <c r="Q1144" s="3" t="s">
        <v>32</v>
      </c>
      <c r="R1144" s="3" t="s">
        <v>64</v>
      </c>
      <c r="S1144" s="3" t="s">
        <v>4486</v>
      </c>
      <c r="T1144" s="2">
        <v>28.271999999999998</v>
      </c>
      <c r="U1144" s="2">
        <v>2</v>
      </c>
      <c r="V1144" s="2">
        <v>0.2</v>
      </c>
      <c r="W1144" s="2">
        <v>6.3612000000000002</v>
      </c>
    </row>
    <row r="1145" spans="1:23" ht="15.75" thickBot="1" x14ac:dyDescent="0.3">
      <c r="A1145" s="5">
        <v>1144</v>
      </c>
      <c r="B1145" s="3" t="s">
        <v>4790</v>
      </c>
      <c r="C1145" s="2">
        <v>2014</v>
      </c>
      <c r="D1145" s="4">
        <v>41831</v>
      </c>
      <c r="E1145" s="4" t="str">
        <f>TEXT(Table1[[#This Row],[Order Date]],"MMM")</f>
        <v>Jul</v>
      </c>
      <c r="F1145" s="4">
        <v>41923</v>
      </c>
      <c r="G1145" s="3" t="s">
        <v>23</v>
      </c>
      <c r="H1145" s="3" t="s">
        <v>3701</v>
      </c>
      <c r="I1145" s="3" t="s">
        <v>3702</v>
      </c>
      <c r="J1145" s="3" t="s">
        <v>26</v>
      </c>
      <c r="K1145" s="3" t="s">
        <v>27</v>
      </c>
      <c r="L1145" s="3" t="s">
        <v>1470</v>
      </c>
      <c r="M1145" s="3" t="s">
        <v>86</v>
      </c>
      <c r="N1145" s="2">
        <v>28314</v>
      </c>
      <c r="O1145" s="3" t="s">
        <v>30</v>
      </c>
      <c r="P1145" s="3" t="s">
        <v>1522</v>
      </c>
      <c r="Q1145" s="3" t="s">
        <v>45</v>
      </c>
      <c r="R1145" s="3" t="s">
        <v>58</v>
      </c>
      <c r="S1145" s="3" t="s">
        <v>1523</v>
      </c>
      <c r="T1145" s="2">
        <v>259.13600000000002</v>
      </c>
      <c r="U1145" s="2">
        <v>4</v>
      </c>
      <c r="V1145" s="2">
        <v>0.2</v>
      </c>
      <c r="W1145" s="2">
        <v>-51.827199999999998</v>
      </c>
    </row>
    <row r="1146" spans="1:23" ht="15.75" thickBot="1" x14ac:dyDescent="0.3">
      <c r="A1146" s="5">
        <v>1145</v>
      </c>
      <c r="B1146" s="3" t="s">
        <v>4791</v>
      </c>
      <c r="C1146" s="2">
        <v>2012</v>
      </c>
      <c r="D1146" s="4">
        <v>41095</v>
      </c>
      <c r="E1146" s="4" t="str">
        <f>TEXT(Table1[[#This Row],[Order Date]],"MMM")</f>
        <v>Jul</v>
      </c>
      <c r="F1146" s="4">
        <v>41248</v>
      </c>
      <c r="G1146" s="3" t="s">
        <v>49</v>
      </c>
      <c r="H1146" s="3" t="s">
        <v>1222</v>
      </c>
      <c r="I1146" s="3" t="s">
        <v>1223</v>
      </c>
      <c r="J1146" s="3" t="s">
        <v>26</v>
      </c>
      <c r="K1146" s="3" t="s">
        <v>27</v>
      </c>
      <c r="L1146" s="3" t="s">
        <v>3421</v>
      </c>
      <c r="M1146" s="3" t="s">
        <v>101</v>
      </c>
      <c r="N1146" s="2">
        <v>75002</v>
      </c>
      <c r="O1146" s="3" t="s">
        <v>102</v>
      </c>
      <c r="P1146" s="3" t="s">
        <v>2043</v>
      </c>
      <c r="Q1146" s="3" t="s">
        <v>32</v>
      </c>
      <c r="R1146" s="3" t="s">
        <v>55</v>
      </c>
      <c r="S1146" s="3" t="s">
        <v>2044</v>
      </c>
      <c r="T1146" s="2">
        <v>244.006</v>
      </c>
      <c r="U1146" s="2">
        <v>2</v>
      </c>
      <c r="V1146" s="2">
        <v>0.3</v>
      </c>
      <c r="W1146" s="2">
        <v>-31.372199999999999</v>
      </c>
    </row>
    <row r="1147" spans="1:23" ht="15.75" thickBot="1" x14ac:dyDescent="0.3">
      <c r="A1147" s="5">
        <v>1146</v>
      </c>
      <c r="B1147" s="3" t="s">
        <v>4791</v>
      </c>
      <c r="C1147" s="2">
        <v>2012</v>
      </c>
      <c r="D1147" s="4">
        <v>41095</v>
      </c>
      <c r="E1147" s="4" t="str">
        <f>TEXT(Table1[[#This Row],[Order Date]],"MMM")</f>
        <v>Jul</v>
      </c>
      <c r="F1147" s="4">
        <v>41248</v>
      </c>
      <c r="G1147" s="3" t="s">
        <v>49</v>
      </c>
      <c r="H1147" s="3" t="s">
        <v>1222</v>
      </c>
      <c r="I1147" s="3" t="s">
        <v>1223</v>
      </c>
      <c r="J1147" s="3" t="s">
        <v>26</v>
      </c>
      <c r="K1147" s="3" t="s">
        <v>27</v>
      </c>
      <c r="L1147" s="3" t="s">
        <v>3421</v>
      </c>
      <c r="M1147" s="3" t="s">
        <v>101</v>
      </c>
      <c r="N1147" s="2">
        <v>75002</v>
      </c>
      <c r="O1147" s="3" t="s">
        <v>102</v>
      </c>
      <c r="P1147" s="3" t="s">
        <v>4792</v>
      </c>
      <c r="Q1147" s="3" t="s">
        <v>45</v>
      </c>
      <c r="R1147" s="3" t="s">
        <v>88</v>
      </c>
      <c r="S1147" s="3" t="s">
        <v>4793</v>
      </c>
      <c r="T1147" s="2">
        <v>15.936</v>
      </c>
      <c r="U1147" s="2">
        <v>4</v>
      </c>
      <c r="V1147" s="2">
        <v>0.2</v>
      </c>
      <c r="W1147" s="2">
        <v>5.3784000000000001</v>
      </c>
    </row>
    <row r="1148" spans="1:23" ht="15.75" thickBot="1" x14ac:dyDescent="0.3">
      <c r="A1148" s="5">
        <v>1147</v>
      </c>
      <c r="B1148" s="3" t="s">
        <v>4794</v>
      </c>
      <c r="C1148" s="2">
        <v>2014</v>
      </c>
      <c r="D1148" s="4">
        <v>41771</v>
      </c>
      <c r="E1148" s="4" t="str">
        <f>TEXT(Table1[[#This Row],[Order Date]],"MMM")</f>
        <v>May</v>
      </c>
      <c r="F1148" s="4">
        <v>41771</v>
      </c>
      <c r="G1148" s="3" t="s">
        <v>1127</v>
      </c>
      <c r="H1148" s="3" t="s">
        <v>38</v>
      </c>
      <c r="I1148" s="3" t="s">
        <v>39</v>
      </c>
      <c r="J1148" s="3" t="s">
        <v>40</v>
      </c>
      <c r="K1148" s="3" t="s">
        <v>27</v>
      </c>
      <c r="L1148" s="3" t="s">
        <v>136</v>
      </c>
      <c r="M1148" s="3" t="s">
        <v>137</v>
      </c>
      <c r="N1148" s="2">
        <v>19143</v>
      </c>
      <c r="O1148" s="3" t="s">
        <v>138</v>
      </c>
      <c r="P1148" s="3" t="s">
        <v>4795</v>
      </c>
      <c r="Q1148" s="3" t="s">
        <v>32</v>
      </c>
      <c r="R1148" s="3" t="s">
        <v>36</v>
      </c>
      <c r="S1148" s="3" t="s">
        <v>4796</v>
      </c>
      <c r="T1148" s="2">
        <v>188.55199999999999</v>
      </c>
      <c r="U1148" s="2">
        <v>7</v>
      </c>
      <c r="V1148" s="2">
        <v>0.3</v>
      </c>
      <c r="W1148" s="2">
        <v>-2.6936</v>
      </c>
    </row>
    <row r="1149" spans="1:23" ht="15.75" thickBot="1" x14ac:dyDescent="0.3">
      <c r="A1149" s="5">
        <v>1148</v>
      </c>
      <c r="B1149" s="3" t="s">
        <v>4797</v>
      </c>
      <c r="C1149" s="2">
        <v>2014</v>
      </c>
      <c r="D1149" s="4">
        <v>41739</v>
      </c>
      <c r="E1149" s="4" t="str">
        <f>TEXT(Table1[[#This Row],[Order Date]],"MMM")</f>
        <v>Apr</v>
      </c>
      <c r="F1149" s="4">
        <v>41892</v>
      </c>
      <c r="G1149" s="3" t="s">
        <v>23</v>
      </c>
      <c r="H1149" s="3" t="s">
        <v>2315</v>
      </c>
      <c r="I1149" s="3" t="s">
        <v>2316</v>
      </c>
      <c r="J1149" s="3" t="s">
        <v>26</v>
      </c>
      <c r="K1149" s="3" t="s">
        <v>27</v>
      </c>
      <c r="L1149" s="3" t="s">
        <v>349</v>
      </c>
      <c r="M1149" s="3" t="s">
        <v>240</v>
      </c>
      <c r="N1149" s="2">
        <v>14609</v>
      </c>
      <c r="O1149" s="3" t="s">
        <v>138</v>
      </c>
      <c r="P1149" s="3" t="s">
        <v>3278</v>
      </c>
      <c r="Q1149" s="3" t="s">
        <v>45</v>
      </c>
      <c r="R1149" s="3" t="s">
        <v>58</v>
      </c>
      <c r="S1149" s="3" t="s">
        <v>3279</v>
      </c>
      <c r="T1149" s="2">
        <v>22.58</v>
      </c>
      <c r="U1149" s="2">
        <v>2</v>
      </c>
      <c r="V1149" s="2">
        <v>0</v>
      </c>
      <c r="W1149" s="2">
        <v>5.8708</v>
      </c>
    </row>
    <row r="1150" spans="1:23" ht="15.75" thickBot="1" x14ac:dyDescent="0.3">
      <c r="A1150" s="5">
        <v>1149</v>
      </c>
      <c r="B1150" s="3" t="s">
        <v>4798</v>
      </c>
      <c r="C1150" s="2">
        <v>2012</v>
      </c>
      <c r="D1150" s="4">
        <v>41249</v>
      </c>
      <c r="E1150" s="4" t="str">
        <f>TEXT(Table1[[#This Row],[Order Date]],"MMM")</f>
        <v>Dec</v>
      </c>
      <c r="F1150" s="4" t="s">
        <v>7368</v>
      </c>
      <c r="G1150" s="3" t="s">
        <v>49</v>
      </c>
      <c r="H1150" s="3" t="s">
        <v>4799</v>
      </c>
      <c r="I1150" s="3" t="s">
        <v>4800</v>
      </c>
      <c r="J1150" s="3" t="s">
        <v>26</v>
      </c>
      <c r="K1150" s="3" t="s">
        <v>27</v>
      </c>
      <c r="L1150" s="3" t="s">
        <v>136</v>
      </c>
      <c r="M1150" s="3" t="s">
        <v>137</v>
      </c>
      <c r="N1150" s="2">
        <v>19134</v>
      </c>
      <c r="O1150" s="3" t="s">
        <v>138</v>
      </c>
      <c r="P1150" s="3" t="s">
        <v>4801</v>
      </c>
      <c r="Q1150" s="3" t="s">
        <v>45</v>
      </c>
      <c r="R1150" s="3" t="s">
        <v>88</v>
      </c>
      <c r="S1150" s="3" t="s">
        <v>4802</v>
      </c>
      <c r="T1150" s="2">
        <v>20.736000000000001</v>
      </c>
      <c r="U1150" s="2">
        <v>4</v>
      </c>
      <c r="V1150" s="2">
        <v>0.2</v>
      </c>
      <c r="W1150" s="2">
        <v>7.2576000000000001</v>
      </c>
    </row>
    <row r="1151" spans="1:23" ht="15.75" thickBot="1" x14ac:dyDescent="0.3">
      <c r="A1151" s="5">
        <v>1150</v>
      </c>
      <c r="B1151" s="3" t="s">
        <v>4798</v>
      </c>
      <c r="C1151" s="2">
        <v>2012</v>
      </c>
      <c r="D1151" s="4">
        <v>41249</v>
      </c>
      <c r="E1151" s="4" t="str">
        <f>TEXT(Table1[[#This Row],[Order Date]],"MMM")</f>
        <v>Dec</v>
      </c>
      <c r="F1151" s="4" t="s">
        <v>7368</v>
      </c>
      <c r="G1151" s="3" t="s">
        <v>49</v>
      </c>
      <c r="H1151" s="3" t="s">
        <v>4799</v>
      </c>
      <c r="I1151" s="3" t="s">
        <v>4800</v>
      </c>
      <c r="J1151" s="3" t="s">
        <v>26</v>
      </c>
      <c r="K1151" s="3" t="s">
        <v>27</v>
      </c>
      <c r="L1151" s="3" t="s">
        <v>136</v>
      </c>
      <c r="M1151" s="3" t="s">
        <v>137</v>
      </c>
      <c r="N1151" s="2">
        <v>19134</v>
      </c>
      <c r="O1151" s="3" t="s">
        <v>138</v>
      </c>
      <c r="P1151" s="3" t="s">
        <v>4042</v>
      </c>
      <c r="Q1151" s="3" t="s">
        <v>32</v>
      </c>
      <c r="R1151" s="3" t="s">
        <v>64</v>
      </c>
      <c r="S1151" s="3" t="s">
        <v>4043</v>
      </c>
      <c r="T1151" s="2">
        <v>43.295999999999999</v>
      </c>
      <c r="U1151" s="2">
        <v>2</v>
      </c>
      <c r="V1151" s="2">
        <v>0.2</v>
      </c>
      <c r="W1151" s="2">
        <v>4.3296000000000001</v>
      </c>
    </row>
    <row r="1152" spans="1:23" ht="15.75" thickBot="1" x14ac:dyDescent="0.3">
      <c r="A1152" s="5">
        <v>1151</v>
      </c>
      <c r="B1152" s="3" t="s">
        <v>4803</v>
      </c>
      <c r="C1152" s="2">
        <v>2011</v>
      </c>
      <c r="D1152" s="4">
        <v>40884</v>
      </c>
      <c r="E1152" s="4" t="str">
        <f>TEXT(Table1[[#This Row],[Order Date]],"MMM")</f>
        <v>Dec</v>
      </c>
      <c r="F1152" s="4" t="s">
        <v>7253</v>
      </c>
      <c r="G1152" s="3" t="s">
        <v>49</v>
      </c>
      <c r="H1152" s="3" t="s">
        <v>431</v>
      </c>
      <c r="I1152" s="3" t="s">
        <v>432</v>
      </c>
      <c r="J1152" s="3" t="s">
        <v>26</v>
      </c>
      <c r="K1152" s="3" t="s">
        <v>27</v>
      </c>
      <c r="L1152" s="3" t="s">
        <v>93</v>
      </c>
      <c r="M1152" s="3" t="s">
        <v>94</v>
      </c>
      <c r="N1152" s="2">
        <v>98115</v>
      </c>
      <c r="O1152" s="3" t="s">
        <v>43</v>
      </c>
      <c r="P1152" s="3" t="s">
        <v>4795</v>
      </c>
      <c r="Q1152" s="3" t="s">
        <v>32</v>
      </c>
      <c r="R1152" s="3" t="s">
        <v>36</v>
      </c>
      <c r="S1152" s="3" t="s">
        <v>4796</v>
      </c>
      <c r="T1152" s="2">
        <v>123.136</v>
      </c>
      <c r="U1152" s="2">
        <v>4</v>
      </c>
      <c r="V1152" s="2">
        <v>0.2</v>
      </c>
      <c r="W1152" s="2">
        <v>13.8528</v>
      </c>
    </row>
    <row r="1153" spans="1:23" ht="15.75" thickBot="1" x14ac:dyDescent="0.3">
      <c r="A1153" s="5">
        <v>1152</v>
      </c>
      <c r="B1153" s="3" t="s">
        <v>4803</v>
      </c>
      <c r="C1153" s="2">
        <v>2011</v>
      </c>
      <c r="D1153" s="4">
        <v>40884</v>
      </c>
      <c r="E1153" s="4" t="str">
        <f>TEXT(Table1[[#This Row],[Order Date]],"MMM")</f>
        <v>Dec</v>
      </c>
      <c r="F1153" s="4" t="s">
        <v>7253</v>
      </c>
      <c r="G1153" s="3" t="s">
        <v>49</v>
      </c>
      <c r="H1153" s="3" t="s">
        <v>431</v>
      </c>
      <c r="I1153" s="3" t="s">
        <v>432</v>
      </c>
      <c r="J1153" s="3" t="s">
        <v>26</v>
      </c>
      <c r="K1153" s="3" t="s">
        <v>27</v>
      </c>
      <c r="L1153" s="3" t="s">
        <v>93</v>
      </c>
      <c r="M1153" s="3" t="s">
        <v>94</v>
      </c>
      <c r="N1153" s="2">
        <v>98115</v>
      </c>
      <c r="O1153" s="3" t="s">
        <v>43</v>
      </c>
      <c r="P1153" s="3" t="s">
        <v>2153</v>
      </c>
      <c r="Q1153" s="3" t="s">
        <v>45</v>
      </c>
      <c r="R1153" s="3" t="s">
        <v>74</v>
      </c>
      <c r="S1153" s="3" t="s">
        <v>2154</v>
      </c>
      <c r="T1153" s="2">
        <v>11.263999999999999</v>
      </c>
      <c r="U1153" s="2">
        <v>4</v>
      </c>
      <c r="V1153" s="2">
        <v>0.2</v>
      </c>
      <c r="W1153" s="2">
        <v>3.8016000000000001</v>
      </c>
    </row>
    <row r="1154" spans="1:23" ht="15.75" thickBot="1" x14ac:dyDescent="0.3">
      <c r="A1154" s="5">
        <v>1153</v>
      </c>
      <c r="B1154" s="3" t="s">
        <v>4804</v>
      </c>
      <c r="C1154" s="2">
        <v>2011</v>
      </c>
      <c r="D1154" s="4">
        <v>40706</v>
      </c>
      <c r="E1154" s="4" t="str">
        <f>TEXT(Table1[[#This Row],[Order Date]],"MMM")</f>
        <v>Jun</v>
      </c>
      <c r="F1154" s="4">
        <v>40859</v>
      </c>
      <c r="G1154" s="3" t="s">
        <v>23</v>
      </c>
      <c r="H1154" s="3" t="s">
        <v>439</v>
      </c>
      <c r="I1154" s="3" t="s">
        <v>440</v>
      </c>
      <c r="J1154" s="3" t="s">
        <v>26</v>
      </c>
      <c r="K1154" s="3" t="s">
        <v>27</v>
      </c>
      <c r="L1154" s="3" t="s">
        <v>288</v>
      </c>
      <c r="M1154" s="3" t="s">
        <v>372</v>
      </c>
      <c r="N1154" s="2">
        <v>97477</v>
      </c>
      <c r="O1154" s="3" t="s">
        <v>43</v>
      </c>
      <c r="P1154" s="3" t="s">
        <v>1138</v>
      </c>
      <c r="Q1154" s="3" t="s">
        <v>45</v>
      </c>
      <c r="R1154" s="3" t="s">
        <v>58</v>
      </c>
      <c r="S1154" s="3" t="s">
        <v>1139</v>
      </c>
      <c r="T1154" s="2">
        <v>53.423999999999999</v>
      </c>
      <c r="U1154" s="2">
        <v>3</v>
      </c>
      <c r="V1154" s="2">
        <v>0.2</v>
      </c>
      <c r="W1154" s="2">
        <v>4.6745999999999999</v>
      </c>
    </row>
    <row r="1155" spans="1:23" ht="15.75" thickBot="1" x14ac:dyDescent="0.3">
      <c r="A1155" s="5">
        <v>1154</v>
      </c>
      <c r="B1155" s="3" t="s">
        <v>4804</v>
      </c>
      <c r="C1155" s="2">
        <v>2011</v>
      </c>
      <c r="D1155" s="4">
        <v>40706</v>
      </c>
      <c r="E1155" s="4" t="str">
        <f>TEXT(Table1[[#This Row],[Order Date]],"MMM")</f>
        <v>Jun</v>
      </c>
      <c r="F1155" s="4">
        <v>40859</v>
      </c>
      <c r="G1155" s="3" t="s">
        <v>23</v>
      </c>
      <c r="H1155" s="3" t="s">
        <v>439</v>
      </c>
      <c r="I1155" s="3" t="s">
        <v>440</v>
      </c>
      <c r="J1155" s="3" t="s">
        <v>26</v>
      </c>
      <c r="K1155" s="3" t="s">
        <v>27</v>
      </c>
      <c r="L1155" s="3" t="s">
        <v>288</v>
      </c>
      <c r="M1155" s="3" t="s">
        <v>372</v>
      </c>
      <c r="N1155" s="2">
        <v>97477</v>
      </c>
      <c r="O1155" s="3" t="s">
        <v>43</v>
      </c>
      <c r="P1155" s="3" t="s">
        <v>4061</v>
      </c>
      <c r="Q1155" s="3" t="s">
        <v>32</v>
      </c>
      <c r="R1155" s="3" t="s">
        <v>55</v>
      </c>
      <c r="S1155" s="3" t="s">
        <v>4062</v>
      </c>
      <c r="T1155" s="2">
        <v>275.49</v>
      </c>
      <c r="U1155" s="2">
        <v>1</v>
      </c>
      <c r="V1155" s="2">
        <v>0.5</v>
      </c>
      <c r="W1155" s="2">
        <v>-170.8038</v>
      </c>
    </row>
    <row r="1156" spans="1:23" ht="15.75" thickBot="1" x14ac:dyDescent="0.3">
      <c r="A1156" s="5">
        <v>1155</v>
      </c>
      <c r="B1156" s="3" t="s">
        <v>4807</v>
      </c>
      <c r="C1156" s="2">
        <v>2013</v>
      </c>
      <c r="D1156" s="4">
        <v>41343</v>
      </c>
      <c r="E1156" s="4" t="str">
        <f>TEXT(Table1[[#This Row],[Order Date]],"MMM")</f>
        <v>Mar</v>
      </c>
      <c r="F1156" s="4">
        <v>41465</v>
      </c>
      <c r="G1156" s="3" t="s">
        <v>49</v>
      </c>
      <c r="H1156" s="3" t="s">
        <v>4528</v>
      </c>
      <c r="I1156" s="3" t="s">
        <v>4529</v>
      </c>
      <c r="J1156" s="3" t="s">
        <v>40</v>
      </c>
      <c r="K1156" s="3" t="s">
        <v>27</v>
      </c>
      <c r="L1156" s="3" t="s">
        <v>239</v>
      </c>
      <c r="M1156" s="3" t="s">
        <v>240</v>
      </c>
      <c r="N1156" s="2">
        <v>10024</v>
      </c>
      <c r="O1156" s="3" t="s">
        <v>138</v>
      </c>
      <c r="P1156" s="3" t="s">
        <v>1873</v>
      </c>
      <c r="Q1156" s="3" t="s">
        <v>45</v>
      </c>
      <c r="R1156" s="3" t="s">
        <v>77</v>
      </c>
      <c r="S1156" s="3" t="s">
        <v>1874</v>
      </c>
      <c r="T1156" s="2">
        <v>61.44</v>
      </c>
      <c r="U1156" s="2">
        <v>3</v>
      </c>
      <c r="V1156" s="2">
        <v>0</v>
      </c>
      <c r="W1156" s="2">
        <v>16.588799999999999</v>
      </c>
    </row>
    <row r="1157" spans="1:23" ht="15.75" thickBot="1" x14ac:dyDescent="0.3">
      <c r="A1157" s="5">
        <v>1156</v>
      </c>
      <c r="B1157" s="3" t="s">
        <v>4808</v>
      </c>
      <c r="C1157" s="2">
        <v>2014</v>
      </c>
      <c r="D1157" s="4">
        <v>41976</v>
      </c>
      <c r="E1157" s="4" t="str">
        <f>TEXT(Table1[[#This Row],[Order Date]],"MMM")</f>
        <v>Dec</v>
      </c>
      <c r="F1157" s="4" t="s">
        <v>7196</v>
      </c>
      <c r="G1157" s="3" t="s">
        <v>49</v>
      </c>
      <c r="H1157" s="3" t="s">
        <v>592</v>
      </c>
      <c r="I1157" s="3" t="s">
        <v>593</v>
      </c>
      <c r="J1157" s="3" t="s">
        <v>26</v>
      </c>
      <c r="K1157" s="3" t="s">
        <v>27</v>
      </c>
      <c r="L1157" s="3" t="s">
        <v>775</v>
      </c>
      <c r="M1157" s="3" t="s">
        <v>214</v>
      </c>
      <c r="N1157" s="2">
        <v>48227</v>
      </c>
      <c r="O1157" s="3" t="s">
        <v>102</v>
      </c>
      <c r="P1157" s="3" t="s">
        <v>3848</v>
      </c>
      <c r="Q1157" s="3" t="s">
        <v>45</v>
      </c>
      <c r="R1157" s="3" t="s">
        <v>74</v>
      </c>
      <c r="S1157" s="3" t="s">
        <v>3849</v>
      </c>
      <c r="T1157" s="2">
        <v>895.92</v>
      </c>
      <c r="U1157" s="2">
        <v>4</v>
      </c>
      <c r="V1157" s="2">
        <v>0</v>
      </c>
      <c r="W1157" s="2">
        <v>421.08240000000001</v>
      </c>
    </row>
    <row r="1158" spans="1:23" ht="15.75" thickBot="1" x14ac:dyDescent="0.3">
      <c r="A1158" s="5">
        <v>1157</v>
      </c>
      <c r="B1158" s="3" t="s">
        <v>4809</v>
      </c>
      <c r="C1158" s="2">
        <v>2013</v>
      </c>
      <c r="D1158" s="4">
        <v>41556</v>
      </c>
      <c r="E1158" s="4" t="str">
        <f>TEXT(Table1[[#This Row],[Order Date]],"MMM")</f>
        <v>Oct</v>
      </c>
      <c r="F1158" s="4" t="s">
        <v>7334</v>
      </c>
      <c r="G1158" s="3" t="s">
        <v>23</v>
      </c>
      <c r="H1158" s="3" t="s">
        <v>1772</v>
      </c>
      <c r="I1158" s="3" t="s">
        <v>1773</v>
      </c>
      <c r="J1158" s="3" t="s">
        <v>26</v>
      </c>
      <c r="K1158" s="3" t="s">
        <v>27</v>
      </c>
      <c r="L1158" s="3" t="s">
        <v>4031</v>
      </c>
      <c r="M1158" s="3" t="s">
        <v>42</v>
      </c>
      <c r="N1158" s="2">
        <v>95207</v>
      </c>
      <c r="O1158" s="3" t="s">
        <v>43</v>
      </c>
      <c r="P1158" s="3" t="s">
        <v>294</v>
      </c>
      <c r="Q1158" s="3" t="s">
        <v>45</v>
      </c>
      <c r="R1158" s="3" t="s">
        <v>74</v>
      </c>
      <c r="S1158" s="3" t="s">
        <v>4810</v>
      </c>
      <c r="T1158" s="2">
        <v>55.36</v>
      </c>
      <c r="U1158" s="2">
        <v>4</v>
      </c>
      <c r="V1158" s="2">
        <v>0.2</v>
      </c>
      <c r="W1158" s="2">
        <v>18.684000000000001</v>
      </c>
    </row>
    <row r="1159" spans="1:23" ht="15.75" thickBot="1" x14ac:dyDescent="0.3">
      <c r="A1159" s="5">
        <v>1158</v>
      </c>
      <c r="B1159" s="3" t="s">
        <v>4813</v>
      </c>
      <c r="C1159" s="2">
        <v>2012</v>
      </c>
      <c r="D1159" s="4">
        <v>41036</v>
      </c>
      <c r="E1159" s="4" t="str">
        <f>TEXT(Table1[[#This Row],[Order Date]],"MMM")</f>
        <v>May</v>
      </c>
      <c r="F1159" s="4">
        <v>41189</v>
      </c>
      <c r="G1159" s="3" t="s">
        <v>49</v>
      </c>
      <c r="H1159" s="3" t="s">
        <v>1209</v>
      </c>
      <c r="I1159" s="3" t="s">
        <v>1210</v>
      </c>
      <c r="J1159" s="3" t="s">
        <v>99</v>
      </c>
      <c r="K1159" s="3" t="s">
        <v>27</v>
      </c>
      <c r="L1159" s="3" t="s">
        <v>4814</v>
      </c>
      <c r="M1159" s="3" t="s">
        <v>214</v>
      </c>
      <c r="N1159" s="2">
        <v>48310</v>
      </c>
      <c r="O1159" s="3" t="s">
        <v>102</v>
      </c>
      <c r="P1159" s="3" t="s">
        <v>4815</v>
      </c>
      <c r="Q1159" s="3" t="s">
        <v>45</v>
      </c>
      <c r="R1159" s="3" t="s">
        <v>74</v>
      </c>
      <c r="S1159" s="3" t="s">
        <v>4816</v>
      </c>
      <c r="T1159" s="2">
        <v>19</v>
      </c>
      <c r="U1159" s="2">
        <v>5</v>
      </c>
      <c r="V1159" s="2">
        <v>0</v>
      </c>
      <c r="W1159" s="2">
        <v>8.93</v>
      </c>
    </row>
    <row r="1160" spans="1:23" ht="15.75" thickBot="1" x14ac:dyDescent="0.3">
      <c r="A1160" s="5">
        <v>1159</v>
      </c>
      <c r="B1160" s="3" t="s">
        <v>4817</v>
      </c>
      <c r="C1160" s="2">
        <v>2013</v>
      </c>
      <c r="D1160" s="4">
        <v>41526</v>
      </c>
      <c r="E1160" s="4" t="str">
        <f>TEXT(Table1[[#This Row],[Order Date]],"MMM")</f>
        <v>Sep</v>
      </c>
      <c r="F1160" s="4">
        <v>41587</v>
      </c>
      <c r="G1160" s="3" t="s">
        <v>172</v>
      </c>
      <c r="H1160" s="3" t="s">
        <v>4818</v>
      </c>
      <c r="I1160" s="3" t="s">
        <v>4819</v>
      </c>
      <c r="J1160" s="3" t="s">
        <v>99</v>
      </c>
      <c r="K1160" s="3" t="s">
        <v>27</v>
      </c>
      <c r="L1160" s="3" t="s">
        <v>239</v>
      </c>
      <c r="M1160" s="3" t="s">
        <v>240</v>
      </c>
      <c r="N1160" s="2">
        <v>10011</v>
      </c>
      <c r="O1160" s="3" t="s">
        <v>138</v>
      </c>
      <c r="P1160" s="3" t="s">
        <v>4820</v>
      </c>
      <c r="Q1160" s="3" t="s">
        <v>45</v>
      </c>
      <c r="R1160" s="3" t="s">
        <v>77</v>
      </c>
      <c r="S1160" s="3" t="s">
        <v>4821</v>
      </c>
      <c r="T1160" s="2">
        <v>207.48</v>
      </c>
      <c r="U1160" s="2">
        <v>1</v>
      </c>
      <c r="V1160" s="2">
        <v>0</v>
      </c>
      <c r="W1160" s="2">
        <v>62.244</v>
      </c>
    </row>
    <row r="1161" spans="1:23" ht="15.75" thickBot="1" x14ac:dyDescent="0.3">
      <c r="A1161" s="5">
        <v>1160</v>
      </c>
      <c r="B1161" s="3" t="s">
        <v>4823</v>
      </c>
      <c r="C1161" s="2">
        <v>2013</v>
      </c>
      <c r="D1161" s="4">
        <v>41437</v>
      </c>
      <c r="E1161" s="4" t="str">
        <f>TEXT(Table1[[#This Row],[Order Date]],"MMM")</f>
        <v>Jun</v>
      </c>
      <c r="F1161" s="4">
        <v>41467</v>
      </c>
      <c r="G1161" s="3" t="s">
        <v>172</v>
      </c>
      <c r="H1161" s="3" t="s">
        <v>3496</v>
      </c>
      <c r="I1161" s="3" t="s">
        <v>3497</v>
      </c>
      <c r="J1161" s="3" t="s">
        <v>26</v>
      </c>
      <c r="K1161" s="3" t="s">
        <v>27</v>
      </c>
      <c r="L1161" s="3" t="s">
        <v>3028</v>
      </c>
      <c r="M1161" s="3" t="s">
        <v>29</v>
      </c>
      <c r="N1161" s="2">
        <v>42071</v>
      </c>
      <c r="O1161" s="3" t="s">
        <v>30</v>
      </c>
      <c r="P1161" s="3" t="s">
        <v>4110</v>
      </c>
      <c r="Q1161" s="3" t="s">
        <v>32</v>
      </c>
      <c r="R1161" s="3" t="s">
        <v>64</v>
      </c>
      <c r="S1161" s="3" t="s">
        <v>4111</v>
      </c>
      <c r="T1161" s="2">
        <v>191.82</v>
      </c>
      <c r="U1161" s="2">
        <v>3</v>
      </c>
      <c r="V1161" s="2">
        <v>0</v>
      </c>
      <c r="W1161" s="2">
        <v>74.809799999999996</v>
      </c>
    </row>
    <row r="1162" spans="1:23" ht="15.75" thickBot="1" x14ac:dyDescent="0.3">
      <c r="A1162" s="5">
        <v>1161</v>
      </c>
      <c r="B1162" s="3" t="s">
        <v>4826</v>
      </c>
      <c r="C1162" s="2">
        <v>2012</v>
      </c>
      <c r="D1162" s="4">
        <v>41132</v>
      </c>
      <c r="E1162" s="4" t="str">
        <f>TEXT(Table1[[#This Row],[Order Date]],"MMM")</f>
        <v>Aug</v>
      </c>
      <c r="F1162" s="4" t="s">
        <v>7263</v>
      </c>
      <c r="G1162" s="3" t="s">
        <v>49</v>
      </c>
      <c r="H1162" s="3" t="s">
        <v>1368</v>
      </c>
      <c r="I1162" s="3" t="s">
        <v>1369</v>
      </c>
      <c r="J1162" s="3" t="s">
        <v>26</v>
      </c>
      <c r="K1162" s="3" t="s">
        <v>27</v>
      </c>
      <c r="L1162" s="3" t="s">
        <v>114</v>
      </c>
      <c r="M1162" s="3" t="s">
        <v>115</v>
      </c>
      <c r="N1162" s="2">
        <v>84084</v>
      </c>
      <c r="O1162" s="3" t="s">
        <v>43</v>
      </c>
      <c r="P1162" s="3" t="s">
        <v>4827</v>
      </c>
      <c r="Q1162" s="3" t="s">
        <v>45</v>
      </c>
      <c r="R1162" s="3" t="s">
        <v>242</v>
      </c>
      <c r="S1162" s="3" t="s">
        <v>4828</v>
      </c>
      <c r="T1162" s="2">
        <v>5.04</v>
      </c>
      <c r="U1162" s="2">
        <v>3</v>
      </c>
      <c r="V1162" s="2">
        <v>0</v>
      </c>
      <c r="W1162" s="2">
        <v>0.2016</v>
      </c>
    </row>
    <row r="1163" spans="1:23" ht="15.75" thickBot="1" x14ac:dyDescent="0.3">
      <c r="A1163" s="5">
        <v>1162</v>
      </c>
      <c r="B1163" s="3" t="s">
        <v>4826</v>
      </c>
      <c r="C1163" s="2">
        <v>2012</v>
      </c>
      <c r="D1163" s="4">
        <v>41132</v>
      </c>
      <c r="E1163" s="4" t="str">
        <f>TEXT(Table1[[#This Row],[Order Date]],"MMM")</f>
        <v>Aug</v>
      </c>
      <c r="F1163" s="4" t="s">
        <v>7263</v>
      </c>
      <c r="G1163" s="3" t="s">
        <v>49</v>
      </c>
      <c r="H1163" s="3" t="s">
        <v>1368</v>
      </c>
      <c r="I1163" s="3" t="s">
        <v>1369</v>
      </c>
      <c r="J1163" s="3" t="s">
        <v>26</v>
      </c>
      <c r="K1163" s="3" t="s">
        <v>27</v>
      </c>
      <c r="L1163" s="3" t="s">
        <v>114</v>
      </c>
      <c r="M1163" s="3" t="s">
        <v>115</v>
      </c>
      <c r="N1163" s="2">
        <v>84084</v>
      </c>
      <c r="O1163" s="3" t="s">
        <v>43</v>
      </c>
      <c r="P1163" s="3" t="s">
        <v>3351</v>
      </c>
      <c r="Q1163" s="3" t="s">
        <v>45</v>
      </c>
      <c r="R1163" s="3" t="s">
        <v>88</v>
      </c>
      <c r="S1163" s="3" t="s">
        <v>3352</v>
      </c>
      <c r="T1163" s="2">
        <v>92.94</v>
      </c>
      <c r="U1163" s="2">
        <v>3</v>
      </c>
      <c r="V1163" s="2">
        <v>0</v>
      </c>
      <c r="W1163" s="2">
        <v>41.823</v>
      </c>
    </row>
    <row r="1164" spans="1:23" ht="15.75" thickBot="1" x14ac:dyDescent="0.3">
      <c r="A1164" s="5">
        <v>1163</v>
      </c>
      <c r="B1164" s="3" t="s">
        <v>4826</v>
      </c>
      <c r="C1164" s="2">
        <v>2012</v>
      </c>
      <c r="D1164" s="4">
        <v>41132</v>
      </c>
      <c r="E1164" s="4" t="str">
        <f>TEXT(Table1[[#This Row],[Order Date]],"MMM")</f>
        <v>Aug</v>
      </c>
      <c r="F1164" s="4" t="s">
        <v>7263</v>
      </c>
      <c r="G1164" s="3" t="s">
        <v>49</v>
      </c>
      <c r="H1164" s="3" t="s">
        <v>1368</v>
      </c>
      <c r="I1164" s="3" t="s">
        <v>1369</v>
      </c>
      <c r="J1164" s="3" t="s">
        <v>26</v>
      </c>
      <c r="K1164" s="3" t="s">
        <v>27</v>
      </c>
      <c r="L1164" s="3" t="s">
        <v>114</v>
      </c>
      <c r="M1164" s="3" t="s">
        <v>115</v>
      </c>
      <c r="N1164" s="2">
        <v>84084</v>
      </c>
      <c r="O1164" s="3" t="s">
        <v>43</v>
      </c>
      <c r="P1164" s="3" t="s">
        <v>2122</v>
      </c>
      <c r="Q1164" s="3" t="s">
        <v>32</v>
      </c>
      <c r="R1164" s="3" t="s">
        <v>64</v>
      </c>
      <c r="S1164" s="3" t="s">
        <v>2123</v>
      </c>
      <c r="T1164" s="2">
        <v>66.69</v>
      </c>
      <c r="U1164" s="2">
        <v>3</v>
      </c>
      <c r="V1164" s="2">
        <v>0</v>
      </c>
      <c r="W1164" s="2">
        <v>22.0077</v>
      </c>
    </row>
    <row r="1165" spans="1:23" ht="15.75" thickBot="1" x14ac:dyDescent="0.3">
      <c r="A1165" s="5">
        <v>1164</v>
      </c>
      <c r="B1165" s="3" t="s">
        <v>4826</v>
      </c>
      <c r="C1165" s="2">
        <v>2012</v>
      </c>
      <c r="D1165" s="4">
        <v>41132</v>
      </c>
      <c r="E1165" s="4" t="str">
        <f>TEXT(Table1[[#This Row],[Order Date]],"MMM")</f>
        <v>Aug</v>
      </c>
      <c r="F1165" s="4" t="s">
        <v>7263</v>
      </c>
      <c r="G1165" s="3" t="s">
        <v>49</v>
      </c>
      <c r="H1165" s="3" t="s">
        <v>1368</v>
      </c>
      <c r="I1165" s="3" t="s">
        <v>1369</v>
      </c>
      <c r="J1165" s="3" t="s">
        <v>26</v>
      </c>
      <c r="K1165" s="3" t="s">
        <v>27</v>
      </c>
      <c r="L1165" s="3" t="s">
        <v>114</v>
      </c>
      <c r="M1165" s="3" t="s">
        <v>115</v>
      </c>
      <c r="N1165" s="2">
        <v>84084</v>
      </c>
      <c r="O1165" s="3" t="s">
        <v>43</v>
      </c>
      <c r="P1165" s="3" t="s">
        <v>2334</v>
      </c>
      <c r="Q1165" s="3" t="s">
        <v>45</v>
      </c>
      <c r="R1165" s="3" t="s">
        <v>74</v>
      </c>
      <c r="S1165" s="3" t="s">
        <v>2335</v>
      </c>
      <c r="T1165" s="2">
        <v>91.68</v>
      </c>
      <c r="U1165" s="2">
        <v>5</v>
      </c>
      <c r="V1165" s="2">
        <v>0.2</v>
      </c>
      <c r="W1165" s="2">
        <v>28.65</v>
      </c>
    </row>
    <row r="1166" spans="1:23" ht="15.75" thickBot="1" x14ac:dyDescent="0.3">
      <c r="A1166" s="5">
        <v>1165</v>
      </c>
      <c r="B1166" s="3" t="s">
        <v>4831</v>
      </c>
      <c r="C1166" s="2">
        <v>2012</v>
      </c>
      <c r="D1166" s="4">
        <v>41132</v>
      </c>
      <c r="E1166" s="4" t="str">
        <f>TEXT(Table1[[#This Row],[Order Date]],"MMM")</f>
        <v>Aug</v>
      </c>
      <c r="F1166" s="4" t="s">
        <v>7159</v>
      </c>
      <c r="G1166" s="3" t="s">
        <v>49</v>
      </c>
      <c r="H1166" s="3" t="s">
        <v>3815</v>
      </c>
      <c r="I1166" s="3" t="s">
        <v>3816</v>
      </c>
      <c r="J1166" s="3" t="s">
        <v>26</v>
      </c>
      <c r="K1166" s="3" t="s">
        <v>27</v>
      </c>
      <c r="L1166" s="3" t="s">
        <v>239</v>
      </c>
      <c r="M1166" s="3" t="s">
        <v>240</v>
      </c>
      <c r="N1166" s="2">
        <v>10011</v>
      </c>
      <c r="O1166" s="3" t="s">
        <v>138</v>
      </c>
      <c r="P1166" s="3" t="s">
        <v>1059</v>
      </c>
      <c r="Q1166" s="3" t="s">
        <v>45</v>
      </c>
      <c r="R1166" s="3" t="s">
        <v>74</v>
      </c>
      <c r="S1166" s="3" t="s">
        <v>1060</v>
      </c>
      <c r="T1166" s="2">
        <v>52.271999999999998</v>
      </c>
      <c r="U1166" s="2">
        <v>11</v>
      </c>
      <c r="V1166" s="2">
        <v>0.2</v>
      </c>
      <c r="W1166" s="2">
        <v>17.6418</v>
      </c>
    </row>
    <row r="1167" spans="1:23" ht="15.75" thickBot="1" x14ac:dyDescent="0.3">
      <c r="A1167" s="5">
        <v>1166</v>
      </c>
      <c r="B1167" s="3" t="s">
        <v>4831</v>
      </c>
      <c r="C1167" s="2">
        <v>2012</v>
      </c>
      <c r="D1167" s="4">
        <v>41132</v>
      </c>
      <c r="E1167" s="4" t="str">
        <f>TEXT(Table1[[#This Row],[Order Date]],"MMM")</f>
        <v>Aug</v>
      </c>
      <c r="F1167" s="4" t="s">
        <v>7159</v>
      </c>
      <c r="G1167" s="3" t="s">
        <v>49</v>
      </c>
      <c r="H1167" s="3" t="s">
        <v>3815</v>
      </c>
      <c r="I1167" s="3" t="s">
        <v>3816</v>
      </c>
      <c r="J1167" s="3" t="s">
        <v>26</v>
      </c>
      <c r="K1167" s="3" t="s">
        <v>27</v>
      </c>
      <c r="L1167" s="3" t="s">
        <v>239</v>
      </c>
      <c r="M1167" s="3" t="s">
        <v>240</v>
      </c>
      <c r="N1167" s="2">
        <v>10011</v>
      </c>
      <c r="O1167" s="3" t="s">
        <v>138</v>
      </c>
      <c r="P1167" s="3" t="s">
        <v>1516</v>
      </c>
      <c r="Q1167" s="3" t="s">
        <v>45</v>
      </c>
      <c r="R1167" s="3" t="s">
        <v>88</v>
      </c>
      <c r="S1167" s="3" t="s">
        <v>1517</v>
      </c>
      <c r="T1167" s="2">
        <v>17.940000000000001</v>
      </c>
      <c r="U1167" s="2">
        <v>3</v>
      </c>
      <c r="V1167" s="2">
        <v>0</v>
      </c>
      <c r="W1167" s="2">
        <v>8.0730000000000004</v>
      </c>
    </row>
    <row r="1168" spans="1:23" ht="15.75" thickBot="1" x14ac:dyDescent="0.3">
      <c r="A1168" s="5">
        <v>1167</v>
      </c>
      <c r="B1168" s="3" t="s">
        <v>4837</v>
      </c>
      <c r="C1168" s="2">
        <v>2012</v>
      </c>
      <c r="D1168" s="4">
        <v>41219</v>
      </c>
      <c r="E1168" s="4" t="str">
        <f>TEXT(Table1[[#This Row],[Order Date]],"MMM")</f>
        <v>Nov</v>
      </c>
      <c r="F1168" s="4" t="s">
        <v>7208</v>
      </c>
      <c r="G1168" s="3" t="s">
        <v>49</v>
      </c>
      <c r="H1168" s="3" t="s">
        <v>1531</v>
      </c>
      <c r="I1168" s="3" t="s">
        <v>1532</v>
      </c>
      <c r="J1168" s="3" t="s">
        <v>26</v>
      </c>
      <c r="K1168" s="3" t="s">
        <v>27</v>
      </c>
      <c r="L1168" s="3" t="s">
        <v>647</v>
      </c>
      <c r="M1168" s="3" t="s">
        <v>648</v>
      </c>
      <c r="N1168" s="2">
        <v>71203</v>
      </c>
      <c r="O1168" s="3" t="s">
        <v>30</v>
      </c>
      <c r="P1168" s="3" t="s">
        <v>3422</v>
      </c>
      <c r="Q1168" s="3" t="s">
        <v>70</v>
      </c>
      <c r="R1168" s="3" t="s">
        <v>148</v>
      </c>
      <c r="S1168" s="3" t="s">
        <v>3423</v>
      </c>
      <c r="T1168" s="2">
        <v>53.7</v>
      </c>
      <c r="U1168" s="2">
        <v>6</v>
      </c>
      <c r="V1168" s="2">
        <v>0</v>
      </c>
      <c r="W1168" s="2">
        <v>10.202999999999999</v>
      </c>
    </row>
    <row r="1169" spans="1:23" ht="15.75" thickBot="1" x14ac:dyDescent="0.3">
      <c r="A1169" s="5">
        <v>1168</v>
      </c>
      <c r="B1169" s="3" t="s">
        <v>4837</v>
      </c>
      <c r="C1169" s="2">
        <v>2012</v>
      </c>
      <c r="D1169" s="4">
        <v>41219</v>
      </c>
      <c r="E1169" s="4" t="str">
        <f>TEXT(Table1[[#This Row],[Order Date]],"MMM")</f>
        <v>Nov</v>
      </c>
      <c r="F1169" s="4" t="s">
        <v>7208</v>
      </c>
      <c r="G1169" s="3" t="s">
        <v>49</v>
      </c>
      <c r="H1169" s="3" t="s">
        <v>1531</v>
      </c>
      <c r="I1169" s="3" t="s">
        <v>1532</v>
      </c>
      <c r="J1169" s="3" t="s">
        <v>26</v>
      </c>
      <c r="K1169" s="3" t="s">
        <v>27</v>
      </c>
      <c r="L1169" s="3" t="s">
        <v>647</v>
      </c>
      <c r="M1169" s="3" t="s">
        <v>648</v>
      </c>
      <c r="N1169" s="2">
        <v>71203</v>
      </c>
      <c r="O1169" s="3" t="s">
        <v>30</v>
      </c>
      <c r="P1169" s="3" t="s">
        <v>4832</v>
      </c>
      <c r="Q1169" s="3" t="s">
        <v>45</v>
      </c>
      <c r="R1169" s="3" t="s">
        <v>74</v>
      </c>
      <c r="S1169" s="3" t="s">
        <v>4833</v>
      </c>
      <c r="T1169" s="2">
        <v>36.26</v>
      </c>
      <c r="U1169" s="2">
        <v>7</v>
      </c>
      <c r="V1169" s="2">
        <v>0</v>
      </c>
      <c r="W1169" s="2">
        <v>16.679600000000001</v>
      </c>
    </row>
    <row r="1170" spans="1:23" ht="15.75" thickBot="1" x14ac:dyDescent="0.3">
      <c r="A1170" s="5">
        <v>1169</v>
      </c>
      <c r="B1170" s="3" t="s">
        <v>4837</v>
      </c>
      <c r="C1170" s="2">
        <v>2012</v>
      </c>
      <c r="D1170" s="4">
        <v>41219</v>
      </c>
      <c r="E1170" s="4" t="str">
        <f>TEXT(Table1[[#This Row],[Order Date]],"MMM")</f>
        <v>Nov</v>
      </c>
      <c r="F1170" s="4" t="s">
        <v>7208</v>
      </c>
      <c r="G1170" s="3" t="s">
        <v>49</v>
      </c>
      <c r="H1170" s="3" t="s">
        <v>1531</v>
      </c>
      <c r="I1170" s="3" t="s">
        <v>1532</v>
      </c>
      <c r="J1170" s="3" t="s">
        <v>26</v>
      </c>
      <c r="K1170" s="3" t="s">
        <v>27</v>
      </c>
      <c r="L1170" s="3" t="s">
        <v>647</v>
      </c>
      <c r="M1170" s="3" t="s">
        <v>648</v>
      </c>
      <c r="N1170" s="2">
        <v>71203</v>
      </c>
      <c r="O1170" s="3" t="s">
        <v>30</v>
      </c>
      <c r="P1170" s="3" t="s">
        <v>4838</v>
      </c>
      <c r="Q1170" s="3" t="s">
        <v>45</v>
      </c>
      <c r="R1170" s="3" t="s">
        <v>67</v>
      </c>
      <c r="S1170" s="3" t="s">
        <v>4839</v>
      </c>
      <c r="T1170" s="2">
        <v>56.3</v>
      </c>
      <c r="U1170" s="2">
        <v>2</v>
      </c>
      <c r="V1170" s="2">
        <v>0</v>
      </c>
      <c r="W1170" s="2">
        <v>15.763999999999999</v>
      </c>
    </row>
    <row r="1171" spans="1:23" ht="15.75" thickBot="1" x14ac:dyDescent="0.3">
      <c r="A1171" s="5">
        <v>1170</v>
      </c>
      <c r="B1171" s="3" t="s">
        <v>4837</v>
      </c>
      <c r="C1171" s="2">
        <v>2012</v>
      </c>
      <c r="D1171" s="4">
        <v>41219</v>
      </c>
      <c r="E1171" s="4" t="str">
        <f>TEXT(Table1[[#This Row],[Order Date]],"MMM")</f>
        <v>Nov</v>
      </c>
      <c r="F1171" s="4" t="s">
        <v>7208</v>
      </c>
      <c r="G1171" s="3" t="s">
        <v>49</v>
      </c>
      <c r="H1171" s="3" t="s">
        <v>1531</v>
      </c>
      <c r="I1171" s="3" t="s">
        <v>1532</v>
      </c>
      <c r="J1171" s="3" t="s">
        <v>26</v>
      </c>
      <c r="K1171" s="3" t="s">
        <v>27</v>
      </c>
      <c r="L1171" s="3" t="s">
        <v>647</v>
      </c>
      <c r="M1171" s="3" t="s">
        <v>648</v>
      </c>
      <c r="N1171" s="2">
        <v>71203</v>
      </c>
      <c r="O1171" s="3" t="s">
        <v>30</v>
      </c>
      <c r="P1171" s="3" t="s">
        <v>1656</v>
      </c>
      <c r="Q1171" s="3" t="s">
        <v>45</v>
      </c>
      <c r="R1171" s="3" t="s">
        <v>88</v>
      </c>
      <c r="S1171" s="3" t="s">
        <v>1657</v>
      </c>
      <c r="T1171" s="2">
        <v>32.4</v>
      </c>
      <c r="U1171" s="2">
        <v>5</v>
      </c>
      <c r="V1171" s="2">
        <v>0</v>
      </c>
      <c r="W1171" s="2">
        <v>15.552</v>
      </c>
    </row>
    <row r="1172" spans="1:23" ht="15.75" thickBot="1" x14ac:dyDescent="0.3">
      <c r="A1172" s="5">
        <v>1171</v>
      </c>
      <c r="B1172" s="3" t="s">
        <v>4837</v>
      </c>
      <c r="C1172" s="2">
        <v>2012</v>
      </c>
      <c r="D1172" s="4">
        <v>41219</v>
      </c>
      <c r="E1172" s="4" t="str">
        <f>TEXT(Table1[[#This Row],[Order Date]],"MMM")</f>
        <v>Nov</v>
      </c>
      <c r="F1172" s="4" t="s">
        <v>7208</v>
      </c>
      <c r="G1172" s="3" t="s">
        <v>49</v>
      </c>
      <c r="H1172" s="3" t="s">
        <v>1531</v>
      </c>
      <c r="I1172" s="3" t="s">
        <v>1532</v>
      </c>
      <c r="J1172" s="3" t="s">
        <v>26</v>
      </c>
      <c r="K1172" s="3" t="s">
        <v>27</v>
      </c>
      <c r="L1172" s="3" t="s">
        <v>647</v>
      </c>
      <c r="M1172" s="3" t="s">
        <v>648</v>
      </c>
      <c r="N1172" s="2">
        <v>71203</v>
      </c>
      <c r="O1172" s="3" t="s">
        <v>30</v>
      </c>
      <c r="P1172" s="3" t="s">
        <v>4840</v>
      </c>
      <c r="Q1172" s="3" t="s">
        <v>32</v>
      </c>
      <c r="R1172" s="3" t="s">
        <v>64</v>
      </c>
      <c r="S1172" s="3" t="s">
        <v>4841</v>
      </c>
      <c r="T1172" s="2">
        <v>29.16</v>
      </c>
      <c r="U1172" s="2">
        <v>2</v>
      </c>
      <c r="V1172" s="2">
        <v>0</v>
      </c>
      <c r="W1172" s="2">
        <v>10.789199999999999</v>
      </c>
    </row>
    <row r="1173" spans="1:23" ht="15.75" thickBot="1" x14ac:dyDescent="0.3">
      <c r="A1173" s="5">
        <v>1172</v>
      </c>
      <c r="B1173" s="3" t="s">
        <v>4842</v>
      </c>
      <c r="C1173" s="2">
        <v>2014</v>
      </c>
      <c r="D1173" s="4">
        <v>41739</v>
      </c>
      <c r="E1173" s="4" t="str">
        <f>TEXT(Table1[[#This Row],[Order Date]],"MMM")</f>
        <v>Apr</v>
      </c>
      <c r="F1173" s="4">
        <v>41892</v>
      </c>
      <c r="G1173" s="3" t="s">
        <v>49</v>
      </c>
      <c r="H1173" s="3" t="s">
        <v>3068</v>
      </c>
      <c r="I1173" s="3" t="s">
        <v>3069</v>
      </c>
      <c r="J1173" s="3" t="s">
        <v>40</v>
      </c>
      <c r="K1173" s="3" t="s">
        <v>27</v>
      </c>
      <c r="L1173" s="3" t="s">
        <v>538</v>
      </c>
      <c r="M1173" s="3" t="s">
        <v>42</v>
      </c>
      <c r="N1173" s="2">
        <v>91104</v>
      </c>
      <c r="O1173" s="3" t="s">
        <v>43</v>
      </c>
      <c r="P1173" s="3" t="s">
        <v>2355</v>
      </c>
      <c r="Q1173" s="3" t="s">
        <v>32</v>
      </c>
      <c r="R1173" s="3" t="s">
        <v>55</v>
      </c>
      <c r="S1173" s="3" t="s">
        <v>2356</v>
      </c>
      <c r="T1173" s="2">
        <v>171.28800000000001</v>
      </c>
      <c r="U1173" s="2">
        <v>3</v>
      </c>
      <c r="V1173" s="2">
        <v>0.2</v>
      </c>
      <c r="W1173" s="2">
        <v>-6.4233000000000002</v>
      </c>
    </row>
    <row r="1174" spans="1:23" ht="15.75" thickBot="1" x14ac:dyDescent="0.3">
      <c r="A1174" s="5">
        <v>1173</v>
      </c>
      <c r="B1174" s="3" t="s">
        <v>4843</v>
      </c>
      <c r="C1174" s="2">
        <v>2013</v>
      </c>
      <c r="D1174" s="4">
        <v>41430</v>
      </c>
      <c r="E1174" s="4" t="str">
        <f>TEXT(Table1[[#This Row],[Order Date]],"MMM")</f>
        <v>Jun</v>
      </c>
      <c r="F1174" s="4">
        <v>41552</v>
      </c>
      <c r="G1174" s="3" t="s">
        <v>49</v>
      </c>
      <c r="H1174" s="3" t="s">
        <v>118</v>
      </c>
      <c r="I1174" s="3" t="s">
        <v>119</v>
      </c>
      <c r="J1174" s="3" t="s">
        <v>26</v>
      </c>
      <c r="K1174" s="3" t="s">
        <v>27</v>
      </c>
      <c r="L1174" s="3" t="s">
        <v>4844</v>
      </c>
      <c r="M1174" s="3" t="s">
        <v>302</v>
      </c>
      <c r="N1174" s="2">
        <v>37421</v>
      </c>
      <c r="O1174" s="3" t="s">
        <v>30</v>
      </c>
      <c r="P1174" s="3" t="s">
        <v>3262</v>
      </c>
      <c r="Q1174" s="3" t="s">
        <v>32</v>
      </c>
      <c r="R1174" s="3" t="s">
        <v>64</v>
      </c>
      <c r="S1174" s="3" t="s">
        <v>3263</v>
      </c>
      <c r="T1174" s="2">
        <v>16.72</v>
      </c>
      <c r="U1174" s="2">
        <v>5</v>
      </c>
      <c r="V1174" s="2">
        <v>0.2</v>
      </c>
      <c r="W1174" s="2">
        <v>3.3439999999999999</v>
      </c>
    </row>
    <row r="1175" spans="1:23" ht="15.75" thickBot="1" x14ac:dyDescent="0.3">
      <c r="A1175" s="5">
        <v>1174</v>
      </c>
      <c r="B1175" s="3" t="s">
        <v>4845</v>
      </c>
      <c r="C1175" s="2">
        <v>2014</v>
      </c>
      <c r="D1175" s="4">
        <v>41982</v>
      </c>
      <c r="E1175" s="4" t="str">
        <f>TEXT(Table1[[#This Row],[Order Date]],"MMM")</f>
        <v>Dec</v>
      </c>
      <c r="F1175" s="4" t="s">
        <v>7228</v>
      </c>
      <c r="G1175" s="3" t="s">
        <v>1127</v>
      </c>
      <c r="H1175" s="3" t="s">
        <v>4079</v>
      </c>
      <c r="I1175" s="3" t="s">
        <v>4080</v>
      </c>
      <c r="J1175" s="3" t="s">
        <v>99</v>
      </c>
      <c r="K1175" s="3" t="s">
        <v>27</v>
      </c>
      <c r="L1175" s="3" t="s">
        <v>1025</v>
      </c>
      <c r="M1175" s="3" t="s">
        <v>42</v>
      </c>
      <c r="N1175" s="2">
        <v>90805</v>
      </c>
      <c r="O1175" s="3" t="s">
        <v>43</v>
      </c>
      <c r="P1175" s="3" t="s">
        <v>2787</v>
      </c>
      <c r="Q1175" s="3" t="s">
        <v>45</v>
      </c>
      <c r="R1175" s="3" t="s">
        <v>88</v>
      </c>
      <c r="S1175" s="3" t="s">
        <v>2788</v>
      </c>
      <c r="T1175" s="2">
        <v>12.96</v>
      </c>
      <c r="U1175" s="2">
        <v>2</v>
      </c>
      <c r="V1175" s="2">
        <v>0</v>
      </c>
      <c r="W1175" s="2">
        <v>6.2207999999999997</v>
      </c>
    </row>
    <row r="1176" spans="1:23" ht="15.75" thickBot="1" x14ac:dyDescent="0.3">
      <c r="A1176" s="5">
        <v>1175</v>
      </c>
      <c r="B1176" s="3" t="s">
        <v>4845</v>
      </c>
      <c r="C1176" s="2">
        <v>2014</v>
      </c>
      <c r="D1176" s="4">
        <v>41982</v>
      </c>
      <c r="E1176" s="4" t="str">
        <f>TEXT(Table1[[#This Row],[Order Date]],"MMM")</f>
        <v>Dec</v>
      </c>
      <c r="F1176" s="4" t="s">
        <v>7228</v>
      </c>
      <c r="G1176" s="3" t="s">
        <v>1127</v>
      </c>
      <c r="H1176" s="3" t="s">
        <v>4079</v>
      </c>
      <c r="I1176" s="3" t="s">
        <v>4080</v>
      </c>
      <c r="J1176" s="3" t="s">
        <v>99</v>
      </c>
      <c r="K1176" s="3" t="s">
        <v>27</v>
      </c>
      <c r="L1176" s="3" t="s">
        <v>1025</v>
      </c>
      <c r="M1176" s="3" t="s">
        <v>42</v>
      </c>
      <c r="N1176" s="2">
        <v>90805</v>
      </c>
      <c r="O1176" s="3" t="s">
        <v>43</v>
      </c>
      <c r="P1176" s="3" t="s">
        <v>4846</v>
      </c>
      <c r="Q1176" s="3" t="s">
        <v>45</v>
      </c>
      <c r="R1176" s="3" t="s">
        <v>158</v>
      </c>
      <c r="S1176" s="3" t="s">
        <v>4847</v>
      </c>
      <c r="T1176" s="2">
        <v>22.18</v>
      </c>
      <c r="U1176" s="2">
        <v>2</v>
      </c>
      <c r="V1176" s="2">
        <v>0</v>
      </c>
      <c r="W1176" s="2">
        <v>10.8682</v>
      </c>
    </row>
    <row r="1177" spans="1:23" ht="15.75" thickBot="1" x14ac:dyDescent="0.3">
      <c r="A1177" s="5">
        <v>1176</v>
      </c>
      <c r="B1177" s="3" t="s">
        <v>4845</v>
      </c>
      <c r="C1177" s="2">
        <v>2014</v>
      </c>
      <c r="D1177" s="4">
        <v>41982</v>
      </c>
      <c r="E1177" s="4" t="str">
        <f>TEXT(Table1[[#This Row],[Order Date]],"MMM")</f>
        <v>Dec</v>
      </c>
      <c r="F1177" s="4" t="s">
        <v>7228</v>
      </c>
      <c r="G1177" s="3" t="s">
        <v>1127</v>
      </c>
      <c r="H1177" s="3" t="s">
        <v>4079</v>
      </c>
      <c r="I1177" s="3" t="s">
        <v>4080</v>
      </c>
      <c r="J1177" s="3" t="s">
        <v>99</v>
      </c>
      <c r="K1177" s="3" t="s">
        <v>27</v>
      </c>
      <c r="L1177" s="3" t="s">
        <v>1025</v>
      </c>
      <c r="M1177" s="3" t="s">
        <v>42</v>
      </c>
      <c r="N1177" s="2">
        <v>90805</v>
      </c>
      <c r="O1177" s="3" t="s">
        <v>43</v>
      </c>
      <c r="P1177" s="3" t="s">
        <v>4848</v>
      </c>
      <c r="Q1177" s="3" t="s">
        <v>32</v>
      </c>
      <c r="R1177" s="3" t="s">
        <v>36</v>
      </c>
      <c r="S1177" s="3" t="s">
        <v>4849</v>
      </c>
      <c r="T1177" s="2">
        <v>2054.2719999999999</v>
      </c>
      <c r="U1177" s="2">
        <v>8</v>
      </c>
      <c r="V1177" s="2">
        <v>0.2</v>
      </c>
      <c r="W1177" s="2">
        <v>256.78399999999999</v>
      </c>
    </row>
    <row r="1178" spans="1:23" ht="15.75" thickBot="1" x14ac:dyDescent="0.3">
      <c r="A1178" s="5">
        <v>1177</v>
      </c>
      <c r="B1178" s="3" t="s">
        <v>4850</v>
      </c>
      <c r="C1178" s="2">
        <v>2014</v>
      </c>
      <c r="D1178" s="4">
        <v>41831</v>
      </c>
      <c r="E1178" s="4" t="str">
        <f>TEXT(Table1[[#This Row],[Order Date]],"MMM")</f>
        <v>Jul</v>
      </c>
      <c r="F1178" s="4">
        <v>41954</v>
      </c>
      <c r="G1178" s="3" t="s">
        <v>23</v>
      </c>
      <c r="H1178" s="3" t="s">
        <v>1820</v>
      </c>
      <c r="I1178" s="3" t="s">
        <v>1821</v>
      </c>
      <c r="J1178" s="3" t="s">
        <v>99</v>
      </c>
      <c r="K1178" s="3" t="s">
        <v>27</v>
      </c>
      <c r="L1178" s="3" t="s">
        <v>363</v>
      </c>
      <c r="M1178" s="3" t="s">
        <v>207</v>
      </c>
      <c r="N1178" s="2">
        <v>55407</v>
      </c>
      <c r="O1178" s="3" t="s">
        <v>102</v>
      </c>
      <c r="P1178" s="3" t="s">
        <v>4851</v>
      </c>
      <c r="Q1178" s="3" t="s">
        <v>45</v>
      </c>
      <c r="R1178" s="3" t="s">
        <v>67</v>
      </c>
      <c r="S1178" s="3" t="s">
        <v>4852</v>
      </c>
      <c r="T1178" s="2">
        <v>13.9</v>
      </c>
      <c r="U1178" s="2">
        <v>5</v>
      </c>
      <c r="V1178" s="2">
        <v>0</v>
      </c>
      <c r="W1178" s="2">
        <v>3.6139999999999999</v>
      </c>
    </row>
    <row r="1179" spans="1:23" ht="15.75" thickBot="1" x14ac:dyDescent="0.3">
      <c r="A1179" s="5">
        <v>1178</v>
      </c>
      <c r="B1179" s="3" t="s">
        <v>4850</v>
      </c>
      <c r="C1179" s="2">
        <v>2014</v>
      </c>
      <c r="D1179" s="4">
        <v>41831</v>
      </c>
      <c r="E1179" s="4" t="str">
        <f>TEXT(Table1[[#This Row],[Order Date]],"MMM")</f>
        <v>Jul</v>
      </c>
      <c r="F1179" s="4">
        <v>41954</v>
      </c>
      <c r="G1179" s="3" t="s">
        <v>23</v>
      </c>
      <c r="H1179" s="3" t="s">
        <v>1820</v>
      </c>
      <c r="I1179" s="3" t="s">
        <v>1821</v>
      </c>
      <c r="J1179" s="3" t="s">
        <v>99</v>
      </c>
      <c r="K1179" s="3" t="s">
        <v>27</v>
      </c>
      <c r="L1179" s="3" t="s">
        <v>363</v>
      </c>
      <c r="M1179" s="3" t="s">
        <v>207</v>
      </c>
      <c r="N1179" s="2">
        <v>55407</v>
      </c>
      <c r="O1179" s="3" t="s">
        <v>102</v>
      </c>
      <c r="P1179" s="3" t="s">
        <v>2655</v>
      </c>
      <c r="Q1179" s="3" t="s">
        <v>45</v>
      </c>
      <c r="R1179" s="3" t="s">
        <v>88</v>
      </c>
      <c r="S1179" s="3" t="s">
        <v>170</v>
      </c>
      <c r="T1179" s="2">
        <v>26.38</v>
      </c>
      <c r="U1179" s="2">
        <v>1</v>
      </c>
      <c r="V1179" s="2">
        <v>0</v>
      </c>
      <c r="W1179" s="2">
        <v>12.1348</v>
      </c>
    </row>
    <row r="1180" spans="1:23" ht="15.75" thickBot="1" x14ac:dyDescent="0.3">
      <c r="A1180" s="5">
        <v>1179</v>
      </c>
      <c r="B1180" s="3" t="s">
        <v>4853</v>
      </c>
      <c r="C1180" s="2">
        <v>2014</v>
      </c>
      <c r="D1180" s="4">
        <v>41702</v>
      </c>
      <c r="E1180" s="4" t="str">
        <f>TEXT(Table1[[#This Row],[Order Date]],"MMM")</f>
        <v>Mar</v>
      </c>
      <c r="F1180" s="4">
        <v>41763</v>
      </c>
      <c r="G1180" s="3" t="s">
        <v>172</v>
      </c>
      <c r="H1180" s="3" t="s">
        <v>4854</v>
      </c>
      <c r="I1180" s="3" t="s">
        <v>4855</v>
      </c>
      <c r="J1180" s="3" t="s">
        <v>99</v>
      </c>
      <c r="K1180" s="3" t="s">
        <v>27</v>
      </c>
      <c r="L1180" s="3" t="s">
        <v>441</v>
      </c>
      <c r="M1180" s="3" t="s">
        <v>1112</v>
      </c>
      <c r="N1180" s="2">
        <v>31907</v>
      </c>
      <c r="O1180" s="3" t="s">
        <v>30</v>
      </c>
      <c r="P1180" s="3" t="s">
        <v>480</v>
      </c>
      <c r="Q1180" s="3" t="s">
        <v>32</v>
      </c>
      <c r="R1180" s="3" t="s">
        <v>55</v>
      </c>
      <c r="S1180" s="3" t="s">
        <v>481</v>
      </c>
      <c r="T1180" s="2">
        <v>411.8</v>
      </c>
      <c r="U1180" s="2">
        <v>2</v>
      </c>
      <c r="V1180" s="2">
        <v>0</v>
      </c>
      <c r="W1180" s="2">
        <v>70.006</v>
      </c>
    </row>
    <row r="1181" spans="1:23" ht="15.75" thickBot="1" x14ac:dyDescent="0.3">
      <c r="A1181" s="5">
        <v>1180</v>
      </c>
      <c r="B1181" s="3" t="s">
        <v>4853</v>
      </c>
      <c r="C1181" s="2">
        <v>2014</v>
      </c>
      <c r="D1181" s="4">
        <v>41702</v>
      </c>
      <c r="E1181" s="4" t="str">
        <f>TEXT(Table1[[#This Row],[Order Date]],"MMM")</f>
        <v>Mar</v>
      </c>
      <c r="F1181" s="4">
        <v>41763</v>
      </c>
      <c r="G1181" s="3" t="s">
        <v>172</v>
      </c>
      <c r="H1181" s="3" t="s">
        <v>4854</v>
      </c>
      <c r="I1181" s="3" t="s">
        <v>4855</v>
      </c>
      <c r="J1181" s="3" t="s">
        <v>99</v>
      </c>
      <c r="K1181" s="3" t="s">
        <v>27</v>
      </c>
      <c r="L1181" s="3" t="s">
        <v>441</v>
      </c>
      <c r="M1181" s="3" t="s">
        <v>1112</v>
      </c>
      <c r="N1181" s="2">
        <v>31907</v>
      </c>
      <c r="O1181" s="3" t="s">
        <v>30</v>
      </c>
      <c r="P1181" s="3" t="s">
        <v>1021</v>
      </c>
      <c r="Q1181" s="3" t="s">
        <v>70</v>
      </c>
      <c r="R1181" s="3" t="s">
        <v>148</v>
      </c>
      <c r="S1181" s="3" t="s">
        <v>1022</v>
      </c>
      <c r="T1181" s="2">
        <v>360</v>
      </c>
      <c r="U1181" s="2">
        <v>4</v>
      </c>
      <c r="V1181" s="2">
        <v>0</v>
      </c>
      <c r="W1181" s="2">
        <v>129.6</v>
      </c>
    </row>
    <row r="1182" spans="1:23" ht="15.75" thickBot="1" x14ac:dyDescent="0.3">
      <c r="A1182" s="5">
        <v>1181</v>
      </c>
      <c r="B1182" s="3" t="s">
        <v>4856</v>
      </c>
      <c r="C1182" s="2">
        <v>2014</v>
      </c>
      <c r="D1182" s="4">
        <v>41830</v>
      </c>
      <c r="E1182" s="4" t="str">
        <f>TEXT(Table1[[#This Row],[Order Date]],"MMM")</f>
        <v>Jul</v>
      </c>
      <c r="F1182" s="4">
        <v>41983</v>
      </c>
      <c r="G1182" s="3" t="s">
        <v>49</v>
      </c>
      <c r="H1182" s="3" t="s">
        <v>936</v>
      </c>
      <c r="I1182" s="3" t="s">
        <v>937</v>
      </c>
      <c r="J1182" s="3" t="s">
        <v>99</v>
      </c>
      <c r="K1182" s="3" t="s">
        <v>27</v>
      </c>
      <c r="L1182" s="3" t="s">
        <v>4857</v>
      </c>
      <c r="M1182" s="3" t="s">
        <v>4858</v>
      </c>
      <c r="N1182" s="2">
        <v>83642</v>
      </c>
      <c r="O1182" s="3" t="s">
        <v>43</v>
      </c>
      <c r="P1182" s="3" t="s">
        <v>4859</v>
      </c>
      <c r="Q1182" s="3" t="s">
        <v>32</v>
      </c>
      <c r="R1182" s="3" t="s">
        <v>64</v>
      </c>
      <c r="S1182" s="3" t="s">
        <v>4860</v>
      </c>
      <c r="T1182" s="2">
        <v>41.96</v>
      </c>
      <c r="U1182" s="2">
        <v>2</v>
      </c>
      <c r="V1182" s="2">
        <v>0</v>
      </c>
      <c r="W1182" s="2">
        <v>2.9371999999999998</v>
      </c>
    </row>
    <row r="1183" spans="1:23" ht="15.75" thickBot="1" x14ac:dyDescent="0.3">
      <c r="A1183" s="5">
        <v>1182</v>
      </c>
      <c r="B1183" s="3" t="s">
        <v>4856</v>
      </c>
      <c r="C1183" s="2">
        <v>2014</v>
      </c>
      <c r="D1183" s="4">
        <v>41830</v>
      </c>
      <c r="E1183" s="4" t="str">
        <f>TEXT(Table1[[#This Row],[Order Date]],"MMM")</f>
        <v>Jul</v>
      </c>
      <c r="F1183" s="4">
        <v>41983</v>
      </c>
      <c r="G1183" s="3" t="s">
        <v>49</v>
      </c>
      <c r="H1183" s="3" t="s">
        <v>936</v>
      </c>
      <c r="I1183" s="3" t="s">
        <v>937</v>
      </c>
      <c r="J1183" s="3" t="s">
        <v>99</v>
      </c>
      <c r="K1183" s="3" t="s">
        <v>27</v>
      </c>
      <c r="L1183" s="3" t="s">
        <v>4857</v>
      </c>
      <c r="M1183" s="3" t="s">
        <v>4858</v>
      </c>
      <c r="N1183" s="2">
        <v>83642</v>
      </c>
      <c r="O1183" s="3" t="s">
        <v>43</v>
      </c>
      <c r="P1183" s="3" t="s">
        <v>3440</v>
      </c>
      <c r="Q1183" s="3" t="s">
        <v>45</v>
      </c>
      <c r="R1183" s="3" t="s">
        <v>77</v>
      </c>
      <c r="S1183" s="3" t="s">
        <v>3441</v>
      </c>
      <c r="T1183" s="2">
        <v>227.84</v>
      </c>
      <c r="U1183" s="2">
        <v>4</v>
      </c>
      <c r="V1183" s="2">
        <v>0</v>
      </c>
      <c r="W1183" s="2">
        <v>66.073599999999999</v>
      </c>
    </row>
    <row r="1184" spans="1:23" ht="15.75" thickBot="1" x14ac:dyDescent="0.3">
      <c r="A1184" s="5">
        <v>1183</v>
      </c>
      <c r="B1184" s="3" t="s">
        <v>4856</v>
      </c>
      <c r="C1184" s="2">
        <v>2014</v>
      </c>
      <c r="D1184" s="4">
        <v>41830</v>
      </c>
      <c r="E1184" s="4" t="str">
        <f>TEXT(Table1[[#This Row],[Order Date]],"MMM")</f>
        <v>Jul</v>
      </c>
      <c r="F1184" s="4">
        <v>41983</v>
      </c>
      <c r="G1184" s="3" t="s">
        <v>49</v>
      </c>
      <c r="H1184" s="3" t="s">
        <v>936</v>
      </c>
      <c r="I1184" s="3" t="s">
        <v>937</v>
      </c>
      <c r="J1184" s="3" t="s">
        <v>99</v>
      </c>
      <c r="K1184" s="3" t="s">
        <v>27</v>
      </c>
      <c r="L1184" s="3" t="s">
        <v>4857</v>
      </c>
      <c r="M1184" s="3" t="s">
        <v>4858</v>
      </c>
      <c r="N1184" s="2">
        <v>83642</v>
      </c>
      <c r="O1184" s="3" t="s">
        <v>43</v>
      </c>
      <c r="P1184" s="3" t="s">
        <v>4002</v>
      </c>
      <c r="Q1184" s="3" t="s">
        <v>45</v>
      </c>
      <c r="R1184" s="3" t="s">
        <v>88</v>
      </c>
      <c r="S1184" s="3" t="s">
        <v>4003</v>
      </c>
      <c r="T1184" s="2">
        <v>37.94</v>
      </c>
      <c r="U1184" s="2">
        <v>2</v>
      </c>
      <c r="V1184" s="2">
        <v>0</v>
      </c>
      <c r="W1184" s="2">
        <v>18.211200000000002</v>
      </c>
    </row>
    <row r="1185" spans="1:23" ht="15.75" thickBot="1" x14ac:dyDescent="0.3">
      <c r="A1185" s="5">
        <v>1184</v>
      </c>
      <c r="B1185" s="3" t="s">
        <v>4861</v>
      </c>
      <c r="C1185" s="2">
        <v>2013</v>
      </c>
      <c r="D1185" s="4">
        <v>41551</v>
      </c>
      <c r="E1185" s="4" t="str">
        <f>TEXT(Table1[[#This Row],[Order Date]],"MMM")</f>
        <v>Oct</v>
      </c>
      <c r="F1185" s="4" t="s">
        <v>7177</v>
      </c>
      <c r="G1185" s="3" t="s">
        <v>23</v>
      </c>
      <c r="H1185" s="3" t="s">
        <v>4862</v>
      </c>
      <c r="I1185" s="3" t="s">
        <v>4863</v>
      </c>
      <c r="J1185" s="3" t="s">
        <v>99</v>
      </c>
      <c r="K1185" s="3" t="s">
        <v>27</v>
      </c>
      <c r="L1185" s="3" t="s">
        <v>775</v>
      </c>
      <c r="M1185" s="3" t="s">
        <v>214</v>
      </c>
      <c r="N1185" s="2">
        <v>48227</v>
      </c>
      <c r="O1185" s="3" t="s">
        <v>102</v>
      </c>
      <c r="P1185" s="3" t="s">
        <v>4441</v>
      </c>
      <c r="Q1185" s="3" t="s">
        <v>70</v>
      </c>
      <c r="R1185" s="3" t="s">
        <v>71</v>
      </c>
      <c r="S1185" s="3" t="s">
        <v>4442</v>
      </c>
      <c r="T1185" s="2">
        <v>517.9</v>
      </c>
      <c r="U1185" s="2">
        <v>2</v>
      </c>
      <c r="V1185" s="2">
        <v>0</v>
      </c>
      <c r="W1185" s="2">
        <v>134.654</v>
      </c>
    </row>
    <row r="1186" spans="1:23" ht="15.75" thickBot="1" x14ac:dyDescent="0.3">
      <c r="A1186" s="5">
        <v>1185</v>
      </c>
      <c r="B1186" s="3" t="s">
        <v>4861</v>
      </c>
      <c r="C1186" s="2">
        <v>2013</v>
      </c>
      <c r="D1186" s="4">
        <v>41551</v>
      </c>
      <c r="E1186" s="4" t="str">
        <f>TEXT(Table1[[#This Row],[Order Date]],"MMM")</f>
        <v>Oct</v>
      </c>
      <c r="F1186" s="4" t="s">
        <v>7177</v>
      </c>
      <c r="G1186" s="3" t="s">
        <v>23</v>
      </c>
      <c r="H1186" s="3" t="s">
        <v>4862</v>
      </c>
      <c r="I1186" s="3" t="s">
        <v>4863</v>
      </c>
      <c r="J1186" s="3" t="s">
        <v>99</v>
      </c>
      <c r="K1186" s="3" t="s">
        <v>27</v>
      </c>
      <c r="L1186" s="3" t="s">
        <v>775</v>
      </c>
      <c r="M1186" s="3" t="s">
        <v>214</v>
      </c>
      <c r="N1186" s="2">
        <v>48227</v>
      </c>
      <c r="O1186" s="3" t="s">
        <v>102</v>
      </c>
      <c r="P1186" s="3" t="s">
        <v>1488</v>
      </c>
      <c r="Q1186" s="3" t="s">
        <v>45</v>
      </c>
      <c r="R1186" s="3" t="s">
        <v>74</v>
      </c>
      <c r="S1186" s="3" t="s">
        <v>1489</v>
      </c>
      <c r="T1186" s="2">
        <v>5.28</v>
      </c>
      <c r="U1186" s="2">
        <v>2</v>
      </c>
      <c r="V1186" s="2">
        <v>0</v>
      </c>
      <c r="W1186" s="2">
        <v>2.4287999999999998</v>
      </c>
    </row>
    <row r="1187" spans="1:23" ht="15.75" thickBot="1" x14ac:dyDescent="0.3">
      <c r="A1187" s="5">
        <v>1186</v>
      </c>
      <c r="B1187" s="3" t="s">
        <v>4866</v>
      </c>
      <c r="C1187" s="2">
        <v>2013</v>
      </c>
      <c r="D1187" s="4">
        <v>41497</v>
      </c>
      <c r="E1187" s="4" t="str">
        <f>TEXT(Table1[[#This Row],[Order Date]],"MMM")</f>
        <v>Aug</v>
      </c>
      <c r="F1187" s="4" t="s">
        <v>7212</v>
      </c>
      <c r="G1187" s="3" t="s">
        <v>49</v>
      </c>
      <c r="H1187" s="3" t="s">
        <v>4713</v>
      </c>
      <c r="I1187" s="3" t="s">
        <v>4714</v>
      </c>
      <c r="J1187" s="3" t="s">
        <v>40</v>
      </c>
      <c r="K1187" s="3" t="s">
        <v>27</v>
      </c>
      <c r="L1187" s="3" t="s">
        <v>541</v>
      </c>
      <c r="M1187" s="3" t="s">
        <v>442</v>
      </c>
      <c r="N1187" s="2">
        <v>43055</v>
      </c>
      <c r="O1187" s="3" t="s">
        <v>138</v>
      </c>
      <c r="P1187" s="3" t="s">
        <v>3984</v>
      </c>
      <c r="Q1187" s="3" t="s">
        <v>70</v>
      </c>
      <c r="R1187" s="3" t="s">
        <v>148</v>
      </c>
      <c r="S1187" s="3" t="s">
        <v>3985</v>
      </c>
      <c r="T1187" s="2">
        <v>119.976</v>
      </c>
      <c r="U1187" s="2">
        <v>3</v>
      </c>
      <c r="V1187" s="2">
        <v>0.2</v>
      </c>
      <c r="W1187" s="2">
        <v>22.4955</v>
      </c>
    </row>
    <row r="1188" spans="1:23" ht="15.75" thickBot="1" x14ac:dyDescent="0.3">
      <c r="A1188" s="5">
        <v>1187</v>
      </c>
      <c r="B1188" s="3" t="s">
        <v>4867</v>
      </c>
      <c r="C1188" s="2">
        <v>2014</v>
      </c>
      <c r="D1188" s="4">
        <v>41732</v>
      </c>
      <c r="E1188" s="4" t="str">
        <f>TEXT(Table1[[#This Row],[Order Date]],"MMM")</f>
        <v>Apr</v>
      </c>
      <c r="F1188" s="4">
        <v>41854</v>
      </c>
      <c r="G1188" s="3" t="s">
        <v>49</v>
      </c>
      <c r="H1188" s="3" t="s">
        <v>4868</v>
      </c>
      <c r="I1188" s="3" t="s">
        <v>4869</v>
      </c>
      <c r="J1188" s="3" t="s">
        <v>26</v>
      </c>
      <c r="K1188" s="3" t="s">
        <v>27</v>
      </c>
      <c r="L1188" s="3" t="s">
        <v>715</v>
      </c>
      <c r="M1188" s="3" t="s">
        <v>101</v>
      </c>
      <c r="N1188" s="2">
        <v>75081</v>
      </c>
      <c r="O1188" s="3" t="s">
        <v>102</v>
      </c>
      <c r="P1188" s="3" t="s">
        <v>2592</v>
      </c>
      <c r="Q1188" s="3" t="s">
        <v>45</v>
      </c>
      <c r="R1188" s="3" t="s">
        <v>88</v>
      </c>
      <c r="S1188" s="3" t="s">
        <v>2593</v>
      </c>
      <c r="T1188" s="2">
        <v>26.88</v>
      </c>
      <c r="U1188" s="2">
        <v>8</v>
      </c>
      <c r="V1188" s="2">
        <v>0.2</v>
      </c>
      <c r="W1188" s="2">
        <v>9.7439999999999998</v>
      </c>
    </row>
    <row r="1189" spans="1:23" ht="15.75" thickBot="1" x14ac:dyDescent="0.3">
      <c r="A1189" s="5">
        <v>1188</v>
      </c>
      <c r="B1189" s="3" t="s">
        <v>4878</v>
      </c>
      <c r="C1189" s="2">
        <v>2014</v>
      </c>
      <c r="D1189" s="4">
        <v>41651</v>
      </c>
      <c r="E1189" s="4" t="str">
        <f>TEXT(Table1[[#This Row],[Order Date]],"MMM")</f>
        <v>Jan</v>
      </c>
      <c r="F1189" s="4">
        <v>41651</v>
      </c>
      <c r="G1189" s="3" t="s">
        <v>1127</v>
      </c>
      <c r="H1189" s="3" t="s">
        <v>3652</v>
      </c>
      <c r="I1189" s="3" t="s">
        <v>3653</v>
      </c>
      <c r="J1189" s="3" t="s">
        <v>99</v>
      </c>
      <c r="K1189" s="3" t="s">
        <v>27</v>
      </c>
      <c r="L1189" s="3" t="s">
        <v>2378</v>
      </c>
      <c r="M1189" s="3" t="s">
        <v>442</v>
      </c>
      <c r="N1189" s="2">
        <v>43615</v>
      </c>
      <c r="O1189" s="3" t="s">
        <v>138</v>
      </c>
      <c r="P1189" s="3" t="s">
        <v>4820</v>
      </c>
      <c r="Q1189" s="3" t="s">
        <v>45</v>
      </c>
      <c r="R1189" s="3" t="s">
        <v>77</v>
      </c>
      <c r="S1189" s="3" t="s">
        <v>4821</v>
      </c>
      <c r="T1189" s="2">
        <v>663.93600000000004</v>
      </c>
      <c r="U1189" s="2">
        <v>4</v>
      </c>
      <c r="V1189" s="2">
        <v>0.2</v>
      </c>
      <c r="W1189" s="2">
        <v>82.992000000000004</v>
      </c>
    </row>
    <row r="1190" spans="1:23" ht="15.75" thickBot="1" x14ac:dyDescent="0.3">
      <c r="A1190" s="5">
        <v>1189</v>
      </c>
      <c r="B1190" s="3" t="s">
        <v>4879</v>
      </c>
      <c r="C1190" s="2">
        <v>2013</v>
      </c>
      <c r="D1190" s="4">
        <v>41334</v>
      </c>
      <c r="E1190" s="4" t="str">
        <f>TEXT(Table1[[#This Row],[Order Date]],"MMM")</f>
        <v>Mar</v>
      </c>
      <c r="F1190" s="4">
        <v>41395</v>
      </c>
      <c r="G1190" s="3" t="s">
        <v>172</v>
      </c>
      <c r="H1190" s="3" t="s">
        <v>1711</v>
      </c>
      <c r="I1190" s="3" t="s">
        <v>1712</v>
      </c>
      <c r="J1190" s="3" t="s">
        <v>26</v>
      </c>
      <c r="K1190" s="3" t="s">
        <v>27</v>
      </c>
      <c r="L1190" s="3" t="s">
        <v>41</v>
      </c>
      <c r="M1190" s="3" t="s">
        <v>42</v>
      </c>
      <c r="N1190" s="2">
        <v>90045</v>
      </c>
      <c r="O1190" s="3" t="s">
        <v>43</v>
      </c>
      <c r="P1190" s="3" t="s">
        <v>4147</v>
      </c>
      <c r="Q1190" s="3" t="s">
        <v>45</v>
      </c>
      <c r="R1190" s="3" t="s">
        <v>58</v>
      </c>
      <c r="S1190" s="3" t="s">
        <v>4148</v>
      </c>
      <c r="T1190" s="2">
        <v>114.46</v>
      </c>
      <c r="U1190" s="2">
        <v>2</v>
      </c>
      <c r="V1190" s="2">
        <v>0</v>
      </c>
      <c r="W1190" s="2">
        <v>28.614999999999998</v>
      </c>
    </row>
    <row r="1191" spans="1:23" ht="15.75" thickBot="1" x14ac:dyDescent="0.3">
      <c r="A1191" s="5">
        <v>1190</v>
      </c>
      <c r="B1191" s="3" t="s">
        <v>4880</v>
      </c>
      <c r="C1191" s="2">
        <v>2012</v>
      </c>
      <c r="D1191" s="4">
        <v>40978</v>
      </c>
      <c r="E1191" s="4" t="str">
        <f>TEXT(Table1[[#This Row],[Order Date]],"MMM")</f>
        <v>Mar</v>
      </c>
      <c r="F1191" s="4">
        <v>41131</v>
      </c>
      <c r="G1191" s="3" t="s">
        <v>49</v>
      </c>
      <c r="H1191" s="3" t="s">
        <v>706</v>
      </c>
      <c r="I1191" s="3" t="s">
        <v>707</v>
      </c>
      <c r="J1191" s="3" t="s">
        <v>26</v>
      </c>
      <c r="K1191" s="3" t="s">
        <v>27</v>
      </c>
      <c r="L1191" s="3" t="s">
        <v>41</v>
      </c>
      <c r="M1191" s="3" t="s">
        <v>42</v>
      </c>
      <c r="N1191" s="2">
        <v>90032</v>
      </c>
      <c r="O1191" s="3" t="s">
        <v>43</v>
      </c>
      <c r="P1191" s="3" t="s">
        <v>2089</v>
      </c>
      <c r="Q1191" s="3" t="s">
        <v>32</v>
      </c>
      <c r="R1191" s="3" t="s">
        <v>33</v>
      </c>
      <c r="S1191" s="3" t="s">
        <v>2090</v>
      </c>
      <c r="T1191" s="2">
        <v>120.666</v>
      </c>
      <c r="U1191" s="2">
        <v>2</v>
      </c>
      <c r="V1191" s="2">
        <v>0.15</v>
      </c>
      <c r="W1191" s="2">
        <v>18.454799999999999</v>
      </c>
    </row>
    <row r="1192" spans="1:23" ht="15.75" thickBot="1" x14ac:dyDescent="0.3">
      <c r="A1192" s="5">
        <v>1191</v>
      </c>
      <c r="B1192" s="3" t="s">
        <v>4881</v>
      </c>
      <c r="C1192" s="2">
        <v>2014</v>
      </c>
      <c r="D1192" s="4">
        <v>41768</v>
      </c>
      <c r="E1192" s="4" t="str">
        <f>TEXT(Table1[[#This Row],[Order Date]],"MMM")</f>
        <v>May</v>
      </c>
      <c r="F1192" s="4">
        <v>41799</v>
      </c>
      <c r="G1192" s="3" t="s">
        <v>172</v>
      </c>
      <c r="H1192" s="3" t="s">
        <v>4882</v>
      </c>
      <c r="I1192" s="3" t="s">
        <v>4883</v>
      </c>
      <c r="J1192" s="3" t="s">
        <v>99</v>
      </c>
      <c r="K1192" s="3" t="s">
        <v>27</v>
      </c>
      <c r="L1192" s="3" t="s">
        <v>4763</v>
      </c>
      <c r="M1192" s="3" t="s">
        <v>42</v>
      </c>
      <c r="N1192" s="2">
        <v>92307</v>
      </c>
      <c r="O1192" s="3" t="s">
        <v>43</v>
      </c>
      <c r="P1192" s="3" t="s">
        <v>1935</v>
      </c>
      <c r="Q1192" s="3" t="s">
        <v>45</v>
      </c>
      <c r="R1192" s="3" t="s">
        <v>88</v>
      </c>
      <c r="S1192" s="3" t="s">
        <v>1936</v>
      </c>
      <c r="T1192" s="2">
        <v>12.96</v>
      </c>
      <c r="U1192" s="2">
        <v>2</v>
      </c>
      <c r="V1192" s="2">
        <v>0</v>
      </c>
      <c r="W1192" s="2">
        <v>6.2207999999999997</v>
      </c>
    </row>
    <row r="1193" spans="1:23" ht="15.75" thickBot="1" x14ac:dyDescent="0.3">
      <c r="A1193" s="5">
        <v>1192</v>
      </c>
      <c r="B1193" s="3" t="s">
        <v>4881</v>
      </c>
      <c r="C1193" s="2">
        <v>2014</v>
      </c>
      <c r="D1193" s="4">
        <v>41768</v>
      </c>
      <c r="E1193" s="4" t="str">
        <f>TEXT(Table1[[#This Row],[Order Date]],"MMM")</f>
        <v>May</v>
      </c>
      <c r="F1193" s="4">
        <v>41799</v>
      </c>
      <c r="G1193" s="3" t="s">
        <v>172</v>
      </c>
      <c r="H1193" s="3" t="s">
        <v>4882</v>
      </c>
      <c r="I1193" s="3" t="s">
        <v>4883</v>
      </c>
      <c r="J1193" s="3" t="s">
        <v>99</v>
      </c>
      <c r="K1193" s="3" t="s">
        <v>27</v>
      </c>
      <c r="L1193" s="3" t="s">
        <v>4763</v>
      </c>
      <c r="M1193" s="3" t="s">
        <v>42</v>
      </c>
      <c r="N1193" s="2">
        <v>92307</v>
      </c>
      <c r="O1193" s="3" t="s">
        <v>43</v>
      </c>
      <c r="P1193" s="3" t="s">
        <v>2699</v>
      </c>
      <c r="Q1193" s="3" t="s">
        <v>70</v>
      </c>
      <c r="R1193" s="3" t="s">
        <v>71</v>
      </c>
      <c r="S1193" s="3" t="s">
        <v>2700</v>
      </c>
      <c r="T1193" s="2">
        <v>43.176000000000002</v>
      </c>
      <c r="U1193" s="2">
        <v>3</v>
      </c>
      <c r="V1193" s="2">
        <v>0.2</v>
      </c>
      <c r="W1193" s="2">
        <v>15.111599999999999</v>
      </c>
    </row>
    <row r="1194" spans="1:23" ht="15.75" thickBot="1" x14ac:dyDescent="0.3">
      <c r="A1194" s="5">
        <v>1193</v>
      </c>
      <c r="B1194" s="3" t="s">
        <v>4884</v>
      </c>
      <c r="C1194" s="2">
        <v>2014</v>
      </c>
      <c r="D1194" s="4">
        <v>41914</v>
      </c>
      <c r="E1194" s="4" t="str">
        <f>TEXT(Table1[[#This Row],[Order Date]],"MMM")</f>
        <v>Oct</v>
      </c>
      <c r="F1194" s="4" t="s">
        <v>7360</v>
      </c>
      <c r="G1194" s="3" t="s">
        <v>49</v>
      </c>
      <c r="H1194" s="3" t="s">
        <v>4182</v>
      </c>
      <c r="I1194" s="3" t="s">
        <v>4183</v>
      </c>
      <c r="J1194" s="3" t="s">
        <v>26</v>
      </c>
      <c r="K1194" s="3" t="s">
        <v>27</v>
      </c>
      <c r="L1194" s="3" t="s">
        <v>168</v>
      </c>
      <c r="M1194" s="3" t="s">
        <v>101</v>
      </c>
      <c r="N1194" s="2">
        <v>77070</v>
      </c>
      <c r="O1194" s="3" t="s">
        <v>102</v>
      </c>
      <c r="P1194" s="3" t="s">
        <v>1309</v>
      </c>
      <c r="Q1194" s="3" t="s">
        <v>45</v>
      </c>
      <c r="R1194" s="3" t="s">
        <v>74</v>
      </c>
      <c r="S1194" s="3" t="s">
        <v>1310</v>
      </c>
      <c r="T1194" s="2">
        <v>252.78399999999999</v>
      </c>
      <c r="U1194" s="2">
        <v>4</v>
      </c>
      <c r="V1194" s="2">
        <v>0.8</v>
      </c>
      <c r="W1194" s="2">
        <v>-417.09359999999998</v>
      </c>
    </row>
    <row r="1195" spans="1:23" ht="15.75" thickBot="1" x14ac:dyDescent="0.3">
      <c r="A1195" s="5">
        <v>1194</v>
      </c>
      <c r="B1195" s="3" t="s">
        <v>4884</v>
      </c>
      <c r="C1195" s="2">
        <v>2014</v>
      </c>
      <c r="D1195" s="4">
        <v>41914</v>
      </c>
      <c r="E1195" s="4" t="str">
        <f>TEXT(Table1[[#This Row],[Order Date]],"MMM")</f>
        <v>Oct</v>
      </c>
      <c r="F1195" s="4" t="s">
        <v>7360</v>
      </c>
      <c r="G1195" s="3" t="s">
        <v>49</v>
      </c>
      <c r="H1195" s="3" t="s">
        <v>4182</v>
      </c>
      <c r="I1195" s="3" t="s">
        <v>4183</v>
      </c>
      <c r="J1195" s="3" t="s">
        <v>26</v>
      </c>
      <c r="K1195" s="3" t="s">
        <v>27</v>
      </c>
      <c r="L1195" s="3" t="s">
        <v>168</v>
      </c>
      <c r="M1195" s="3" t="s">
        <v>101</v>
      </c>
      <c r="N1195" s="2">
        <v>77070</v>
      </c>
      <c r="O1195" s="3" t="s">
        <v>102</v>
      </c>
      <c r="P1195" s="3" t="s">
        <v>2161</v>
      </c>
      <c r="Q1195" s="3" t="s">
        <v>70</v>
      </c>
      <c r="R1195" s="3" t="s">
        <v>148</v>
      </c>
      <c r="S1195" s="3" t="s">
        <v>2162</v>
      </c>
      <c r="T1195" s="2">
        <v>127.98399999999999</v>
      </c>
      <c r="U1195" s="2">
        <v>2</v>
      </c>
      <c r="V1195" s="2">
        <v>0.2</v>
      </c>
      <c r="W1195" s="2">
        <v>15.997999999999999</v>
      </c>
    </row>
    <row r="1196" spans="1:23" ht="15.75" thickBot="1" x14ac:dyDescent="0.3">
      <c r="A1196" s="5">
        <v>1195</v>
      </c>
      <c r="B1196" s="3" t="s">
        <v>4884</v>
      </c>
      <c r="C1196" s="2">
        <v>2014</v>
      </c>
      <c r="D1196" s="4">
        <v>41914</v>
      </c>
      <c r="E1196" s="4" t="str">
        <f>TEXT(Table1[[#This Row],[Order Date]],"MMM")</f>
        <v>Oct</v>
      </c>
      <c r="F1196" s="4" t="s">
        <v>7360</v>
      </c>
      <c r="G1196" s="3" t="s">
        <v>49</v>
      </c>
      <c r="H1196" s="3" t="s">
        <v>4182</v>
      </c>
      <c r="I1196" s="3" t="s">
        <v>4183</v>
      </c>
      <c r="J1196" s="3" t="s">
        <v>26</v>
      </c>
      <c r="K1196" s="3" t="s">
        <v>27</v>
      </c>
      <c r="L1196" s="3" t="s">
        <v>168</v>
      </c>
      <c r="M1196" s="3" t="s">
        <v>101</v>
      </c>
      <c r="N1196" s="2">
        <v>77070</v>
      </c>
      <c r="O1196" s="3" t="s">
        <v>102</v>
      </c>
      <c r="P1196" s="3" t="s">
        <v>4811</v>
      </c>
      <c r="Q1196" s="3" t="s">
        <v>32</v>
      </c>
      <c r="R1196" s="3" t="s">
        <v>64</v>
      </c>
      <c r="S1196" s="3" t="s">
        <v>4812</v>
      </c>
      <c r="T1196" s="2">
        <v>3.984</v>
      </c>
      <c r="U1196" s="2">
        <v>2</v>
      </c>
      <c r="V1196" s="2">
        <v>0.6</v>
      </c>
      <c r="W1196" s="2">
        <v>-2.6892</v>
      </c>
    </row>
    <row r="1197" spans="1:23" ht="15.75" thickBot="1" x14ac:dyDescent="0.3">
      <c r="A1197" s="5">
        <v>1196</v>
      </c>
      <c r="B1197" s="3" t="s">
        <v>4884</v>
      </c>
      <c r="C1197" s="2">
        <v>2014</v>
      </c>
      <c r="D1197" s="4">
        <v>41914</v>
      </c>
      <c r="E1197" s="4" t="str">
        <f>TEXT(Table1[[#This Row],[Order Date]],"MMM")</f>
        <v>Oct</v>
      </c>
      <c r="F1197" s="4" t="s">
        <v>7360</v>
      </c>
      <c r="G1197" s="3" t="s">
        <v>49</v>
      </c>
      <c r="H1197" s="3" t="s">
        <v>4182</v>
      </c>
      <c r="I1197" s="3" t="s">
        <v>4183</v>
      </c>
      <c r="J1197" s="3" t="s">
        <v>26</v>
      </c>
      <c r="K1197" s="3" t="s">
        <v>27</v>
      </c>
      <c r="L1197" s="3" t="s">
        <v>168</v>
      </c>
      <c r="M1197" s="3" t="s">
        <v>101</v>
      </c>
      <c r="N1197" s="2">
        <v>77070</v>
      </c>
      <c r="O1197" s="3" t="s">
        <v>102</v>
      </c>
      <c r="P1197" s="3" t="s">
        <v>2582</v>
      </c>
      <c r="Q1197" s="3" t="s">
        <v>45</v>
      </c>
      <c r="R1197" s="3" t="s">
        <v>77</v>
      </c>
      <c r="S1197" s="3" t="s">
        <v>2583</v>
      </c>
      <c r="T1197" s="2">
        <v>12.992000000000001</v>
      </c>
      <c r="U1197" s="2">
        <v>2</v>
      </c>
      <c r="V1197" s="2">
        <v>0.8</v>
      </c>
      <c r="W1197" s="2">
        <v>-32.479999999999997</v>
      </c>
    </row>
    <row r="1198" spans="1:23" ht="15.75" thickBot="1" x14ac:dyDescent="0.3">
      <c r="A1198" s="5">
        <v>1197</v>
      </c>
      <c r="B1198" s="3" t="s">
        <v>4885</v>
      </c>
      <c r="C1198" s="2">
        <v>2014</v>
      </c>
      <c r="D1198" s="4">
        <v>41643</v>
      </c>
      <c r="E1198" s="4" t="str">
        <f>TEXT(Table1[[#This Row],[Order Date]],"MMM")</f>
        <v>Jan</v>
      </c>
      <c r="F1198" s="4">
        <v>41702</v>
      </c>
      <c r="G1198" s="3" t="s">
        <v>23</v>
      </c>
      <c r="H1198" s="3" t="s">
        <v>4422</v>
      </c>
      <c r="I1198" s="3" t="s">
        <v>4423</v>
      </c>
      <c r="J1198" s="3" t="s">
        <v>99</v>
      </c>
      <c r="K1198" s="3" t="s">
        <v>27</v>
      </c>
      <c r="L1198" s="3" t="s">
        <v>28</v>
      </c>
      <c r="M1198" s="3" t="s">
        <v>29</v>
      </c>
      <c r="N1198" s="2">
        <v>42420</v>
      </c>
      <c r="O1198" s="3" t="s">
        <v>30</v>
      </c>
      <c r="P1198" s="3" t="s">
        <v>3654</v>
      </c>
      <c r="Q1198" s="3" t="s">
        <v>32</v>
      </c>
      <c r="R1198" s="3" t="s">
        <v>64</v>
      </c>
      <c r="S1198" s="3" t="s">
        <v>3655</v>
      </c>
      <c r="T1198" s="2">
        <v>61</v>
      </c>
      <c r="U1198" s="2">
        <v>5</v>
      </c>
      <c r="V1198" s="2">
        <v>0</v>
      </c>
      <c r="W1198" s="2">
        <v>25.62</v>
      </c>
    </row>
    <row r="1199" spans="1:23" ht="15.75" thickBot="1" x14ac:dyDescent="0.3">
      <c r="A1199" s="5">
        <v>1198</v>
      </c>
      <c r="B1199" s="3" t="s">
        <v>4885</v>
      </c>
      <c r="C1199" s="2">
        <v>2014</v>
      </c>
      <c r="D1199" s="4">
        <v>41643</v>
      </c>
      <c r="E1199" s="4" t="str">
        <f>TEXT(Table1[[#This Row],[Order Date]],"MMM")</f>
        <v>Jan</v>
      </c>
      <c r="F1199" s="4">
        <v>41702</v>
      </c>
      <c r="G1199" s="3" t="s">
        <v>23</v>
      </c>
      <c r="H1199" s="3" t="s">
        <v>4422</v>
      </c>
      <c r="I1199" s="3" t="s">
        <v>4423</v>
      </c>
      <c r="J1199" s="3" t="s">
        <v>99</v>
      </c>
      <c r="K1199" s="3" t="s">
        <v>27</v>
      </c>
      <c r="L1199" s="3" t="s">
        <v>28</v>
      </c>
      <c r="M1199" s="3" t="s">
        <v>29</v>
      </c>
      <c r="N1199" s="2">
        <v>42420</v>
      </c>
      <c r="O1199" s="3" t="s">
        <v>30</v>
      </c>
      <c r="P1199" s="3" t="s">
        <v>4886</v>
      </c>
      <c r="Q1199" s="3" t="s">
        <v>70</v>
      </c>
      <c r="R1199" s="3" t="s">
        <v>71</v>
      </c>
      <c r="S1199" s="3" t="s">
        <v>4887</v>
      </c>
      <c r="T1199" s="2">
        <v>671.93</v>
      </c>
      <c r="U1199" s="2">
        <v>7</v>
      </c>
      <c r="V1199" s="2">
        <v>0</v>
      </c>
      <c r="W1199" s="2">
        <v>188.1404</v>
      </c>
    </row>
    <row r="1200" spans="1:23" ht="15.75" thickBot="1" x14ac:dyDescent="0.3">
      <c r="A1200" s="5">
        <v>1199</v>
      </c>
      <c r="B1200" s="3" t="s">
        <v>4888</v>
      </c>
      <c r="C1200" s="2">
        <v>2013</v>
      </c>
      <c r="D1200" s="4">
        <v>41367</v>
      </c>
      <c r="E1200" s="4" t="str">
        <f>TEXT(Table1[[#This Row],[Order Date]],"MMM")</f>
        <v>Apr</v>
      </c>
      <c r="F1200" s="4">
        <v>41520</v>
      </c>
      <c r="G1200" s="3" t="s">
        <v>49</v>
      </c>
      <c r="H1200" s="3" t="s">
        <v>61</v>
      </c>
      <c r="I1200" s="3" t="s">
        <v>62</v>
      </c>
      <c r="J1200" s="3" t="s">
        <v>26</v>
      </c>
      <c r="K1200" s="3" t="s">
        <v>27</v>
      </c>
      <c r="L1200" s="3" t="s">
        <v>541</v>
      </c>
      <c r="M1200" s="3" t="s">
        <v>220</v>
      </c>
      <c r="N1200" s="2">
        <v>19711</v>
      </c>
      <c r="O1200" s="3" t="s">
        <v>138</v>
      </c>
      <c r="P1200" s="3" t="s">
        <v>2184</v>
      </c>
      <c r="Q1200" s="3" t="s">
        <v>45</v>
      </c>
      <c r="R1200" s="3" t="s">
        <v>74</v>
      </c>
      <c r="S1200" s="3" t="s">
        <v>2185</v>
      </c>
      <c r="T1200" s="2">
        <v>447.86</v>
      </c>
      <c r="U1200" s="2">
        <v>7</v>
      </c>
      <c r="V1200" s="2">
        <v>0</v>
      </c>
      <c r="W1200" s="2">
        <v>219.45140000000001</v>
      </c>
    </row>
    <row r="1201" spans="1:23" ht="15.75" thickBot="1" x14ac:dyDescent="0.3">
      <c r="A1201" s="5">
        <v>1200</v>
      </c>
      <c r="B1201" s="3" t="s">
        <v>4888</v>
      </c>
      <c r="C1201" s="2">
        <v>2013</v>
      </c>
      <c r="D1201" s="4">
        <v>41367</v>
      </c>
      <c r="E1201" s="4" t="str">
        <f>TEXT(Table1[[#This Row],[Order Date]],"MMM")</f>
        <v>Apr</v>
      </c>
      <c r="F1201" s="4">
        <v>41520</v>
      </c>
      <c r="G1201" s="3" t="s">
        <v>49</v>
      </c>
      <c r="H1201" s="3" t="s">
        <v>61</v>
      </c>
      <c r="I1201" s="3" t="s">
        <v>62</v>
      </c>
      <c r="J1201" s="3" t="s">
        <v>26</v>
      </c>
      <c r="K1201" s="3" t="s">
        <v>27</v>
      </c>
      <c r="L1201" s="3" t="s">
        <v>541</v>
      </c>
      <c r="M1201" s="3" t="s">
        <v>220</v>
      </c>
      <c r="N1201" s="2">
        <v>19711</v>
      </c>
      <c r="O1201" s="3" t="s">
        <v>138</v>
      </c>
      <c r="P1201" s="3" t="s">
        <v>2177</v>
      </c>
      <c r="Q1201" s="3" t="s">
        <v>70</v>
      </c>
      <c r="R1201" s="3" t="s">
        <v>71</v>
      </c>
      <c r="S1201" s="3" t="s">
        <v>2178</v>
      </c>
      <c r="T1201" s="2">
        <v>479.95</v>
      </c>
      <c r="U1201" s="2">
        <v>5</v>
      </c>
      <c r="V1201" s="2">
        <v>0</v>
      </c>
      <c r="W1201" s="2">
        <v>129.5865</v>
      </c>
    </row>
    <row r="1202" spans="1:23" ht="15.75" thickBot="1" x14ac:dyDescent="0.3">
      <c r="A1202" s="5">
        <v>1201</v>
      </c>
      <c r="B1202" s="3" t="s">
        <v>4888</v>
      </c>
      <c r="C1202" s="2">
        <v>2013</v>
      </c>
      <c r="D1202" s="4">
        <v>41367</v>
      </c>
      <c r="E1202" s="4" t="str">
        <f>TEXT(Table1[[#This Row],[Order Date]],"MMM")</f>
        <v>Apr</v>
      </c>
      <c r="F1202" s="4">
        <v>41520</v>
      </c>
      <c r="G1202" s="3" t="s">
        <v>49</v>
      </c>
      <c r="H1202" s="3" t="s">
        <v>61</v>
      </c>
      <c r="I1202" s="3" t="s">
        <v>62</v>
      </c>
      <c r="J1202" s="3" t="s">
        <v>26</v>
      </c>
      <c r="K1202" s="3" t="s">
        <v>27</v>
      </c>
      <c r="L1202" s="3" t="s">
        <v>541</v>
      </c>
      <c r="M1202" s="3" t="s">
        <v>220</v>
      </c>
      <c r="N1202" s="2">
        <v>19711</v>
      </c>
      <c r="O1202" s="3" t="s">
        <v>138</v>
      </c>
      <c r="P1202" s="3" t="s">
        <v>4889</v>
      </c>
      <c r="Q1202" s="3" t="s">
        <v>45</v>
      </c>
      <c r="R1202" s="3" t="s">
        <v>88</v>
      </c>
      <c r="S1202" s="3" t="s">
        <v>4890</v>
      </c>
      <c r="T1202" s="2">
        <v>166.44</v>
      </c>
      <c r="U1202" s="2">
        <v>3</v>
      </c>
      <c r="V1202" s="2">
        <v>0</v>
      </c>
      <c r="W1202" s="2">
        <v>79.891199999999998</v>
      </c>
    </row>
    <row r="1203" spans="1:23" ht="15.75" thickBot="1" x14ac:dyDescent="0.3">
      <c r="A1203" s="5">
        <v>1202</v>
      </c>
      <c r="B1203" s="3" t="s">
        <v>4895</v>
      </c>
      <c r="C1203" s="2">
        <v>2013</v>
      </c>
      <c r="D1203" s="4">
        <v>41529</v>
      </c>
      <c r="E1203" s="4" t="str">
        <f>TEXT(Table1[[#This Row],[Order Date]],"MMM")</f>
        <v>Sep</v>
      </c>
      <c r="F1203" s="4" t="s">
        <v>7302</v>
      </c>
      <c r="G1203" s="3" t="s">
        <v>49</v>
      </c>
      <c r="H1203" s="3" t="s">
        <v>4639</v>
      </c>
      <c r="I1203" s="3" t="s">
        <v>4640</v>
      </c>
      <c r="J1203" s="3" t="s">
        <v>99</v>
      </c>
      <c r="K1203" s="3" t="s">
        <v>27</v>
      </c>
      <c r="L1203" s="3" t="s">
        <v>441</v>
      </c>
      <c r="M1203" s="3" t="s">
        <v>442</v>
      </c>
      <c r="N1203" s="2">
        <v>43229</v>
      </c>
      <c r="O1203" s="3" t="s">
        <v>138</v>
      </c>
      <c r="P1203" s="3" t="s">
        <v>4896</v>
      </c>
      <c r="Q1203" s="3" t="s">
        <v>45</v>
      </c>
      <c r="R1203" s="3" t="s">
        <v>74</v>
      </c>
      <c r="S1203" s="3" t="s">
        <v>4897</v>
      </c>
      <c r="T1203" s="2">
        <v>12.957000000000001</v>
      </c>
      <c r="U1203" s="2">
        <v>7</v>
      </c>
      <c r="V1203" s="2">
        <v>0.7</v>
      </c>
      <c r="W1203" s="2">
        <v>-9.5017999999999994</v>
      </c>
    </row>
    <row r="1204" spans="1:23" ht="15.75" thickBot="1" x14ac:dyDescent="0.3">
      <c r="A1204" s="5">
        <v>1203</v>
      </c>
      <c r="B1204" s="3" t="s">
        <v>4900</v>
      </c>
      <c r="C1204" s="2">
        <v>2014</v>
      </c>
      <c r="D1204" s="4">
        <v>41950</v>
      </c>
      <c r="E1204" s="4" t="str">
        <f>TEXT(Table1[[#This Row],[Order Date]],"MMM")</f>
        <v>Nov</v>
      </c>
      <c r="F1204" s="4" t="s">
        <v>7336</v>
      </c>
      <c r="G1204" s="3" t="s">
        <v>49</v>
      </c>
      <c r="H1204" s="3" t="s">
        <v>3040</v>
      </c>
      <c r="I1204" s="3" t="s">
        <v>3041</v>
      </c>
      <c r="J1204" s="3" t="s">
        <v>99</v>
      </c>
      <c r="K1204" s="3" t="s">
        <v>27</v>
      </c>
      <c r="L1204" s="3" t="s">
        <v>405</v>
      </c>
      <c r="M1204" s="3" t="s">
        <v>192</v>
      </c>
      <c r="N1204" s="2">
        <v>60505</v>
      </c>
      <c r="O1204" s="3" t="s">
        <v>102</v>
      </c>
      <c r="P1204" s="3" t="s">
        <v>2678</v>
      </c>
      <c r="Q1204" s="3" t="s">
        <v>45</v>
      </c>
      <c r="R1204" s="3" t="s">
        <v>58</v>
      </c>
      <c r="S1204" s="3" t="s">
        <v>2679</v>
      </c>
      <c r="T1204" s="2">
        <v>298.464</v>
      </c>
      <c r="U1204" s="2">
        <v>6</v>
      </c>
      <c r="V1204" s="2">
        <v>0.2</v>
      </c>
      <c r="W1204" s="2">
        <v>26.115600000000001</v>
      </c>
    </row>
    <row r="1205" spans="1:23" ht="15.75" thickBot="1" x14ac:dyDescent="0.3">
      <c r="A1205" s="5">
        <v>1204</v>
      </c>
      <c r="B1205" s="3" t="s">
        <v>4903</v>
      </c>
      <c r="C1205" s="2">
        <v>2012</v>
      </c>
      <c r="D1205" s="4">
        <v>41219</v>
      </c>
      <c r="E1205" s="4" t="str">
        <f>TEXT(Table1[[#This Row],[Order Date]],"MMM")</f>
        <v>Nov</v>
      </c>
      <c r="F1205" s="4">
        <v>41249</v>
      </c>
      <c r="G1205" s="3" t="s">
        <v>172</v>
      </c>
      <c r="H1205" s="3" t="s">
        <v>3675</v>
      </c>
      <c r="I1205" s="3" t="s">
        <v>3676</v>
      </c>
      <c r="J1205" s="3" t="s">
        <v>40</v>
      </c>
      <c r="K1205" s="3" t="s">
        <v>27</v>
      </c>
      <c r="L1205" s="3" t="s">
        <v>1533</v>
      </c>
      <c r="M1205" s="3" t="s">
        <v>53</v>
      </c>
      <c r="N1205" s="2">
        <v>33801</v>
      </c>
      <c r="O1205" s="3" t="s">
        <v>30</v>
      </c>
      <c r="P1205" s="3" t="s">
        <v>1044</v>
      </c>
      <c r="Q1205" s="3" t="s">
        <v>32</v>
      </c>
      <c r="R1205" s="3" t="s">
        <v>36</v>
      </c>
      <c r="S1205" s="3" t="s">
        <v>1045</v>
      </c>
      <c r="T1205" s="2">
        <v>1123.92</v>
      </c>
      <c r="U1205" s="2">
        <v>5</v>
      </c>
      <c r="V1205" s="2">
        <v>0.2</v>
      </c>
      <c r="W1205" s="2">
        <v>-182.637</v>
      </c>
    </row>
    <row r="1206" spans="1:23" ht="15.75" thickBot="1" x14ac:dyDescent="0.3">
      <c r="A1206" s="5">
        <v>1205</v>
      </c>
      <c r="B1206" s="3" t="s">
        <v>4903</v>
      </c>
      <c r="C1206" s="2">
        <v>2012</v>
      </c>
      <c r="D1206" s="4">
        <v>41219</v>
      </c>
      <c r="E1206" s="4" t="str">
        <f>TEXT(Table1[[#This Row],[Order Date]],"MMM")</f>
        <v>Nov</v>
      </c>
      <c r="F1206" s="4">
        <v>41249</v>
      </c>
      <c r="G1206" s="3" t="s">
        <v>172</v>
      </c>
      <c r="H1206" s="3" t="s">
        <v>3675</v>
      </c>
      <c r="I1206" s="3" t="s">
        <v>3676</v>
      </c>
      <c r="J1206" s="3" t="s">
        <v>40</v>
      </c>
      <c r="K1206" s="3" t="s">
        <v>27</v>
      </c>
      <c r="L1206" s="3" t="s">
        <v>1533</v>
      </c>
      <c r="M1206" s="3" t="s">
        <v>53</v>
      </c>
      <c r="N1206" s="2">
        <v>33801</v>
      </c>
      <c r="O1206" s="3" t="s">
        <v>30</v>
      </c>
      <c r="P1206" s="3" t="s">
        <v>1647</v>
      </c>
      <c r="Q1206" s="3" t="s">
        <v>70</v>
      </c>
      <c r="R1206" s="3" t="s">
        <v>71</v>
      </c>
      <c r="S1206" s="3" t="s">
        <v>1648</v>
      </c>
      <c r="T1206" s="2">
        <v>249.584</v>
      </c>
      <c r="U1206" s="2">
        <v>2</v>
      </c>
      <c r="V1206" s="2">
        <v>0.2</v>
      </c>
      <c r="W1206" s="2">
        <v>31.198</v>
      </c>
    </row>
    <row r="1207" spans="1:23" ht="15.75" thickBot="1" x14ac:dyDescent="0.3">
      <c r="A1207" s="5">
        <v>1206</v>
      </c>
      <c r="B1207" s="3" t="s">
        <v>4903</v>
      </c>
      <c r="C1207" s="2">
        <v>2012</v>
      </c>
      <c r="D1207" s="4">
        <v>41219</v>
      </c>
      <c r="E1207" s="4" t="str">
        <f>TEXT(Table1[[#This Row],[Order Date]],"MMM")</f>
        <v>Nov</v>
      </c>
      <c r="F1207" s="4">
        <v>41249</v>
      </c>
      <c r="G1207" s="3" t="s">
        <v>172</v>
      </c>
      <c r="H1207" s="3" t="s">
        <v>3675</v>
      </c>
      <c r="I1207" s="3" t="s">
        <v>3676</v>
      </c>
      <c r="J1207" s="3" t="s">
        <v>40</v>
      </c>
      <c r="K1207" s="3" t="s">
        <v>27</v>
      </c>
      <c r="L1207" s="3" t="s">
        <v>1533</v>
      </c>
      <c r="M1207" s="3" t="s">
        <v>53</v>
      </c>
      <c r="N1207" s="2">
        <v>33801</v>
      </c>
      <c r="O1207" s="3" t="s">
        <v>30</v>
      </c>
      <c r="P1207" s="3" t="s">
        <v>4904</v>
      </c>
      <c r="Q1207" s="3" t="s">
        <v>32</v>
      </c>
      <c r="R1207" s="3" t="s">
        <v>64</v>
      </c>
      <c r="S1207" s="3" t="s">
        <v>4905</v>
      </c>
      <c r="T1207" s="2">
        <v>48.671999999999997</v>
      </c>
      <c r="U1207" s="2">
        <v>3</v>
      </c>
      <c r="V1207" s="2">
        <v>0.2</v>
      </c>
      <c r="W1207" s="2">
        <v>7.3007999999999997</v>
      </c>
    </row>
    <row r="1208" spans="1:23" ht="15.75" thickBot="1" x14ac:dyDescent="0.3">
      <c r="A1208" s="5">
        <v>1207</v>
      </c>
      <c r="B1208" s="3" t="s">
        <v>4903</v>
      </c>
      <c r="C1208" s="2">
        <v>2012</v>
      </c>
      <c r="D1208" s="4">
        <v>41219</v>
      </c>
      <c r="E1208" s="4" t="str">
        <f>TEXT(Table1[[#This Row],[Order Date]],"MMM")</f>
        <v>Nov</v>
      </c>
      <c r="F1208" s="4">
        <v>41249</v>
      </c>
      <c r="G1208" s="3" t="s">
        <v>172</v>
      </c>
      <c r="H1208" s="3" t="s">
        <v>3675</v>
      </c>
      <c r="I1208" s="3" t="s">
        <v>3676</v>
      </c>
      <c r="J1208" s="3" t="s">
        <v>40</v>
      </c>
      <c r="K1208" s="3" t="s">
        <v>27</v>
      </c>
      <c r="L1208" s="3" t="s">
        <v>1533</v>
      </c>
      <c r="M1208" s="3" t="s">
        <v>53</v>
      </c>
      <c r="N1208" s="2">
        <v>33801</v>
      </c>
      <c r="O1208" s="3" t="s">
        <v>30</v>
      </c>
      <c r="P1208" s="3" t="s">
        <v>435</v>
      </c>
      <c r="Q1208" s="3" t="s">
        <v>45</v>
      </c>
      <c r="R1208" s="3" t="s">
        <v>67</v>
      </c>
      <c r="S1208" s="3" t="s">
        <v>436</v>
      </c>
      <c r="T1208" s="2">
        <v>60.768000000000001</v>
      </c>
      <c r="U1208" s="2">
        <v>2</v>
      </c>
      <c r="V1208" s="2">
        <v>0.2</v>
      </c>
      <c r="W1208" s="2">
        <v>7.5960000000000001</v>
      </c>
    </row>
    <row r="1209" spans="1:23" ht="15.75" thickBot="1" x14ac:dyDescent="0.3">
      <c r="A1209" s="5">
        <v>1208</v>
      </c>
      <c r="B1209" s="3" t="s">
        <v>4903</v>
      </c>
      <c r="C1209" s="2">
        <v>2012</v>
      </c>
      <c r="D1209" s="4">
        <v>41219</v>
      </c>
      <c r="E1209" s="4" t="str">
        <f>TEXT(Table1[[#This Row],[Order Date]],"MMM")</f>
        <v>Nov</v>
      </c>
      <c r="F1209" s="4">
        <v>41249</v>
      </c>
      <c r="G1209" s="3" t="s">
        <v>172</v>
      </c>
      <c r="H1209" s="3" t="s">
        <v>3675</v>
      </c>
      <c r="I1209" s="3" t="s">
        <v>3676</v>
      </c>
      <c r="J1209" s="3" t="s">
        <v>40</v>
      </c>
      <c r="K1209" s="3" t="s">
        <v>27</v>
      </c>
      <c r="L1209" s="3" t="s">
        <v>1533</v>
      </c>
      <c r="M1209" s="3" t="s">
        <v>53</v>
      </c>
      <c r="N1209" s="2">
        <v>33801</v>
      </c>
      <c r="O1209" s="3" t="s">
        <v>30</v>
      </c>
      <c r="P1209" s="3" t="s">
        <v>952</v>
      </c>
      <c r="Q1209" s="3" t="s">
        <v>45</v>
      </c>
      <c r="R1209" s="3" t="s">
        <v>74</v>
      </c>
      <c r="S1209" s="3" t="s">
        <v>953</v>
      </c>
      <c r="T1209" s="2">
        <v>78.599999999999994</v>
      </c>
      <c r="U1209" s="2">
        <v>5</v>
      </c>
      <c r="V1209" s="2">
        <v>0.7</v>
      </c>
      <c r="W1209" s="2">
        <v>-62.88</v>
      </c>
    </row>
    <row r="1210" spans="1:23" ht="15.75" thickBot="1" x14ac:dyDescent="0.3">
      <c r="A1210" s="5">
        <v>1209</v>
      </c>
      <c r="B1210" s="3" t="s">
        <v>4903</v>
      </c>
      <c r="C1210" s="2">
        <v>2012</v>
      </c>
      <c r="D1210" s="4">
        <v>41219</v>
      </c>
      <c r="E1210" s="4" t="str">
        <f>TEXT(Table1[[#This Row],[Order Date]],"MMM")</f>
        <v>Nov</v>
      </c>
      <c r="F1210" s="4">
        <v>41249</v>
      </c>
      <c r="G1210" s="3" t="s">
        <v>172</v>
      </c>
      <c r="H1210" s="3" t="s">
        <v>3675</v>
      </c>
      <c r="I1210" s="3" t="s">
        <v>3676</v>
      </c>
      <c r="J1210" s="3" t="s">
        <v>40</v>
      </c>
      <c r="K1210" s="3" t="s">
        <v>27</v>
      </c>
      <c r="L1210" s="3" t="s">
        <v>1533</v>
      </c>
      <c r="M1210" s="3" t="s">
        <v>53</v>
      </c>
      <c r="N1210" s="2">
        <v>33801</v>
      </c>
      <c r="O1210" s="3" t="s">
        <v>30</v>
      </c>
      <c r="P1210" s="3" t="s">
        <v>4464</v>
      </c>
      <c r="Q1210" s="3" t="s">
        <v>45</v>
      </c>
      <c r="R1210" s="3" t="s">
        <v>74</v>
      </c>
      <c r="S1210" s="3" t="s">
        <v>4465</v>
      </c>
      <c r="T1210" s="2">
        <v>3.7679999999999998</v>
      </c>
      <c r="U1210" s="2">
        <v>2</v>
      </c>
      <c r="V1210" s="2">
        <v>0.7</v>
      </c>
      <c r="W1210" s="2">
        <v>-3.14</v>
      </c>
    </row>
    <row r="1211" spans="1:23" ht="15.75" thickBot="1" x14ac:dyDescent="0.3">
      <c r="A1211" s="5">
        <v>1210</v>
      </c>
      <c r="B1211" s="3" t="s">
        <v>4903</v>
      </c>
      <c r="C1211" s="2">
        <v>2012</v>
      </c>
      <c r="D1211" s="4">
        <v>41219</v>
      </c>
      <c r="E1211" s="4" t="str">
        <f>TEXT(Table1[[#This Row],[Order Date]],"MMM")</f>
        <v>Nov</v>
      </c>
      <c r="F1211" s="4">
        <v>41249</v>
      </c>
      <c r="G1211" s="3" t="s">
        <v>172</v>
      </c>
      <c r="H1211" s="3" t="s">
        <v>3675</v>
      </c>
      <c r="I1211" s="3" t="s">
        <v>3676</v>
      </c>
      <c r="J1211" s="3" t="s">
        <v>40</v>
      </c>
      <c r="K1211" s="3" t="s">
        <v>27</v>
      </c>
      <c r="L1211" s="3" t="s">
        <v>1533</v>
      </c>
      <c r="M1211" s="3" t="s">
        <v>53</v>
      </c>
      <c r="N1211" s="2">
        <v>33801</v>
      </c>
      <c r="O1211" s="3" t="s">
        <v>30</v>
      </c>
      <c r="P1211" s="3" t="s">
        <v>1615</v>
      </c>
      <c r="Q1211" s="3" t="s">
        <v>45</v>
      </c>
      <c r="R1211" s="3" t="s">
        <v>58</v>
      </c>
      <c r="S1211" s="3" t="s">
        <v>1616</v>
      </c>
      <c r="T1211" s="2">
        <v>1036.624</v>
      </c>
      <c r="U1211" s="2">
        <v>2</v>
      </c>
      <c r="V1211" s="2">
        <v>0.2</v>
      </c>
      <c r="W1211" s="2">
        <v>51.831200000000003</v>
      </c>
    </row>
    <row r="1212" spans="1:23" ht="15.75" thickBot="1" x14ac:dyDescent="0.3">
      <c r="A1212" s="5">
        <v>1211</v>
      </c>
      <c r="B1212" s="3" t="s">
        <v>4903</v>
      </c>
      <c r="C1212" s="2">
        <v>2012</v>
      </c>
      <c r="D1212" s="4">
        <v>41219</v>
      </c>
      <c r="E1212" s="4" t="str">
        <f>TEXT(Table1[[#This Row],[Order Date]],"MMM")</f>
        <v>Nov</v>
      </c>
      <c r="F1212" s="4">
        <v>41249</v>
      </c>
      <c r="G1212" s="3" t="s">
        <v>172</v>
      </c>
      <c r="H1212" s="3" t="s">
        <v>3675</v>
      </c>
      <c r="I1212" s="3" t="s">
        <v>3676</v>
      </c>
      <c r="J1212" s="3" t="s">
        <v>40</v>
      </c>
      <c r="K1212" s="3" t="s">
        <v>27</v>
      </c>
      <c r="L1212" s="3" t="s">
        <v>1533</v>
      </c>
      <c r="M1212" s="3" t="s">
        <v>53</v>
      </c>
      <c r="N1212" s="2">
        <v>33801</v>
      </c>
      <c r="O1212" s="3" t="s">
        <v>30</v>
      </c>
      <c r="P1212" s="3" t="s">
        <v>2350</v>
      </c>
      <c r="Q1212" s="3" t="s">
        <v>45</v>
      </c>
      <c r="R1212" s="3" t="s">
        <v>58</v>
      </c>
      <c r="S1212" s="3" t="s">
        <v>2351</v>
      </c>
      <c r="T1212" s="2">
        <v>563.80799999999999</v>
      </c>
      <c r="U1212" s="2">
        <v>4</v>
      </c>
      <c r="V1212" s="2">
        <v>0.2</v>
      </c>
      <c r="W1212" s="2">
        <v>21.142800000000001</v>
      </c>
    </row>
    <row r="1213" spans="1:23" ht="15.75" thickBot="1" x14ac:dyDescent="0.3">
      <c r="A1213" s="5">
        <v>1212</v>
      </c>
      <c r="B1213" s="3" t="s">
        <v>4906</v>
      </c>
      <c r="C1213" s="2">
        <v>2014</v>
      </c>
      <c r="D1213" s="4">
        <v>41891</v>
      </c>
      <c r="E1213" s="4" t="str">
        <f>TEXT(Table1[[#This Row],[Order Date]],"MMM")</f>
        <v>Sep</v>
      </c>
      <c r="F1213" s="4" t="s">
        <v>7228</v>
      </c>
      <c r="G1213" s="3" t="s">
        <v>49</v>
      </c>
      <c r="H1213" s="3" t="s">
        <v>4907</v>
      </c>
      <c r="I1213" s="3" t="s">
        <v>4908</v>
      </c>
      <c r="J1213" s="3" t="s">
        <v>26</v>
      </c>
      <c r="K1213" s="3" t="s">
        <v>27</v>
      </c>
      <c r="L1213" s="3" t="s">
        <v>136</v>
      </c>
      <c r="M1213" s="3" t="s">
        <v>137</v>
      </c>
      <c r="N1213" s="2">
        <v>19134</v>
      </c>
      <c r="O1213" s="3" t="s">
        <v>138</v>
      </c>
      <c r="P1213" s="3" t="s">
        <v>2850</v>
      </c>
      <c r="Q1213" s="3" t="s">
        <v>70</v>
      </c>
      <c r="R1213" s="3" t="s">
        <v>71</v>
      </c>
      <c r="S1213" s="3" t="s">
        <v>4909</v>
      </c>
      <c r="T1213" s="2">
        <v>258.52800000000002</v>
      </c>
      <c r="U1213" s="2">
        <v>2</v>
      </c>
      <c r="V1213" s="2">
        <v>0.4</v>
      </c>
      <c r="W1213" s="2">
        <v>-47.396799999999999</v>
      </c>
    </row>
    <row r="1214" spans="1:23" ht="15.75" thickBot="1" x14ac:dyDescent="0.3">
      <c r="A1214" s="5">
        <v>1213</v>
      </c>
      <c r="B1214" s="3" t="s">
        <v>4910</v>
      </c>
      <c r="C1214" s="2">
        <v>2014</v>
      </c>
      <c r="D1214" s="4">
        <v>41708</v>
      </c>
      <c r="E1214" s="4" t="str">
        <f>TEXT(Table1[[#This Row],[Order Date]],"MMM")</f>
        <v>Mar</v>
      </c>
      <c r="F1214" s="4">
        <v>41830</v>
      </c>
      <c r="G1214" s="3" t="s">
        <v>49</v>
      </c>
      <c r="H1214" s="3" t="s">
        <v>4760</v>
      </c>
      <c r="I1214" s="3" t="s">
        <v>4761</v>
      </c>
      <c r="J1214" s="3" t="s">
        <v>26</v>
      </c>
      <c r="K1214" s="3" t="s">
        <v>27</v>
      </c>
      <c r="L1214" s="3" t="s">
        <v>239</v>
      </c>
      <c r="M1214" s="3" t="s">
        <v>240</v>
      </c>
      <c r="N1214" s="2">
        <v>10011</v>
      </c>
      <c r="O1214" s="3" t="s">
        <v>138</v>
      </c>
      <c r="P1214" s="3" t="s">
        <v>4911</v>
      </c>
      <c r="Q1214" s="3" t="s">
        <v>45</v>
      </c>
      <c r="R1214" s="3" t="s">
        <v>88</v>
      </c>
      <c r="S1214" s="3" t="s">
        <v>4912</v>
      </c>
      <c r="T1214" s="2">
        <v>49.12</v>
      </c>
      <c r="U1214" s="2">
        <v>4</v>
      </c>
      <c r="V1214" s="2">
        <v>0</v>
      </c>
      <c r="W1214" s="2">
        <v>23.086400000000001</v>
      </c>
    </row>
    <row r="1215" spans="1:23" ht="15.75" thickBot="1" x14ac:dyDescent="0.3">
      <c r="A1215" s="5">
        <v>1214</v>
      </c>
      <c r="B1215" s="3" t="s">
        <v>4915</v>
      </c>
      <c r="C1215" s="2">
        <v>2011</v>
      </c>
      <c r="D1215" s="4">
        <v>40889</v>
      </c>
      <c r="E1215" s="4" t="str">
        <f>TEXT(Table1[[#This Row],[Order Date]],"MMM")</f>
        <v>Dec</v>
      </c>
      <c r="F1215" s="4">
        <v>40889</v>
      </c>
      <c r="G1215" s="3" t="s">
        <v>1127</v>
      </c>
      <c r="H1215" s="3" t="s">
        <v>2660</v>
      </c>
      <c r="I1215" s="3" t="s">
        <v>2661</v>
      </c>
      <c r="J1215" s="3" t="s">
        <v>40</v>
      </c>
      <c r="K1215" s="3" t="s">
        <v>27</v>
      </c>
      <c r="L1215" s="3" t="s">
        <v>599</v>
      </c>
      <c r="M1215" s="3" t="s">
        <v>101</v>
      </c>
      <c r="N1215" s="2">
        <v>78207</v>
      </c>
      <c r="O1215" s="3" t="s">
        <v>102</v>
      </c>
      <c r="P1215" s="3" t="s">
        <v>460</v>
      </c>
      <c r="Q1215" s="3" t="s">
        <v>45</v>
      </c>
      <c r="R1215" s="3" t="s">
        <v>74</v>
      </c>
      <c r="S1215" s="3" t="s">
        <v>461</v>
      </c>
      <c r="T1215" s="2">
        <v>210.392</v>
      </c>
      <c r="U1215" s="2">
        <v>2</v>
      </c>
      <c r="V1215" s="2">
        <v>0.8</v>
      </c>
      <c r="W1215" s="2">
        <v>-336.62720000000002</v>
      </c>
    </row>
    <row r="1216" spans="1:23" ht="15.75" thickBot="1" x14ac:dyDescent="0.3">
      <c r="A1216" s="5">
        <v>1215</v>
      </c>
      <c r="B1216" s="3" t="s">
        <v>4916</v>
      </c>
      <c r="C1216" s="2">
        <v>2013</v>
      </c>
      <c r="D1216" s="4">
        <v>41434</v>
      </c>
      <c r="E1216" s="4" t="str">
        <f>TEXT(Table1[[#This Row],[Order Date]],"MMM")</f>
        <v>Jun</v>
      </c>
      <c r="F1216" s="4">
        <v>41617</v>
      </c>
      <c r="G1216" s="3" t="s">
        <v>49</v>
      </c>
      <c r="H1216" s="3" t="s">
        <v>1830</v>
      </c>
      <c r="I1216" s="3" t="s">
        <v>1831</v>
      </c>
      <c r="J1216" s="3" t="s">
        <v>40</v>
      </c>
      <c r="K1216" s="3" t="s">
        <v>27</v>
      </c>
      <c r="L1216" s="3" t="s">
        <v>1079</v>
      </c>
      <c r="M1216" s="3" t="s">
        <v>101</v>
      </c>
      <c r="N1216" s="2">
        <v>78745</v>
      </c>
      <c r="O1216" s="3" t="s">
        <v>102</v>
      </c>
      <c r="P1216" s="3" t="s">
        <v>1579</v>
      </c>
      <c r="Q1216" s="3" t="s">
        <v>32</v>
      </c>
      <c r="R1216" s="3" t="s">
        <v>36</v>
      </c>
      <c r="S1216" s="3" t="s">
        <v>1580</v>
      </c>
      <c r="T1216" s="2">
        <v>347.80200000000002</v>
      </c>
      <c r="U1216" s="2">
        <v>7</v>
      </c>
      <c r="V1216" s="2">
        <v>0.3</v>
      </c>
      <c r="W1216" s="2">
        <v>-24.843</v>
      </c>
    </row>
    <row r="1217" spans="1:23" ht="15.75" thickBot="1" x14ac:dyDescent="0.3">
      <c r="A1217" s="5">
        <v>1216</v>
      </c>
      <c r="B1217" s="3" t="s">
        <v>4917</v>
      </c>
      <c r="C1217" s="2">
        <v>2014</v>
      </c>
      <c r="D1217" s="4">
        <v>41975</v>
      </c>
      <c r="E1217" s="4" t="str">
        <f>TEXT(Table1[[#This Row],[Order Date]],"MMM")</f>
        <v>Dec</v>
      </c>
      <c r="F1217" s="4" t="s">
        <v>7278</v>
      </c>
      <c r="G1217" s="3" t="s">
        <v>23</v>
      </c>
      <c r="H1217" s="3" t="s">
        <v>4918</v>
      </c>
      <c r="I1217" s="3" t="s">
        <v>4919</v>
      </c>
      <c r="J1217" s="3" t="s">
        <v>40</v>
      </c>
      <c r="K1217" s="3" t="s">
        <v>27</v>
      </c>
      <c r="L1217" s="3" t="s">
        <v>93</v>
      </c>
      <c r="M1217" s="3" t="s">
        <v>94</v>
      </c>
      <c r="N1217" s="2">
        <v>98105</v>
      </c>
      <c r="O1217" s="3" t="s">
        <v>43</v>
      </c>
      <c r="P1217" s="3" t="s">
        <v>4920</v>
      </c>
      <c r="Q1217" s="3" t="s">
        <v>32</v>
      </c>
      <c r="R1217" s="3" t="s">
        <v>36</v>
      </c>
      <c r="S1217" s="3" t="s">
        <v>4921</v>
      </c>
      <c r="T1217" s="2">
        <v>963.13599999999997</v>
      </c>
      <c r="U1217" s="2">
        <v>4</v>
      </c>
      <c r="V1217" s="2">
        <v>0.2</v>
      </c>
      <c r="W1217" s="2">
        <v>108.3528</v>
      </c>
    </row>
    <row r="1218" spans="1:23" ht="15.75" thickBot="1" x14ac:dyDescent="0.3">
      <c r="A1218" s="5">
        <v>1217</v>
      </c>
      <c r="B1218" s="3" t="s">
        <v>4917</v>
      </c>
      <c r="C1218" s="2">
        <v>2014</v>
      </c>
      <c r="D1218" s="4">
        <v>41975</v>
      </c>
      <c r="E1218" s="4" t="str">
        <f>TEXT(Table1[[#This Row],[Order Date]],"MMM")</f>
        <v>Dec</v>
      </c>
      <c r="F1218" s="4" t="s">
        <v>7278</v>
      </c>
      <c r="G1218" s="3" t="s">
        <v>23</v>
      </c>
      <c r="H1218" s="3" t="s">
        <v>4918</v>
      </c>
      <c r="I1218" s="3" t="s">
        <v>4919</v>
      </c>
      <c r="J1218" s="3" t="s">
        <v>40</v>
      </c>
      <c r="K1218" s="3" t="s">
        <v>27</v>
      </c>
      <c r="L1218" s="3" t="s">
        <v>93</v>
      </c>
      <c r="M1218" s="3" t="s">
        <v>94</v>
      </c>
      <c r="N1218" s="2">
        <v>98105</v>
      </c>
      <c r="O1218" s="3" t="s">
        <v>43</v>
      </c>
      <c r="P1218" s="3" t="s">
        <v>2252</v>
      </c>
      <c r="Q1218" s="3" t="s">
        <v>70</v>
      </c>
      <c r="R1218" s="3" t="s">
        <v>71</v>
      </c>
      <c r="S1218" s="3" t="s">
        <v>2253</v>
      </c>
      <c r="T1218" s="2">
        <v>88.775999999999996</v>
      </c>
      <c r="U1218" s="2">
        <v>3</v>
      </c>
      <c r="V1218" s="2">
        <v>0.2</v>
      </c>
      <c r="W1218" s="2">
        <v>7.7679</v>
      </c>
    </row>
    <row r="1219" spans="1:23" ht="15.75" thickBot="1" x14ac:dyDescent="0.3">
      <c r="A1219" s="5">
        <v>1218</v>
      </c>
      <c r="B1219" s="3" t="s">
        <v>4922</v>
      </c>
      <c r="C1219" s="2">
        <v>2013</v>
      </c>
      <c r="D1219" s="4">
        <v>41492</v>
      </c>
      <c r="E1219" s="4" t="str">
        <f>TEXT(Table1[[#This Row],[Order Date]],"MMM")</f>
        <v>Aug</v>
      </c>
      <c r="F1219" s="4">
        <v>41584</v>
      </c>
      <c r="G1219" s="3" t="s">
        <v>172</v>
      </c>
      <c r="H1219" s="3" t="s">
        <v>1969</v>
      </c>
      <c r="I1219" s="3" t="s">
        <v>1970</v>
      </c>
      <c r="J1219" s="3" t="s">
        <v>99</v>
      </c>
      <c r="K1219" s="3" t="s">
        <v>27</v>
      </c>
      <c r="L1219" s="3" t="s">
        <v>239</v>
      </c>
      <c r="M1219" s="3" t="s">
        <v>240</v>
      </c>
      <c r="N1219" s="2">
        <v>10035</v>
      </c>
      <c r="O1219" s="3" t="s">
        <v>138</v>
      </c>
      <c r="P1219" s="3" t="s">
        <v>1629</v>
      </c>
      <c r="Q1219" s="3" t="s">
        <v>45</v>
      </c>
      <c r="R1219" s="3" t="s">
        <v>88</v>
      </c>
      <c r="S1219" s="3" t="s">
        <v>1630</v>
      </c>
      <c r="T1219" s="2">
        <v>32.4</v>
      </c>
      <c r="U1219" s="2">
        <v>5</v>
      </c>
      <c r="V1219" s="2">
        <v>0</v>
      </c>
      <c r="W1219" s="2">
        <v>15.552</v>
      </c>
    </row>
    <row r="1220" spans="1:23" ht="15.75" thickBot="1" x14ac:dyDescent="0.3">
      <c r="A1220" s="5">
        <v>1219</v>
      </c>
      <c r="B1220" s="3" t="s">
        <v>4927</v>
      </c>
      <c r="C1220" s="2">
        <v>2011</v>
      </c>
      <c r="D1220" s="4">
        <v>40610</v>
      </c>
      <c r="E1220" s="4" t="str">
        <f>TEXT(Table1[[#This Row],[Order Date]],"MMM")</f>
        <v>Mar</v>
      </c>
      <c r="F1220" s="4">
        <v>40671</v>
      </c>
      <c r="G1220" s="3" t="s">
        <v>23</v>
      </c>
      <c r="H1220" s="3" t="s">
        <v>4928</v>
      </c>
      <c r="I1220" s="3" t="s">
        <v>4929</v>
      </c>
      <c r="J1220" s="3" t="s">
        <v>99</v>
      </c>
      <c r="K1220" s="3" t="s">
        <v>27</v>
      </c>
      <c r="L1220" s="3" t="s">
        <v>3250</v>
      </c>
      <c r="M1220" s="3" t="s">
        <v>280</v>
      </c>
      <c r="N1220" s="2">
        <v>85301</v>
      </c>
      <c r="O1220" s="3" t="s">
        <v>43</v>
      </c>
      <c r="P1220" s="3" t="s">
        <v>3141</v>
      </c>
      <c r="Q1220" s="3" t="s">
        <v>45</v>
      </c>
      <c r="R1220" s="3" t="s">
        <v>88</v>
      </c>
      <c r="S1220" s="3" t="s">
        <v>3142</v>
      </c>
      <c r="T1220" s="2">
        <v>93.024000000000001</v>
      </c>
      <c r="U1220" s="2">
        <v>3</v>
      </c>
      <c r="V1220" s="2">
        <v>0.2</v>
      </c>
      <c r="W1220" s="2">
        <v>33.721200000000003</v>
      </c>
    </row>
    <row r="1221" spans="1:23" ht="15.75" thickBot="1" x14ac:dyDescent="0.3">
      <c r="A1221" s="5">
        <v>1220</v>
      </c>
      <c r="B1221" s="3" t="s">
        <v>4930</v>
      </c>
      <c r="C1221" s="2">
        <v>2011</v>
      </c>
      <c r="D1221" s="4">
        <v>40886</v>
      </c>
      <c r="E1221" s="4" t="str">
        <f>TEXT(Table1[[#This Row],[Order Date]],"MMM")</f>
        <v>Dec</v>
      </c>
      <c r="F1221" s="4" t="s">
        <v>7324</v>
      </c>
      <c r="G1221" s="3" t="s">
        <v>23</v>
      </c>
      <c r="H1221" s="3" t="s">
        <v>4931</v>
      </c>
      <c r="I1221" s="3" t="s">
        <v>4932</v>
      </c>
      <c r="J1221" s="3" t="s">
        <v>26</v>
      </c>
      <c r="K1221" s="3" t="s">
        <v>27</v>
      </c>
      <c r="L1221" s="3" t="s">
        <v>168</v>
      </c>
      <c r="M1221" s="3" t="s">
        <v>101</v>
      </c>
      <c r="N1221" s="2">
        <v>77070</v>
      </c>
      <c r="O1221" s="3" t="s">
        <v>102</v>
      </c>
      <c r="P1221" s="3" t="s">
        <v>4933</v>
      </c>
      <c r="Q1221" s="3" t="s">
        <v>45</v>
      </c>
      <c r="R1221" s="3" t="s">
        <v>74</v>
      </c>
      <c r="S1221" s="3" t="s">
        <v>4934</v>
      </c>
      <c r="T1221" s="2">
        <v>5.18</v>
      </c>
      <c r="U1221" s="2">
        <v>5</v>
      </c>
      <c r="V1221" s="2">
        <v>0.8</v>
      </c>
      <c r="W1221" s="2">
        <v>-8.0289999999999999</v>
      </c>
    </row>
    <row r="1222" spans="1:23" ht="15.75" thickBot="1" x14ac:dyDescent="0.3">
      <c r="A1222" s="5">
        <v>1221</v>
      </c>
      <c r="B1222" s="3" t="s">
        <v>4939</v>
      </c>
      <c r="C1222" s="2">
        <v>2014</v>
      </c>
      <c r="D1222" s="4">
        <v>41984</v>
      </c>
      <c r="E1222" s="4" t="str">
        <f>TEXT(Table1[[#This Row],[Order Date]],"MMM")</f>
        <v>Dec</v>
      </c>
      <c r="F1222" s="4" t="s">
        <v>7234</v>
      </c>
      <c r="G1222" s="3" t="s">
        <v>49</v>
      </c>
      <c r="H1222" s="3" t="s">
        <v>1567</v>
      </c>
      <c r="I1222" s="3" t="s">
        <v>1568</v>
      </c>
      <c r="J1222" s="3" t="s">
        <v>26</v>
      </c>
      <c r="K1222" s="3" t="s">
        <v>27</v>
      </c>
      <c r="L1222" s="3" t="s">
        <v>775</v>
      </c>
      <c r="M1222" s="3" t="s">
        <v>214</v>
      </c>
      <c r="N1222" s="2">
        <v>48227</v>
      </c>
      <c r="O1222" s="3" t="s">
        <v>102</v>
      </c>
      <c r="P1222" s="3" t="s">
        <v>4940</v>
      </c>
      <c r="Q1222" s="3" t="s">
        <v>45</v>
      </c>
      <c r="R1222" s="3" t="s">
        <v>67</v>
      </c>
      <c r="S1222" s="3" t="s">
        <v>4941</v>
      </c>
      <c r="T1222" s="2">
        <v>181.86</v>
      </c>
      <c r="U1222" s="2">
        <v>7</v>
      </c>
      <c r="V1222" s="2">
        <v>0</v>
      </c>
      <c r="W1222" s="2">
        <v>50.9208</v>
      </c>
    </row>
    <row r="1223" spans="1:23" ht="15.75" thickBot="1" x14ac:dyDescent="0.3">
      <c r="A1223" s="5">
        <v>1222</v>
      </c>
      <c r="B1223" s="3" t="s">
        <v>4942</v>
      </c>
      <c r="C1223" s="2">
        <v>2014</v>
      </c>
      <c r="D1223" s="4">
        <v>41952</v>
      </c>
      <c r="E1223" s="4" t="str">
        <f>TEXT(Table1[[#This Row],[Order Date]],"MMM")</f>
        <v>Nov</v>
      </c>
      <c r="F1223" s="4">
        <v>41952</v>
      </c>
      <c r="G1223" s="3" t="s">
        <v>1127</v>
      </c>
      <c r="H1223" s="3" t="s">
        <v>982</v>
      </c>
      <c r="I1223" s="3" t="s">
        <v>983</v>
      </c>
      <c r="J1223" s="3" t="s">
        <v>26</v>
      </c>
      <c r="K1223" s="3" t="s">
        <v>27</v>
      </c>
      <c r="L1223" s="3" t="s">
        <v>239</v>
      </c>
      <c r="M1223" s="3" t="s">
        <v>240</v>
      </c>
      <c r="N1223" s="2">
        <v>10024</v>
      </c>
      <c r="O1223" s="3" t="s">
        <v>138</v>
      </c>
      <c r="P1223" s="3" t="s">
        <v>3065</v>
      </c>
      <c r="Q1223" s="3" t="s">
        <v>45</v>
      </c>
      <c r="R1223" s="3" t="s">
        <v>88</v>
      </c>
      <c r="S1223" s="3" t="s">
        <v>3066</v>
      </c>
      <c r="T1223" s="2">
        <v>18.760000000000002</v>
      </c>
      <c r="U1223" s="2">
        <v>2</v>
      </c>
      <c r="V1223" s="2">
        <v>0</v>
      </c>
      <c r="W1223" s="2">
        <v>9.0047999999999995</v>
      </c>
    </row>
    <row r="1224" spans="1:23" ht="15.75" thickBot="1" x14ac:dyDescent="0.3">
      <c r="A1224" s="5">
        <v>1223</v>
      </c>
      <c r="B1224" s="3" t="s">
        <v>4943</v>
      </c>
      <c r="C1224" s="2">
        <v>2014</v>
      </c>
      <c r="D1224" s="4">
        <v>41802</v>
      </c>
      <c r="E1224" s="4" t="str">
        <f>TEXT(Table1[[#This Row],[Order Date]],"MMM")</f>
        <v>Jun</v>
      </c>
      <c r="F1224" s="4">
        <v>41985</v>
      </c>
      <c r="G1224" s="3" t="s">
        <v>49</v>
      </c>
      <c r="H1224" s="3" t="s">
        <v>2918</v>
      </c>
      <c r="I1224" s="3" t="s">
        <v>2919</v>
      </c>
      <c r="J1224" s="3" t="s">
        <v>40</v>
      </c>
      <c r="K1224" s="3" t="s">
        <v>27</v>
      </c>
      <c r="L1224" s="3" t="s">
        <v>239</v>
      </c>
      <c r="M1224" s="3" t="s">
        <v>240</v>
      </c>
      <c r="N1224" s="2">
        <v>10011</v>
      </c>
      <c r="O1224" s="3" t="s">
        <v>138</v>
      </c>
      <c r="P1224" s="3" t="s">
        <v>63</v>
      </c>
      <c r="Q1224" s="3" t="s">
        <v>32</v>
      </c>
      <c r="R1224" s="3" t="s">
        <v>64</v>
      </c>
      <c r="S1224" s="3" t="s">
        <v>65</v>
      </c>
      <c r="T1224" s="2">
        <v>20.94</v>
      </c>
      <c r="U1224" s="2">
        <v>3</v>
      </c>
      <c r="V1224" s="2">
        <v>0</v>
      </c>
      <c r="W1224" s="2">
        <v>6.0726000000000004</v>
      </c>
    </row>
    <row r="1225" spans="1:23" ht="15.75" thickBot="1" x14ac:dyDescent="0.3">
      <c r="A1225" s="5">
        <v>1224</v>
      </c>
      <c r="B1225" s="3" t="s">
        <v>4943</v>
      </c>
      <c r="C1225" s="2">
        <v>2014</v>
      </c>
      <c r="D1225" s="4">
        <v>41802</v>
      </c>
      <c r="E1225" s="4" t="str">
        <f>TEXT(Table1[[#This Row],[Order Date]],"MMM")</f>
        <v>Jun</v>
      </c>
      <c r="F1225" s="4">
        <v>41985</v>
      </c>
      <c r="G1225" s="3" t="s">
        <v>49</v>
      </c>
      <c r="H1225" s="3" t="s">
        <v>2918</v>
      </c>
      <c r="I1225" s="3" t="s">
        <v>2919</v>
      </c>
      <c r="J1225" s="3" t="s">
        <v>40</v>
      </c>
      <c r="K1225" s="3" t="s">
        <v>27</v>
      </c>
      <c r="L1225" s="3" t="s">
        <v>239</v>
      </c>
      <c r="M1225" s="3" t="s">
        <v>240</v>
      </c>
      <c r="N1225" s="2">
        <v>10011</v>
      </c>
      <c r="O1225" s="3" t="s">
        <v>138</v>
      </c>
      <c r="P1225" s="3" t="s">
        <v>542</v>
      </c>
      <c r="Q1225" s="3" t="s">
        <v>32</v>
      </c>
      <c r="R1225" s="3" t="s">
        <v>64</v>
      </c>
      <c r="S1225" s="3" t="s">
        <v>543</v>
      </c>
      <c r="T1225" s="2">
        <v>58.68</v>
      </c>
      <c r="U1225" s="2">
        <v>2</v>
      </c>
      <c r="V1225" s="2">
        <v>0</v>
      </c>
      <c r="W1225" s="2">
        <v>18.190799999999999</v>
      </c>
    </row>
    <row r="1226" spans="1:23" ht="15.75" thickBot="1" x14ac:dyDescent="0.3">
      <c r="A1226" s="5">
        <v>1225</v>
      </c>
      <c r="B1226" s="3" t="s">
        <v>4943</v>
      </c>
      <c r="C1226" s="2">
        <v>2014</v>
      </c>
      <c r="D1226" s="4">
        <v>41802</v>
      </c>
      <c r="E1226" s="4" t="str">
        <f>TEXT(Table1[[#This Row],[Order Date]],"MMM")</f>
        <v>Jun</v>
      </c>
      <c r="F1226" s="4">
        <v>41985</v>
      </c>
      <c r="G1226" s="3" t="s">
        <v>49</v>
      </c>
      <c r="H1226" s="3" t="s">
        <v>2918</v>
      </c>
      <c r="I1226" s="3" t="s">
        <v>2919</v>
      </c>
      <c r="J1226" s="3" t="s">
        <v>40</v>
      </c>
      <c r="K1226" s="3" t="s">
        <v>27</v>
      </c>
      <c r="L1226" s="3" t="s">
        <v>239</v>
      </c>
      <c r="M1226" s="3" t="s">
        <v>240</v>
      </c>
      <c r="N1226" s="2">
        <v>10011</v>
      </c>
      <c r="O1226" s="3" t="s">
        <v>138</v>
      </c>
      <c r="P1226" s="3" t="s">
        <v>1577</v>
      </c>
      <c r="Q1226" s="3" t="s">
        <v>45</v>
      </c>
      <c r="R1226" s="3" t="s">
        <v>77</v>
      </c>
      <c r="S1226" s="3" t="s">
        <v>1578</v>
      </c>
      <c r="T1226" s="2">
        <v>254.9</v>
      </c>
      <c r="U1226" s="2">
        <v>5</v>
      </c>
      <c r="V1226" s="2">
        <v>0</v>
      </c>
      <c r="W1226" s="2">
        <v>68.822999999999993</v>
      </c>
    </row>
    <row r="1227" spans="1:23" ht="15.75" thickBot="1" x14ac:dyDescent="0.3">
      <c r="A1227" s="5">
        <v>1226</v>
      </c>
      <c r="B1227" s="3" t="s">
        <v>4944</v>
      </c>
      <c r="C1227" s="2">
        <v>2014</v>
      </c>
      <c r="D1227" s="4">
        <v>41923</v>
      </c>
      <c r="E1227" s="4" t="str">
        <f>TEXT(Table1[[#This Row],[Order Date]],"MMM")</f>
        <v>Oct</v>
      </c>
      <c r="F1227" s="4" t="s">
        <v>7169</v>
      </c>
      <c r="G1227" s="3" t="s">
        <v>23</v>
      </c>
      <c r="H1227" s="3" t="s">
        <v>2192</v>
      </c>
      <c r="I1227" s="3" t="s">
        <v>2193</v>
      </c>
      <c r="J1227" s="3" t="s">
        <v>40</v>
      </c>
      <c r="K1227" s="3" t="s">
        <v>27</v>
      </c>
      <c r="L1227" s="3" t="s">
        <v>343</v>
      </c>
      <c r="M1227" s="3" t="s">
        <v>2301</v>
      </c>
      <c r="N1227" s="2">
        <v>21044</v>
      </c>
      <c r="O1227" s="3" t="s">
        <v>138</v>
      </c>
      <c r="P1227" s="3" t="s">
        <v>1802</v>
      </c>
      <c r="Q1227" s="3" t="s">
        <v>45</v>
      </c>
      <c r="R1227" s="3" t="s">
        <v>74</v>
      </c>
      <c r="S1227" s="3" t="s">
        <v>1803</v>
      </c>
      <c r="T1227" s="2">
        <v>9.64</v>
      </c>
      <c r="U1227" s="2">
        <v>2</v>
      </c>
      <c r="V1227" s="2">
        <v>0</v>
      </c>
      <c r="W1227" s="2">
        <v>4.4344000000000001</v>
      </c>
    </row>
    <row r="1228" spans="1:23" ht="15.75" thickBot="1" x14ac:dyDescent="0.3">
      <c r="A1228" s="5">
        <v>1227</v>
      </c>
      <c r="B1228" s="3" t="s">
        <v>4944</v>
      </c>
      <c r="C1228" s="2">
        <v>2014</v>
      </c>
      <c r="D1228" s="4">
        <v>41923</v>
      </c>
      <c r="E1228" s="4" t="str">
        <f>TEXT(Table1[[#This Row],[Order Date]],"MMM")</f>
        <v>Oct</v>
      </c>
      <c r="F1228" s="4" t="s">
        <v>7169</v>
      </c>
      <c r="G1228" s="3" t="s">
        <v>23</v>
      </c>
      <c r="H1228" s="3" t="s">
        <v>2192</v>
      </c>
      <c r="I1228" s="3" t="s">
        <v>2193</v>
      </c>
      <c r="J1228" s="3" t="s">
        <v>40</v>
      </c>
      <c r="K1228" s="3" t="s">
        <v>27</v>
      </c>
      <c r="L1228" s="3" t="s">
        <v>343</v>
      </c>
      <c r="M1228" s="3" t="s">
        <v>2301</v>
      </c>
      <c r="N1228" s="2">
        <v>21044</v>
      </c>
      <c r="O1228" s="3" t="s">
        <v>138</v>
      </c>
      <c r="P1228" s="3" t="s">
        <v>2348</v>
      </c>
      <c r="Q1228" s="3" t="s">
        <v>70</v>
      </c>
      <c r="R1228" s="3" t="s">
        <v>148</v>
      </c>
      <c r="S1228" s="3" t="s">
        <v>2349</v>
      </c>
      <c r="T1228" s="2">
        <v>826.62</v>
      </c>
      <c r="U1228" s="2">
        <v>3</v>
      </c>
      <c r="V1228" s="2">
        <v>0</v>
      </c>
      <c r="W1228" s="2">
        <v>355.44659999999999</v>
      </c>
    </row>
    <row r="1229" spans="1:23" ht="15.75" thickBot="1" x14ac:dyDescent="0.3">
      <c r="A1229" s="5">
        <v>1228</v>
      </c>
      <c r="B1229" s="3" t="s">
        <v>4944</v>
      </c>
      <c r="C1229" s="2">
        <v>2014</v>
      </c>
      <c r="D1229" s="4">
        <v>41923</v>
      </c>
      <c r="E1229" s="4" t="str">
        <f>TEXT(Table1[[#This Row],[Order Date]],"MMM")</f>
        <v>Oct</v>
      </c>
      <c r="F1229" s="4" t="s">
        <v>7169</v>
      </c>
      <c r="G1229" s="3" t="s">
        <v>23</v>
      </c>
      <c r="H1229" s="3" t="s">
        <v>2192</v>
      </c>
      <c r="I1229" s="3" t="s">
        <v>2193</v>
      </c>
      <c r="J1229" s="3" t="s">
        <v>40</v>
      </c>
      <c r="K1229" s="3" t="s">
        <v>27</v>
      </c>
      <c r="L1229" s="3" t="s">
        <v>343</v>
      </c>
      <c r="M1229" s="3" t="s">
        <v>2301</v>
      </c>
      <c r="N1229" s="2">
        <v>21044</v>
      </c>
      <c r="O1229" s="3" t="s">
        <v>138</v>
      </c>
      <c r="P1229" s="3" t="s">
        <v>894</v>
      </c>
      <c r="Q1229" s="3" t="s">
        <v>45</v>
      </c>
      <c r="R1229" s="3" t="s">
        <v>58</v>
      </c>
      <c r="S1229" s="3" t="s">
        <v>895</v>
      </c>
      <c r="T1229" s="2">
        <v>1633.14</v>
      </c>
      <c r="U1229" s="2">
        <v>9</v>
      </c>
      <c r="V1229" s="2">
        <v>0</v>
      </c>
      <c r="W1229" s="2">
        <v>473.61059999999998</v>
      </c>
    </row>
    <row r="1230" spans="1:23" ht="15.75" thickBot="1" x14ac:dyDescent="0.3">
      <c r="A1230" s="5">
        <v>1229</v>
      </c>
      <c r="B1230" s="3" t="s">
        <v>4944</v>
      </c>
      <c r="C1230" s="2">
        <v>2014</v>
      </c>
      <c r="D1230" s="4">
        <v>41923</v>
      </c>
      <c r="E1230" s="4" t="str">
        <f>TEXT(Table1[[#This Row],[Order Date]],"MMM")</f>
        <v>Oct</v>
      </c>
      <c r="F1230" s="4" t="s">
        <v>7169</v>
      </c>
      <c r="G1230" s="3" t="s">
        <v>23</v>
      </c>
      <c r="H1230" s="3" t="s">
        <v>2192</v>
      </c>
      <c r="I1230" s="3" t="s">
        <v>2193</v>
      </c>
      <c r="J1230" s="3" t="s">
        <v>40</v>
      </c>
      <c r="K1230" s="3" t="s">
        <v>27</v>
      </c>
      <c r="L1230" s="3" t="s">
        <v>343</v>
      </c>
      <c r="M1230" s="3" t="s">
        <v>2301</v>
      </c>
      <c r="N1230" s="2">
        <v>21044</v>
      </c>
      <c r="O1230" s="3" t="s">
        <v>138</v>
      </c>
      <c r="P1230" s="3" t="s">
        <v>894</v>
      </c>
      <c r="Q1230" s="3" t="s">
        <v>45</v>
      </c>
      <c r="R1230" s="3" t="s">
        <v>58</v>
      </c>
      <c r="S1230" s="3" t="s">
        <v>895</v>
      </c>
      <c r="T1230" s="2">
        <v>544.38</v>
      </c>
      <c r="U1230" s="2">
        <v>3</v>
      </c>
      <c r="V1230" s="2">
        <v>0</v>
      </c>
      <c r="W1230" s="2">
        <v>157.87020000000001</v>
      </c>
    </row>
    <row r="1231" spans="1:23" ht="15.75" thickBot="1" x14ac:dyDescent="0.3">
      <c r="A1231" s="5">
        <v>1230</v>
      </c>
      <c r="B1231" s="3" t="s">
        <v>4945</v>
      </c>
      <c r="C1231" s="2">
        <v>2011</v>
      </c>
      <c r="D1231" s="4">
        <v>40735</v>
      </c>
      <c r="E1231" s="4" t="str">
        <f>TEXT(Table1[[#This Row],[Order Date]],"MMM")</f>
        <v>Jul</v>
      </c>
      <c r="F1231" s="4">
        <v>40797</v>
      </c>
      <c r="G1231" s="3" t="s">
        <v>172</v>
      </c>
      <c r="H1231" s="3" t="s">
        <v>3992</v>
      </c>
      <c r="I1231" s="3" t="s">
        <v>3993</v>
      </c>
      <c r="J1231" s="3" t="s">
        <v>40</v>
      </c>
      <c r="K1231" s="3" t="s">
        <v>27</v>
      </c>
      <c r="L1231" s="3" t="s">
        <v>168</v>
      </c>
      <c r="M1231" s="3" t="s">
        <v>101</v>
      </c>
      <c r="N1231" s="2">
        <v>77041</v>
      </c>
      <c r="O1231" s="3" t="s">
        <v>102</v>
      </c>
      <c r="P1231" s="3" t="s">
        <v>4264</v>
      </c>
      <c r="Q1231" s="3" t="s">
        <v>45</v>
      </c>
      <c r="R1231" s="3" t="s">
        <v>74</v>
      </c>
      <c r="S1231" s="3" t="s">
        <v>4265</v>
      </c>
      <c r="T1231" s="2">
        <v>26.045999999999999</v>
      </c>
      <c r="U1231" s="2">
        <v>3</v>
      </c>
      <c r="V1231" s="2">
        <v>0.8</v>
      </c>
      <c r="W1231" s="2">
        <v>-44.278199999999998</v>
      </c>
    </row>
    <row r="1232" spans="1:23" ht="15.75" thickBot="1" x14ac:dyDescent="0.3">
      <c r="A1232" s="5">
        <v>1231</v>
      </c>
      <c r="B1232" s="3" t="s">
        <v>4945</v>
      </c>
      <c r="C1232" s="2">
        <v>2011</v>
      </c>
      <c r="D1232" s="4">
        <v>40735</v>
      </c>
      <c r="E1232" s="4" t="str">
        <f>TEXT(Table1[[#This Row],[Order Date]],"MMM")</f>
        <v>Jul</v>
      </c>
      <c r="F1232" s="4">
        <v>40797</v>
      </c>
      <c r="G1232" s="3" t="s">
        <v>172</v>
      </c>
      <c r="H1232" s="3" t="s">
        <v>3992</v>
      </c>
      <c r="I1232" s="3" t="s">
        <v>3993</v>
      </c>
      <c r="J1232" s="3" t="s">
        <v>40</v>
      </c>
      <c r="K1232" s="3" t="s">
        <v>27</v>
      </c>
      <c r="L1232" s="3" t="s">
        <v>168</v>
      </c>
      <c r="M1232" s="3" t="s">
        <v>101</v>
      </c>
      <c r="N1232" s="2">
        <v>77041</v>
      </c>
      <c r="O1232" s="3" t="s">
        <v>102</v>
      </c>
      <c r="P1232" s="3" t="s">
        <v>4946</v>
      </c>
      <c r="Q1232" s="3" t="s">
        <v>45</v>
      </c>
      <c r="R1232" s="3" t="s">
        <v>158</v>
      </c>
      <c r="S1232" s="3" t="s">
        <v>170</v>
      </c>
      <c r="T1232" s="2">
        <v>74.352000000000004</v>
      </c>
      <c r="U1232" s="2">
        <v>3</v>
      </c>
      <c r="V1232" s="2">
        <v>0.2</v>
      </c>
      <c r="W1232" s="2">
        <v>26.9526</v>
      </c>
    </row>
    <row r="1233" spans="1:23" ht="15.75" thickBot="1" x14ac:dyDescent="0.3">
      <c r="A1233" s="5">
        <v>1232</v>
      </c>
      <c r="B1233" s="3" t="s">
        <v>4951</v>
      </c>
      <c r="C1233" s="2">
        <v>2014</v>
      </c>
      <c r="D1233" s="4">
        <v>41708</v>
      </c>
      <c r="E1233" s="4" t="str">
        <f>TEXT(Table1[[#This Row],[Order Date]],"MMM")</f>
        <v>Mar</v>
      </c>
      <c r="F1233" s="4">
        <v>41892</v>
      </c>
      <c r="G1233" s="3" t="s">
        <v>49</v>
      </c>
      <c r="H1233" s="3" t="s">
        <v>2358</v>
      </c>
      <c r="I1233" s="3" t="s">
        <v>2359</v>
      </c>
      <c r="J1233" s="3" t="s">
        <v>40</v>
      </c>
      <c r="K1233" s="3" t="s">
        <v>27</v>
      </c>
      <c r="L1233" s="3" t="s">
        <v>239</v>
      </c>
      <c r="M1233" s="3" t="s">
        <v>240</v>
      </c>
      <c r="N1233" s="2">
        <v>10035</v>
      </c>
      <c r="O1233" s="3" t="s">
        <v>138</v>
      </c>
      <c r="P1233" s="3" t="s">
        <v>2616</v>
      </c>
      <c r="Q1233" s="3" t="s">
        <v>70</v>
      </c>
      <c r="R1233" s="3" t="s">
        <v>71</v>
      </c>
      <c r="S1233" s="3" t="s">
        <v>2617</v>
      </c>
      <c r="T1233" s="2">
        <v>65.989999999999995</v>
      </c>
      <c r="U1233" s="2">
        <v>1</v>
      </c>
      <c r="V1233" s="2">
        <v>0</v>
      </c>
      <c r="W1233" s="2">
        <v>17.157399999999999</v>
      </c>
    </row>
    <row r="1234" spans="1:23" ht="15.75" thickBot="1" x14ac:dyDescent="0.3">
      <c r="A1234" s="5">
        <v>1233</v>
      </c>
      <c r="B1234" s="3" t="s">
        <v>4952</v>
      </c>
      <c r="C1234" s="2">
        <v>2014</v>
      </c>
      <c r="D1234" s="4">
        <v>41765</v>
      </c>
      <c r="E1234" s="4" t="str">
        <f>TEXT(Table1[[#This Row],[Order Date]],"MMM")</f>
        <v>May</v>
      </c>
      <c r="F1234" s="4">
        <v>41888</v>
      </c>
      <c r="G1234" s="3" t="s">
        <v>49</v>
      </c>
      <c r="H1234" s="3" t="s">
        <v>4329</v>
      </c>
      <c r="I1234" s="3" t="s">
        <v>4330</v>
      </c>
      <c r="J1234" s="3" t="s">
        <v>40</v>
      </c>
      <c r="K1234" s="3" t="s">
        <v>27</v>
      </c>
      <c r="L1234" s="3" t="s">
        <v>4953</v>
      </c>
      <c r="M1234" s="3" t="s">
        <v>101</v>
      </c>
      <c r="N1234" s="2">
        <v>77489</v>
      </c>
      <c r="O1234" s="3" t="s">
        <v>102</v>
      </c>
      <c r="P1234" s="3" t="s">
        <v>900</v>
      </c>
      <c r="Q1234" s="3" t="s">
        <v>45</v>
      </c>
      <c r="R1234" s="3" t="s">
        <v>74</v>
      </c>
      <c r="S1234" s="3" t="s">
        <v>901</v>
      </c>
      <c r="T1234" s="2">
        <v>6.37</v>
      </c>
      <c r="U1234" s="2">
        <v>7</v>
      </c>
      <c r="V1234" s="2">
        <v>0.8</v>
      </c>
      <c r="W1234" s="2">
        <v>-9.5549999999999997</v>
      </c>
    </row>
    <row r="1235" spans="1:23" ht="15.75" thickBot="1" x14ac:dyDescent="0.3">
      <c r="A1235" s="5">
        <v>1234</v>
      </c>
      <c r="B1235" s="3" t="s">
        <v>4954</v>
      </c>
      <c r="C1235" s="2">
        <v>2011</v>
      </c>
      <c r="D1235" s="4">
        <v>40552</v>
      </c>
      <c r="E1235" s="4" t="str">
        <f>TEXT(Table1[[#This Row],[Order Date]],"MMM")</f>
        <v>Jan</v>
      </c>
      <c r="F1235" s="4">
        <v>40642</v>
      </c>
      <c r="G1235" s="3" t="s">
        <v>172</v>
      </c>
      <c r="H1235" s="3" t="s">
        <v>4955</v>
      </c>
      <c r="I1235" s="3" t="s">
        <v>4956</v>
      </c>
      <c r="J1235" s="3" t="s">
        <v>26</v>
      </c>
      <c r="K1235" s="3" t="s">
        <v>27</v>
      </c>
      <c r="L1235" s="3" t="s">
        <v>168</v>
      </c>
      <c r="M1235" s="3" t="s">
        <v>101</v>
      </c>
      <c r="N1235" s="2">
        <v>77036</v>
      </c>
      <c r="O1235" s="3" t="s">
        <v>102</v>
      </c>
      <c r="P1235" s="3" t="s">
        <v>1748</v>
      </c>
      <c r="Q1235" s="3" t="s">
        <v>45</v>
      </c>
      <c r="R1235" s="3" t="s">
        <v>74</v>
      </c>
      <c r="S1235" s="3" t="s">
        <v>1749</v>
      </c>
      <c r="T1235" s="2">
        <v>3.6480000000000001</v>
      </c>
      <c r="U1235" s="2">
        <v>3</v>
      </c>
      <c r="V1235" s="2">
        <v>0.8</v>
      </c>
      <c r="W1235" s="2">
        <v>-6.0191999999999997</v>
      </c>
    </row>
    <row r="1236" spans="1:23" ht="15.75" thickBot="1" x14ac:dyDescent="0.3">
      <c r="A1236" s="5">
        <v>1235</v>
      </c>
      <c r="B1236" s="3" t="s">
        <v>4954</v>
      </c>
      <c r="C1236" s="2">
        <v>2011</v>
      </c>
      <c r="D1236" s="4">
        <v>40552</v>
      </c>
      <c r="E1236" s="4" t="str">
        <f>TEXT(Table1[[#This Row],[Order Date]],"MMM")</f>
        <v>Jan</v>
      </c>
      <c r="F1236" s="4">
        <v>40642</v>
      </c>
      <c r="G1236" s="3" t="s">
        <v>172</v>
      </c>
      <c r="H1236" s="3" t="s">
        <v>4955</v>
      </c>
      <c r="I1236" s="3" t="s">
        <v>4956</v>
      </c>
      <c r="J1236" s="3" t="s">
        <v>26</v>
      </c>
      <c r="K1236" s="3" t="s">
        <v>27</v>
      </c>
      <c r="L1236" s="3" t="s">
        <v>168</v>
      </c>
      <c r="M1236" s="3" t="s">
        <v>101</v>
      </c>
      <c r="N1236" s="2">
        <v>77036</v>
      </c>
      <c r="O1236" s="3" t="s">
        <v>102</v>
      </c>
      <c r="P1236" s="3" t="s">
        <v>927</v>
      </c>
      <c r="Q1236" s="3" t="s">
        <v>45</v>
      </c>
      <c r="R1236" s="3" t="s">
        <v>88</v>
      </c>
      <c r="S1236" s="3" t="s">
        <v>928</v>
      </c>
      <c r="T1236" s="2">
        <v>31.103999999999999</v>
      </c>
      <c r="U1236" s="2">
        <v>6</v>
      </c>
      <c r="V1236" s="2">
        <v>0.2</v>
      </c>
      <c r="W1236" s="2">
        <v>10.8864</v>
      </c>
    </row>
    <row r="1237" spans="1:23" ht="15.75" thickBot="1" x14ac:dyDescent="0.3">
      <c r="A1237" s="5">
        <v>1236</v>
      </c>
      <c r="B1237" s="3" t="s">
        <v>4957</v>
      </c>
      <c r="C1237" s="2">
        <v>2013</v>
      </c>
      <c r="D1237" s="4">
        <v>41525</v>
      </c>
      <c r="E1237" s="4" t="str">
        <f>TEXT(Table1[[#This Row],[Order Date]],"MMM")</f>
        <v>Sep</v>
      </c>
      <c r="F1237" s="4" t="s">
        <v>7238</v>
      </c>
      <c r="G1237" s="3" t="s">
        <v>49</v>
      </c>
      <c r="H1237" s="3" t="s">
        <v>3288</v>
      </c>
      <c r="I1237" s="3" t="s">
        <v>3289</v>
      </c>
      <c r="J1237" s="3" t="s">
        <v>99</v>
      </c>
      <c r="K1237" s="3" t="s">
        <v>27</v>
      </c>
      <c r="L1237" s="3" t="s">
        <v>296</v>
      </c>
      <c r="M1237" s="3" t="s">
        <v>1289</v>
      </c>
      <c r="N1237" s="2">
        <v>39212</v>
      </c>
      <c r="O1237" s="3" t="s">
        <v>30</v>
      </c>
      <c r="P1237" s="3" t="s">
        <v>4958</v>
      </c>
      <c r="Q1237" s="3" t="s">
        <v>45</v>
      </c>
      <c r="R1237" s="3" t="s">
        <v>242</v>
      </c>
      <c r="S1237" s="3" t="s">
        <v>4959</v>
      </c>
      <c r="T1237" s="2">
        <v>23.34</v>
      </c>
      <c r="U1237" s="2">
        <v>3</v>
      </c>
      <c r="V1237" s="2">
        <v>0</v>
      </c>
      <c r="W1237" s="2">
        <v>0.2334</v>
      </c>
    </row>
    <row r="1238" spans="1:23" ht="15.75" thickBot="1" x14ac:dyDescent="0.3">
      <c r="A1238" s="5">
        <v>1237</v>
      </c>
      <c r="B1238" s="3" t="s">
        <v>4960</v>
      </c>
      <c r="C1238" s="2">
        <v>2012</v>
      </c>
      <c r="D1238" s="4">
        <v>41189</v>
      </c>
      <c r="E1238" s="4" t="str">
        <f>TEXT(Table1[[#This Row],[Order Date]],"MMM")</f>
        <v>Oct</v>
      </c>
      <c r="F1238" s="4">
        <v>41189</v>
      </c>
      <c r="G1238" s="3" t="s">
        <v>1127</v>
      </c>
      <c r="H1238" s="3" t="s">
        <v>144</v>
      </c>
      <c r="I1238" s="3" t="s">
        <v>145</v>
      </c>
      <c r="J1238" s="3" t="s">
        <v>26</v>
      </c>
      <c r="K1238" s="3" t="s">
        <v>27</v>
      </c>
      <c r="L1238" s="3" t="s">
        <v>3354</v>
      </c>
      <c r="M1238" s="3" t="s">
        <v>280</v>
      </c>
      <c r="N1238" s="2">
        <v>85281</v>
      </c>
      <c r="O1238" s="3" t="s">
        <v>43</v>
      </c>
      <c r="P1238" s="3" t="s">
        <v>4520</v>
      </c>
      <c r="Q1238" s="3" t="s">
        <v>45</v>
      </c>
      <c r="R1238" s="3" t="s">
        <v>74</v>
      </c>
      <c r="S1238" s="3" t="s">
        <v>4521</v>
      </c>
      <c r="T1238" s="2">
        <v>3.3660000000000001</v>
      </c>
      <c r="U1238" s="2">
        <v>3</v>
      </c>
      <c r="V1238" s="2">
        <v>0.7</v>
      </c>
      <c r="W1238" s="2">
        <v>-2.2440000000000002</v>
      </c>
    </row>
    <row r="1239" spans="1:23" ht="15.75" thickBot="1" x14ac:dyDescent="0.3">
      <c r="A1239" s="5">
        <v>1238</v>
      </c>
      <c r="B1239" s="3" t="s">
        <v>4961</v>
      </c>
      <c r="C1239" s="2">
        <v>2011</v>
      </c>
      <c r="D1239" s="4">
        <v>40555</v>
      </c>
      <c r="E1239" s="4" t="str">
        <f>TEXT(Table1[[#This Row],[Order Date]],"MMM")</f>
        <v>Jan</v>
      </c>
      <c r="F1239" s="4">
        <v>40736</v>
      </c>
      <c r="G1239" s="3" t="s">
        <v>49</v>
      </c>
      <c r="H1239" s="3" t="s">
        <v>3511</v>
      </c>
      <c r="I1239" s="3" t="s">
        <v>3512</v>
      </c>
      <c r="J1239" s="3" t="s">
        <v>26</v>
      </c>
      <c r="K1239" s="3" t="s">
        <v>27</v>
      </c>
      <c r="L1239" s="3" t="s">
        <v>1318</v>
      </c>
      <c r="M1239" s="3" t="s">
        <v>86</v>
      </c>
      <c r="N1239" s="2">
        <v>28540</v>
      </c>
      <c r="O1239" s="3" t="s">
        <v>30</v>
      </c>
      <c r="P1239" s="3" t="s">
        <v>4962</v>
      </c>
      <c r="Q1239" s="3" t="s">
        <v>70</v>
      </c>
      <c r="R1239" s="3" t="s">
        <v>71</v>
      </c>
      <c r="S1239" s="3" t="s">
        <v>4963</v>
      </c>
      <c r="T1239" s="2">
        <v>95.968000000000004</v>
      </c>
      <c r="U1239" s="2">
        <v>4</v>
      </c>
      <c r="V1239" s="2">
        <v>0.2</v>
      </c>
      <c r="W1239" s="2">
        <v>9.5968</v>
      </c>
    </row>
    <row r="1240" spans="1:23" ht="15.75" thickBot="1" x14ac:dyDescent="0.3">
      <c r="A1240" s="5">
        <v>1239</v>
      </c>
      <c r="B1240" s="3" t="s">
        <v>4964</v>
      </c>
      <c r="C1240" s="2">
        <v>2011</v>
      </c>
      <c r="D1240" s="4">
        <v>40827</v>
      </c>
      <c r="E1240" s="4" t="str">
        <f>TEXT(Table1[[#This Row],[Order Date]],"MMM")</f>
        <v>Oct</v>
      </c>
      <c r="F1240" s="4" t="s">
        <v>7298</v>
      </c>
      <c r="G1240" s="3" t="s">
        <v>49</v>
      </c>
      <c r="H1240" s="3" t="s">
        <v>587</v>
      </c>
      <c r="I1240" s="3" t="s">
        <v>588</v>
      </c>
      <c r="J1240" s="3" t="s">
        <v>26</v>
      </c>
      <c r="K1240" s="3" t="s">
        <v>27</v>
      </c>
      <c r="L1240" s="3" t="s">
        <v>839</v>
      </c>
      <c r="M1240" s="3" t="s">
        <v>42</v>
      </c>
      <c r="N1240" s="2">
        <v>92037</v>
      </c>
      <c r="O1240" s="3" t="s">
        <v>43</v>
      </c>
      <c r="P1240" s="3" t="s">
        <v>1785</v>
      </c>
      <c r="Q1240" s="3" t="s">
        <v>70</v>
      </c>
      <c r="R1240" s="3" t="s">
        <v>71</v>
      </c>
      <c r="S1240" s="3" t="s">
        <v>1786</v>
      </c>
      <c r="T1240" s="2">
        <v>601.53599999999994</v>
      </c>
      <c r="U1240" s="2">
        <v>8</v>
      </c>
      <c r="V1240" s="2">
        <v>0.2</v>
      </c>
      <c r="W1240" s="2">
        <v>60.153599999999997</v>
      </c>
    </row>
    <row r="1241" spans="1:23" ht="15.75" thickBot="1" x14ac:dyDescent="0.3">
      <c r="A1241" s="5">
        <v>1240</v>
      </c>
      <c r="B1241" s="3" t="s">
        <v>4964</v>
      </c>
      <c r="C1241" s="2">
        <v>2011</v>
      </c>
      <c r="D1241" s="4">
        <v>40827</v>
      </c>
      <c r="E1241" s="4" t="str">
        <f>TEXT(Table1[[#This Row],[Order Date]],"MMM")</f>
        <v>Oct</v>
      </c>
      <c r="F1241" s="4" t="s">
        <v>7298</v>
      </c>
      <c r="G1241" s="3" t="s">
        <v>49</v>
      </c>
      <c r="H1241" s="3" t="s">
        <v>587</v>
      </c>
      <c r="I1241" s="3" t="s">
        <v>588</v>
      </c>
      <c r="J1241" s="3" t="s">
        <v>26</v>
      </c>
      <c r="K1241" s="3" t="s">
        <v>27</v>
      </c>
      <c r="L1241" s="3" t="s">
        <v>839</v>
      </c>
      <c r="M1241" s="3" t="s">
        <v>42</v>
      </c>
      <c r="N1241" s="2">
        <v>92037</v>
      </c>
      <c r="O1241" s="3" t="s">
        <v>43</v>
      </c>
      <c r="P1241" s="3" t="s">
        <v>2952</v>
      </c>
      <c r="Q1241" s="3" t="s">
        <v>70</v>
      </c>
      <c r="R1241" s="3" t="s">
        <v>148</v>
      </c>
      <c r="S1241" s="3" t="s">
        <v>2953</v>
      </c>
      <c r="T1241" s="2">
        <v>10.99</v>
      </c>
      <c r="U1241" s="2">
        <v>1</v>
      </c>
      <c r="V1241" s="2">
        <v>0</v>
      </c>
      <c r="W1241" s="2">
        <v>4.2861000000000002</v>
      </c>
    </row>
    <row r="1242" spans="1:23" ht="15.75" thickBot="1" x14ac:dyDescent="0.3">
      <c r="A1242" s="5">
        <v>1241</v>
      </c>
      <c r="B1242" s="3" t="s">
        <v>4964</v>
      </c>
      <c r="C1242" s="2">
        <v>2011</v>
      </c>
      <c r="D1242" s="4">
        <v>40827</v>
      </c>
      <c r="E1242" s="4" t="str">
        <f>TEXT(Table1[[#This Row],[Order Date]],"MMM")</f>
        <v>Oct</v>
      </c>
      <c r="F1242" s="4" t="s">
        <v>7298</v>
      </c>
      <c r="G1242" s="3" t="s">
        <v>49</v>
      </c>
      <c r="H1242" s="3" t="s">
        <v>587</v>
      </c>
      <c r="I1242" s="3" t="s">
        <v>588</v>
      </c>
      <c r="J1242" s="3" t="s">
        <v>26</v>
      </c>
      <c r="K1242" s="3" t="s">
        <v>27</v>
      </c>
      <c r="L1242" s="3" t="s">
        <v>839</v>
      </c>
      <c r="M1242" s="3" t="s">
        <v>42</v>
      </c>
      <c r="N1242" s="2">
        <v>92037</v>
      </c>
      <c r="O1242" s="3" t="s">
        <v>43</v>
      </c>
      <c r="P1242" s="3" t="s">
        <v>269</v>
      </c>
      <c r="Q1242" s="3" t="s">
        <v>32</v>
      </c>
      <c r="R1242" s="3" t="s">
        <v>64</v>
      </c>
      <c r="S1242" s="3" t="s">
        <v>270</v>
      </c>
      <c r="T1242" s="2">
        <v>39.880000000000003</v>
      </c>
      <c r="U1242" s="2">
        <v>2</v>
      </c>
      <c r="V1242" s="2">
        <v>0</v>
      </c>
      <c r="W1242" s="2">
        <v>11.166399999999999</v>
      </c>
    </row>
    <row r="1243" spans="1:23" ht="15.75" thickBot="1" x14ac:dyDescent="0.3">
      <c r="A1243" s="5">
        <v>1242</v>
      </c>
      <c r="B1243" s="3" t="s">
        <v>4964</v>
      </c>
      <c r="C1243" s="2">
        <v>2011</v>
      </c>
      <c r="D1243" s="4">
        <v>40827</v>
      </c>
      <c r="E1243" s="4" t="str">
        <f>TEXT(Table1[[#This Row],[Order Date]],"MMM")</f>
        <v>Oct</v>
      </c>
      <c r="F1243" s="4" t="s">
        <v>7298</v>
      </c>
      <c r="G1243" s="3" t="s">
        <v>49</v>
      </c>
      <c r="H1243" s="3" t="s">
        <v>587</v>
      </c>
      <c r="I1243" s="3" t="s">
        <v>588</v>
      </c>
      <c r="J1243" s="3" t="s">
        <v>26</v>
      </c>
      <c r="K1243" s="3" t="s">
        <v>27</v>
      </c>
      <c r="L1243" s="3" t="s">
        <v>839</v>
      </c>
      <c r="M1243" s="3" t="s">
        <v>42</v>
      </c>
      <c r="N1243" s="2">
        <v>92037</v>
      </c>
      <c r="O1243" s="3" t="s">
        <v>43</v>
      </c>
      <c r="P1243" s="3" t="s">
        <v>1875</v>
      </c>
      <c r="Q1243" s="3" t="s">
        <v>45</v>
      </c>
      <c r="R1243" s="3" t="s">
        <v>88</v>
      </c>
      <c r="S1243" s="3" t="s">
        <v>1876</v>
      </c>
      <c r="T1243" s="2">
        <v>62.24</v>
      </c>
      <c r="U1243" s="2">
        <v>8</v>
      </c>
      <c r="V1243" s="2">
        <v>0</v>
      </c>
      <c r="W1243" s="2">
        <v>28.007999999999999</v>
      </c>
    </row>
    <row r="1244" spans="1:23" ht="15.75" thickBot="1" x14ac:dyDescent="0.3">
      <c r="A1244" s="5">
        <v>1243</v>
      </c>
      <c r="B1244" s="3" t="s">
        <v>4964</v>
      </c>
      <c r="C1244" s="2">
        <v>2011</v>
      </c>
      <c r="D1244" s="4">
        <v>40827</v>
      </c>
      <c r="E1244" s="4" t="str">
        <f>TEXT(Table1[[#This Row],[Order Date]],"MMM")</f>
        <v>Oct</v>
      </c>
      <c r="F1244" s="4" t="s">
        <v>7298</v>
      </c>
      <c r="G1244" s="3" t="s">
        <v>49</v>
      </c>
      <c r="H1244" s="3" t="s">
        <v>587</v>
      </c>
      <c r="I1244" s="3" t="s">
        <v>588</v>
      </c>
      <c r="J1244" s="3" t="s">
        <v>26</v>
      </c>
      <c r="K1244" s="3" t="s">
        <v>27</v>
      </c>
      <c r="L1244" s="3" t="s">
        <v>839</v>
      </c>
      <c r="M1244" s="3" t="s">
        <v>42</v>
      </c>
      <c r="N1244" s="2">
        <v>92037</v>
      </c>
      <c r="O1244" s="3" t="s">
        <v>43</v>
      </c>
      <c r="P1244" s="3" t="s">
        <v>2848</v>
      </c>
      <c r="Q1244" s="3" t="s">
        <v>32</v>
      </c>
      <c r="R1244" s="3" t="s">
        <v>64</v>
      </c>
      <c r="S1244" s="3" t="s">
        <v>2849</v>
      </c>
      <c r="T1244" s="2">
        <v>53.2</v>
      </c>
      <c r="U1244" s="2">
        <v>5</v>
      </c>
      <c r="V1244" s="2">
        <v>0</v>
      </c>
      <c r="W1244" s="2">
        <v>14.896000000000001</v>
      </c>
    </row>
    <row r="1245" spans="1:23" ht="15.75" thickBot="1" x14ac:dyDescent="0.3">
      <c r="A1245" s="5">
        <v>1244</v>
      </c>
      <c r="B1245" s="3" t="s">
        <v>4964</v>
      </c>
      <c r="C1245" s="2">
        <v>2011</v>
      </c>
      <c r="D1245" s="4">
        <v>40827</v>
      </c>
      <c r="E1245" s="4" t="str">
        <f>TEXT(Table1[[#This Row],[Order Date]],"MMM")</f>
        <v>Oct</v>
      </c>
      <c r="F1245" s="4" t="s">
        <v>7298</v>
      </c>
      <c r="G1245" s="3" t="s">
        <v>49</v>
      </c>
      <c r="H1245" s="3" t="s">
        <v>587</v>
      </c>
      <c r="I1245" s="3" t="s">
        <v>588</v>
      </c>
      <c r="J1245" s="3" t="s">
        <v>26</v>
      </c>
      <c r="K1245" s="3" t="s">
        <v>27</v>
      </c>
      <c r="L1245" s="3" t="s">
        <v>839</v>
      </c>
      <c r="M1245" s="3" t="s">
        <v>42</v>
      </c>
      <c r="N1245" s="2">
        <v>92037</v>
      </c>
      <c r="O1245" s="3" t="s">
        <v>43</v>
      </c>
      <c r="P1245" s="3" t="s">
        <v>4965</v>
      </c>
      <c r="Q1245" s="3" t="s">
        <v>45</v>
      </c>
      <c r="R1245" s="3" t="s">
        <v>46</v>
      </c>
      <c r="S1245" s="3" t="s">
        <v>4966</v>
      </c>
      <c r="T1245" s="2">
        <v>39.840000000000003</v>
      </c>
      <c r="U1245" s="2">
        <v>8</v>
      </c>
      <c r="V1245" s="2">
        <v>0</v>
      </c>
      <c r="W1245" s="2">
        <v>18.3264</v>
      </c>
    </row>
    <row r="1246" spans="1:23" ht="15.75" thickBot="1" x14ac:dyDescent="0.3">
      <c r="A1246" s="5">
        <v>1245</v>
      </c>
      <c r="B1246" s="3" t="s">
        <v>4967</v>
      </c>
      <c r="C1246" s="2">
        <v>2013</v>
      </c>
      <c r="D1246" s="4">
        <v>41518</v>
      </c>
      <c r="E1246" s="4" t="str">
        <f>TEXT(Table1[[#This Row],[Order Date]],"MMM")</f>
        <v>Sep</v>
      </c>
      <c r="F1246" s="4" t="s">
        <v>7283</v>
      </c>
      <c r="G1246" s="3" t="s">
        <v>49</v>
      </c>
      <c r="H1246" s="3" t="s">
        <v>1170</v>
      </c>
      <c r="I1246" s="3" t="s">
        <v>1171</v>
      </c>
      <c r="J1246" s="3" t="s">
        <v>40</v>
      </c>
      <c r="K1246" s="3" t="s">
        <v>27</v>
      </c>
      <c r="L1246" s="3" t="s">
        <v>2894</v>
      </c>
      <c r="M1246" s="3" t="s">
        <v>42</v>
      </c>
      <c r="N1246" s="2">
        <v>93727</v>
      </c>
      <c r="O1246" s="3" t="s">
        <v>43</v>
      </c>
      <c r="P1246" s="3" t="s">
        <v>4968</v>
      </c>
      <c r="Q1246" s="3" t="s">
        <v>70</v>
      </c>
      <c r="R1246" s="3" t="s">
        <v>148</v>
      </c>
      <c r="S1246" s="3" t="s">
        <v>4969</v>
      </c>
      <c r="T1246" s="2">
        <v>349.95</v>
      </c>
      <c r="U1246" s="2">
        <v>5</v>
      </c>
      <c r="V1246" s="2">
        <v>0</v>
      </c>
      <c r="W1246" s="2">
        <v>118.983</v>
      </c>
    </row>
    <row r="1247" spans="1:23" ht="15.75" thickBot="1" x14ac:dyDescent="0.3">
      <c r="A1247" s="5">
        <v>1246</v>
      </c>
      <c r="B1247" s="3" t="s">
        <v>4967</v>
      </c>
      <c r="C1247" s="2">
        <v>2013</v>
      </c>
      <c r="D1247" s="4">
        <v>41518</v>
      </c>
      <c r="E1247" s="4" t="str">
        <f>TEXT(Table1[[#This Row],[Order Date]],"MMM")</f>
        <v>Sep</v>
      </c>
      <c r="F1247" s="4" t="s">
        <v>7283</v>
      </c>
      <c r="G1247" s="3" t="s">
        <v>49</v>
      </c>
      <c r="H1247" s="3" t="s">
        <v>1170</v>
      </c>
      <c r="I1247" s="3" t="s">
        <v>1171</v>
      </c>
      <c r="J1247" s="3" t="s">
        <v>40</v>
      </c>
      <c r="K1247" s="3" t="s">
        <v>27</v>
      </c>
      <c r="L1247" s="3" t="s">
        <v>2894</v>
      </c>
      <c r="M1247" s="3" t="s">
        <v>42</v>
      </c>
      <c r="N1247" s="2">
        <v>93727</v>
      </c>
      <c r="O1247" s="3" t="s">
        <v>43</v>
      </c>
      <c r="P1247" s="3" t="s">
        <v>283</v>
      </c>
      <c r="Q1247" s="3" t="s">
        <v>70</v>
      </c>
      <c r="R1247" s="3" t="s">
        <v>71</v>
      </c>
      <c r="S1247" s="3" t="s">
        <v>284</v>
      </c>
      <c r="T1247" s="2">
        <v>377.928</v>
      </c>
      <c r="U1247" s="2">
        <v>9</v>
      </c>
      <c r="V1247" s="2">
        <v>0.2</v>
      </c>
      <c r="W1247" s="2">
        <v>141.72300000000001</v>
      </c>
    </row>
    <row r="1248" spans="1:23" ht="15.75" thickBot="1" x14ac:dyDescent="0.3">
      <c r="A1248" s="5">
        <v>1247</v>
      </c>
      <c r="B1248" s="3" t="s">
        <v>4971</v>
      </c>
      <c r="C1248" s="2">
        <v>2014</v>
      </c>
      <c r="D1248" s="4">
        <v>41889</v>
      </c>
      <c r="E1248" s="4" t="str">
        <f>TEXT(Table1[[#This Row],[Order Date]],"MMM")</f>
        <v>Sep</v>
      </c>
      <c r="F1248" s="4">
        <v>41950</v>
      </c>
      <c r="G1248" s="3" t="s">
        <v>172</v>
      </c>
      <c r="H1248" s="3" t="s">
        <v>2513</v>
      </c>
      <c r="I1248" s="3" t="s">
        <v>2514</v>
      </c>
      <c r="J1248" s="3" t="s">
        <v>26</v>
      </c>
      <c r="K1248" s="3" t="s">
        <v>27</v>
      </c>
      <c r="L1248" s="3" t="s">
        <v>4972</v>
      </c>
      <c r="M1248" s="3" t="s">
        <v>42</v>
      </c>
      <c r="N1248" s="2">
        <v>94403</v>
      </c>
      <c r="O1248" s="3" t="s">
        <v>43</v>
      </c>
      <c r="P1248" s="3" t="s">
        <v>230</v>
      </c>
      <c r="Q1248" s="3" t="s">
        <v>45</v>
      </c>
      <c r="R1248" s="3" t="s">
        <v>46</v>
      </c>
      <c r="S1248" s="3" t="s">
        <v>231</v>
      </c>
      <c r="T1248" s="2">
        <v>75.180000000000007</v>
      </c>
      <c r="U1248" s="2">
        <v>6</v>
      </c>
      <c r="V1248" s="2">
        <v>0</v>
      </c>
      <c r="W1248" s="2">
        <v>35.334600000000002</v>
      </c>
    </row>
    <row r="1249" spans="1:23" ht="15.75" thickBot="1" x14ac:dyDescent="0.3">
      <c r="A1249" s="5">
        <v>1248</v>
      </c>
      <c r="B1249" s="3" t="s">
        <v>4973</v>
      </c>
      <c r="C1249" s="2">
        <v>2014</v>
      </c>
      <c r="D1249" s="4">
        <v>41954</v>
      </c>
      <c r="E1249" s="4" t="str">
        <f>TEXT(Table1[[#This Row],[Order Date]],"MMM")</f>
        <v>Nov</v>
      </c>
      <c r="F1249" s="4" t="s">
        <v>7254</v>
      </c>
      <c r="G1249" s="3" t="s">
        <v>49</v>
      </c>
      <c r="H1249" s="3" t="s">
        <v>2730</v>
      </c>
      <c r="I1249" s="3" t="s">
        <v>2731</v>
      </c>
      <c r="J1249" s="3" t="s">
        <v>40</v>
      </c>
      <c r="K1249" s="3" t="s">
        <v>27</v>
      </c>
      <c r="L1249" s="3" t="s">
        <v>239</v>
      </c>
      <c r="M1249" s="3" t="s">
        <v>240</v>
      </c>
      <c r="N1249" s="2">
        <v>10024</v>
      </c>
      <c r="O1249" s="3" t="s">
        <v>138</v>
      </c>
      <c r="P1249" s="3" t="s">
        <v>2491</v>
      </c>
      <c r="Q1249" s="3" t="s">
        <v>45</v>
      </c>
      <c r="R1249" s="3" t="s">
        <v>74</v>
      </c>
      <c r="S1249" s="3" t="s">
        <v>2492</v>
      </c>
      <c r="T1249" s="2">
        <v>931.17600000000004</v>
      </c>
      <c r="U1249" s="2">
        <v>3</v>
      </c>
      <c r="V1249" s="2">
        <v>0.2</v>
      </c>
      <c r="W1249" s="2">
        <v>314.27190000000002</v>
      </c>
    </row>
    <row r="1250" spans="1:23" ht="15.75" thickBot="1" x14ac:dyDescent="0.3">
      <c r="A1250" s="5">
        <v>1249</v>
      </c>
      <c r="B1250" s="3" t="s">
        <v>4973</v>
      </c>
      <c r="C1250" s="2">
        <v>2014</v>
      </c>
      <c r="D1250" s="4">
        <v>41954</v>
      </c>
      <c r="E1250" s="4" t="str">
        <f>TEXT(Table1[[#This Row],[Order Date]],"MMM")</f>
        <v>Nov</v>
      </c>
      <c r="F1250" s="4" t="s">
        <v>7254</v>
      </c>
      <c r="G1250" s="3" t="s">
        <v>49</v>
      </c>
      <c r="H1250" s="3" t="s">
        <v>2730</v>
      </c>
      <c r="I1250" s="3" t="s">
        <v>2731</v>
      </c>
      <c r="J1250" s="3" t="s">
        <v>40</v>
      </c>
      <c r="K1250" s="3" t="s">
        <v>27</v>
      </c>
      <c r="L1250" s="3" t="s">
        <v>239</v>
      </c>
      <c r="M1250" s="3" t="s">
        <v>240</v>
      </c>
      <c r="N1250" s="2">
        <v>10024</v>
      </c>
      <c r="O1250" s="3" t="s">
        <v>138</v>
      </c>
      <c r="P1250" s="3" t="s">
        <v>2850</v>
      </c>
      <c r="Q1250" s="3" t="s">
        <v>70</v>
      </c>
      <c r="R1250" s="3" t="s">
        <v>71</v>
      </c>
      <c r="S1250" s="3" t="s">
        <v>4909</v>
      </c>
      <c r="T1250" s="2">
        <v>430.88</v>
      </c>
      <c r="U1250" s="2">
        <v>2</v>
      </c>
      <c r="V1250" s="2">
        <v>0</v>
      </c>
      <c r="W1250" s="2">
        <v>124.9552</v>
      </c>
    </row>
    <row r="1251" spans="1:23" ht="15.75" thickBot="1" x14ac:dyDescent="0.3">
      <c r="A1251" s="5">
        <v>1250</v>
      </c>
      <c r="B1251" s="3" t="s">
        <v>4974</v>
      </c>
      <c r="C1251" s="2">
        <v>2012</v>
      </c>
      <c r="D1251" s="4">
        <v>40949</v>
      </c>
      <c r="E1251" s="4" t="str">
        <f>TEXT(Table1[[#This Row],[Order Date]],"MMM")</f>
        <v>Feb</v>
      </c>
      <c r="F1251" s="4">
        <v>41131</v>
      </c>
      <c r="G1251" s="3" t="s">
        <v>49</v>
      </c>
      <c r="H1251" s="3" t="s">
        <v>4913</v>
      </c>
      <c r="I1251" s="3" t="s">
        <v>4914</v>
      </c>
      <c r="J1251" s="3" t="s">
        <v>40</v>
      </c>
      <c r="K1251" s="3" t="s">
        <v>27</v>
      </c>
      <c r="L1251" s="3" t="s">
        <v>977</v>
      </c>
      <c r="M1251" s="3" t="s">
        <v>692</v>
      </c>
      <c r="N1251" s="2">
        <v>8701</v>
      </c>
      <c r="O1251" s="3" t="s">
        <v>138</v>
      </c>
      <c r="P1251" s="3" t="s">
        <v>4002</v>
      </c>
      <c r="Q1251" s="3" t="s">
        <v>45</v>
      </c>
      <c r="R1251" s="3" t="s">
        <v>88</v>
      </c>
      <c r="S1251" s="3" t="s">
        <v>4003</v>
      </c>
      <c r="T1251" s="2">
        <v>94.85</v>
      </c>
      <c r="U1251" s="2">
        <v>5</v>
      </c>
      <c r="V1251" s="2">
        <v>0</v>
      </c>
      <c r="W1251" s="2">
        <v>45.527999999999999</v>
      </c>
    </row>
    <row r="1252" spans="1:23" ht="15.75" thickBot="1" x14ac:dyDescent="0.3">
      <c r="A1252" s="5">
        <v>1251</v>
      </c>
      <c r="B1252" s="3" t="s">
        <v>4974</v>
      </c>
      <c r="C1252" s="2">
        <v>2012</v>
      </c>
      <c r="D1252" s="4">
        <v>40949</v>
      </c>
      <c r="E1252" s="4" t="str">
        <f>TEXT(Table1[[#This Row],[Order Date]],"MMM")</f>
        <v>Feb</v>
      </c>
      <c r="F1252" s="4">
        <v>41131</v>
      </c>
      <c r="G1252" s="3" t="s">
        <v>49</v>
      </c>
      <c r="H1252" s="3" t="s">
        <v>4913</v>
      </c>
      <c r="I1252" s="3" t="s">
        <v>4914</v>
      </c>
      <c r="J1252" s="3" t="s">
        <v>40</v>
      </c>
      <c r="K1252" s="3" t="s">
        <v>27</v>
      </c>
      <c r="L1252" s="3" t="s">
        <v>977</v>
      </c>
      <c r="M1252" s="3" t="s">
        <v>692</v>
      </c>
      <c r="N1252" s="2">
        <v>8701</v>
      </c>
      <c r="O1252" s="3" t="s">
        <v>138</v>
      </c>
      <c r="P1252" s="3" t="s">
        <v>469</v>
      </c>
      <c r="Q1252" s="3" t="s">
        <v>45</v>
      </c>
      <c r="R1252" s="3" t="s">
        <v>158</v>
      </c>
      <c r="S1252" s="3" t="s">
        <v>470</v>
      </c>
      <c r="T1252" s="2">
        <v>51.12</v>
      </c>
      <c r="U1252" s="2">
        <v>4</v>
      </c>
      <c r="V1252" s="2">
        <v>0</v>
      </c>
      <c r="W1252" s="2">
        <v>23.004000000000001</v>
      </c>
    </row>
    <row r="1253" spans="1:23" ht="15.75" thickBot="1" x14ac:dyDescent="0.3">
      <c r="A1253" s="5">
        <v>1252</v>
      </c>
      <c r="B1253" s="3" t="s">
        <v>4974</v>
      </c>
      <c r="C1253" s="2">
        <v>2012</v>
      </c>
      <c r="D1253" s="4">
        <v>40949</v>
      </c>
      <c r="E1253" s="4" t="str">
        <f>TEXT(Table1[[#This Row],[Order Date]],"MMM")</f>
        <v>Feb</v>
      </c>
      <c r="F1253" s="4">
        <v>41131</v>
      </c>
      <c r="G1253" s="3" t="s">
        <v>49</v>
      </c>
      <c r="H1253" s="3" t="s">
        <v>4913</v>
      </c>
      <c r="I1253" s="3" t="s">
        <v>4914</v>
      </c>
      <c r="J1253" s="3" t="s">
        <v>40</v>
      </c>
      <c r="K1253" s="3" t="s">
        <v>27</v>
      </c>
      <c r="L1253" s="3" t="s">
        <v>977</v>
      </c>
      <c r="M1253" s="3" t="s">
        <v>692</v>
      </c>
      <c r="N1253" s="2">
        <v>8701</v>
      </c>
      <c r="O1253" s="3" t="s">
        <v>138</v>
      </c>
      <c r="P1253" s="3" t="s">
        <v>1021</v>
      </c>
      <c r="Q1253" s="3" t="s">
        <v>70</v>
      </c>
      <c r="R1253" s="3" t="s">
        <v>148</v>
      </c>
      <c r="S1253" s="3" t="s">
        <v>1022</v>
      </c>
      <c r="T1253" s="2">
        <v>90</v>
      </c>
      <c r="U1253" s="2">
        <v>1</v>
      </c>
      <c r="V1253" s="2">
        <v>0</v>
      </c>
      <c r="W1253" s="2">
        <v>32.4</v>
      </c>
    </row>
    <row r="1254" spans="1:23" ht="15.75" thickBot="1" x14ac:dyDescent="0.3">
      <c r="A1254" s="5">
        <v>1253</v>
      </c>
      <c r="B1254" s="3" t="s">
        <v>4975</v>
      </c>
      <c r="C1254" s="2">
        <v>2011</v>
      </c>
      <c r="D1254" s="4">
        <v>40584</v>
      </c>
      <c r="E1254" s="4" t="str">
        <f>TEXT(Table1[[#This Row],[Order Date]],"MMM")</f>
        <v>Feb</v>
      </c>
      <c r="F1254" s="4">
        <v>40673</v>
      </c>
      <c r="G1254" s="3" t="s">
        <v>172</v>
      </c>
      <c r="H1254" s="3" t="s">
        <v>199</v>
      </c>
      <c r="I1254" s="3" t="s">
        <v>200</v>
      </c>
      <c r="J1254" s="3" t="s">
        <v>40</v>
      </c>
      <c r="K1254" s="3" t="s">
        <v>27</v>
      </c>
      <c r="L1254" s="3" t="s">
        <v>3354</v>
      </c>
      <c r="M1254" s="3" t="s">
        <v>280</v>
      </c>
      <c r="N1254" s="2">
        <v>85281</v>
      </c>
      <c r="O1254" s="3" t="s">
        <v>43</v>
      </c>
      <c r="P1254" s="3" t="s">
        <v>3299</v>
      </c>
      <c r="Q1254" s="3" t="s">
        <v>45</v>
      </c>
      <c r="R1254" s="3" t="s">
        <v>88</v>
      </c>
      <c r="S1254" s="3" t="s">
        <v>3300</v>
      </c>
      <c r="T1254" s="2">
        <v>9.4079999999999995</v>
      </c>
      <c r="U1254" s="2">
        <v>2</v>
      </c>
      <c r="V1254" s="2">
        <v>0.2</v>
      </c>
      <c r="W1254" s="2">
        <v>3.4104000000000001</v>
      </c>
    </row>
    <row r="1255" spans="1:23" ht="15.75" thickBot="1" x14ac:dyDescent="0.3">
      <c r="A1255" s="5">
        <v>1254</v>
      </c>
      <c r="B1255" s="3" t="s">
        <v>4975</v>
      </c>
      <c r="C1255" s="2">
        <v>2011</v>
      </c>
      <c r="D1255" s="4">
        <v>40584</v>
      </c>
      <c r="E1255" s="4" t="str">
        <f>TEXT(Table1[[#This Row],[Order Date]],"MMM")</f>
        <v>Feb</v>
      </c>
      <c r="F1255" s="4">
        <v>40673</v>
      </c>
      <c r="G1255" s="3" t="s">
        <v>172</v>
      </c>
      <c r="H1255" s="3" t="s">
        <v>199</v>
      </c>
      <c r="I1255" s="3" t="s">
        <v>200</v>
      </c>
      <c r="J1255" s="3" t="s">
        <v>40</v>
      </c>
      <c r="K1255" s="3" t="s">
        <v>27</v>
      </c>
      <c r="L1255" s="3" t="s">
        <v>3354</v>
      </c>
      <c r="M1255" s="3" t="s">
        <v>280</v>
      </c>
      <c r="N1255" s="2">
        <v>85281</v>
      </c>
      <c r="O1255" s="3" t="s">
        <v>43</v>
      </c>
      <c r="P1255" s="3" t="s">
        <v>2745</v>
      </c>
      <c r="Q1255" s="3" t="s">
        <v>45</v>
      </c>
      <c r="R1255" s="3" t="s">
        <v>242</v>
      </c>
      <c r="S1255" s="3" t="s">
        <v>170</v>
      </c>
      <c r="T1255" s="2">
        <v>4.6719999999999997</v>
      </c>
      <c r="U1255" s="2">
        <v>2</v>
      </c>
      <c r="V1255" s="2">
        <v>0.2</v>
      </c>
      <c r="W1255" s="2">
        <v>1.46</v>
      </c>
    </row>
    <row r="1256" spans="1:23" ht="15.75" thickBot="1" x14ac:dyDescent="0.3">
      <c r="A1256" s="5">
        <v>1255</v>
      </c>
      <c r="B1256" s="3" t="s">
        <v>4975</v>
      </c>
      <c r="C1256" s="2">
        <v>2011</v>
      </c>
      <c r="D1256" s="4">
        <v>40584</v>
      </c>
      <c r="E1256" s="4" t="str">
        <f>TEXT(Table1[[#This Row],[Order Date]],"MMM")</f>
        <v>Feb</v>
      </c>
      <c r="F1256" s="4">
        <v>40673</v>
      </c>
      <c r="G1256" s="3" t="s">
        <v>172</v>
      </c>
      <c r="H1256" s="3" t="s">
        <v>199</v>
      </c>
      <c r="I1256" s="3" t="s">
        <v>200</v>
      </c>
      <c r="J1256" s="3" t="s">
        <v>40</v>
      </c>
      <c r="K1256" s="3" t="s">
        <v>27</v>
      </c>
      <c r="L1256" s="3" t="s">
        <v>3354</v>
      </c>
      <c r="M1256" s="3" t="s">
        <v>280</v>
      </c>
      <c r="N1256" s="2">
        <v>85281</v>
      </c>
      <c r="O1256" s="3" t="s">
        <v>43</v>
      </c>
      <c r="P1256" s="3" t="s">
        <v>917</v>
      </c>
      <c r="Q1256" s="3" t="s">
        <v>70</v>
      </c>
      <c r="R1256" s="3" t="s">
        <v>71</v>
      </c>
      <c r="S1256" s="3" t="s">
        <v>918</v>
      </c>
      <c r="T1256" s="2">
        <v>318.39999999999998</v>
      </c>
      <c r="U1256" s="2">
        <v>2</v>
      </c>
      <c r="V1256" s="2">
        <v>0.2</v>
      </c>
      <c r="W1256" s="2">
        <v>107.46</v>
      </c>
    </row>
    <row r="1257" spans="1:23" ht="15.75" thickBot="1" x14ac:dyDescent="0.3">
      <c r="A1257" s="5">
        <v>1256</v>
      </c>
      <c r="B1257" s="3" t="s">
        <v>4975</v>
      </c>
      <c r="C1257" s="2">
        <v>2011</v>
      </c>
      <c r="D1257" s="4">
        <v>40584</v>
      </c>
      <c r="E1257" s="4" t="str">
        <f>TEXT(Table1[[#This Row],[Order Date]],"MMM")</f>
        <v>Feb</v>
      </c>
      <c r="F1257" s="4">
        <v>40673</v>
      </c>
      <c r="G1257" s="3" t="s">
        <v>172</v>
      </c>
      <c r="H1257" s="3" t="s">
        <v>199</v>
      </c>
      <c r="I1257" s="3" t="s">
        <v>200</v>
      </c>
      <c r="J1257" s="3" t="s">
        <v>40</v>
      </c>
      <c r="K1257" s="3" t="s">
        <v>27</v>
      </c>
      <c r="L1257" s="3" t="s">
        <v>3354</v>
      </c>
      <c r="M1257" s="3" t="s">
        <v>280</v>
      </c>
      <c r="N1257" s="2">
        <v>85281</v>
      </c>
      <c r="O1257" s="3" t="s">
        <v>43</v>
      </c>
      <c r="P1257" s="3" t="s">
        <v>4976</v>
      </c>
      <c r="Q1257" s="3" t="s">
        <v>45</v>
      </c>
      <c r="R1257" s="3" t="s">
        <v>158</v>
      </c>
      <c r="S1257" s="3" t="s">
        <v>4977</v>
      </c>
      <c r="T1257" s="2">
        <v>12.768000000000001</v>
      </c>
      <c r="U1257" s="2">
        <v>6</v>
      </c>
      <c r="V1257" s="2">
        <v>0.2</v>
      </c>
      <c r="W1257" s="2">
        <v>4.6284000000000001</v>
      </c>
    </row>
    <row r="1258" spans="1:23" ht="15.75" thickBot="1" x14ac:dyDescent="0.3">
      <c r="A1258" s="5">
        <v>1257</v>
      </c>
      <c r="B1258" s="3" t="s">
        <v>4975</v>
      </c>
      <c r="C1258" s="2">
        <v>2011</v>
      </c>
      <c r="D1258" s="4">
        <v>40584</v>
      </c>
      <c r="E1258" s="4" t="str">
        <f>TEXT(Table1[[#This Row],[Order Date]],"MMM")</f>
        <v>Feb</v>
      </c>
      <c r="F1258" s="4">
        <v>40673</v>
      </c>
      <c r="G1258" s="3" t="s">
        <v>172</v>
      </c>
      <c r="H1258" s="3" t="s">
        <v>199</v>
      </c>
      <c r="I1258" s="3" t="s">
        <v>200</v>
      </c>
      <c r="J1258" s="3" t="s">
        <v>40</v>
      </c>
      <c r="K1258" s="3" t="s">
        <v>27</v>
      </c>
      <c r="L1258" s="3" t="s">
        <v>3354</v>
      </c>
      <c r="M1258" s="3" t="s">
        <v>280</v>
      </c>
      <c r="N1258" s="2">
        <v>85281</v>
      </c>
      <c r="O1258" s="3" t="s">
        <v>43</v>
      </c>
      <c r="P1258" s="3" t="s">
        <v>4978</v>
      </c>
      <c r="Q1258" s="3" t="s">
        <v>45</v>
      </c>
      <c r="R1258" s="3" t="s">
        <v>518</v>
      </c>
      <c r="S1258" s="3" t="s">
        <v>4979</v>
      </c>
      <c r="T1258" s="2">
        <v>15.36</v>
      </c>
      <c r="U1258" s="2">
        <v>2</v>
      </c>
      <c r="V1258" s="2">
        <v>0.2</v>
      </c>
      <c r="W1258" s="2">
        <v>-3.2639999999999998</v>
      </c>
    </row>
    <row r="1259" spans="1:23" ht="15.75" thickBot="1" x14ac:dyDescent="0.3">
      <c r="A1259" s="5">
        <v>1258</v>
      </c>
      <c r="B1259" s="3" t="s">
        <v>4975</v>
      </c>
      <c r="C1259" s="2">
        <v>2011</v>
      </c>
      <c r="D1259" s="4">
        <v>40584</v>
      </c>
      <c r="E1259" s="4" t="str">
        <f>TEXT(Table1[[#This Row],[Order Date]],"MMM")</f>
        <v>Feb</v>
      </c>
      <c r="F1259" s="4">
        <v>40673</v>
      </c>
      <c r="G1259" s="3" t="s">
        <v>172</v>
      </c>
      <c r="H1259" s="3" t="s">
        <v>199</v>
      </c>
      <c r="I1259" s="3" t="s">
        <v>200</v>
      </c>
      <c r="J1259" s="3" t="s">
        <v>40</v>
      </c>
      <c r="K1259" s="3" t="s">
        <v>27</v>
      </c>
      <c r="L1259" s="3" t="s">
        <v>3354</v>
      </c>
      <c r="M1259" s="3" t="s">
        <v>280</v>
      </c>
      <c r="N1259" s="2">
        <v>85281</v>
      </c>
      <c r="O1259" s="3" t="s">
        <v>43</v>
      </c>
      <c r="P1259" s="3" t="s">
        <v>2177</v>
      </c>
      <c r="Q1259" s="3" t="s">
        <v>70</v>
      </c>
      <c r="R1259" s="3" t="s">
        <v>71</v>
      </c>
      <c r="S1259" s="3" t="s">
        <v>2178</v>
      </c>
      <c r="T1259" s="2">
        <v>230.376</v>
      </c>
      <c r="U1259" s="2">
        <v>3</v>
      </c>
      <c r="V1259" s="2">
        <v>0.2</v>
      </c>
      <c r="W1259" s="2">
        <v>20.157900000000001</v>
      </c>
    </row>
    <row r="1260" spans="1:23" ht="15.75" thickBot="1" x14ac:dyDescent="0.3">
      <c r="A1260" s="5">
        <v>1259</v>
      </c>
      <c r="B1260" s="3" t="s">
        <v>4975</v>
      </c>
      <c r="C1260" s="2">
        <v>2011</v>
      </c>
      <c r="D1260" s="4">
        <v>40584</v>
      </c>
      <c r="E1260" s="4" t="str">
        <f>TEXT(Table1[[#This Row],[Order Date]],"MMM")</f>
        <v>Feb</v>
      </c>
      <c r="F1260" s="4">
        <v>40673</v>
      </c>
      <c r="G1260" s="3" t="s">
        <v>172</v>
      </c>
      <c r="H1260" s="3" t="s">
        <v>199</v>
      </c>
      <c r="I1260" s="3" t="s">
        <v>200</v>
      </c>
      <c r="J1260" s="3" t="s">
        <v>40</v>
      </c>
      <c r="K1260" s="3" t="s">
        <v>27</v>
      </c>
      <c r="L1260" s="3" t="s">
        <v>3354</v>
      </c>
      <c r="M1260" s="3" t="s">
        <v>280</v>
      </c>
      <c r="N1260" s="2">
        <v>85281</v>
      </c>
      <c r="O1260" s="3" t="s">
        <v>43</v>
      </c>
      <c r="P1260" s="3" t="s">
        <v>3422</v>
      </c>
      <c r="Q1260" s="3" t="s">
        <v>70</v>
      </c>
      <c r="R1260" s="3" t="s">
        <v>148</v>
      </c>
      <c r="S1260" s="3" t="s">
        <v>3423</v>
      </c>
      <c r="T1260" s="2">
        <v>7.16</v>
      </c>
      <c r="U1260" s="2">
        <v>1</v>
      </c>
      <c r="V1260" s="2">
        <v>0.2</v>
      </c>
      <c r="W1260" s="2">
        <v>-8.9499999999999996E-2</v>
      </c>
    </row>
    <row r="1261" spans="1:23" ht="15.75" thickBot="1" x14ac:dyDescent="0.3">
      <c r="A1261" s="5">
        <v>1260</v>
      </c>
      <c r="B1261" s="3" t="s">
        <v>4980</v>
      </c>
      <c r="C1261" s="2">
        <v>2011</v>
      </c>
      <c r="D1261" s="4">
        <v>40855</v>
      </c>
      <c r="E1261" s="4" t="str">
        <f>TEXT(Table1[[#This Row],[Order Date]],"MMM")</f>
        <v>Nov</v>
      </c>
      <c r="F1261" s="4" t="s">
        <v>7235</v>
      </c>
      <c r="G1261" s="3" t="s">
        <v>49</v>
      </c>
      <c r="H1261" s="3" t="s">
        <v>808</v>
      </c>
      <c r="I1261" s="3" t="s">
        <v>809</v>
      </c>
      <c r="J1261" s="3" t="s">
        <v>26</v>
      </c>
      <c r="K1261" s="3" t="s">
        <v>27</v>
      </c>
      <c r="L1261" s="3" t="s">
        <v>239</v>
      </c>
      <c r="M1261" s="3" t="s">
        <v>240</v>
      </c>
      <c r="N1261" s="2">
        <v>10035</v>
      </c>
      <c r="O1261" s="3" t="s">
        <v>138</v>
      </c>
      <c r="P1261" s="3" t="s">
        <v>1518</v>
      </c>
      <c r="Q1261" s="3" t="s">
        <v>45</v>
      </c>
      <c r="R1261" s="3" t="s">
        <v>58</v>
      </c>
      <c r="S1261" s="3" t="s">
        <v>1519</v>
      </c>
      <c r="T1261" s="2">
        <v>375.34</v>
      </c>
      <c r="U1261" s="2">
        <v>1</v>
      </c>
      <c r="V1261" s="2">
        <v>0</v>
      </c>
      <c r="W1261" s="2">
        <v>18.766999999999999</v>
      </c>
    </row>
    <row r="1262" spans="1:23" ht="15.75" thickBot="1" x14ac:dyDescent="0.3">
      <c r="A1262" s="5">
        <v>1261</v>
      </c>
      <c r="B1262" s="3" t="s">
        <v>4981</v>
      </c>
      <c r="C1262" s="2">
        <v>2014</v>
      </c>
      <c r="D1262" s="4">
        <v>41679</v>
      </c>
      <c r="E1262" s="4" t="str">
        <f>TEXT(Table1[[#This Row],[Order Date]],"MMM")</f>
        <v>Feb</v>
      </c>
      <c r="F1262" s="4">
        <v>41799</v>
      </c>
      <c r="G1262" s="3" t="s">
        <v>23</v>
      </c>
      <c r="H1262" s="3" t="s">
        <v>1506</v>
      </c>
      <c r="I1262" s="3" t="s">
        <v>1507</v>
      </c>
      <c r="J1262" s="3" t="s">
        <v>26</v>
      </c>
      <c r="K1262" s="3" t="s">
        <v>27</v>
      </c>
      <c r="L1262" s="3" t="s">
        <v>239</v>
      </c>
      <c r="M1262" s="3" t="s">
        <v>240</v>
      </c>
      <c r="N1262" s="2">
        <v>10009</v>
      </c>
      <c r="O1262" s="3" t="s">
        <v>138</v>
      </c>
      <c r="P1262" s="3" t="s">
        <v>3013</v>
      </c>
      <c r="Q1262" s="3" t="s">
        <v>32</v>
      </c>
      <c r="R1262" s="3" t="s">
        <v>64</v>
      </c>
      <c r="S1262" s="3" t="s">
        <v>3014</v>
      </c>
      <c r="T1262" s="2">
        <v>114.9</v>
      </c>
      <c r="U1262" s="2">
        <v>5</v>
      </c>
      <c r="V1262" s="2">
        <v>0</v>
      </c>
      <c r="W1262" s="2">
        <v>39.066000000000003</v>
      </c>
    </row>
    <row r="1263" spans="1:23" ht="15.75" thickBot="1" x14ac:dyDescent="0.3">
      <c r="A1263" s="5">
        <v>1262</v>
      </c>
      <c r="B1263" s="3" t="s">
        <v>4984</v>
      </c>
      <c r="C1263" s="2">
        <v>2013</v>
      </c>
      <c r="D1263" s="4">
        <v>41338</v>
      </c>
      <c r="E1263" s="4" t="str">
        <f>TEXT(Table1[[#This Row],[Order Date]],"MMM")</f>
        <v>Mar</v>
      </c>
      <c r="F1263" s="4">
        <v>41338</v>
      </c>
      <c r="G1263" s="3" t="s">
        <v>1127</v>
      </c>
      <c r="H1263" s="3" t="s">
        <v>4985</v>
      </c>
      <c r="I1263" s="3" t="s">
        <v>4986</v>
      </c>
      <c r="J1263" s="3" t="s">
        <v>26</v>
      </c>
      <c r="K1263" s="3" t="s">
        <v>27</v>
      </c>
      <c r="L1263" s="3" t="s">
        <v>239</v>
      </c>
      <c r="M1263" s="3" t="s">
        <v>240</v>
      </c>
      <c r="N1263" s="2">
        <v>10024</v>
      </c>
      <c r="O1263" s="3" t="s">
        <v>138</v>
      </c>
      <c r="P1263" s="3" t="s">
        <v>1224</v>
      </c>
      <c r="Q1263" s="3" t="s">
        <v>45</v>
      </c>
      <c r="R1263" s="3" t="s">
        <v>58</v>
      </c>
      <c r="S1263" s="3" t="s">
        <v>1225</v>
      </c>
      <c r="T1263" s="2">
        <v>44.94</v>
      </c>
      <c r="U1263" s="2">
        <v>3</v>
      </c>
      <c r="V1263" s="2">
        <v>0</v>
      </c>
      <c r="W1263" s="2">
        <v>12.5832</v>
      </c>
    </row>
    <row r="1264" spans="1:23" ht="15.75" thickBot="1" x14ac:dyDescent="0.3">
      <c r="A1264" s="5">
        <v>1263</v>
      </c>
      <c r="B1264" s="3" t="s">
        <v>4984</v>
      </c>
      <c r="C1264" s="2">
        <v>2013</v>
      </c>
      <c r="D1264" s="4">
        <v>41338</v>
      </c>
      <c r="E1264" s="4" t="str">
        <f>TEXT(Table1[[#This Row],[Order Date]],"MMM")</f>
        <v>Mar</v>
      </c>
      <c r="F1264" s="4">
        <v>41338</v>
      </c>
      <c r="G1264" s="3" t="s">
        <v>1127</v>
      </c>
      <c r="H1264" s="3" t="s">
        <v>4985</v>
      </c>
      <c r="I1264" s="3" t="s">
        <v>4986</v>
      </c>
      <c r="J1264" s="3" t="s">
        <v>26</v>
      </c>
      <c r="K1264" s="3" t="s">
        <v>27</v>
      </c>
      <c r="L1264" s="3" t="s">
        <v>239</v>
      </c>
      <c r="M1264" s="3" t="s">
        <v>240</v>
      </c>
      <c r="N1264" s="2">
        <v>10024</v>
      </c>
      <c r="O1264" s="3" t="s">
        <v>138</v>
      </c>
      <c r="P1264" s="3" t="s">
        <v>1385</v>
      </c>
      <c r="Q1264" s="3" t="s">
        <v>45</v>
      </c>
      <c r="R1264" s="3" t="s">
        <v>74</v>
      </c>
      <c r="S1264" s="3" t="s">
        <v>1386</v>
      </c>
      <c r="T1264" s="2">
        <v>45.576000000000001</v>
      </c>
      <c r="U1264" s="2">
        <v>3</v>
      </c>
      <c r="V1264" s="2">
        <v>0.2</v>
      </c>
      <c r="W1264" s="2">
        <v>15.951599999999999</v>
      </c>
    </row>
    <row r="1265" spans="1:23" ht="15.75" thickBot="1" x14ac:dyDescent="0.3">
      <c r="A1265" s="5">
        <v>1264</v>
      </c>
      <c r="B1265" s="3" t="s">
        <v>4991</v>
      </c>
      <c r="C1265" s="2">
        <v>2013</v>
      </c>
      <c r="D1265" s="4">
        <v>41276</v>
      </c>
      <c r="E1265" s="4" t="str">
        <f>TEXT(Table1[[#This Row],[Order Date]],"MMM")</f>
        <v>Jan</v>
      </c>
      <c r="F1265" s="4">
        <v>41335</v>
      </c>
      <c r="G1265" s="3" t="s">
        <v>172</v>
      </c>
      <c r="H1265" s="3" t="s">
        <v>2218</v>
      </c>
      <c r="I1265" s="3" t="s">
        <v>2219</v>
      </c>
      <c r="J1265" s="3" t="s">
        <v>40</v>
      </c>
      <c r="K1265" s="3" t="s">
        <v>27</v>
      </c>
      <c r="L1265" s="3" t="s">
        <v>984</v>
      </c>
      <c r="M1265" s="3" t="s">
        <v>289</v>
      </c>
      <c r="N1265" s="2">
        <v>22204</v>
      </c>
      <c r="O1265" s="3" t="s">
        <v>30</v>
      </c>
      <c r="P1265" s="3" t="s">
        <v>3278</v>
      </c>
      <c r="Q1265" s="3" t="s">
        <v>45</v>
      </c>
      <c r="R1265" s="3" t="s">
        <v>58</v>
      </c>
      <c r="S1265" s="3" t="s">
        <v>3279</v>
      </c>
      <c r="T1265" s="2">
        <v>56.45</v>
      </c>
      <c r="U1265" s="2">
        <v>5</v>
      </c>
      <c r="V1265" s="2">
        <v>0</v>
      </c>
      <c r="W1265" s="2">
        <v>14.677</v>
      </c>
    </row>
    <row r="1266" spans="1:23" ht="15.75" thickBot="1" x14ac:dyDescent="0.3">
      <c r="A1266" s="5">
        <v>1265</v>
      </c>
      <c r="B1266" s="3" t="s">
        <v>4992</v>
      </c>
      <c r="C1266" s="2">
        <v>2014</v>
      </c>
      <c r="D1266" s="4">
        <v>41643</v>
      </c>
      <c r="E1266" s="4" t="str">
        <f>TEXT(Table1[[#This Row],[Order Date]],"MMM")</f>
        <v>Jan</v>
      </c>
      <c r="F1266" s="4">
        <v>41794</v>
      </c>
      <c r="G1266" s="3" t="s">
        <v>23</v>
      </c>
      <c r="H1266" s="3" t="s">
        <v>1991</v>
      </c>
      <c r="I1266" s="3" t="s">
        <v>1992</v>
      </c>
      <c r="J1266" s="3" t="s">
        <v>26</v>
      </c>
      <c r="K1266" s="3" t="s">
        <v>27</v>
      </c>
      <c r="L1266" s="3" t="s">
        <v>273</v>
      </c>
      <c r="M1266" s="3" t="s">
        <v>192</v>
      </c>
      <c r="N1266" s="2">
        <v>60623</v>
      </c>
      <c r="O1266" s="3" t="s">
        <v>102</v>
      </c>
      <c r="P1266" s="3" t="s">
        <v>4832</v>
      </c>
      <c r="Q1266" s="3" t="s">
        <v>45</v>
      </c>
      <c r="R1266" s="3" t="s">
        <v>74</v>
      </c>
      <c r="S1266" s="3" t="s">
        <v>4833</v>
      </c>
      <c r="T1266" s="2">
        <v>13.468</v>
      </c>
      <c r="U1266" s="2">
        <v>13</v>
      </c>
      <c r="V1266" s="2">
        <v>0.8</v>
      </c>
      <c r="W1266" s="2">
        <v>-22.895600000000002</v>
      </c>
    </row>
    <row r="1267" spans="1:23" ht="15.75" thickBot="1" x14ac:dyDescent="0.3">
      <c r="A1267" s="5">
        <v>1266</v>
      </c>
      <c r="B1267" s="3" t="s">
        <v>4993</v>
      </c>
      <c r="C1267" s="2">
        <v>2014</v>
      </c>
      <c r="D1267" s="4">
        <v>41682</v>
      </c>
      <c r="E1267" s="4" t="str">
        <f>TEXT(Table1[[#This Row],[Order Date]],"MMM")</f>
        <v>Feb</v>
      </c>
      <c r="F1267" s="4">
        <v>41802</v>
      </c>
      <c r="G1267" s="3" t="s">
        <v>49</v>
      </c>
      <c r="H1267" s="3" t="s">
        <v>4994</v>
      </c>
      <c r="I1267" s="3" t="s">
        <v>4995</v>
      </c>
      <c r="J1267" s="3" t="s">
        <v>26</v>
      </c>
      <c r="K1267" s="3" t="s">
        <v>27</v>
      </c>
      <c r="L1267" s="3" t="s">
        <v>665</v>
      </c>
      <c r="M1267" s="3" t="s">
        <v>101</v>
      </c>
      <c r="N1267" s="2">
        <v>75051</v>
      </c>
      <c r="O1267" s="3" t="s">
        <v>102</v>
      </c>
      <c r="P1267" s="3" t="s">
        <v>4996</v>
      </c>
      <c r="Q1267" s="3" t="s">
        <v>70</v>
      </c>
      <c r="R1267" s="3" t="s">
        <v>71</v>
      </c>
      <c r="S1267" s="3" t="s">
        <v>4997</v>
      </c>
      <c r="T1267" s="2">
        <v>219.8</v>
      </c>
      <c r="U1267" s="2">
        <v>5</v>
      </c>
      <c r="V1267" s="2">
        <v>0.2</v>
      </c>
      <c r="W1267" s="2">
        <v>24.727499999999999</v>
      </c>
    </row>
    <row r="1268" spans="1:23" ht="15.75" thickBot="1" x14ac:dyDescent="0.3">
      <c r="A1268" s="5">
        <v>1267</v>
      </c>
      <c r="B1268" s="3" t="s">
        <v>4993</v>
      </c>
      <c r="C1268" s="2">
        <v>2014</v>
      </c>
      <c r="D1268" s="4">
        <v>41682</v>
      </c>
      <c r="E1268" s="4" t="str">
        <f>TEXT(Table1[[#This Row],[Order Date]],"MMM")</f>
        <v>Feb</v>
      </c>
      <c r="F1268" s="4">
        <v>41802</v>
      </c>
      <c r="G1268" s="3" t="s">
        <v>49</v>
      </c>
      <c r="H1268" s="3" t="s">
        <v>4994</v>
      </c>
      <c r="I1268" s="3" t="s">
        <v>4995</v>
      </c>
      <c r="J1268" s="3" t="s">
        <v>26</v>
      </c>
      <c r="K1268" s="3" t="s">
        <v>27</v>
      </c>
      <c r="L1268" s="3" t="s">
        <v>665</v>
      </c>
      <c r="M1268" s="3" t="s">
        <v>101</v>
      </c>
      <c r="N1268" s="2">
        <v>75051</v>
      </c>
      <c r="O1268" s="3" t="s">
        <v>102</v>
      </c>
      <c r="P1268" s="3" t="s">
        <v>1017</v>
      </c>
      <c r="Q1268" s="3" t="s">
        <v>32</v>
      </c>
      <c r="R1268" s="3" t="s">
        <v>36</v>
      </c>
      <c r="S1268" s="3" t="s">
        <v>1018</v>
      </c>
      <c r="T1268" s="2">
        <v>317.05799999999999</v>
      </c>
      <c r="U1268" s="2">
        <v>3</v>
      </c>
      <c r="V1268" s="2">
        <v>0.3</v>
      </c>
      <c r="W1268" s="2">
        <v>-18.117599999999999</v>
      </c>
    </row>
    <row r="1269" spans="1:23" ht="15.75" thickBot="1" x14ac:dyDescent="0.3">
      <c r="A1269" s="5">
        <v>1268</v>
      </c>
      <c r="B1269" s="3" t="s">
        <v>4998</v>
      </c>
      <c r="C1269" s="2">
        <v>2014</v>
      </c>
      <c r="D1269" s="4">
        <v>41955</v>
      </c>
      <c r="E1269" s="4" t="str">
        <f>TEXT(Table1[[#This Row],[Order Date]],"MMM")</f>
        <v>Nov</v>
      </c>
      <c r="F1269" s="4" t="s">
        <v>7354</v>
      </c>
      <c r="G1269" s="3" t="s">
        <v>23</v>
      </c>
      <c r="H1269" s="3" t="s">
        <v>987</v>
      </c>
      <c r="I1269" s="3" t="s">
        <v>988</v>
      </c>
      <c r="J1269" s="3" t="s">
        <v>40</v>
      </c>
      <c r="K1269" s="3" t="s">
        <v>27</v>
      </c>
      <c r="L1269" s="3" t="s">
        <v>93</v>
      </c>
      <c r="M1269" s="3" t="s">
        <v>94</v>
      </c>
      <c r="N1269" s="2">
        <v>98103</v>
      </c>
      <c r="O1269" s="3" t="s">
        <v>43</v>
      </c>
      <c r="P1269" s="3" t="s">
        <v>3115</v>
      </c>
      <c r="Q1269" s="3" t="s">
        <v>70</v>
      </c>
      <c r="R1269" s="3" t="s">
        <v>148</v>
      </c>
      <c r="S1269" s="3" t="s">
        <v>3116</v>
      </c>
      <c r="T1269" s="2">
        <v>49.08</v>
      </c>
      <c r="U1269" s="2">
        <v>3</v>
      </c>
      <c r="V1269" s="2">
        <v>0</v>
      </c>
      <c r="W1269" s="2">
        <v>4.9080000000000004</v>
      </c>
    </row>
    <row r="1270" spans="1:23" ht="15.75" thickBot="1" x14ac:dyDescent="0.3">
      <c r="A1270" s="5">
        <v>1269</v>
      </c>
      <c r="B1270" s="3" t="s">
        <v>4998</v>
      </c>
      <c r="C1270" s="2">
        <v>2014</v>
      </c>
      <c r="D1270" s="4">
        <v>41955</v>
      </c>
      <c r="E1270" s="4" t="str">
        <f>TEXT(Table1[[#This Row],[Order Date]],"MMM")</f>
        <v>Nov</v>
      </c>
      <c r="F1270" s="4" t="s">
        <v>7354</v>
      </c>
      <c r="G1270" s="3" t="s">
        <v>23</v>
      </c>
      <c r="H1270" s="3" t="s">
        <v>987</v>
      </c>
      <c r="I1270" s="3" t="s">
        <v>988</v>
      </c>
      <c r="J1270" s="3" t="s">
        <v>40</v>
      </c>
      <c r="K1270" s="3" t="s">
        <v>27</v>
      </c>
      <c r="L1270" s="3" t="s">
        <v>93</v>
      </c>
      <c r="M1270" s="3" t="s">
        <v>94</v>
      </c>
      <c r="N1270" s="2">
        <v>98103</v>
      </c>
      <c r="O1270" s="3" t="s">
        <v>43</v>
      </c>
      <c r="P1270" s="3" t="s">
        <v>1334</v>
      </c>
      <c r="Q1270" s="3" t="s">
        <v>45</v>
      </c>
      <c r="R1270" s="3" t="s">
        <v>58</v>
      </c>
      <c r="S1270" s="3" t="s">
        <v>1335</v>
      </c>
      <c r="T1270" s="2">
        <v>324.89999999999998</v>
      </c>
      <c r="U1270" s="2">
        <v>5</v>
      </c>
      <c r="V1270" s="2">
        <v>0</v>
      </c>
      <c r="W1270" s="2">
        <v>38.988</v>
      </c>
    </row>
    <row r="1271" spans="1:23" ht="15.75" thickBot="1" x14ac:dyDescent="0.3">
      <c r="A1271" s="5">
        <v>1270</v>
      </c>
      <c r="B1271" s="3" t="s">
        <v>4998</v>
      </c>
      <c r="C1271" s="2">
        <v>2014</v>
      </c>
      <c r="D1271" s="4">
        <v>41955</v>
      </c>
      <c r="E1271" s="4" t="str">
        <f>TEXT(Table1[[#This Row],[Order Date]],"MMM")</f>
        <v>Nov</v>
      </c>
      <c r="F1271" s="4" t="s">
        <v>7354</v>
      </c>
      <c r="G1271" s="3" t="s">
        <v>23</v>
      </c>
      <c r="H1271" s="3" t="s">
        <v>987</v>
      </c>
      <c r="I1271" s="3" t="s">
        <v>988</v>
      </c>
      <c r="J1271" s="3" t="s">
        <v>40</v>
      </c>
      <c r="K1271" s="3" t="s">
        <v>27</v>
      </c>
      <c r="L1271" s="3" t="s">
        <v>93</v>
      </c>
      <c r="M1271" s="3" t="s">
        <v>94</v>
      </c>
      <c r="N1271" s="2">
        <v>98103</v>
      </c>
      <c r="O1271" s="3" t="s">
        <v>43</v>
      </c>
      <c r="P1271" s="3" t="s">
        <v>4999</v>
      </c>
      <c r="Q1271" s="3" t="s">
        <v>45</v>
      </c>
      <c r="R1271" s="3" t="s">
        <v>67</v>
      </c>
      <c r="S1271" s="3" t="s">
        <v>5000</v>
      </c>
      <c r="T1271" s="2">
        <v>18.239999999999998</v>
      </c>
      <c r="U1271" s="2">
        <v>3</v>
      </c>
      <c r="V1271" s="2">
        <v>0</v>
      </c>
      <c r="W1271" s="2">
        <v>5.2896000000000001</v>
      </c>
    </row>
    <row r="1272" spans="1:23" ht="15.75" thickBot="1" x14ac:dyDescent="0.3">
      <c r="A1272" s="5">
        <v>1271</v>
      </c>
      <c r="B1272" s="3" t="s">
        <v>5004</v>
      </c>
      <c r="C1272" s="2">
        <v>2013</v>
      </c>
      <c r="D1272" s="4">
        <v>41524</v>
      </c>
      <c r="E1272" s="4" t="str">
        <f>TEXT(Table1[[#This Row],[Order Date]],"MMM")</f>
        <v>Sep</v>
      </c>
      <c r="F1272" s="4" t="s">
        <v>7185</v>
      </c>
      <c r="G1272" s="3" t="s">
        <v>49</v>
      </c>
      <c r="H1272" s="3" t="s">
        <v>2925</v>
      </c>
      <c r="I1272" s="3" t="s">
        <v>2926</v>
      </c>
      <c r="J1272" s="3" t="s">
        <v>26</v>
      </c>
      <c r="K1272" s="3" t="s">
        <v>27</v>
      </c>
      <c r="L1272" s="3" t="s">
        <v>93</v>
      </c>
      <c r="M1272" s="3" t="s">
        <v>94</v>
      </c>
      <c r="N1272" s="2">
        <v>98105</v>
      </c>
      <c r="O1272" s="3" t="s">
        <v>43</v>
      </c>
      <c r="P1272" s="3" t="s">
        <v>851</v>
      </c>
      <c r="Q1272" s="3" t="s">
        <v>70</v>
      </c>
      <c r="R1272" s="3" t="s">
        <v>71</v>
      </c>
      <c r="S1272" s="3" t="s">
        <v>852</v>
      </c>
      <c r="T1272" s="2">
        <v>107.98399999999999</v>
      </c>
      <c r="U1272" s="2">
        <v>1</v>
      </c>
      <c r="V1272" s="2">
        <v>0.2</v>
      </c>
      <c r="W1272" s="2">
        <v>9.4486000000000008</v>
      </c>
    </row>
    <row r="1273" spans="1:23" ht="15.75" thickBot="1" x14ac:dyDescent="0.3">
      <c r="A1273" s="5">
        <v>1272</v>
      </c>
      <c r="B1273" s="3" t="s">
        <v>5004</v>
      </c>
      <c r="C1273" s="2">
        <v>2013</v>
      </c>
      <c r="D1273" s="4">
        <v>41524</v>
      </c>
      <c r="E1273" s="4" t="str">
        <f>TEXT(Table1[[#This Row],[Order Date]],"MMM")</f>
        <v>Sep</v>
      </c>
      <c r="F1273" s="4" t="s">
        <v>7185</v>
      </c>
      <c r="G1273" s="3" t="s">
        <v>49</v>
      </c>
      <c r="H1273" s="3" t="s">
        <v>2925</v>
      </c>
      <c r="I1273" s="3" t="s">
        <v>2926</v>
      </c>
      <c r="J1273" s="3" t="s">
        <v>26</v>
      </c>
      <c r="K1273" s="3" t="s">
        <v>27</v>
      </c>
      <c r="L1273" s="3" t="s">
        <v>93</v>
      </c>
      <c r="M1273" s="3" t="s">
        <v>94</v>
      </c>
      <c r="N1273" s="2">
        <v>98105</v>
      </c>
      <c r="O1273" s="3" t="s">
        <v>43</v>
      </c>
      <c r="P1273" s="3" t="s">
        <v>3982</v>
      </c>
      <c r="Q1273" s="3" t="s">
        <v>45</v>
      </c>
      <c r="R1273" s="3" t="s">
        <v>74</v>
      </c>
      <c r="S1273" s="3" t="s">
        <v>3983</v>
      </c>
      <c r="T1273" s="2">
        <v>19.295999999999999</v>
      </c>
      <c r="U1273" s="2">
        <v>3</v>
      </c>
      <c r="V1273" s="2">
        <v>0.2</v>
      </c>
      <c r="W1273" s="2">
        <v>6.03</v>
      </c>
    </row>
    <row r="1274" spans="1:23" ht="15.75" thickBot="1" x14ac:dyDescent="0.3">
      <c r="A1274" s="5">
        <v>1273</v>
      </c>
      <c r="B1274" s="3" t="s">
        <v>5005</v>
      </c>
      <c r="C1274" s="2">
        <v>2012</v>
      </c>
      <c r="D1274" s="4">
        <v>41160</v>
      </c>
      <c r="E1274" s="4" t="str">
        <f>TEXT(Table1[[#This Row],[Order Date]],"MMM")</f>
        <v>Sep</v>
      </c>
      <c r="F1274" s="4" t="s">
        <v>7369</v>
      </c>
      <c r="G1274" s="3" t="s">
        <v>49</v>
      </c>
      <c r="H1274" s="3" t="s">
        <v>195</v>
      </c>
      <c r="I1274" s="3" t="s">
        <v>196</v>
      </c>
      <c r="J1274" s="3" t="s">
        <v>40</v>
      </c>
      <c r="K1274" s="3" t="s">
        <v>27</v>
      </c>
      <c r="L1274" s="3" t="s">
        <v>1318</v>
      </c>
      <c r="M1274" s="3" t="s">
        <v>53</v>
      </c>
      <c r="N1274" s="2">
        <v>32216</v>
      </c>
      <c r="O1274" s="3" t="s">
        <v>30</v>
      </c>
      <c r="P1274" s="3" t="s">
        <v>2443</v>
      </c>
      <c r="Q1274" s="3" t="s">
        <v>45</v>
      </c>
      <c r="R1274" s="3" t="s">
        <v>46</v>
      </c>
      <c r="S1274" s="3" t="s">
        <v>2444</v>
      </c>
      <c r="T1274" s="2">
        <v>4.6079999999999997</v>
      </c>
      <c r="U1274" s="2">
        <v>2</v>
      </c>
      <c r="V1274" s="2">
        <v>0.2</v>
      </c>
      <c r="W1274" s="2">
        <v>1.6704000000000001</v>
      </c>
    </row>
    <row r="1275" spans="1:23" ht="15.75" thickBot="1" x14ac:dyDescent="0.3">
      <c r="A1275" s="5">
        <v>1274</v>
      </c>
      <c r="B1275" s="3" t="s">
        <v>5006</v>
      </c>
      <c r="C1275" s="2">
        <v>2013</v>
      </c>
      <c r="D1275" s="4">
        <v>41559</v>
      </c>
      <c r="E1275" s="4" t="str">
        <f>TEXT(Table1[[#This Row],[Order Date]],"MMM")</f>
        <v>Oct</v>
      </c>
      <c r="F1275" s="4" t="s">
        <v>7293</v>
      </c>
      <c r="G1275" s="3" t="s">
        <v>23</v>
      </c>
      <c r="H1275" s="3" t="s">
        <v>3194</v>
      </c>
      <c r="I1275" s="3" t="s">
        <v>3195</v>
      </c>
      <c r="J1275" s="3" t="s">
        <v>40</v>
      </c>
      <c r="K1275" s="3" t="s">
        <v>27</v>
      </c>
      <c r="L1275" s="3" t="s">
        <v>547</v>
      </c>
      <c r="M1275" s="3" t="s">
        <v>302</v>
      </c>
      <c r="N1275" s="2">
        <v>37064</v>
      </c>
      <c r="O1275" s="3" t="s">
        <v>30</v>
      </c>
      <c r="P1275" s="3" t="s">
        <v>3154</v>
      </c>
      <c r="Q1275" s="3" t="s">
        <v>32</v>
      </c>
      <c r="R1275" s="3" t="s">
        <v>55</v>
      </c>
      <c r="S1275" s="3" t="s">
        <v>3155</v>
      </c>
      <c r="T1275" s="2">
        <v>79.974000000000004</v>
      </c>
      <c r="U1275" s="2">
        <v>3</v>
      </c>
      <c r="V1275" s="2">
        <v>0.4</v>
      </c>
      <c r="W1275" s="2">
        <v>-29.323799999999999</v>
      </c>
    </row>
    <row r="1276" spans="1:23" ht="15.75" thickBot="1" x14ac:dyDescent="0.3">
      <c r="A1276" s="5">
        <v>1275</v>
      </c>
      <c r="B1276" s="3" t="s">
        <v>5006</v>
      </c>
      <c r="C1276" s="2">
        <v>2013</v>
      </c>
      <c r="D1276" s="4">
        <v>41559</v>
      </c>
      <c r="E1276" s="4" t="str">
        <f>TEXT(Table1[[#This Row],[Order Date]],"MMM")</f>
        <v>Oct</v>
      </c>
      <c r="F1276" s="4" t="s">
        <v>7293</v>
      </c>
      <c r="G1276" s="3" t="s">
        <v>23</v>
      </c>
      <c r="H1276" s="3" t="s">
        <v>3194</v>
      </c>
      <c r="I1276" s="3" t="s">
        <v>3195</v>
      </c>
      <c r="J1276" s="3" t="s">
        <v>40</v>
      </c>
      <c r="K1276" s="3" t="s">
        <v>27</v>
      </c>
      <c r="L1276" s="3" t="s">
        <v>547</v>
      </c>
      <c r="M1276" s="3" t="s">
        <v>302</v>
      </c>
      <c r="N1276" s="2">
        <v>37064</v>
      </c>
      <c r="O1276" s="3" t="s">
        <v>30</v>
      </c>
      <c r="P1276" s="3" t="s">
        <v>2283</v>
      </c>
      <c r="Q1276" s="3" t="s">
        <v>45</v>
      </c>
      <c r="R1276" s="3" t="s">
        <v>74</v>
      </c>
      <c r="S1276" s="3" t="s">
        <v>2284</v>
      </c>
      <c r="T1276" s="2">
        <v>2.9460000000000002</v>
      </c>
      <c r="U1276" s="2">
        <v>2</v>
      </c>
      <c r="V1276" s="2">
        <v>0.7</v>
      </c>
      <c r="W1276" s="2">
        <v>-2.0621999999999998</v>
      </c>
    </row>
    <row r="1277" spans="1:23" ht="15.75" thickBot="1" x14ac:dyDescent="0.3">
      <c r="A1277" s="5">
        <v>1276</v>
      </c>
      <c r="B1277" s="3" t="s">
        <v>5013</v>
      </c>
      <c r="C1277" s="2">
        <v>2013</v>
      </c>
      <c r="D1277" s="4">
        <v>41397</v>
      </c>
      <c r="E1277" s="4" t="str">
        <f>TEXT(Table1[[#This Row],[Order Date]],"MMM")</f>
        <v>May</v>
      </c>
      <c r="F1277" s="4">
        <v>41520</v>
      </c>
      <c r="G1277" s="3" t="s">
        <v>23</v>
      </c>
      <c r="H1277" s="3" t="s">
        <v>4044</v>
      </c>
      <c r="I1277" s="3" t="s">
        <v>4045</v>
      </c>
      <c r="J1277" s="3" t="s">
        <v>40</v>
      </c>
      <c r="K1277" s="3" t="s">
        <v>27</v>
      </c>
      <c r="L1277" s="3" t="s">
        <v>1232</v>
      </c>
      <c r="M1277" s="3" t="s">
        <v>53</v>
      </c>
      <c r="N1277" s="2">
        <v>33180</v>
      </c>
      <c r="O1277" s="3" t="s">
        <v>30</v>
      </c>
      <c r="P1277" s="3" t="s">
        <v>3407</v>
      </c>
      <c r="Q1277" s="3" t="s">
        <v>45</v>
      </c>
      <c r="R1277" s="3" t="s">
        <v>46</v>
      </c>
      <c r="S1277" s="3" t="s">
        <v>3408</v>
      </c>
      <c r="T1277" s="2">
        <v>10.08</v>
      </c>
      <c r="U1277" s="2">
        <v>4</v>
      </c>
      <c r="V1277" s="2">
        <v>0.2</v>
      </c>
      <c r="W1277" s="2">
        <v>3.528</v>
      </c>
    </row>
    <row r="1278" spans="1:23" ht="15.75" thickBot="1" x14ac:dyDescent="0.3">
      <c r="A1278" s="5">
        <v>1277</v>
      </c>
      <c r="B1278" s="3" t="s">
        <v>5014</v>
      </c>
      <c r="C1278" s="2">
        <v>2011</v>
      </c>
      <c r="D1278" s="4">
        <v>40857</v>
      </c>
      <c r="E1278" s="4" t="str">
        <f>TEXT(Table1[[#This Row],[Order Date]],"MMM")</f>
        <v>Nov</v>
      </c>
      <c r="F1278" s="4" t="s">
        <v>7277</v>
      </c>
      <c r="G1278" s="3" t="s">
        <v>49</v>
      </c>
      <c r="H1278" s="3" t="s">
        <v>3701</v>
      </c>
      <c r="I1278" s="3" t="s">
        <v>3702</v>
      </c>
      <c r="J1278" s="3" t="s">
        <v>26</v>
      </c>
      <c r="K1278" s="3" t="s">
        <v>27</v>
      </c>
      <c r="L1278" s="3" t="s">
        <v>136</v>
      </c>
      <c r="M1278" s="3" t="s">
        <v>137</v>
      </c>
      <c r="N1278" s="2">
        <v>19120</v>
      </c>
      <c r="O1278" s="3" t="s">
        <v>138</v>
      </c>
      <c r="P1278" s="3" t="s">
        <v>2350</v>
      </c>
      <c r="Q1278" s="3" t="s">
        <v>45</v>
      </c>
      <c r="R1278" s="3" t="s">
        <v>58</v>
      </c>
      <c r="S1278" s="3" t="s">
        <v>2351</v>
      </c>
      <c r="T1278" s="2">
        <v>281.904</v>
      </c>
      <c r="U1278" s="2">
        <v>2</v>
      </c>
      <c r="V1278" s="2">
        <v>0.2</v>
      </c>
      <c r="W1278" s="2">
        <v>10.571400000000001</v>
      </c>
    </row>
    <row r="1279" spans="1:23" ht="15.75" thickBot="1" x14ac:dyDescent="0.3">
      <c r="A1279" s="5">
        <v>1278</v>
      </c>
      <c r="B1279" s="3" t="s">
        <v>5014</v>
      </c>
      <c r="C1279" s="2">
        <v>2011</v>
      </c>
      <c r="D1279" s="4">
        <v>40857</v>
      </c>
      <c r="E1279" s="4" t="str">
        <f>TEXT(Table1[[#This Row],[Order Date]],"MMM")</f>
        <v>Nov</v>
      </c>
      <c r="F1279" s="4" t="s">
        <v>7277</v>
      </c>
      <c r="G1279" s="3" t="s">
        <v>49</v>
      </c>
      <c r="H1279" s="3" t="s">
        <v>3701</v>
      </c>
      <c r="I1279" s="3" t="s">
        <v>3702</v>
      </c>
      <c r="J1279" s="3" t="s">
        <v>26</v>
      </c>
      <c r="K1279" s="3" t="s">
        <v>27</v>
      </c>
      <c r="L1279" s="3" t="s">
        <v>136</v>
      </c>
      <c r="M1279" s="3" t="s">
        <v>137</v>
      </c>
      <c r="N1279" s="2">
        <v>19120</v>
      </c>
      <c r="O1279" s="3" t="s">
        <v>138</v>
      </c>
      <c r="P1279" s="3" t="s">
        <v>1843</v>
      </c>
      <c r="Q1279" s="3" t="s">
        <v>45</v>
      </c>
      <c r="R1279" s="3" t="s">
        <v>158</v>
      </c>
      <c r="S1279" s="3" t="s">
        <v>1844</v>
      </c>
      <c r="T1279" s="2">
        <v>201.43199999999999</v>
      </c>
      <c r="U1279" s="2">
        <v>3</v>
      </c>
      <c r="V1279" s="2">
        <v>0.2</v>
      </c>
      <c r="W1279" s="2">
        <v>67.9833</v>
      </c>
    </row>
    <row r="1280" spans="1:23" ht="15.75" thickBot="1" x14ac:dyDescent="0.3">
      <c r="A1280" s="5">
        <v>1279</v>
      </c>
      <c r="B1280" s="3" t="s">
        <v>5020</v>
      </c>
      <c r="C1280" s="2">
        <v>2012</v>
      </c>
      <c r="D1280" s="4">
        <v>41154</v>
      </c>
      <c r="E1280" s="4" t="str">
        <f>TEXT(Table1[[#This Row],[Order Date]],"MMM")</f>
        <v>Sep</v>
      </c>
      <c r="F1280" s="4" t="s">
        <v>7328</v>
      </c>
      <c r="G1280" s="3" t="s">
        <v>49</v>
      </c>
      <c r="H1280" s="3" t="s">
        <v>4994</v>
      </c>
      <c r="I1280" s="3" t="s">
        <v>4995</v>
      </c>
      <c r="J1280" s="3" t="s">
        <v>26</v>
      </c>
      <c r="K1280" s="3" t="s">
        <v>27</v>
      </c>
      <c r="L1280" s="3" t="s">
        <v>41</v>
      </c>
      <c r="M1280" s="3" t="s">
        <v>42</v>
      </c>
      <c r="N1280" s="2">
        <v>90049</v>
      </c>
      <c r="O1280" s="3" t="s">
        <v>43</v>
      </c>
      <c r="P1280" s="3" t="s">
        <v>139</v>
      </c>
      <c r="Q1280" s="3" t="s">
        <v>32</v>
      </c>
      <c r="R1280" s="3" t="s">
        <v>36</v>
      </c>
      <c r="S1280" s="3" t="s">
        <v>140</v>
      </c>
      <c r="T1280" s="2">
        <v>203.92</v>
      </c>
      <c r="U1280" s="2">
        <v>5</v>
      </c>
      <c r="V1280" s="2">
        <v>0.2</v>
      </c>
      <c r="W1280" s="2">
        <v>22.940999999999999</v>
      </c>
    </row>
    <row r="1281" spans="1:23" ht="15.75" thickBot="1" x14ac:dyDescent="0.3">
      <c r="A1281" s="5">
        <v>1280</v>
      </c>
      <c r="B1281" s="3" t="s">
        <v>5021</v>
      </c>
      <c r="C1281" s="2">
        <v>2014</v>
      </c>
      <c r="D1281" s="4">
        <v>41887</v>
      </c>
      <c r="E1281" s="4" t="str">
        <f>TEXT(Table1[[#This Row],[Order Date]],"MMM")</f>
        <v>Sep</v>
      </c>
      <c r="F1281" s="4" t="s">
        <v>7241</v>
      </c>
      <c r="G1281" s="3" t="s">
        <v>49</v>
      </c>
      <c r="H1281" s="3" t="s">
        <v>2676</v>
      </c>
      <c r="I1281" s="3" t="s">
        <v>2677</v>
      </c>
      <c r="J1281" s="3" t="s">
        <v>99</v>
      </c>
      <c r="K1281" s="3" t="s">
        <v>27</v>
      </c>
      <c r="L1281" s="3" t="s">
        <v>41</v>
      </c>
      <c r="M1281" s="3" t="s">
        <v>42</v>
      </c>
      <c r="N1281" s="2">
        <v>90032</v>
      </c>
      <c r="O1281" s="3" t="s">
        <v>43</v>
      </c>
      <c r="P1281" s="3" t="s">
        <v>2873</v>
      </c>
      <c r="Q1281" s="3" t="s">
        <v>70</v>
      </c>
      <c r="R1281" s="3" t="s">
        <v>1062</v>
      </c>
      <c r="S1281" s="3" t="s">
        <v>2874</v>
      </c>
      <c r="T1281" s="2">
        <v>3359.9520000000002</v>
      </c>
      <c r="U1281" s="2">
        <v>6</v>
      </c>
      <c r="V1281" s="2">
        <v>0.2</v>
      </c>
      <c r="W1281" s="2">
        <v>1049.9849999999999</v>
      </c>
    </row>
    <row r="1282" spans="1:23" ht="15.75" thickBot="1" x14ac:dyDescent="0.3">
      <c r="A1282" s="5">
        <v>1281</v>
      </c>
      <c r="B1282" s="3" t="s">
        <v>5022</v>
      </c>
      <c r="C1282" s="2">
        <v>2014</v>
      </c>
      <c r="D1282" s="4">
        <v>41709</v>
      </c>
      <c r="E1282" s="4" t="str">
        <f>TEXT(Table1[[#This Row],[Order Date]],"MMM")</f>
        <v>Mar</v>
      </c>
      <c r="F1282" s="4">
        <v>41831</v>
      </c>
      <c r="G1282" s="3" t="s">
        <v>49</v>
      </c>
      <c r="H1282" s="3" t="s">
        <v>2525</v>
      </c>
      <c r="I1282" s="3" t="s">
        <v>2526</v>
      </c>
      <c r="J1282" s="3" t="s">
        <v>40</v>
      </c>
      <c r="K1282" s="3" t="s">
        <v>27</v>
      </c>
      <c r="L1282" s="3" t="s">
        <v>5023</v>
      </c>
      <c r="M1282" s="3" t="s">
        <v>3696</v>
      </c>
      <c r="N1282" s="2">
        <v>66212</v>
      </c>
      <c r="O1282" s="3" t="s">
        <v>102</v>
      </c>
      <c r="P1282" s="3" t="s">
        <v>2698</v>
      </c>
      <c r="Q1282" s="3" t="s">
        <v>45</v>
      </c>
      <c r="R1282" s="3" t="s">
        <v>242</v>
      </c>
      <c r="S1282" s="3" t="s">
        <v>170</v>
      </c>
      <c r="T1282" s="2">
        <v>18.239999999999998</v>
      </c>
      <c r="U1282" s="2">
        <v>3</v>
      </c>
      <c r="V1282" s="2">
        <v>0</v>
      </c>
      <c r="W1282" s="2">
        <v>9.1199999999999992</v>
      </c>
    </row>
    <row r="1283" spans="1:23" ht="15.75" thickBot="1" x14ac:dyDescent="0.3">
      <c r="A1283" s="5">
        <v>1282</v>
      </c>
      <c r="B1283" s="3" t="s">
        <v>5022</v>
      </c>
      <c r="C1283" s="2">
        <v>2014</v>
      </c>
      <c r="D1283" s="4">
        <v>41709</v>
      </c>
      <c r="E1283" s="4" t="str">
        <f>TEXT(Table1[[#This Row],[Order Date]],"MMM")</f>
        <v>Mar</v>
      </c>
      <c r="F1283" s="4">
        <v>41831</v>
      </c>
      <c r="G1283" s="3" t="s">
        <v>49</v>
      </c>
      <c r="H1283" s="3" t="s">
        <v>2525</v>
      </c>
      <c r="I1283" s="3" t="s">
        <v>2526</v>
      </c>
      <c r="J1283" s="3" t="s">
        <v>40</v>
      </c>
      <c r="K1283" s="3" t="s">
        <v>27</v>
      </c>
      <c r="L1283" s="3" t="s">
        <v>5023</v>
      </c>
      <c r="M1283" s="3" t="s">
        <v>3696</v>
      </c>
      <c r="N1283" s="2">
        <v>66212</v>
      </c>
      <c r="O1283" s="3" t="s">
        <v>102</v>
      </c>
      <c r="P1283" s="3" t="s">
        <v>684</v>
      </c>
      <c r="Q1283" s="3" t="s">
        <v>45</v>
      </c>
      <c r="R1283" s="3" t="s">
        <v>67</v>
      </c>
      <c r="S1283" s="3" t="s">
        <v>685</v>
      </c>
      <c r="T1283" s="2">
        <v>27.78</v>
      </c>
      <c r="U1283" s="2">
        <v>6</v>
      </c>
      <c r="V1283" s="2">
        <v>0</v>
      </c>
      <c r="W1283" s="2">
        <v>9.1674000000000007</v>
      </c>
    </row>
    <row r="1284" spans="1:23" ht="15.75" thickBot="1" x14ac:dyDescent="0.3">
      <c r="A1284" s="5">
        <v>1283</v>
      </c>
      <c r="B1284" s="3" t="s">
        <v>5024</v>
      </c>
      <c r="C1284" s="2">
        <v>2011</v>
      </c>
      <c r="D1284" s="4">
        <v>40667</v>
      </c>
      <c r="E1284" s="4" t="str">
        <f>TEXT(Table1[[#This Row],[Order Date]],"MMM")</f>
        <v>May</v>
      </c>
      <c r="F1284" s="4">
        <v>40790</v>
      </c>
      <c r="G1284" s="3" t="s">
        <v>23</v>
      </c>
      <c r="H1284" s="3" t="s">
        <v>4383</v>
      </c>
      <c r="I1284" s="3" t="s">
        <v>4384</v>
      </c>
      <c r="J1284" s="3" t="s">
        <v>40</v>
      </c>
      <c r="K1284" s="3" t="s">
        <v>27</v>
      </c>
      <c r="L1284" s="3" t="s">
        <v>2363</v>
      </c>
      <c r="M1284" s="3" t="s">
        <v>289</v>
      </c>
      <c r="N1284" s="2">
        <v>22304</v>
      </c>
      <c r="O1284" s="3" t="s">
        <v>30</v>
      </c>
      <c r="P1284" s="3" t="s">
        <v>1190</v>
      </c>
      <c r="Q1284" s="3" t="s">
        <v>45</v>
      </c>
      <c r="R1284" s="3" t="s">
        <v>67</v>
      </c>
      <c r="S1284" s="3" t="s">
        <v>1191</v>
      </c>
      <c r="T1284" s="2">
        <v>22.96</v>
      </c>
      <c r="U1284" s="2">
        <v>7</v>
      </c>
      <c r="V1284" s="2">
        <v>0</v>
      </c>
      <c r="W1284" s="2">
        <v>7.5768000000000004</v>
      </c>
    </row>
    <row r="1285" spans="1:23" ht="15.75" thickBot="1" x14ac:dyDescent="0.3">
      <c r="A1285" s="5">
        <v>1284</v>
      </c>
      <c r="B1285" s="3" t="s">
        <v>5024</v>
      </c>
      <c r="C1285" s="2">
        <v>2011</v>
      </c>
      <c r="D1285" s="4">
        <v>40667</v>
      </c>
      <c r="E1285" s="4" t="str">
        <f>TEXT(Table1[[#This Row],[Order Date]],"MMM")</f>
        <v>May</v>
      </c>
      <c r="F1285" s="4">
        <v>40790</v>
      </c>
      <c r="G1285" s="3" t="s">
        <v>23</v>
      </c>
      <c r="H1285" s="3" t="s">
        <v>4383</v>
      </c>
      <c r="I1285" s="3" t="s">
        <v>4384</v>
      </c>
      <c r="J1285" s="3" t="s">
        <v>40</v>
      </c>
      <c r="K1285" s="3" t="s">
        <v>27</v>
      </c>
      <c r="L1285" s="3" t="s">
        <v>2363</v>
      </c>
      <c r="M1285" s="3" t="s">
        <v>289</v>
      </c>
      <c r="N1285" s="2">
        <v>22304</v>
      </c>
      <c r="O1285" s="3" t="s">
        <v>30</v>
      </c>
      <c r="P1285" s="3" t="s">
        <v>3677</v>
      </c>
      <c r="Q1285" s="3" t="s">
        <v>70</v>
      </c>
      <c r="R1285" s="3" t="s">
        <v>71</v>
      </c>
      <c r="S1285" s="3" t="s">
        <v>3678</v>
      </c>
      <c r="T1285" s="2">
        <v>28.99</v>
      </c>
      <c r="U1285" s="2">
        <v>1</v>
      </c>
      <c r="V1285" s="2">
        <v>0</v>
      </c>
      <c r="W1285" s="2">
        <v>8.4070999999999998</v>
      </c>
    </row>
    <row r="1286" spans="1:23" ht="15.75" thickBot="1" x14ac:dyDescent="0.3">
      <c r="A1286" s="5">
        <v>1285</v>
      </c>
      <c r="B1286" s="3" t="s">
        <v>5024</v>
      </c>
      <c r="C1286" s="2">
        <v>2011</v>
      </c>
      <c r="D1286" s="4">
        <v>40667</v>
      </c>
      <c r="E1286" s="4" t="str">
        <f>TEXT(Table1[[#This Row],[Order Date]],"MMM")</f>
        <v>May</v>
      </c>
      <c r="F1286" s="4">
        <v>40790</v>
      </c>
      <c r="G1286" s="3" t="s">
        <v>23</v>
      </c>
      <c r="H1286" s="3" t="s">
        <v>4383</v>
      </c>
      <c r="I1286" s="3" t="s">
        <v>4384</v>
      </c>
      <c r="J1286" s="3" t="s">
        <v>40</v>
      </c>
      <c r="K1286" s="3" t="s">
        <v>27</v>
      </c>
      <c r="L1286" s="3" t="s">
        <v>2363</v>
      </c>
      <c r="M1286" s="3" t="s">
        <v>289</v>
      </c>
      <c r="N1286" s="2">
        <v>22304</v>
      </c>
      <c r="O1286" s="3" t="s">
        <v>30</v>
      </c>
      <c r="P1286" s="3" t="s">
        <v>810</v>
      </c>
      <c r="Q1286" s="3" t="s">
        <v>45</v>
      </c>
      <c r="R1286" s="3" t="s">
        <v>88</v>
      </c>
      <c r="S1286" s="3" t="s">
        <v>811</v>
      </c>
      <c r="T1286" s="2">
        <v>12.96</v>
      </c>
      <c r="U1286" s="2">
        <v>2</v>
      </c>
      <c r="V1286" s="2">
        <v>0</v>
      </c>
      <c r="W1286" s="2">
        <v>6.3503999999999996</v>
      </c>
    </row>
    <row r="1287" spans="1:23" ht="15.75" thickBot="1" x14ac:dyDescent="0.3">
      <c r="A1287" s="5">
        <v>1286</v>
      </c>
      <c r="B1287" s="3" t="s">
        <v>5024</v>
      </c>
      <c r="C1287" s="2">
        <v>2011</v>
      </c>
      <c r="D1287" s="4">
        <v>40667</v>
      </c>
      <c r="E1287" s="4" t="str">
        <f>TEXT(Table1[[#This Row],[Order Date]],"MMM")</f>
        <v>May</v>
      </c>
      <c r="F1287" s="4">
        <v>40790</v>
      </c>
      <c r="G1287" s="3" t="s">
        <v>23</v>
      </c>
      <c r="H1287" s="3" t="s">
        <v>4383</v>
      </c>
      <c r="I1287" s="3" t="s">
        <v>4384</v>
      </c>
      <c r="J1287" s="3" t="s">
        <v>40</v>
      </c>
      <c r="K1287" s="3" t="s">
        <v>27</v>
      </c>
      <c r="L1287" s="3" t="s">
        <v>2363</v>
      </c>
      <c r="M1287" s="3" t="s">
        <v>289</v>
      </c>
      <c r="N1287" s="2">
        <v>22304</v>
      </c>
      <c r="O1287" s="3" t="s">
        <v>30</v>
      </c>
      <c r="P1287" s="3" t="s">
        <v>3911</v>
      </c>
      <c r="Q1287" s="3" t="s">
        <v>45</v>
      </c>
      <c r="R1287" s="3" t="s">
        <v>67</v>
      </c>
      <c r="S1287" s="3" t="s">
        <v>3912</v>
      </c>
      <c r="T1287" s="2">
        <v>22.96</v>
      </c>
      <c r="U1287" s="2">
        <v>7</v>
      </c>
      <c r="V1287" s="2">
        <v>0</v>
      </c>
      <c r="W1287" s="2">
        <v>6.6584000000000003</v>
      </c>
    </row>
    <row r="1288" spans="1:23" ht="15.75" thickBot="1" x14ac:dyDescent="0.3">
      <c r="A1288" s="5">
        <v>1287</v>
      </c>
      <c r="B1288" s="3" t="s">
        <v>5024</v>
      </c>
      <c r="C1288" s="2">
        <v>2011</v>
      </c>
      <c r="D1288" s="4">
        <v>40667</v>
      </c>
      <c r="E1288" s="4" t="str">
        <f>TEXT(Table1[[#This Row],[Order Date]],"MMM")</f>
        <v>May</v>
      </c>
      <c r="F1288" s="4">
        <v>40790</v>
      </c>
      <c r="G1288" s="3" t="s">
        <v>23</v>
      </c>
      <c r="H1288" s="3" t="s">
        <v>4383</v>
      </c>
      <c r="I1288" s="3" t="s">
        <v>4384</v>
      </c>
      <c r="J1288" s="3" t="s">
        <v>40</v>
      </c>
      <c r="K1288" s="3" t="s">
        <v>27</v>
      </c>
      <c r="L1288" s="3" t="s">
        <v>2363</v>
      </c>
      <c r="M1288" s="3" t="s">
        <v>289</v>
      </c>
      <c r="N1288" s="2">
        <v>22304</v>
      </c>
      <c r="O1288" s="3" t="s">
        <v>30</v>
      </c>
      <c r="P1288" s="3" t="s">
        <v>1541</v>
      </c>
      <c r="Q1288" s="3" t="s">
        <v>45</v>
      </c>
      <c r="R1288" s="3" t="s">
        <v>518</v>
      </c>
      <c r="S1288" s="3" t="s">
        <v>1542</v>
      </c>
      <c r="T1288" s="2">
        <v>4164.05</v>
      </c>
      <c r="U1288" s="2">
        <v>5</v>
      </c>
      <c r="V1288" s="2">
        <v>0</v>
      </c>
      <c r="W1288" s="2">
        <v>83.281000000000006</v>
      </c>
    </row>
    <row r="1289" spans="1:23" ht="15.75" thickBot="1" x14ac:dyDescent="0.3">
      <c r="A1289" s="5">
        <v>1288</v>
      </c>
      <c r="B1289" s="3" t="s">
        <v>5025</v>
      </c>
      <c r="C1289" s="2">
        <v>2011</v>
      </c>
      <c r="D1289" s="4">
        <v>40886</v>
      </c>
      <c r="E1289" s="4" t="str">
        <f>TEXT(Table1[[#This Row],[Order Date]],"MMM")</f>
        <v>Dec</v>
      </c>
      <c r="F1289" s="4" t="s">
        <v>7202</v>
      </c>
      <c r="G1289" s="3" t="s">
        <v>49</v>
      </c>
      <c r="H1289" s="3" t="s">
        <v>2209</v>
      </c>
      <c r="I1289" s="3" t="s">
        <v>2210</v>
      </c>
      <c r="J1289" s="3" t="s">
        <v>26</v>
      </c>
      <c r="K1289" s="3" t="s">
        <v>27</v>
      </c>
      <c r="L1289" s="3" t="s">
        <v>655</v>
      </c>
      <c r="M1289" s="3" t="s">
        <v>442</v>
      </c>
      <c r="N1289" s="2">
        <v>45014</v>
      </c>
      <c r="O1289" s="3" t="s">
        <v>138</v>
      </c>
      <c r="P1289" s="3" t="s">
        <v>1569</v>
      </c>
      <c r="Q1289" s="3" t="s">
        <v>45</v>
      </c>
      <c r="R1289" s="3" t="s">
        <v>74</v>
      </c>
      <c r="S1289" s="3" t="s">
        <v>1570</v>
      </c>
      <c r="T1289" s="2">
        <v>63.923999999999999</v>
      </c>
      <c r="U1289" s="2">
        <v>7</v>
      </c>
      <c r="V1289" s="2">
        <v>0.7</v>
      </c>
      <c r="W1289" s="2">
        <v>-46.877600000000001</v>
      </c>
    </row>
    <row r="1290" spans="1:23" ht="15.75" thickBot="1" x14ac:dyDescent="0.3">
      <c r="A1290" s="5">
        <v>1289</v>
      </c>
      <c r="B1290" s="3" t="s">
        <v>5028</v>
      </c>
      <c r="C1290" s="2">
        <v>2014</v>
      </c>
      <c r="D1290" s="4">
        <v>41680</v>
      </c>
      <c r="E1290" s="4" t="str">
        <f>TEXT(Table1[[#This Row],[Order Date]],"MMM")</f>
        <v>Feb</v>
      </c>
      <c r="F1290" s="4">
        <v>41739</v>
      </c>
      <c r="G1290" s="3" t="s">
        <v>172</v>
      </c>
      <c r="H1290" s="3" t="s">
        <v>3288</v>
      </c>
      <c r="I1290" s="3" t="s">
        <v>3289</v>
      </c>
      <c r="J1290" s="3" t="s">
        <v>99</v>
      </c>
      <c r="K1290" s="3" t="s">
        <v>27</v>
      </c>
      <c r="L1290" s="3" t="s">
        <v>239</v>
      </c>
      <c r="M1290" s="3" t="s">
        <v>240</v>
      </c>
      <c r="N1290" s="2">
        <v>10035</v>
      </c>
      <c r="O1290" s="3" t="s">
        <v>138</v>
      </c>
      <c r="P1290" s="3" t="s">
        <v>5029</v>
      </c>
      <c r="Q1290" s="3" t="s">
        <v>70</v>
      </c>
      <c r="R1290" s="3" t="s">
        <v>603</v>
      </c>
      <c r="S1290" s="3" t="s">
        <v>5030</v>
      </c>
      <c r="T1290" s="2">
        <v>1704.89</v>
      </c>
      <c r="U1290" s="2">
        <v>11</v>
      </c>
      <c r="V1290" s="2">
        <v>0</v>
      </c>
      <c r="W1290" s="2">
        <v>767.20050000000003</v>
      </c>
    </row>
    <row r="1291" spans="1:23" ht="15.75" thickBot="1" x14ac:dyDescent="0.3">
      <c r="A1291" s="5">
        <v>1290</v>
      </c>
      <c r="B1291" s="3" t="s">
        <v>5033</v>
      </c>
      <c r="C1291" s="2">
        <v>2012</v>
      </c>
      <c r="D1291" s="4">
        <v>41040</v>
      </c>
      <c r="E1291" s="4" t="str">
        <f>TEXT(Table1[[#This Row],[Order Date]],"MMM")</f>
        <v>May</v>
      </c>
      <c r="F1291" s="4">
        <v>41224</v>
      </c>
      <c r="G1291" s="3" t="s">
        <v>49</v>
      </c>
      <c r="H1291" s="3" t="s">
        <v>1889</v>
      </c>
      <c r="I1291" s="3" t="s">
        <v>1890</v>
      </c>
      <c r="J1291" s="3" t="s">
        <v>40</v>
      </c>
      <c r="K1291" s="3" t="s">
        <v>27</v>
      </c>
      <c r="L1291" s="3" t="s">
        <v>239</v>
      </c>
      <c r="M1291" s="3" t="s">
        <v>240</v>
      </c>
      <c r="N1291" s="2">
        <v>10009</v>
      </c>
      <c r="O1291" s="3" t="s">
        <v>138</v>
      </c>
      <c r="P1291" s="3" t="s">
        <v>3533</v>
      </c>
      <c r="Q1291" s="3" t="s">
        <v>45</v>
      </c>
      <c r="R1291" s="3" t="s">
        <v>74</v>
      </c>
      <c r="S1291" s="3" t="s">
        <v>3534</v>
      </c>
      <c r="T1291" s="2">
        <v>25.344000000000001</v>
      </c>
      <c r="U1291" s="2">
        <v>6</v>
      </c>
      <c r="V1291" s="2">
        <v>0.2</v>
      </c>
      <c r="W1291" s="2">
        <v>8.8704000000000001</v>
      </c>
    </row>
    <row r="1292" spans="1:23" ht="15.75" thickBot="1" x14ac:dyDescent="0.3">
      <c r="A1292" s="5">
        <v>1291</v>
      </c>
      <c r="B1292" s="3" t="s">
        <v>5034</v>
      </c>
      <c r="C1292" s="2">
        <v>2014</v>
      </c>
      <c r="D1292" s="4">
        <v>41954</v>
      </c>
      <c r="E1292" s="4" t="str">
        <f>TEXT(Table1[[#This Row],[Order Date]],"MMM")</f>
        <v>Nov</v>
      </c>
      <c r="F1292" s="4" t="s">
        <v>7303</v>
      </c>
      <c r="G1292" s="3" t="s">
        <v>23</v>
      </c>
      <c r="H1292" s="3" t="s">
        <v>3404</v>
      </c>
      <c r="I1292" s="3" t="s">
        <v>3405</v>
      </c>
      <c r="J1292" s="3" t="s">
        <v>40</v>
      </c>
      <c r="K1292" s="3" t="s">
        <v>27</v>
      </c>
      <c r="L1292" s="3" t="s">
        <v>2424</v>
      </c>
      <c r="M1292" s="3" t="s">
        <v>101</v>
      </c>
      <c r="N1292" s="2">
        <v>78664</v>
      </c>
      <c r="O1292" s="3" t="s">
        <v>102</v>
      </c>
      <c r="P1292" s="3" t="s">
        <v>4244</v>
      </c>
      <c r="Q1292" s="3" t="s">
        <v>32</v>
      </c>
      <c r="R1292" s="3" t="s">
        <v>64</v>
      </c>
      <c r="S1292" s="3" t="s">
        <v>4245</v>
      </c>
      <c r="T1292" s="2">
        <v>341.96</v>
      </c>
      <c r="U1292" s="2">
        <v>5</v>
      </c>
      <c r="V1292" s="2">
        <v>0.6</v>
      </c>
      <c r="W1292" s="2">
        <v>-427.45</v>
      </c>
    </row>
    <row r="1293" spans="1:23" ht="15.75" thickBot="1" x14ac:dyDescent="0.3">
      <c r="A1293" s="5">
        <v>1292</v>
      </c>
      <c r="B1293" s="3" t="s">
        <v>5035</v>
      </c>
      <c r="C1293" s="2">
        <v>2012</v>
      </c>
      <c r="D1293" s="4">
        <v>41222</v>
      </c>
      <c r="E1293" s="4" t="str">
        <f>TEXT(Table1[[#This Row],[Order Date]],"MMM")</f>
        <v>Nov</v>
      </c>
      <c r="F1293" s="4" t="s">
        <v>7217</v>
      </c>
      <c r="G1293" s="3" t="s">
        <v>49</v>
      </c>
      <c r="H1293" s="3" t="s">
        <v>462</v>
      </c>
      <c r="I1293" s="3" t="s">
        <v>463</v>
      </c>
      <c r="J1293" s="3" t="s">
        <v>26</v>
      </c>
      <c r="K1293" s="3" t="s">
        <v>27</v>
      </c>
      <c r="L1293" s="3" t="s">
        <v>681</v>
      </c>
      <c r="M1293" s="3" t="s">
        <v>42</v>
      </c>
      <c r="N1293" s="2">
        <v>92374</v>
      </c>
      <c r="O1293" s="3" t="s">
        <v>43</v>
      </c>
      <c r="P1293" s="3" t="s">
        <v>2076</v>
      </c>
      <c r="Q1293" s="3" t="s">
        <v>45</v>
      </c>
      <c r="R1293" s="3" t="s">
        <v>67</v>
      </c>
      <c r="S1293" s="3" t="s">
        <v>2077</v>
      </c>
      <c r="T1293" s="2">
        <v>181.35</v>
      </c>
      <c r="U1293" s="2">
        <v>9</v>
      </c>
      <c r="V1293" s="2">
        <v>0</v>
      </c>
      <c r="W1293" s="2">
        <v>48.964500000000001</v>
      </c>
    </row>
    <row r="1294" spans="1:23" ht="15.75" thickBot="1" x14ac:dyDescent="0.3">
      <c r="A1294" s="5">
        <v>1293</v>
      </c>
      <c r="B1294" s="3" t="s">
        <v>5035</v>
      </c>
      <c r="C1294" s="2">
        <v>2012</v>
      </c>
      <c r="D1294" s="4">
        <v>41222</v>
      </c>
      <c r="E1294" s="4" t="str">
        <f>TEXT(Table1[[#This Row],[Order Date]],"MMM")</f>
        <v>Nov</v>
      </c>
      <c r="F1294" s="4" t="s">
        <v>7217</v>
      </c>
      <c r="G1294" s="3" t="s">
        <v>49</v>
      </c>
      <c r="H1294" s="3" t="s">
        <v>462</v>
      </c>
      <c r="I1294" s="3" t="s">
        <v>463</v>
      </c>
      <c r="J1294" s="3" t="s">
        <v>26</v>
      </c>
      <c r="K1294" s="3" t="s">
        <v>27</v>
      </c>
      <c r="L1294" s="3" t="s">
        <v>681</v>
      </c>
      <c r="M1294" s="3" t="s">
        <v>42</v>
      </c>
      <c r="N1294" s="2">
        <v>92374</v>
      </c>
      <c r="O1294" s="3" t="s">
        <v>43</v>
      </c>
      <c r="P1294" s="3" t="s">
        <v>3841</v>
      </c>
      <c r="Q1294" s="3" t="s">
        <v>45</v>
      </c>
      <c r="R1294" s="3" t="s">
        <v>46</v>
      </c>
      <c r="S1294" s="3" t="s">
        <v>3842</v>
      </c>
      <c r="T1294" s="2">
        <v>8.64</v>
      </c>
      <c r="U1294" s="2">
        <v>3</v>
      </c>
      <c r="V1294" s="2">
        <v>0</v>
      </c>
      <c r="W1294" s="2">
        <v>4.2336</v>
      </c>
    </row>
    <row r="1295" spans="1:23" ht="15.75" thickBot="1" x14ac:dyDescent="0.3">
      <c r="A1295" s="5">
        <v>1294</v>
      </c>
      <c r="B1295" s="3" t="s">
        <v>5038</v>
      </c>
      <c r="C1295" s="2">
        <v>2011</v>
      </c>
      <c r="D1295" s="4">
        <v>40858</v>
      </c>
      <c r="E1295" s="4" t="str">
        <f>TEXT(Table1[[#This Row],[Order Date]],"MMM")</f>
        <v>Nov</v>
      </c>
      <c r="F1295" s="4" t="s">
        <v>7248</v>
      </c>
      <c r="G1295" s="3" t="s">
        <v>49</v>
      </c>
      <c r="H1295" s="3" t="s">
        <v>286</v>
      </c>
      <c r="I1295" s="3" t="s">
        <v>287</v>
      </c>
      <c r="J1295" s="3" t="s">
        <v>26</v>
      </c>
      <c r="K1295" s="3" t="s">
        <v>27</v>
      </c>
      <c r="L1295" s="3" t="s">
        <v>168</v>
      </c>
      <c r="M1295" s="3" t="s">
        <v>101</v>
      </c>
      <c r="N1295" s="2">
        <v>77095</v>
      </c>
      <c r="O1295" s="3" t="s">
        <v>102</v>
      </c>
      <c r="P1295" s="3" t="s">
        <v>3817</v>
      </c>
      <c r="Q1295" s="3" t="s">
        <v>45</v>
      </c>
      <c r="R1295" s="3" t="s">
        <v>74</v>
      </c>
      <c r="S1295" s="3" t="s">
        <v>3818</v>
      </c>
      <c r="T1295" s="2">
        <v>896.99</v>
      </c>
      <c r="U1295" s="2">
        <v>5</v>
      </c>
      <c r="V1295" s="2">
        <v>0.8</v>
      </c>
      <c r="W1295" s="2">
        <v>-1480.0335</v>
      </c>
    </row>
    <row r="1296" spans="1:23" ht="15.75" thickBot="1" x14ac:dyDescent="0.3">
      <c r="A1296" s="5">
        <v>1295</v>
      </c>
      <c r="B1296" s="3" t="s">
        <v>5038</v>
      </c>
      <c r="C1296" s="2">
        <v>2011</v>
      </c>
      <c r="D1296" s="4">
        <v>40858</v>
      </c>
      <c r="E1296" s="4" t="str">
        <f>TEXT(Table1[[#This Row],[Order Date]],"MMM")</f>
        <v>Nov</v>
      </c>
      <c r="F1296" s="4" t="s">
        <v>7248</v>
      </c>
      <c r="G1296" s="3" t="s">
        <v>49</v>
      </c>
      <c r="H1296" s="3" t="s">
        <v>286</v>
      </c>
      <c r="I1296" s="3" t="s">
        <v>287</v>
      </c>
      <c r="J1296" s="3" t="s">
        <v>26</v>
      </c>
      <c r="K1296" s="3" t="s">
        <v>27</v>
      </c>
      <c r="L1296" s="3" t="s">
        <v>168</v>
      </c>
      <c r="M1296" s="3" t="s">
        <v>101</v>
      </c>
      <c r="N1296" s="2">
        <v>77095</v>
      </c>
      <c r="O1296" s="3" t="s">
        <v>102</v>
      </c>
      <c r="P1296" s="3" t="s">
        <v>4896</v>
      </c>
      <c r="Q1296" s="3" t="s">
        <v>45</v>
      </c>
      <c r="R1296" s="3" t="s">
        <v>74</v>
      </c>
      <c r="S1296" s="3" t="s">
        <v>4897</v>
      </c>
      <c r="T1296" s="2">
        <v>1.234</v>
      </c>
      <c r="U1296" s="2">
        <v>1</v>
      </c>
      <c r="V1296" s="2">
        <v>0.8</v>
      </c>
      <c r="W1296" s="2">
        <v>-1.9743999999999999</v>
      </c>
    </row>
    <row r="1297" spans="1:23" ht="15.75" thickBot="1" x14ac:dyDescent="0.3">
      <c r="A1297" s="5">
        <v>1296</v>
      </c>
      <c r="B1297" s="3" t="s">
        <v>5038</v>
      </c>
      <c r="C1297" s="2">
        <v>2011</v>
      </c>
      <c r="D1297" s="4">
        <v>40858</v>
      </c>
      <c r="E1297" s="4" t="str">
        <f>TEXT(Table1[[#This Row],[Order Date]],"MMM")</f>
        <v>Nov</v>
      </c>
      <c r="F1297" s="4" t="s">
        <v>7248</v>
      </c>
      <c r="G1297" s="3" t="s">
        <v>49</v>
      </c>
      <c r="H1297" s="3" t="s">
        <v>286</v>
      </c>
      <c r="I1297" s="3" t="s">
        <v>287</v>
      </c>
      <c r="J1297" s="3" t="s">
        <v>26</v>
      </c>
      <c r="K1297" s="3" t="s">
        <v>27</v>
      </c>
      <c r="L1297" s="3" t="s">
        <v>168</v>
      </c>
      <c r="M1297" s="3" t="s">
        <v>101</v>
      </c>
      <c r="N1297" s="2">
        <v>77095</v>
      </c>
      <c r="O1297" s="3" t="s">
        <v>102</v>
      </c>
      <c r="P1297" s="3" t="s">
        <v>4838</v>
      </c>
      <c r="Q1297" s="3" t="s">
        <v>45</v>
      </c>
      <c r="R1297" s="3" t="s">
        <v>67</v>
      </c>
      <c r="S1297" s="3" t="s">
        <v>4839</v>
      </c>
      <c r="T1297" s="2">
        <v>67.56</v>
      </c>
      <c r="U1297" s="2">
        <v>3</v>
      </c>
      <c r="V1297" s="2">
        <v>0.2</v>
      </c>
      <c r="W1297" s="2">
        <v>6.7560000000000002</v>
      </c>
    </row>
    <row r="1298" spans="1:23" ht="15.75" thickBot="1" x14ac:dyDescent="0.3">
      <c r="A1298" s="5">
        <v>1297</v>
      </c>
      <c r="B1298" s="3" t="s">
        <v>5038</v>
      </c>
      <c r="C1298" s="2">
        <v>2011</v>
      </c>
      <c r="D1298" s="4">
        <v>40858</v>
      </c>
      <c r="E1298" s="4" t="str">
        <f>TEXT(Table1[[#This Row],[Order Date]],"MMM")</f>
        <v>Nov</v>
      </c>
      <c r="F1298" s="4" t="s">
        <v>7248</v>
      </c>
      <c r="G1298" s="3" t="s">
        <v>49</v>
      </c>
      <c r="H1298" s="3" t="s">
        <v>286</v>
      </c>
      <c r="I1298" s="3" t="s">
        <v>287</v>
      </c>
      <c r="J1298" s="3" t="s">
        <v>26</v>
      </c>
      <c r="K1298" s="3" t="s">
        <v>27</v>
      </c>
      <c r="L1298" s="3" t="s">
        <v>168</v>
      </c>
      <c r="M1298" s="3" t="s">
        <v>101</v>
      </c>
      <c r="N1298" s="2">
        <v>77095</v>
      </c>
      <c r="O1298" s="3" t="s">
        <v>102</v>
      </c>
      <c r="P1298" s="3" t="s">
        <v>1245</v>
      </c>
      <c r="Q1298" s="3" t="s">
        <v>45</v>
      </c>
      <c r="R1298" s="3" t="s">
        <v>88</v>
      </c>
      <c r="S1298" s="3" t="s">
        <v>1246</v>
      </c>
      <c r="T1298" s="2">
        <v>21.72</v>
      </c>
      <c r="U1298" s="2">
        <v>5</v>
      </c>
      <c r="V1298" s="2">
        <v>0.2</v>
      </c>
      <c r="W1298" s="2">
        <v>7.8734999999999999</v>
      </c>
    </row>
    <row r="1299" spans="1:23" ht="15.75" thickBot="1" x14ac:dyDescent="0.3">
      <c r="A1299" s="5">
        <v>1298</v>
      </c>
      <c r="B1299" s="3" t="s">
        <v>5038</v>
      </c>
      <c r="C1299" s="2">
        <v>2011</v>
      </c>
      <c r="D1299" s="4">
        <v>40858</v>
      </c>
      <c r="E1299" s="4" t="str">
        <f>TEXT(Table1[[#This Row],[Order Date]],"MMM")</f>
        <v>Nov</v>
      </c>
      <c r="F1299" s="4" t="s">
        <v>7248</v>
      </c>
      <c r="G1299" s="3" t="s">
        <v>49</v>
      </c>
      <c r="H1299" s="3" t="s">
        <v>286</v>
      </c>
      <c r="I1299" s="3" t="s">
        <v>287</v>
      </c>
      <c r="J1299" s="3" t="s">
        <v>26</v>
      </c>
      <c r="K1299" s="3" t="s">
        <v>27</v>
      </c>
      <c r="L1299" s="3" t="s">
        <v>168</v>
      </c>
      <c r="M1299" s="3" t="s">
        <v>101</v>
      </c>
      <c r="N1299" s="2">
        <v>77095</v>
      </c>
      <c r="O1299" s="3" t="s">
        <v>102</v>
      </c>
      <c r="P1299" s="3" t="s">
        <v>5039</v>
      </c>
      <c r="Q1299" s="3" t="s">
        <v>45</v>
      </c>
      <c r="R1299" s="3" t="s">
        <v>88</v>
      </c>
      <c r="S1299" s="3" t="s">
        <v>5040</v>
      </c>
      <c r="T1299" s="2">
        <v>262.33600000000001</v>
      </c>
      <c r="U1299" s="2">
        <v>8</v>
      </c>
      <c r="V1299" s="2">
        <v>0.2</v>
      </c>
      <c r="W1299" s="2">
        <v>95.096800000000002</v>
      </c>
    </row>
    <row r="1300" spans="1:23" ht="15.75" thickBot="1" x14ac:dyDescent="0.3">
      <c r="A1300" s="5">
        <v>1299</v>
      </c>
      <c r="B1300" s="3" t="s">
        <v>5038</v>
      </c>
      <c r="C1300" s="2">
        <v>2011</v>
      </c>
      <c r="D1300" s="4">
        <v>40858</v>
      </c>
      <c r="E1300" s="4" t="str">
        <f>TEXT(Table1[[#This Row],[Order Date]],"MMM")</f>
        <v>Nov</v>
      </c>
      <c r="F1300" s="4" t="s">
        <v>7248</v>
      </c>
      <c r="G1300" s="3" t="s">
        <v>49</v>
      </c>
      <c r="H1300" s="3" t="s">
        <v>286</v>
      </c>
      <c r="I1300" s="3" t="s">
        <v>287</v>
      </c>
      <c r="J1300" s="3" t="s">
        <v>26</v>
      </c>
      <c r="K1300" s="3" t="s">
        <v>27</v>
      </c>
      <c r="L1300" s="3" t="s">
        <v>168</v>
      </c>
      <c r="M1300" s="3" t="s">
        <v>101</v>
      </c>
      <c r="N1300" s="2">
        <v>77095</v>
      </c>
      <c r="O1300" s="3" t="s">
        <v>102</v>
      </c>
      <c r="P1300" s="3" t="s">
        <v>2958</v>
      </c>
      <c r="Q1300" s="3" t="s">
        <v>70</v>
      </c>
      <c r="R1300" s="3" t="s">
        <v>71</v>
      </c>
      <c r="S1300" s="3" t="s">
        <v>2959</v>
      </c>
      <c r="T1300" s="2">
        <v>148.47999999999999</v>
      </c>
      <c r="U1300" s="2">
        <v>2</v>
      </c>
      <c r="V1300" s="2">
        <v>0.2</v>
      </c>
      <c r="W1300" s="2">
        <v>16.704000000000001</v>
      </c>
    </row>
    <row r="1301" spans="1:23" ht="15.75" thickBot="1" x14ac:dyDescent="0.3">
      <c r="A1301" s="5">
        <v>1300</v>
      </c>
      <c r="B1301" s="3" t="s">
        <v>5038</v>
      </c>
      <c r="C1301" s="2">
        <v>2011</v>
      </c>
      <c r="D1301" s="4">
        <v>40858</v>
      </c>
      <c r="E1301" s="4" t="str">
        <f>TEXT(Table1[[#This Row],[Order Date]],"MMM")</f>
        <v>Nov</v>
      </c>
      <c r="F1301" s="4" t="s">
        <v>7248</v>
      </c>
      <c r="G1301" s="3" t="s">
        <v>49</v>
      </c>
      <c r="H1301" s="3" t="s">
        <v>286</v>
      </c>
      <c r="I1301" s="3" t="s">
        <v>287</v>
      </c>
      <c r="J1301" s="3" t="s">
        <v>26</v>
      </c>
      <c r="K1301" s="3" t="s">
        <v>27</v>
      </c>
      <c r="L1301" s="3" t="s">
        <v>168</v>
      </c>
      <c r="M1301" s="3" t="s">
        <v>101</v>
      </c>
      <c r="N1301" s="2">
        <v>77095</v>
      </c>
      <c r="O1301" s="3" t="s">
        <v>102</v>
      </c>
      <c r="P1301" s="3" t="s">
        <v>3781</v>
      </c>
      <c r="Q1301" s="3" t="s">
        <v>70</v>
      </c>
      <c r="R1301" s="3" t="s">
        <v>71</v>
      </c>
      <c r="S1301" s="3" t="s">
        <v>3782</v>
      </c>
      <c r="T1301" s="2">
        <v>241.17599999999999</v>
      </c>
      <c r="U1301" s="2">
        <v>3</v>
      </c>
      <c r="V1301" s="2">
        <v>0.2</v>
      </c>
      <c r="W1301" s="2">
        <v>15.073499999999999</v>
      </c>
    </row>
    <row r="1302" spans="1:23" ht="15.75" thickBot="1" x14ac:dyDescent="0.3">
      <c r="A1302" s="5">
        <v>1301</v>
      </c>
      <c r="B1302" s="3" t="s">
        <v>5051</v>
      </c>
      <c r="C1302" s="2">
        <v>2014</v>
      </c>
      <c r="D1302" s="4">
        <v>41801</v>
      </c>
      <c r="E1302" s="4" t="str">
        <f>TEXT(Table1[[#This Row],[Order Date]],"MMM")</f>
        <v>Jun</v>
      </c>
      <c r="F1302" s="4">
        <v>41862</v>
      </c>
      <c r="G1302" s="3" t="s">
        <v>172</v>
      </c>
      <c r="H1302" s="3" t="s">
        <v>929</v>
      </c>
      <c r="I1302" s="3" t="s">
        <v>930</v>
      </c>
      <c r="J1302" s="3" t="s">
        <v>40</v>
      </c>
      <c r="K1302" s="3" t="s">
        <v>27</v>
      </c>
      <c r="L1302" s="3" t="s">
        <v>273</v>
      </c>
      <c r="M1302" s="3" t="s">
        <v>192</v>
      </c>
      <c r="N1302" s="2">
        <v>60623</v>
      </c>
      <c r="O1302" s="3" t="s">
        <v>102</v>
      </c>
      <c r="P1302" s="3" t="s">
        <v>153</v>
      </c>
      <c r="Q1302" s="3" t="s">
        <v>45</v>
      </c>
      <c r="R1302" s="3" t="s">
        <v>74</v>
      </c>
      <c r="S1302" s="3" t="s">
        <v>154</v>
      </c>
      <c r="T1302" s="2">
        <v>16.03</v>
      </c>
      <c r="U1302" s="2">
        <v>5</v>
      </c>
      <c r="V1302" s="2">
        <v>0.8</v>
      </c>
      <c r="W1302" s="2">
        <v>-25.648</v>
      </c>
    </row>
    <row r="1303" spans="1:23" ht="15.75" thickBot="1" x14ac:dyDescent="0.3">
      <c r="A1303" s="5">
        <v>1302</v>
      </c>
      <c r="B1303" s="3" t="s">
        <v>5054</v>
      </c>
      <c r="C1303" s="2">
        <v>2014</v>
      </c>
      <c r="D1303" s="4">
        <v>41860</v>
      </c>
      <c r="E1303" s="4" t="str">
        <f>TEXT(Table1[[#This Row],[Order Date]],"MMM")</f>
        <v>Aug</v>
      </c>
      <c r="F1303" s="4" t="s">
        <v>7338</v>
      </c>
      <c r="G1303" s="3" t="s">
        <v>49</v>
      </c>
      <c r="H1303" s="3" t="s">
        <v>2597</v>
      </c>
      <c r="I1303" s="3" t="s">
        <v>2598</v>
      </c>
      <c r="J1303" s="3" t="s">
        <v>99</v>
      </c>
      <c r="K1303" s="3" t="s">
        <v>27</v>
      </c>
      <c r="L1303" s="3" t="s">
        <v>273</v>
      </c>
      <c r="M1303" s="3" t="s">
        <v>192</v>
      </c>
      <c r="N1303" s="2">
        <v>60610</v>
      </c>
      <c r="O1303" s="3" t="s">
        <v>102</v>
      </c>
      <c r="P1303" s="3" t="s">
        <v>2858</v>
      </c>
      <c r="Q1303" s="3" t="s">
        <v>45</v>
      </c>
      <c r="R1303" s="3" t="s">
        <v>88</v>
      </c>
      <c r="S1303" s="3" t="s">
        <v>170</v>
      </c>
      <c r="T1303" s="2">
        <v>73.007999999999996</v>
      </c>
      <c r="U1303" s="2">
        <v>9</v>
      </c>
      <c r="V1303" s="2">
        <v>0.2</v>
      </c>
      <c r="W1303" s="2">
        <v>26.465399999999999</v>
      </c>
    </row>
    <row r="1304" spans="1:23" ht="15.75" thickBot="1" x14ac:dyDescent="0.3">
      <c r="A1304" s="5">
        <v>1303</v>
      </c>
      <c r="B1304" s="3" t="s">
        <v>5055</v>
      </c>
      <c r="C1304" s="2">
        <v>2013</v>
      </c>
      <c r="D1304" s="4">
        <v>41460</v>
      </c>
      <c r="E1304" s="4" t="str">
        <f>TEXT(Table1[[#This Row],[Order Date]],"MMM")</f>
        <v>Jul</v>
      </c>
      <c r="F1304" s="4">
        <v>41583</v>
      </c>
      <c r="G1304" s="3" t="s">
        <v>49</v>
      </c>
      <c r="H1304" s="3" t="s">
        <v>4069</v>
      </c>
      <c r="I1304" s="3" t="s">
        <v>4070</v>
      </c>
      <c r="J1304" s="3" t="s">
        <v>26</v>
      </c>
      <c r="K1304" s="3" t="s">
        <v>27</v>
      </c>
      <c r="L1304" s="3" t="s">
        <v>273</v>
      </c>
      <c r="M1304" s="3" t="s">
        <v>192</v>
      </c>
      <c r="N1304" s="2">
        <v>60610</v>
      </c>
      <c r="O1304" s="3" t="s">
        <v>102</v>
      </c>
      <c r="P1304" s="3" t="s">
        <v>1319</v>
      </c>
      <c r="Q1304" s="3" t="s">
        <v>45</v>
      </c>
      <c r="R1304" s="3" t="s">
        <v>74</v>
      </c>
      <c r="S1304" s="3" t="s">
        <v>1320</v>
      </c>
      <c r="T1304" s="2">
        <v>3.2080000000000002</v>
      </c>
      <c r="U1304" s="2">
        <v>2</v>
      </c>
      <c r="V1304" s="2">
        <v>0.8</v>
      </c>
      <c r="W1304" s="2">
        <v>-5.2931999999999997</v>
      </c>
    </row>
    <row r="1305" spans="1:23" ht="15.75" thickBot="1" x14ac:dyDescent="0.3">
      <c r="A1305" s="5">
        <v>1304</v>
      </c>
      <c r="B1305" s="3" t="s">
        <v>5055</v>
      </c>
      <c r="C1305" s="2">
        <v>2013</v>
      </c>
      <c r="D1305" s="4">
        <v>41460</v>
      </c>
      <c r="E1305" s="4" t="str">
        <f>TEXT(Table1[[#This Row],[Order Date]],"MMM")</f>
        <v>Jul</v>
      </c>
      <c r="F1305" s="4">
        <v>41583</v>
      </c>
      <c r="G1305" s="3" t="s">
        <v>49</v>
      </c>
      <c r="H1305" s="3" t="s">
        <v>4069</v>
      </c>
      <c r="I1305" s="3" t="s">
        <v>4070</v>
      </c>
      <c r="J1305" s="3" t="s">
        <v>26</v>
      </c>
      <c r="K1305" s="3" t="s">
        <v>27</v>
      </c>
      <c r="L1305" s="3" t="s">
        <v>273</v>
      </c>
      <c r="M1305" s="3" t="s">
        <v>192</v>
      </c>
      <c r="N1305" s="2">
        <v>60610</v>
      </c>
      <c r="O1305" s="3" t="s">
        <v>102</v>
      </c>
      <c r="P1305" s="3" t="s">
        <v>3115</v>
      </c>
      <c r="Q1305" s="3" t="s">
        <v>70</v>
      </c>
      <c r="R1305" s="3" t="s">
        <v>148</v>
      </c>
      <c r="S1305" s="3" t="s">
        <v>3116</v>
      </c>
      <c r="T1305" s="2">
        <v>26.175999999999998</v>
      </c>
      <c r="U1305" s="2">
        <v>2</v>
      </c>
      <c r="V1305" s="2">
        <v>0.2</v>
      </c>
      <c r="W1305" s="2">
        <v>-3.2719999999999998</v>
      </c>
    </row>
    <row r="1306" spans="1:23" ht="15.75" thickBot="1" x14ac:dyDescent="0.3">
      <c r="A1306" s="5">
        <v>1305</v>
      </c>
      <c r="B1306" s="3" t="s">
        <v>5056</v>
      </c>
      <c r="C1306" s="2">
        <v>2012</v>
      </c>
      <c r="D1306" s="4">
        <v>41005</v>
      </c>
      <c r="E1306" s="4" t="str">
        <f>TEXT(Table1[[#This Row],[Order Date]],"MMM")</f>
        <v>Apr</v>
      </c>
      <c r="F1306" s="4">
        <v>41127</v>
      </c>
      <c r="G1306" s="3" t="s">
        <v>23</v>
      </c>
      <c r="H1306" s="3" t="s">
        <v>2993</v>
      </c>
      <c r="I1306" s="3" t="s">
        <v>2994</v>
      </c>
      <c r="J1306" s="3" t="s">
        <v>99</v>
      </c>
      <c r="K1306" s="3" t="s">
        <v>27</v>
      </c>
      <c r="L1306" s="3" t="s">
        <v>239</v>
      </c>
      <c r="M1306" s="3" t="s">
        <v>240</v>
      </c>
      <c r="N1306" s="2">
        <v>10024</v>
      </c>
      <c r="O1306" s="3" t="s">
        <v>138</v>
      </c>
      <c r="P1306" s="3" t="s">
        <v>840</v>
      </c>
      <c r="Q1306" s="3" t="s">
        <v>45</v>
      </c>
      <c r="R1306" s="3" t="s">
        <v>88</v>
      </c>
      <c r="S1306" s="3" t="s">
        <v>841</v>
      </c>
      <c r="T1306" s="2">
        <v>30.44</v>
      </c>
      <c r="U1306" s="2">
        <v>4</v>
      </c>
      <c r="V1306" s="2">
        <v>0</v>
      </c>
      <c r="W1306" s="2">
        <v>14.306800000000001</v>
      </c>
    </row>
    <row r="1307" spans="1:23" ht="15.75" thickBot="1" x14ac:dyDescent="0.3">
      <c r="A1307" s="5">
        <v>1306</v>
      </c>
      <c r="B1307" s="3" t="s">
        <v>5056</v>
      </c>
      <c r="C1307" s="2">
        <v>2012</v>
      </c>
      <c r="D1307" s="4">
        <v>41005</v>
      </c>
      <c r="E1307" s="4" t="str">
        <f>TEXT(Table1[[#This Row],[Order Date]],"MMM")</f>
        <v>Apr</v>
      </c>
      <c r="F1307" s="4">
        <v>41127</v>
      </c>
      <c r="G1307" s="3" t="s">
        <v>23</v>
      </c>
      <c r="H1307" s="3" t="s">
        <v>2993</v>
      </c>
      <c r="I1307" s="3" t="s">
        <v>2994</v>
      </c>
      <c r="J1307" s="3" t="s">
        <v>99</v>
      </c>
      <c r="K1307" s="3" t="s">
        <v>27</v>
      </c>
      <c r="L1307" s="3" t="s">
        <v>239</v>
      </c>
      <c r="M1307" s="3" t="s">
        <v>240</v>
      </c>
      <c r="N1307" s="2">
        <v>10024</v>
      </c>
      <c r="O1307" s="3" t="s">
        <v>138</v>
      </c>
      <c r="P1307" s="3" t="s">
        <v>5057</v>
      </c>
      <c r="Q1307" s="3" t="s">
        <v>32</v>
      </c>
      <c r="R1307" s="3" t="s">
        <v>64</v>
      </c>
      <c r="S1307" s="3" t="s">
        <v>5058</v>
      </c>
      <c r="T1307" s="2">
        <v>35.28</v>
      </c>
      <c r="U1307" s="2">
        <v>3</v>
      </c>
      <c r="V1307" s="2">
        <v>0</v>
      </c>
      <c r="W1307" s="2">
        <v>11.995200000000001</v>
      </c>
    </row>
    <row r="1308" spans="1:23" ht="15.75" thickBot="1" x14ac:dyDescent="0.3">
      <c r="A1308" s="5">
        <v>1307</v>
      </c>
      <c r="B1308" s="3" t="s">
        <v>5060</v>
      </c>
      <c r="C1308" s="2">
        <v>2011</v>
      </c>
      <c r="D1308" s="4">
        <v>40545</v>
      </c>
      <c r="E1308" s="4" t="str">
        <f>TEXT(Table1[[#This Row],[Order Date]],"MMM")</f>
        <v>Jan</v>
      </c>
      <c r="F1308" s="4">
        <v>40604</v>
      </c>
      <c r="G1308" s="3" t="s">
        <v>172</v>
      </c>
      <c r="H1308" s="3" t="s">
        <v>5061</v>
      </c>
      <c r="I1308" s="3" t="s">
        <v>5062</v>
      </c>
      <c r="J1308" s="3" t="s">
        <v>26</v>
      </c>
      <c r="K1308" s="3" t="s">
        <v>27</v>
      </c>
      <c r="L1308" s="3" t="s">
        <v>1808</v>
      </c>
      <c r="M1308" s="3" t="s">
        <v>42</v>
      </c>
      <c r="N1308" s="2">
        <v>92691</v>
      </c>
      <c r="O1308" s="3" t="s">
        <v>43</v>
      </c>
      <c r="P1308" s="3" t="s">
        <v>3604</v>
      </c>
      <c r="Q1308" s="3" t="s">
        <v>32</v>
      </c>
      <c r="R1308" s="3" t="s">
        <v>33</v>
      </c>
      <c r="S1308" s="3" t="s">
        <v>3605</v>
      </c>
      <c r="T1308" s="2">
        <v>290.666</v>
      </c>
      <c r="U1308" s="2">
        <v>2</v>
      </c>
      <c r="V1308" s="2">
        <v>0.15</v>
      </c>
      <c r="W1308" s="2">
        <v>3.4196</v>
      </c>
    </row>
    <row r="1309" spans="1:23" ht="15.75" thickBot="1" x14ac:dyDescent="0.3">
      <c r="A1309" s="5">
        <v>1308</v>
      </c>
      <c r="B1309" s="3" t="s">
        <v>5063</v>
      </c>
      <c r="C1309" s="2">
        <v>2011</v>
      </c>
      <c r="D1309" s="4">
        <v>40793</v>
      </c>
      <c r="E1309" s="4" t="str">
        <f>TEXT(Table1[[#This Row],[Order Date]],"MMM")</f>
        <v>Sep</v>
      </c>
      <c r="F1309" s="4" t="s">
        <v>7288</v>
      </c>
      <c r="G1309" s="3" t="s">
        <v>49</v>
      </c>
      <c r="H1309" s="3" t="s">
        <v>2192</v>
      </c>
      <c r="I1309" s="3" t="s">
        <v>2193</v>
      </c>
      <c r="J1309" s="3" t="s">
        <v>40</v>
      </c>
      <c r="K1309" s="3" t="s">
        <v>27</v>
      </c>
      <c r="L1309" s="3" t="s">
        <v>715</v>
      </c>
      <c r="M1309" s="3" t="s">
        <v>101</v>
      </c>
      <c r="N1309" s="2">
        <v>75217</v>
      </c>
      <c r="O1309" s="3" t="s">
        <v>102</v>
      </c>
      <c r="P1309" s="3" t="s">
        <v>3011</v>
      </c>
      <c r="Q1309" s="3" t="s">
        <v>45</v>
      </c>
      <c r="R1309" s="3" t="s">
        <v>88</v>
      </c>
      <c r="S1309" s="3" t="s">
        <v>3012</v>
      </c>
      <c r="T1309" s="2">
        <v>10.368</v>
      </c>
      <c r="U1309" s="2">
        <v>2</v>
      </c>
      <c r="V1309" s="2">
        <v>0.2</v>
      </c>
      <c r="W1309" s="2">
        <v>3.6288</v>
      </c>
    </row>
    <row r="1310" spans="1:23" ht="15.75" thickBot="1" x14ac:dyDescent="0.3">
      <c r="A1310" s="5">
        <v>1309</v>
      </c>
      <c r="B1310" s="3" t="s">
        <v>5063</v>
      </c>
      <c r="C1310" s="2">
        <v>2011</v>
      </c>
      <c r="D1310" s="4">
        <v>40793</v>
      </c>
      <c r="E1310" s="4" t="str">
        <f>TEXT(Table1[[#This Row],[Order Date]],"MMM")</f>
        <v>Sep</v>
      </c>
      <c r="F1310" s="4" t="s">
        <v>7288</v>
      </c>
      <c r="G1310" s="3" t="s">
        <v>49</v>
      </c>
      <c r="H1310" s="3" t="s">
        <v>2192</v>
      </c>
      <c r="I1310" s="3" t="s">
        <v>2193</v>
      </c>
      <c r="J1310" s="3" t="s">
        <v>40</v>
      </c>
      <c r="K1310" s="3" t="s">
        <v>27</v>
      </c>
      <c r="L1310" s="3" t="s">
        <v>715</v>
      </c>
      <c r="M1310" s="3" t="s">
        <v>101</v>
      </c>
      <c r="N1310" s="2">
        <v>75217</v>
      </c>
      <c r="O1310" s="3" t="s">
        <v>102</v>
      </c>
      <c r="P1310" s="3" t="s">
        <v>4397</v>
      </c>
      <c r="Q1310" s="3" t="s">
        <v>45</v>
      </c>
      <c r="R1310" s="3" t="s">
        <v>88</v>
      </c>
      <c r="S1310" s="3" t="s">
        <v>4398</v>
      </c>
      <c r="T1310" s="2">
        <v>14.352</v>
      </c>
      <c r="U1310" s="2">
        <v>3</v>
      </c>
      <c r="V1310" s="2">
        <v>0.2</v>
      </c>
      <c r="W1310" s="2">
        <v>4.4850000000000003</v>
      </c>
    </row>
    <row r="1311" spans="1:23" ht="15.75" thickBot="1" x14ac:dyDescent="0.3">
      <c r="A1311" s="5">
        <v>1310</v>
      </c>
      <c r="B1311" s="3" t="s">
        <v>5066</v>
      </c>
      <c r="C1311" s="2">
        <v>2012</v>
      </c>
      <c r="D1311" s="4">
        <v>41011</v>
      </c>
      <c r="E1311" s="4" t="str">
        <f>TEXT(Table1[[#This Row],[Order Date]],"MMM")</f>
        <v>Apr</v>
      </c>
      <c r="F1311" s="4">
        <v>41194</v>
      </c>
      <c r="G1311" s="3" t="s">
        <v>49</v>
      </c>
      <c r="H1311" s="3" t="s">
        <v>50</v>
      </c>
      <c r="I1311" s="3" t="s">
        <v>51</v>
      </c>
      <c r="J1311" s="3" t="s">
        <v>26</v>
      </c>
      <c r="K1311" s="3" t="s">
        <v>27</v>
      </c>
      <c r="L1311" s="3" t="s">
        <v>4748</v>
      </c>
      <c r="M1311" s="3" t="s">
        <v>240</v>
      </c>
      <c r="N1311" s="2">
        <v>11550</v>
      </c>
      <c r="O1311" s="3" t="s">
        <v>138</v>
      </c>
      <c r="P1311" s="3" t="s">
        <v>4788</v>
      </c>
      <c r="Q1311" s="3" t="s">
        <v>32</v>
      </c>
      <c r="R1311" s="3" t="s">
        <v>64</v>
      </c>
      <c r="S1311" s="3" t="s">
        <v>4789</v>
      </c>
      <c r="T1311" s="2">
        <v>28.44</v>
      </c>
      <c r="U1311" s="2">
        <v>3</v>
      </c>
      <c r="V1311" s="2">
        <v>0</v>
      </c>
      <c r="W1311" s="2">
        <v>11.375999999999999</v>
      </c>
    </row>
    <row r="1312" spans="1:23" ht="15.75" thickBot="1" x14ac:dyDescent="0.3">
      <c r="A1312" s="5">
        <v>1311</v>
      </c>
      <c r="B1312" s="3" t="s">
        <v>5066</v>
      </c>
      <c r="C1312" s="2">
        <v>2012</v>
      </c>
      <c r="D1312" s="4">
        <v>41011</v>
      </c>
      <c r="E1312" s="4" t="str">
        <f>TEXT(Table1[[#This Row],[Order Date]],"MMM")</f>
        <v>Apr</v>
      </c>
      <c r="F1312" s="4">
        <v>41194</v>
      </c>
      <c r="G1312" s="3" t="s">
        <v>49</v>
      </c>
      <c r="H1312" s="3" t="s">
        <v>50</v>
      </c>
      <c r="I1312" s="3" t="s">
        <v>51</v>
      </c>
      <c r="J1312" s="3" t="s">
        <v>26</v>
      </c>
      <c r="K1312" s="3" t="s">
        <v>27</v>
      </c>
      <c r="L1312" s="3" t="s">
        <v>4748</v>
      </c>
      <c r="M1312" s="3" t="s">
        <v>240</v>
      </c>
      <c r="N1312" s="2">
        <v>11550</v>
      </c>
      <c r="O1312" s="3" t="s">
        <v>138</v>
      </c>
      <c r="P1312" s="3" t="s">
        <v>1340</v>
      </c>
      <c r="Q1312" s="3" t="s">
        <v>32</v>
      </c>
      <c r="R1312" s="3" t="s">
        <v>36</v>
      </c>
      <c r="S1312" s="3" t="s">
        <v>1341</v>
      </c>
      <c r="T1312" s="2">
        <v>364.41</v>
      </c>
      <c r="U1312" s="2">
        <v>5</v>
      </c>
      <c r="V1312" s="2">
        <v>0.1</v>
      </c>
      <c r="W1312" s="2">
        <v>8.0980000000000008</v>
      </c>
    </row>
    <row r="1313" spans="1:23" ht="15.75" thickBot="1" x14ac:dyDescent="0.3">
      <c r="A1313" s="5">
        <v>1312</v>
      </c>
      <c r="B1313" s="3" t="s">
        <v>5066</v>
      </c>
      <c r="C1313" s="2">
        <v>2012</v>
      </c>
      <c r="D1313" s="4">
        <v>41011</v>
      </c>
      <c r="E1313" s="4" t="str">
        <f>TEXT(Table1[[#This Row],[Order Date]],"MMM")</f>
        <v>Apr</v>
      </c>
      <c r="F1313" s="4">
        <v>41194</v>
      </c>
      <c r="G1313" s="3" t="s">
        <v>49</v>
      </c>
      <c r="H1313" s="3" t="s">
        <v>50</v>
      </c>
      <c r="I1313" s="3" t="s">
        <v>51</v>
      </c>
      <c r="J1313" s="3" t="s">
        <v>26</v>
      </c>
      <c r="K1313" s="3" t="s">
        <v>27</v>
      </c>
      <c r="L1313" s="3" t="s">
        <v>4748</v>
      </c>
      <c r="M1313" s="3" t="s">
        <v>240</v>
      </c>
      <c r="N1313" s="2">
        <v>11550</v>
      </c>
      <c r="O1313" s="3" t="s">
        <v>138</v>
      </c>
      <c r="P1313" s="3" t="s">
        <v>1453</v>
      </c>
      <c r="Q1313" s="3" t="s">
        <v>70</v>
      </c>
      <c r="R1313" s="3" t="s">
        <v>71</v>
      </c>
      <c r="S1313" s="3" t="s">
        <v>1454</v>
      </c>
      <c r="T1313" s="2">
        <v>39.96</v>
      </c>
      <c r="U1313" s="2">
        <v>4</v>
      </c>
      <c r="V1313" s="2">
        <v>0</v>
      </c>
      <c r="W1313" s="2">
        <v>10.3896</v>
      </c>
    </row>
    <row r="1314" spans="1:23" ht="15.75" thickBot="1" x14ac:dyDescent="0.3">
      <c r="A1314" s="5">
        <v>1313</v>
      </c>
      <c r="B1314" s="3" t="s">
        <v>5066</v>
      </c>
      <c r="C1314" s="2">
        <v>2012</v>
      </c>
      <c r="D1314" s="4">
        <v>41011</v>
      </c>
      <c r="E1314" s="4" t="str">
        <f>TEXT(Table1[[#This Row],[Order Date]],"MMM")</f>
        <v>Apr</v>
      </c>
      <c r="F1314" s="4">
        <v>41194</v>
      </c>
      <c r="G1314" s="3" t="s">
        <v>49</v>
      </c>
      <c r="H1314" s="3" t="s">
        <v>50</v>
      </c>
      <c r="I1314" s="3" t="s">
        <v>51</v>
      </c>
      <c r="J1314" s="3" t="s">
        <v>26</v>
      </c>
      <c r="K1314" s="3" t="s">
        <v>27</v>
      </c>
      <c r="L1314" s="3" t="s">
        <v>4748</v>
      </c>
      <c r="M1314" s="3" t="s">
        <v>240</v>
      </c>
      <c r="N1314" s="2">
        <v>11550</v>
      </c>
      <c r="O1314" s="3" t="s">
        <v>138</v>
      </c>
      <c r="P1314" s="3" t="s">
        <v>834</v>
      </c>
      <c r="Q1314" s="3" t="s">
        <v>32</v>
      </c>
      <c r="R1314" s="3" t="s">
        <v>36</v>
      </c>
      <c r="S1314" s="3" t="s">
        <v>835</v>
      </c>
      <c r="T1314" s="2">
        <v>361.76400000000001</v>
      </c>
      <c r="U1314" s="2">
        <v>2</v>
      </c>
      <c r="V1314" s="2">
        <v>0.1</v>
      </c>
      <c r="W1314" s="2">
        <v>68.333200000000005</v>
      </c>
    </row>
    <row r="1315" spans="1:23" ht="15.75" thickBot="1" x14ac:dyDescent="0.3">
      <c r="A1315" s="5">
        <v>1314</v>
      </c>
      <c r="B1315" s="3" t="s">
        <v>5067</v>
      </c>
      <c r="C1315" s="2">
        <v>2013</v>
      </c>
      <c r="D1315" s="4">
        <v>41316</v>
      </c>
      <c r="E1315" s="4" t="str">
        <f>TEXT(Table1[[#This Row],[Order Date]],"MMM")</f>
        <v>Feb</v>
      </c>
      <c r="F1315" s="4">
        <v>41405</v>
      </c>
      <c r="G1315" s="3" t="s">
        <v>172</v>
      </c>
      <c r="H1315" s="3" t="s">
        <v>5068</v>
      </c>
      <c r="I1315" s="3" t="s">
        <v>5069</v>
      </c>
      <c r="J1315" s="3" t="s">
        <v>40</v>
      </c>
      <c r="K1315" s="3" t="s">
        <v>27</v>
      </c>
      <c r="L1315" s="3" t="s">
        <v>5070</v>
      </c>
      <c r="M1315" s="3" t="s">
        <v>101</v>
      </c>
      <c r="N1315" s="2">
        <v>77301</v>
      </c>
      <c r="O1315" s="3" t="s">
        <v>102</v>
      </c>
      <c r="P1315" s="3" t="s">
        <v>3307</v>
      </c>
      <c r="Q1315" s="3" t="s">
        <v>45</v>
      </c>
      <c r="R1315" s="3" t="s">
        <v>58</v>
      </c>
      <c r="S1315" s="3" t="s">
        <v>5071</v>
      </c>
      <c r="T1315" s="2">
        <v>111.672</v>
      </c>
      <c r="U1315" s="2">
        <v>9</v>
      </c>
      <c r="V1315" s="2">
        <v>0.2</v>
      </c>
      <c r="W1315" s="2">
        <v>6.9794999999999998</v>
      </c>
    </row>
    <row r="1316" spans="1:23" ht="15.75" thickBot="1" x14ac:dyDescent="0.3">
      <c r="A1316" s="5">
        <v>1315</v>
      </c>
      <c r="B1316" s="3" t="s">
        <v>5076</v>
      </c>
      <c r="C1316" s="2">
        <v>2012</v>
      </c>
      <c r="D1316" s="4">
        <v>41011</v>
      </c>
      <c r="E1316" s="4" t="str">
        <f>TEXT(Table1[[#This Row],[Order Date]],"MMM")</f>
        <v>Apr</v>
      </c>
      <c r="F1316" s="4">
        <v>41164</v>
      </c>
      <c r="G1316" s="3" t="s">
        <v>23</v>
      </c>
      <c r="H1316" s="3" t="s">
        <v>2319</v>
      </c>
      <c r="I1316" s="3" t="s">
        <v>2320</v>
      </c>
      <c r="J1316" s="3" t="s">
        <v>26</v>
      </c>
      <c r="K1316" s="3" t="s">
        <v>27</v>
      </c>
      <c r="L1316" s="3" t="s">
        <v>239</v>
      </c>
      <c r="M1316" s="3" t="s">
        <v>240</v>
      </c>
      <c r="N1316" s="2">
        <v>10035</v>
      </c>
      <c r="O1316" s="3" t="s">
        <v>138</v>
      </c>
      <c r="P1316" s="3" t="s">
        <v>4242</v>
      </c>
      <c r="Q1316" s="3" t="s">
        <v>45</v>
      </c>
      <c r="R1316" s="3" t="s">
        <v>158</v>
      </c>
      <c r="S1316" s="3" t="s">
        <v>4243</v>
      </c>
      <c r="T1316" s="2">
        <v>17.940000000000001</v>
      </c>
      <c r="U1316" s="2">
        <v>3</v>
      </c>
      <c r="V1316" s="2">
        <v>0</v>
      </c>
      <c r="W1316" s="2">
        <v>8.7905999999999995</v>
      </c>
    </row>
    <row r="1317" spans="1:23" ht="15.75" thickBot="1" x14ac:dyDescent="0.3">
      <c r="A1317" s="5">
        <v>1316</v>
      </c>
      <c r="B1317" s="3" t="s">
        <v>5076</v>
      </c>
      <c r="C1317" s="2">
        <v>2012</v>
      </c>
      <c r="D1317" s="4">
        <v>41011</v>
      </c>
      <c r="E1317" s="4" t="str">
        <f>TEXT(Table1[[#This Row],[Order Date]],"MMM")</f>
        <v>Apr</v>
      </c>
      <c r="F1317" s="4">
        <v>41164</v>
      </c>
      <c r="G1317" s="3" t="s">
        <v>23</v>
      </c>
      <c r="H1317" s="3" t="s">
        <v>2319</v>
      </c>
      <c r="I1317" s="3" t="s">
        <v>2320</v>
      </c>
      <c r="J1317" s="3" t="s">
        <v>26</v>
      </c>
      <c r="K1317" s="3" t="s">
        <v>27</v>
      </c>
      <c r="L1317" s="3" t="s">
        <v>239</v>
      </c>
      <c r="M1317" s="3" t="s">
        <v>240</v>
      </c>
      <c r="N1317" s="2">
        <v>10035</v>
      </c>
      <c r="O1317" s="3" t="s">
        <v>138</v>
      </c>
      <c r="P1317" s="3" t="s">
        <v>5077</v>
      </c>
      <c r="Q1317" s="3" t="s">
        <v>32</v>
      </c>
      <c r="R1317" s="3" t="s">
        <v>36</v>
      </c>
      <c r="S1317" s="3" t="s">
        <v>5078</v>
      </c>
      <c r="T1317" s="2">
        <v>384.17399999999998</v>
      </c>
      <c r="U1317" s="2">
        <v>7</v>
      </c>
      <c r="V1317" s="2">
        <v>0.1</v>
      </c>
      <c r="W1317" s="2">
        <v>29.880199999999999</v>
      </c>
    </row>
    <row r="1318" spans="1:23" ht="15.75" thickBot="1" x14ac:dyDescent="0.3">
      <c r="A1318" s="5">
        <v>1317</v>
      </c>
      <c r="B1318" s="3" t="s">
        <v>5076</v>
      </c>
      <c r="C1318" s="2">
        <v>2012</v>
      </c>
      <c r="D1318" s="4">
        <v>41011</v>
      </c>
      <c r="E1318" s="4" t="str">
        <f>TEXT(Table1[[#This Row],[Order Date]],"MMM")</f>
        <v>Apr</v>
      </c>
      <c r="F1318" s="4">
        <v>41164</v>
      </c>
      <c r="G1318" s="3" t="s">
        <v>23</v>
      </c>
      <c r="H1318" s="3" t="s">
        <v>2319</v>
      </c>
      <c r="I1318" s="3" t="s">
        <v>2320</v>
      </c>
      <c r="J1318" s="3" t="s">
        <v>26</v>
      </c>
      <c r="K1318" s="3" t="s">
        <v>27</v>
      </c>
      <c r="L1318" s="3" t="s">
        <v>239</v>
      </c>
      <c r="M1318" s="3" t="s">
        <v>240</v>
      </c>
      <c r="N1318" s="2">
        <v>10035</v>
      </c>
      <c r="O1318" s="3" t="s">
        <v>138</v>
      </c>
      <c r="P1318" s="3" t="s">
        <v>2916</v>
      </c>
      <c r="Q1318" s="3" t="s">
        <v>70</v>
      </c>
      <c r="R1318" s="3" t="s">
        <v>71</v>
      </c>
      <c r="S1318" s="3" t="s">
        <v>2917</v>
      </c>
      <c r="T1318" s="2">
        <v>1799.75</v>
      </c>
      <c r="U1318" s="2">
        <v>5</v>
      </c>
      <c r="V1318" s="2">
        <v>0</v>
      </c>
      <c r="W1318" s="2">
        <v>539.92499999999995</v>
      </c>
    </row>
    <row r="1319" spans="1:23" ht="15.75" thickBot="1" x14ac:dyDescent="0.3">
      <c r="A1319" s="5">
        <v>1318</v>
      </c>
      <c r="B1319" s="3" t="s">
        <v>5079</v>
      </c>
      <c r="C1319" s="2">
        <v>2014</v>
      </c>
      <c r="D1319" s="4">
        <v>41861</v>
      </c>
      <c r="E1319" s="4" t="str">
        <f>TEXT(Table1[[#This Row],[Order Date]],"MMM")</f>
        <v>Aug</v>
      </c>
      <c r="F1319" s="4">
        <v>41983</v>
      </c>
      <c r="G1319" s="3" t="s">
        <v>49</v>
      </c>
      <c r="H1319" s="3" t="s">
        <v>4641</v>
      </c>
      <c r="I1319" s="3" t="s">
        <v>4642</v>
      </c>
      <c r="J1319" s="3" t="s">
        <v>99</v>
      </c>
      <c r="K1319" s="3" t="s">
        <v>27</v>
      </c>
      <c r="L1319" s="3" t="s">
        <v>415</v>
      </c>
      <c r="M1319" s="3" t="s">
        <v>86</v>
      </c>
      <c r="N1319" s="2">
        <v>28205</v>
      </c>
      <c r="O1319" s="3" t="s">
        <v>30</v>
      </c>
      <c r="P1319" s="3" t="s">
        <v>894</v>
      </c>
      <c r="Q1319" s="3" t="s">
        <v>45</v>
      </c>
      <c r="R1319" s="3" t="s">
        <v>58</v>
      </c>
      <c r="S1319" s="3" t="s">
        <v>895</v>
      </c>
      <c r="T1319" s="2">
        <v>580.67200000000003</v>
      </c>
      <c r="U1319" s="2">
        <v>4</v>
      </c>
      <c r="V1319" s="2">
        <v>0.2</v>
      </c>
      <c r="W1319" s="2">
        <v>65.325599999999994</v>
      </c>
    </row>
    <row r="1320" spans="1:23" ht="15.75" thickBot="1" x14ac:dyDescent="0.3">
      <c r="A1320" s="5">
        <v>1319</v>
      </c>
      <c r="B1320" s="3" t="s">
        <v>5079</v>
      </c>
      <c r="C1320" s="2">
        <v>2014</v>
      </c>
      <c r="D1320" s="4">
        <v>41861</v>
      </c>
      <c r="E1320" s="4" t="str">
        <f>TEXT(Table1[[#This Row],[Order Date]],"MMM")</f>
        <v>Aug</v>
      </c>
      <c r="F1320" s="4">
        <v>41983</v>
      </c>
      <c r="G1320" s="3" t="s">
        <v>49</v>
      </c>
      <c r="H1320" s="3" t="s">
        <v>4641</v>
      </c>
      <c r="I1320" s="3" t="s">
        <v>4642</v>
      </c>
      <c r="J1320" s="3" t="s">
        <v>99</v>
      </c>
      <c r="K1320" s="3" t="s">
        <v>27</v>
      </c>
      <c r="L1320" s="3" t="s">
        <v>415</v>
      </c>
      <c r="M1320" s="3" t="s">
        <v>86</v>
      </c>
      <c r="N1320" s="2">
        <v>28205</v>
      </c>
      <c r="O1320" s="3" t="s">
        <v>30</v>
      </c>
      <c r="P1320" s="3" t="s">
        <v>1826</v>
      </c>
      <c r="Q1320" s="3" t="s">
        <v>45</v>
      </c>
      <c r="R1320" s="3" t="s">
        <v>242</v>
      </c>
      <c r="S1320" s="3" t="s">
        <v>170</v>
      </c>
      <c r="T1320" s="2">
        <v>18.936</v>
      </c>
      <c r="U1320" s="2">
        <v>3</v>
      </c>
      <c r="V1320" s="2">
        <v>0.2</v>
      </c>
      <c r="W1320" s="2">
        <v>5.9175000000000004</v>
      </c>
    </row>
    <row r="1321" spans="1:23" ht="15.75" thickBot="1" x14ac:dyDescent="0.3">
      <c r="A1321" s="5">
        <v>1320</v>
      </c>
      <c r="B1321" s="3" t="s">
        <v>5079</v>
      </c>
      <c r="C1321" s="2">
        <v>2014</v>
      </c>
      <c r="D1321" s="4">
        <v>41861</v>
      </c>
      <c r="E1321" s="4" t="str">
        <f>TEXT(Table1[[#This Row],[Order Date]],"MMM")</f>
        <v>Aug</v>
      </c>
      <c r="F1321" s="4">
        <v>41983</v>
      </c>
      <c r="G1321" s="3" t="s">
        <v>49</v>
      </c>
      <c r="H1321" s="3" t="s">
        <v>4641</v>
      </c>
      <c r="I1321" s="3" t="s">
        <v>4642</v>
      </c>
      <c r="J1321" s="3" t="s">
        <v>99</v>
      </c>
      <c r="K1321" s="3" t="s">
        <v>27</v>
      </c>
      <c r="L1321" s="3" t="s">
        <v>415</v>
      </c>
      <c r="M1321" s="3" t="s">
        <v>86</v>
      </c>
      <c r="N1321" s="2">
        <v>28205</v>
      </c>
      <c r="O1321" s="3" t="s">
        <v>30</v>
      </c>
      <c r="P1321" s="3" t="s">
        <v>2818</v>
      </c>
      <c r="Q1321" s="3" t="s">
        <v>70</v>
      </c>
      <c r="R1321" s="3" t="s">
        <v>71</v>
      </c>
      <c r="S1321" s="3" t="s">
        <v>2819</v>
      </c>
      <c r="T1321" s="2">
        <v>222.38399999999999</v>
      </c>
      <c r="U1321" s="2">
        <v>2</v>
      </c>
      <c r="V1321" s="2">
        <v>0.2</v>
      </c>
      <c r="W1321" s="2">
        <v>16.678799999999999</v>
      </c>
    </row>
    <row r="1322" spans="1:23" ht="15.75" thickBot="1" x14ac:dyDescent="0.3">
      <c r="A1322" s="5">
        <v>1321</v>
      </c>
      <c r="B1322" s="3" t="s">
        <v>5079</v>
      </c>
      <c r="C1322" s="2">
        <v>2014</v>
      </c>
      <c r="D1322" s="4">
        <v>41861</v>
      </c>
      <c r="E1322" s="4" t="str">
        <f>TEXT(Table1[[#This Row],[Order Date]],"MMM")</f>
        <v>Aug</v>
      </c>
      <c r="F1322" s="4">
        <v>41983</v>
      </c>
      <c r="G1322" s="3" t="s">
        <v>49</v>
      </c>
      <c r="H1322" s="3" t="s">
        <v>4641</v>
      </c>
      <c r="I1322" s="3" t="s">
        <v>4642</v>
      </c>
      <c r="J1322" s="3" t="s">
        <v>99</v>
      </c>
      <c r="K1322" s="3" t="s">
        <v>27</v>
      </c>
      <c r="L1322" s="3" t="s">
        <v>415</v>
      </c>
      <c r="M1322" s="3" t="s">
        <v>86</v>
      </c>
      <c r="N1322" s="2">
        <v>28205</v>
      </c>
      <c r="O1322" s="3" t="s">
        <v>30</v>
      </c>
      <c r="P1322" s="3" t="s">
        <v>2939</v>
      </c>
      <c r="Q1322" s="3" t="s">
        <v>45</v>
      </c>
      <c r="R1322" s="3" t="s">
        <v>74</v>
      </c>
      <c r="S1322" s="3" t="s">
        <v>2940</v>
      </c>
      <c r="T1322" s="2">
        <v>50.454000000000001</v>
      </c>
      <c r="U1322" s="2">
        <v>6</v>
      </c>
      <c r="V1322" s="2">
        <v>0.7</v>
      </c>
      <c r="W1322" s="2">
        <v>-33.636000000000003</v>
      </c>
    </row>
    <row r="1323" spans="1:23" ht="15.75" thickBot="1" x14ac:dyDescent="0.3">
      <c r="A1323" s="5">
        <v>1322</v>
      </c>
      <c r="B1323" s="3" t="s">
        <v>5079</v>
      </c>
      <c r="C1323" s="2">
        <v>2014</v>
      </c>
      <c r="D1323" s="4">
        <v>41861</v>
      </c>
      <c r="E1323" s="4" t="str">
        <f>TEXT(Table1[[#This Row],[Order Date]],"MMM")</f>
        <v>Aug</v>
      </c>
      <c r="F1323" s="4">
        <v>41983</v>
      </c>
      <c r="G1323" s="3" t="s">
        <v>49</v>
      </c>
      <c r="H1323" s="3" t="s">
        <v>4641</v>
      </c>
      <c r="I1323" s="3" t="s">
        <v>4642</v>
      </c>
      <c r="J1323" s="3" t="s">
        <v>99</v>
      </c>
      <c r="K1323" s="3" t="s">
        <v>27</v>
      </c>
      <c r="L1323" s="3" t="s">
        <v>415</v>
      </c>
      <c r="M1323" s="3" t="s">
        <v>86</v>
      </c>
      <c r="N1323" s="2">
        <v>28205</v>
      </c>
      <c r="O1323" s="3" t="s">
        <v>30</v>
      </c>
      <c r="P1323" s="3" t="s">
        <v>3168</v>
      </c>
      <c r="Q1323" s="3" t="s">
        <v>32</v>
      </c>
      <c r="R1323" s="3" t="s">
        <v>55</v>
      </c>
      <c r="S1323" s="3" t="s">
        <v>2718</v>
      </c>
      <c r="T1323" s="2">
        <v>154.76400000000001</v>
      </c>
      <c r="U1323" s="2">
        <v>3</v>
      </c>
      <c r="V1323" s="2">
        <v>0.4</v>
      </c>
      <c r="W1323" s="2">
        <v>-36.111600000000003</v>
      </c>
    </row>
    <row r="1324" spans="1:23" ht="15.75" thickBot="1" x14ac:dyDescent="0.3">
      <c r="A1324" s="5">
        <v>1323</v>
      </c>
      <c r="B1324" s="3" t="s">
        <v>5080</v>
      </c>
      <c r="C1324" s="2">
        <v>2011</v>
      </c>
      <c r="D1324" s="4">
        <v>40794</v>
      </c>
      <c r="E1324" s="4" t="str">
        <f>TEXT(Table1[[#This Row],[Order Date]],"MMM")</f>
        <v>Sep</v>
      </c>
      <c r="F1324" s="4" t="s">
        <v>7370</v>
      </c>
      <c r="G1324" s="3" t="s">
        <v>49</v>
      </c>
      <c r="H1324" s="3" t="s">
        <v>2610</v>
      </c>
      <c r="I1324" s="3" t="s">
        <v>2611</v>
      </c>
      <c r="J1324" s="3" t="s">
        <v>99</v>
      </c>
      <c r="K1324" s="3" t="s">
        <v>27</v>
      </c>
      <c r="L1324" s="3" t="s">
        <v>93</v>
      </c>
      <c r="M1324" s="3" t="s">
        <v>94</v>
      </c>
      <c r="N1324" s="2">
        <v>98103</v>
      </c>
      <c r="O1324" s="3" t="s">
        <v>43</v>
      </c>
      <c r="P1324" s="3" t="s">
        <v>2110</v>
      </c>
      <c r="Q1324" s="3" t="s">
        <v>70</v>
      </c>
      <c r="R1324" s="3" t="s">
        <v>71</v>
      </c>
      <c r="S1324" s="3" t="s">
        <v>2111</v>
      </c>
      <c r="T1324" s="2">
        <v>1091.1679999999999</v>
      </c>
      <c r="U1324" s="2">
        <v>4</v>
      </c>
      <c r="V1324" s="2">
        <v>0.2</v>
      </c>
      <c r="W1324" s="2">
        <v>68.197999999999993</v>
      </c>
    </row>
    <row r="1325" spans="1:23" ht="15.75" thickBot="1" x14ac:dyDescent="0.3">
      <c r="A1325" s="5">
        <v>1324</v>
      </c>
      <c r="B1325" s="3" t="s">
        <v>5080</v>
      </c>
      <c r="C1325" s="2">
        <v>2011</v>
      </c>
      <c r="D1325" s="4">
        <v>40794</v>
      </c>
      <c r="E1325" s="4" t="str">
        <f>TEXT(Table1[[#This Row],[Order Date]],"MMM")</f>
        <v>Sep</v>
      </c>
      <c r="F1325" s="4" t="s">
        <v>7370</v>
      </c>
      <c r="G1325" s="3" t="s">
        <v>49</v>
      </c>
      <c r="H1325" s="3" t="s">
        <v>2610</v>
      </c>
      <c r="I1325" s="3" t="s">
        <v>2611</v>
      </c>
      <c r="J1325" s="3" t="s">
        <v>99</v>
      </c>
      <c r="K1325" s="3" t="s">
        <v>27</v>
      </c>
      <c r="L1325" s="3" t="s">
        <v>93</v>
      </c>
      <c r="M1325" s="3" t="s">
        <v>94</v>
      </c>
      <c r="N1325" s="2">
        <v>98103</v>
      </c>
      <c r="O1325" s="3" t="s">
        <v>43</v>
      </c>
      <c r="P1325" s="3" t="s">
        <v>3509</v>
      </c>
      <c r="Q1325" s="3" t="s">
        <v>70</v>
      </c>
      <c r="R1325" s="3" t="s">
        <v>71</v>
      </c>
      <c r="S1325" s="3" t="s">
        <v>3510</v>
      </c>
      <c r="T1325" s="2">
        <v>219.16800000000001</v>
      </c>
      <c r="U1325" s="2">
        <v>2</v>
      </c>
      <c r="V1325" s="2">
        <v>0.2</v>
      </c>
      <c r="W1325" s="2">
        <v>-43.833599999999997</v>
      </c>
    </row>
    <row r="1326" spans="1:23" ht="15.75" thickBot="1" x14ac:dyDescent="0.3">
      <c r="A1326" s="5">
        <v>1325</v>
      </c>
      <c r="B1326" s="3" t="s">
        <v>5081</v>
      </c>
      <c r="C1326" s="2">
        <v>2014</v>
      </c>
      <c r="D1326" s="4">
        <v>41949</v>
      </c>
      <c r="E1326" s="4" t="str">
        <f>TEXT(Table1[[#This Row],[Order Date]],"MMM")</f>
        <v>Nov</v>
      </c>
      <c r="F1326" s="4">
        <v>41949</v>
      </c>
      <c r="G1326" s="3" t="s">
        <v>1127</v>
      </c>
      <c r="H1326" s="3" t="s">
        <v>3370</v>
      </c>
      <c r="I1326" s="3" t="s">
        <v>3371</v>
      </c>
      <c r="J1326" s="3" t="s">
        <v>26</v>
      </c>
      <c r="K1326" s="3" t="s">
        <v>27</v>
      </c>
      <c r="L1326" s="3" t="s">
        <v>136</v>
      </c>
      <c r="M1326" s="3" t="s">
        <v>137</v>
      </c>
      <c r="N1326" s="2">
        <v>19143</v>
      </c>
      <c r="O1326" s="3" t="s">
        <v>138</v>
      </c>
      <c r="P1326" s="3" t="s">
        <v>4246</v>
      </c>
      <c r="Q1326" s="3" t="s">
        <v>45</v>
      </c>
      <c r="R1326" s="3" t="s">
        <v>88</v>
      </c>
      <c r="S1326" s="3" t="s">
        <v>4247</v>
      </c>
      <c r="T1326" s="2">
        <v>40.031999999999996</v>
      </c>
      <c r="U1326" s="2">
        <v>6</v>
      </c>
      <c r="V1326" s="2">
        <v>0.2</v>
      </c>
      <c r="W1326" s="2">
        <v>15.012</v>
      </c>
    </row>
    <row r="1327" spans="1:23" ht="15.75" thickBot="1" x14ac:dyDescent="0.3">
      <c r="A1327" s="5">
        <v>1326</v>
      </c>
      <c r="B1327" s="3" t="s">
        <v>5082</v>
      </c>
      <c r="C1327" s="2">
        <v>2014</v>
      </c>
      <c r="D1327" s="4">
        <v>41677</v>
      </c>
      <c r="E1327" s="4" t="str">
        <f>TEXT(Table1[[#This Row],[Order Date]],"MMM")</f>
        <v>Feb</v>
      </c>
      <c r="F1327" s="4">
        <v>41889</v>
      </c>
      <c r="G1327" s="3" t="s">
        <v>49</v>
      </c>
      <c r="H1327" s="3" t="s">
        <v>4079</v>
      </c>
      <c r="I1327" s="3" t="s">
        <v>4080</v>
      </c>
      <c r="J1327" s="3" t="s">
        <v>99</v>
      </c>
      <c r="K1327" s="3" t="s">
        <v>27</v>
      </c>
      <c r="L1327" s="3" t="s">
        <v>3578</v>
      </c>
      <c r="M1327" s="3" t="s">
        <v>227</v>
      </c>
      <c r="N1327" s="2">
        <v>46203</v>
      </c>
      <c r="O1327" s="3" t="s">
        <v>102</v>
      </c>
      <c r="P1327" s="3" t="s">
        <v>4701</v>
      </c>
      <c r="Q1327" s="3" t="s">
        <v>45</v>
      </c>
      <c r="R1327" s="3" t="s">
        <v>58</v>
      </c>
      <c r="S1327" s="3" t="s">
        <v>4702</v>
      </c>
      <c r="T1327" s="2">
        <v>443.92</v>
      </c>
      <c r="U1327" s="2">
        <v>4</v>
      </c>
      <c r="V1327" s="2">
        <v>0</v>
      </c>
      <c r="W1327" s="2">
        <v>13.317600000000001</v>
      </c>
    </row>
    <row r="1328" spans="1:23" ht="15.75" thickBot="1" x14ac:dyDescent="0.3">
      <c r="A1328" s="5">
        <v>1327</v>
      </c>
      <c r="B1328" s="3" t="s">
        <v>5082</v>
      </c>
      <c r="C1328" s="2">
        <v>2014</v>
      </c>
      <c r="D1328" s="4">
        <v>41677</v>
      </c>
      <c r="E1328" s="4" t="str">
        <f>TEXT(Table1[[#This Row],[Order Date]],"MMM")</f>
        <v>Feb</v>
      </c>
      <c r="F1328" s="4">
        <v>41889</v>
      </c>
      <c r="G1328" s="3" t="s">
        <v>49</v>
      </c>
      <c r="H1328" s="3" t="s">
        <v>4079</v>
      </c>
      <c r="I1328" s="3" t="s">
        <v>4080</v>
      </c>
      <c r="J1328" s="3" t="s">
        <v>99</v>
      </c>
      <c r="K1328" s="3" t="s">
        <v>27</v>
      </c>
      <c r="L1328" s="3" t="s">
        <v>3578</v>
      </c>
      <c r="M1328" s="3" t="s">
        <v>227</v>
      </c>
      <c r="N1328" s="2">
        <v>46203</v>
      </c>
      <c r="O1328" s="3" t="s">
        <v>102</v>
      </c>
      <c r="P1328" s="3" t="s">
        <v>95</v>
      </c>
      <c r="Q1328" s="3" t="s">
        <v>45</v>
      </c>
      <c r="R1328" s="3" t="s">
        <v>74</v>
      </c>
      <c r="S1328" s="3" t="s">
        <v>96</v>
      </c>
      <c r="T1328" s="2">
        <v>169.99</v>
      </c>
      <c r="U1328" s="2">
        <v>1</v>
      </c>
      <c r="V1328" s="2">
        <v>0</v>
      </c>
      <c r="W1328" s="2">
        <v>78.195400000000006</v>
      </c>
    </row>
    <row r="1329" spans="1:23" ht="15.75" thickBot="1" x14ac:dyDescent="0.3">
      <c r="A1329" s="5">
        <v>1328</v>
      </c>
      <c r="B1329" s="3" t="s">
        <v>5082</v>
      </c>
      <c r="C1329" s="2">
        <v>2014</v>
      </c>
      <c r="D1329" s="4">
        <v>41677</v>
      </c>
      <c r="E1329" s="4" t="str">
        <f>TEXT(Table1[[#This Row],[Order Date]],"MMM")</f>
        <v>Feb</v>
      </c>
      <c r="F1329" s="4">
        <v>41889</v>
      </c>
      <c r="G1329" s="3" t="s">
        <v>49</v>
      </c>
      <c r="H1329" s="3" t="s">
        <v>4079</v>
      </c>
      <c r="I1329" s="3" t="s">
        <v>4080</v>
      </c>
      <c r="J1329" s="3" t="s">
        <v>99</v>
      </c>
      <c r="K1329" s="3" t="s">
        <v>27</v>
      </c>
      <c r="L1329" s="3" t="s">
        <v>3578</v>
      </c>
      <c r="M1329" s="3" t="s">
        <v>227</v>
      </c>
      <c r="N1329" s="2">
        <v>46203</v>
      </c>
      <c r="O1329" s="3" t="s">
        <v>102</v>
      </c>
      <c r="P1329" s="3" t="s">
        <v>1629</v>
      </c>
      <c r="Q1329" s="3" t="s">
        <v>45</v>
      </c>
      <c r="R1329" s="3" t="s">
        <v>88</v>
      </c>
      <c r="S1329" s="3" t="s">
        <v>1630</v>
      </c>
      <c r="T1329" s="2">
        <v>25.92</v>
      </c>
      <c r="U1329" s="2">
        <v>4</v>
      </c>
      <c r="V1329" s="2">
        <v>0</v>
      </c>
      <c r="W1329" s="2">
        <v>12.441599999999999</v>
      </c>
    </row>
    <row r="1330" spans="1:23" ht="15.75" thickBot="1" x14ac:dyDescent="0.3">
      <c r="A1330" s="5">
        <v>1329</v>
      </c>
      <c r="B1330" s="3" t="s">
        <v>5083</v>
      </c>
      <c r="C1330" s="2">
        <v>2012</v>
      </c>
      <c r="D1330" s="4">
        <v>41004</v>
      </c>
      <c r="E1330" s="4" t="str">
        <f>TEXT(Table1[[#This Row],[Order Date]],"MMM")</f>
        <v>Apr</v>
      </c>
      <c r="F1330" s="4">
        <v>41034</v>
      </c>
      <c r="G1330" s="3" t="s">
        <v>172</v>
      </c>
      <c r="H1330" s="3" t="s">
        <v>1170</v>
      </c>
      <c r="I1330" s="3" t="s">
        <v>1171</v>
      </c>
      <c r="J1330" s="3" t="s">
        <v>40</v>
      </c>
      <c r="K1330" s="3" t="s">
        <v>27</v>
      </c>
      <c r="L1330" s="3" t="s">
        <v>5084</v>
      </c>
      <c r="M1330" s="3" t="s">
        <v>192</v>
      </c>
      <c r="N1330" s="2">
        <v>60477</v>
      </c>
      <c r="O1330" s="3" t="s">
        <v>102</v>
      </c>
      <c r="P1330" s="3" t="s">
        <v>2423</v>
      </c>
      <c r="Q1330" s="3" t="s">
        <v>32</v>
      </c>
      <c r="R1330" s="3" t="s">
        <v>64</v>
      </c>
      <c r="S1330" s="3" t="s">
        <v>170</v>
      </c>
      <c r="T1330" s="2">
        <v>22.288</v>
      </c>
      <c r="U1330" s="2">
        <v>7</v>
      </c>
      <c r="V1330" s="2">
        <v>0.6</v>
      </c>
      <c r="W1330" s="2">
        <v>-8.9152000000000005</v>
      </c>
    </row>
    <row r="1331" spans="1:23" ht="15.75" thickBot="1" x14ac:dyDescent="0.3">
      <c r="A1331" s="5">
        <v>1330</v>
      </c>
      <c r="B1331" s="3" t="s">
        <v>5085</v>
      </c>
      <c r="C1331" s="2">
        <v>2014</v>
      </c>
      <c r="D1331" s="4">
        <v>41644</v>
      </c>
      <c r="E1331" s="4" t="str">
        <f>TEXT(Table1[[#This Row],[Order Date]],"MMM")</f>
        <v>Jan</v>
      </c>
      <c r="F1331" s="4">
        <v>41825</v>
      </c>
      <c r="G1331" s="3" t="s">
        <v>49</v>
      </c>
      <c r="H1331" s="3" t="s">
        <v>1640</v>
      </c>
      <c r="I1331" s="3" t="s">
        <v>1641</v>
      </c>
      <c r="J1331" s="3" t="s">
        <v>26</v>
      </c>
      <c r="K1331" s="3" t="s">
        <v>27</v>
      </c>
      <c r="L1331" s="3" t="s">
        <v>441</v>
      </c>
      <c r="M1331" s="3" t="s">
        <v>442</v>
      </c>
      <c r="N1331" s="2">
        <v>43229</v>
      </c>
      <c r="O1331" s="3" t="s">
        <v>138</v>
      </c>
      <c r="P1331" s="3" t="s">
        <v>1656</v>
      </c>
      <c r="Q1331" s="3" t="s">
        <v>45</v>
      </c>
      <c r="R1331" s="3" t="s">
        <v>88</v>
      </c>
      <c r="S1331" s="3" t="s">
        <v>1657</v>
      </c>
      <c r="T1331" s="2">
        <v>10.368</v>
      </c>
      <c r="U1331" s="2">
        <v>2</v>
      </c>
      <c r="V1331" s="2">
        <v>0.2</v>
      </c>
      <c r="W1331" s="2">
        <v>3.6288</v>
      </c>
    </row>
    <row r="1332" spans="1:23" ht="15.75" thickBot="1" x14ac:dyDescent="0.3">
      <c r="A1332" s="5">
        <v>1331</v>
      </c>
      <c r="B1332" s="3" t="s">
        <v>5086</v>
      </c>
      <c r="C1332" s="2">
        <v>2013</v>
      </c>
      <c r="D1332" s="4">
        <v>41342</v>
      </c>
      <c r="E1332" s="4" t="str">
        <f>TEXT(Table1[[#This Row],[Order Date]],"MMM")</f>
        <v>Mar</v>
      </c>
      <c r="F1332" s="4">
        <v>41342</v>
      </c>
      <c r="G1332" s="3" t="s">
        <v>1127</v>
      </c>
      <c r="H1332" s="3" t="s">
        <v>1462</v>
      </c>
      <c r="I1332" s="3" t="s">
        <v>1463</v>
      </c>
      <c r="J1332" s="3" t="s">
        <v>26</v>
      </c>
      <c r="K1332" s="3" t="s">
        <v>27</v>
      </c>
      <c r="L1332" s="3" t="s">
        <v>110</v>
      </c>
      <c r="M1332" s="3" t="s">
        <v>111</v>
      </c>
      <c r="N1332" s="2">
        <v>53711</v>
      </c>
      <c r="O1332" s="3" t="s">
        <v>102</v>
      </c>
      <c r="P1332" s="3" t="s">
        <v>3547</v>
      </c>
      <c r="Q1332" s="3" t="s">
        <v>45</v>
      </c>
      <c r="R1332" s="3" t="s">
        <v>242</v>
      </c>
      <c r="S1332" s="3" t="s">
        <v>3548</v>
      </c>
      <c r="T1332" s="2">
        <v>1.81</v>
      </c>
      <c r="U1332" s="2">
        <v>1</v>
      </c>
      <c r="V1332" s="2">
        <v>0</v>
      </c>
      <c r="W1332" s="2">
        <v>0.65159999999999996</v>
      </c>
    </row>
    <row r="1333" spans="1:23" ht="15.75" thickBot="1" x14ac:dyDescent="0.3">
      <c r="A1333" s="5">
        <v>1332</v>
      </c>
      <c r="B1333" s="3" t="s">
        <v>5086</v>
      </c>
      <c r="C1333" s="2">
        <v>2013</v>
      </c>
      <c r="D1333" s="4">
        <v>41342</v>
      </c>
      <c r="E1333" s="4" t="str">
        <f>TEXT(Table1[[#This Row],[Order Date]],"MMM")</f>
        <v>Mar</v>
      </c>
      <c r="F1333" s="4">
        <v>41342</v>
      </c>
      <c r="G1333" s="3" t="s">
        <v>1127</v>
      </c>
      <c r="H1333" s="3" t="s">
        <v>1462</v>
      </c>
      <c r="I1333" s="3" t="s">
        <v>1463</v>
      </c>
      <c r="J1333" s="3" t="s">
        <v>26</v>
      </c>
      <c r="K1333" s="3" t="s">
        <v>27</v>
      </c>
      <c r="L1333" s="3" t="s">
        <v>110</v>
      </c>
      <c r="M1333" s="3" t="s">
        <v>111</v>
      </c>
      <c r="N1333" s="2">
        <v>53711</v>
      </c>
      <c r="O1333" s="3" t="s">
        <v>102</v>
      </c>
      <c r="P1333" s="3" t="s">
        <v>2981</v>
      </c>
      <c r="Q1333" s="3" t="s">
        <v>45</v>
      </c>
      <c r="R1333" s="3" t="s">
        <v>74</v>
      </c>
      <c r="S1333" s="3" t="s">
        <v>2982</v>
      </c>
      <c r="T1333" s="2">
        <v>8.26</v>
      </c>
      <c r="U1333" s="2">
        <v>2</v>
      </c>
      <c r="V1333" s="2">
        <v>0</v>
      </c>
      <c r="W1333" s="2">
        <v>3.8822000000000001</v>
      </c>
    </row>
    <row r="1334" spans="1:23" ht="15.75" thickBot="1" x14ac:dyDescent="0.3">
      <c r="A1334" s="5">
        <v>1333</v>
      </c>
      <c r="B1334" s="3" t="s">
        <v>5087</v>
      </c>
      <c r="C1334" s="2">
        <v>2012</v>
      </c>
      <c r="D1334" s="4">
        <v>41069</v>
      </c>
      <c r="E1334" s="4" t="str">
        <f>TEXT(Table1[[#This Row],[Order Date]],"MMM")</f>
        <v>Jun</v>
      </c>
      <c r="F1334" s="4" t="s">
        <v>7315</v>
      </c>
      <c r="G1334" s="3" t="s">
        <v>49</v>
      </c>
      <c r="H1334" s="3" t="s">
        <v>1820</v>
      </c>
      <c r="I1334" s="3" t="s">
        <v>1821</v>
      </c>
      <c r="J1334" s="3" t="s">
        <v>99</v>
      </c>
      <c r="K1334" s="3" t="s">
        <v>27</v>
      </c>
      <c r="L1334" s="3" t="s">
        <v>239</v>
      </c>
      <c r="M1334" s="3" t="s">
        <v>240</v>
      </c>
      <c r="N1334" s="2">
        <v>10024</v>
      </c>
      <c r="O1334" s="3" t="s">
        <v>138</v>
      </c>
      <c r="P1334" s="3" t="s">
        <v>2175</v>
      </c>
      <c r="Q1334" s="3" t="s">
        <v>32</v>
      </c>
      <c r="R1334" s="3" t="s">
        <v>36</v>
      </c>
      <c r="S1334" s="3" t="s">
        <v>2176</v>
      </c>
      <c r="T1334" s="2">
        <v>271.76400000000001</v>
      </c>
      <c r="U1334" s="2">
        <v>2</v>
      </c>
      <c r="V1334" s="2">
        <v>0.1</v>
      </c>
      <c r="W1334" s="2">
        <v>60.392000000000003</v>
      </c>
    </row>
    <row r="1335" spans="1:23" ht="15.75" thickBot="1" x14ac:dyDescent="0.3">
      <c r="A1335" s="5">
        <v>1334</v>
      </c>
      <c r="B1335" s="3" t="s">
        <v>5089</v>
      </c>
      <c r="C1335" s="2">
        <v>2014</v>
      </c>
      <c r="D1335" s="4">
        <v>41736</v>
      </c>
      <c r="E1335" s="4" t="str">
        <f>TEXT(Table1[[#This Row],[Order Date]],"MMM")</f>
        <v>Apr</v>
      </c>
      <c r="F1335" s="4">
        <v>41827</v>
      </c>
      <c r="G1335" s="3" t="s">
        <v>23</v>
      </c>
      <c r="H1335" s="3" t="s">
        <v>3109</v>
      </c>
      <c r="I1335" s="3" t="s">
        <v>3110</v>
      </c>
      <c r="J1335" s="3" t="s">
        <v>99</v>
      </c>
      <c r="K1335" s="3" t="s">
        <v>27</v>
      </c>
      <c r="L1335" s="3" t="s">
        <v>2095</v>
      </c>
      <c r="M1335" s="3" t="s">
        <v>442</v>
      </c>
      <c r="N1335" s="2">
        <v>43130</v>
      </c>
      <c r="O1335" s="3" t="s">
        <v>138</v>
      </c>
      <c r="P1335" s="3" t="s">
        <v>5090</v>
      </c>
      <c r="Q1335" s="3" t="s">
        <v>45</v>
      </c>
      <c r="R1335" s="3" t="s">
        <v>88</v>
      </c>
      <c r="S1335" s="3" t="s">
        <v>5091</v>
      </c>
      <c r="T1335" s="2">
        <v>32.896000000000001</v>
      </c>
      <c r="U1335" s="2">
        <v>4</v>
      </c>
      <c r="V1335" s="2">
        <v>0.2</v>
      </c>
      <c r="W1335" s="2">
        <v>11.102399999999999</v>
      </c>
    </row>
    <row r="1336" spans="1:23" ht="15.75" thickBot="1" x14ac:dyDescent="0.3">
      <c r="A1336" s="5">
        <v>1335</v>
      </c>
      <c r="B1336" s="3" t="s">
        <v>5089</v>
      </c>
      <c r="C1336" s="2">
        <v>2014</v>
      </c>
      <c r="D1336" s="4">
        <v>41736</v>
      </c>
      <c r="E1336" s="4" t="str">
        <f>TEXT(Table1[[#This Row],[Order Date]],"MMM")</f>
        <v>Apr</v>
      </c>
      <c r="F1336" s="4">
        <v>41827</v>
      </c>
      <c r="G1336" s="3" t="s">
        <v>23</v>
      </c>
      <c r="H1336" s="3" t="s">
        <v>3109</v>
      </c>
      <c r="I1336" s="3" t="s">
        <v>3110</v>
      </c>
      <c r="J1336" s="3" t="s">
        <v>99</v>
      </c>
      <c r="K1336" s="3" t="s">
        <v>27</v>
      </c>
      <c r="L1336" s="3" t="s">
        <v>2095</v>
      </c>
      <c r="M1336" s="3" t="s">
        <v>442</v>
      </c>
      <c r="N1336" s="2">
        <v>43130</v>
      </c>
      <c r="O1336" s="3" t="s">
        <v>138</v>
      </c>
      <c r="P1336" s="3" t="s">
        <v>1247</v>
      </c>
      <c r="Q1336" s="3" t="s">
        <v>32</v>
      </c>
      <c r="R1336" s="3" t="s">
        <v>55</v>
      </c>
      <c r="S1336" s="3" t="s">
        <v>1248</v>
      </c>
      <c r="T1336" s="2">
        <v>215.148</v>
      </c>
      <c r="U1336" s="2">
        <v>2</v>
      </c>
      <c r="V1336" s="2">
        <v>0.4</v>
      </c>
      <c r="W1336" s="2">
        <v>-103.98820000000001</v>
      </c>
    </row>
    <row r="1337" spans="1:23" ht="15.75" thickBot="1" x14ac:dyDescent="0.3">
      <c r="A1337" s="5">
        <v>1336</v>
      </c>
      <c r="B1337" s="3" t="s">
        <v>5089</v>
      </c>
      <c r="C1337" s="2">
        <v>2014</v>
      </c>
      <c r="D1337" s="4">
        <v>41736</v>
      </c>
      <c r="E1337" s="4" t="str">
        <f>TEXT(Table1[[#This Row],[Order Date]],"MMM")</f>
        <v>Apr</v>
      </c>
      <c r="F1337" s="4">
        <v>41827</v>
      </c>
      <c r="G1337" s="3" t="s">
        <v>23</v>
      </c>
      <c r="H1337" s="3" t="s">
        <v>3109</v>
      </c>
      <c r="I1337" s="3" t="s">
        <v>3110</v>
      </c>
      <c r="J1337" s="3" t="s">
        <v>99</v>
      </c>
      <c r="K1337" s="3" t="s">
        <v>27</v>
      </c>
      <c r="L1337" s="3" t="s">
        <v>2095</v>
      </c>
      <c r="M1337" s="3" t="s">
        <v>442</v>
      </c>
      <c r="N1337" s="2">
        <v>43130</v>
      </c>
      <c r="O1337" s="3" t="s">
        <v>138</v>
      </c>
      <c r="P1337" s="3" t="s">
        <v>4577</v>
      </c>
      <c r="Q1337" s="3" t="s">
        <v>45</v>
      </c>
      <c r="R1337" s="3" t="s">
        <v>88</v>
      </c>
      <c r="S1337" s="3" t="s">
        <v>4578</v>
      </c>
      <c r="T1337" s="2">
        <v>30.96</v>
      </c>
      <c r="U1337" s="2">
        <v>6</v>
      </c>
      <c r="V1337" s="2">
        <v>0.2</v>
      </c>
      <c r="W1337" s="2">
        <v>11.223000000000001</v>
      </c>
    </row>
    <row r="1338" spans="1:23" ht="15.75" thickBot="1" x14ac:dyDescent="0.3">
      <c r="A1338" s="5">
        <v>1337</v>
      </c>
      <c r="B1338" s="3" t="s">
        <v>5092</v>
      </c>
      <c r="C1338" s="2">
        <v>2014</v>
      </c>
      <c r="D1338" s="4">
        <v>41894</v>
      </c>
      <c r="E1338" s="4" t="str">
        <f>TEXT(Table1[[#This Row],[Order Date]],"MMM")</f>
        <v>Sep</v>
      </c>
      <c r="F1338" s="4">
        <v>41924</v>
      </c>
      <c r="G1338" s="3" t="s">
        <v>172</v>
      </c>
      <c r="H1338" s="3" t="s">
        <v>1230</v>
      </c>
      <c r="I1338" s="3" t="s">
        <v>1231</v>
      </c>
      <c r="J1338" s="3" t="s">
        <v>26</v>
      </c>
      <c r="K1338" s="3" t="s">
        <v>27</v>
      </c>
      <c r="L1338" s="3" t="s">
        <v>904</v>
      </c>
      <c r="M1338" s="3" t="s">
        <v>42</v>
      </c>
      <c r="N1338" s="2">
        <v>90301</v>
      </c>
      <c r="O1338" s="3" t="s">
        <v>43</v>
      </c>
      <c r="P1338" s="3" t="s">
        <v>1160</v>
      </c>
      <c r="Q1338" s="3" t="s">
        <v>45</v>
      </c>
      <c r="R1338" s="3" t="s">
        <v>58</v>
      </c>
      <c r="S1338" s="3" t="s">
        <v>1161</v>
      </c>
      <c r="T1338" s="2">
        <v>29.79</v>
      </c>
      <c r="U1338" s="2">
        <v>3</v>
      </c>
      <c r="V1338" s="2">
        <v>0</v>
      </c>
      <c r="W1338" s="2">
        <v>8.6390999999999991</v>
      </c>
    </row>
    <row r="1339" spans="1:23" ht="15.75" thickBot="1" x14ac:dyDescent="0.3">
      <c r="A1339" s="5">
        <v>1338</v>
      </c>
      <c r="B1339" s="3" t="s">
        <v>5092</v>
      </c>
      <c r="C1339" s="2">
        <v>2014</v>
      </c>
      <c r="D1339" s="4">
        <v>41894</v>
      </c>
      <c r="E1339" s="4" t="str">
        <f>TEXT(Table1[[#This Row],[Order Date]],"MMM")</f>
        <v>Sep</v>
      </c>
      <c r="F1339" s="4">
        <v>41924</v>
      </c>
      <c r="G1339" s="3" t="s">
        <v>172</v>
      </c>
      <c r="H1339" s="3" t="s">
        <v>1230</v>
      </c>
      <c r="I1339" s="3" t="s">
        <v>1231</v>
      </c>
      <c r="J1339" s="3" t="s">
        <v>26</v>
      </c>
      <c r="K1339" s="3" t="s">
        <v>27</v>
      </c>
      <c r="L1339" s="3" t="s">
        <v>904</v>
      </c>
      <c r="M1339" s="3" t="s">
        <v>42</v>
      </c>
      <c r="N1339" s="2">
        <v>90301</v>
      </c>
      <c r="O1339" s="3" t="s">
        <v>43</v>
      </c>
      <c r="P1339" s="3" t="s">
        <v>5093</v>
      </c>
      <c r="Q1339" s="3" t="s">
        <v>32</v>
      </c>
      <c r="R1339" s="3" t="s">
        <v>64</v>
      </c>
      <c r="S1339" s="3" t="s">
        <v>5094</v>
      </c>
      <c r="T1339" s="2">
        <v>128.9</v>
      </c>
      <c r="U1339" s="2">
        <v>2</v>
      </c>
      <c r="V1339" s="2">
        <v>0</v>
      </c>
      <c r="W1339" s="2">
        <v>15.468</v>
      </c>
    </row>
    <row r="1340" spans="1:23" ht="15.75" thickBot="1" x14ac:dyDescent="0.3">
      <c r="A1340" s="5">
        <v>1339</v>
      </c>
      <c r="B1340" s="3" t="s">
        <v>5092</v>
      </c>
      <c r="C1340" s="2">
        <v>2014</v>
      </c>
      <c r="D1340" s="4">
        <v>41894</v>
      </c>
      <c r="E1340" s="4" t="str">
        <f>TEXT(Table1[[#This Row],[Order Date]],"MMM")</f>
        <v>Sep</v>
      </c>
      <c r="F1340" s="4">
        <v>41924</v>
      </c>
      <c r="G1340" s="3" t="s">
        <v>172</v>
      </c>
      <c r="H1340" s="3" t="s">
        <v>1230</v>
      </c>
      <c r="I1340" s="3" t="s">
        <v>1231</v>
      </c>
      <c r="J1340" s="3" t="s">
        <v>26</v>
      </c>
      <c r="K1340" s="3" t="s">
        <v>27</v>
      </c>
      <c r="L1340" s="3" t="s">
        <v>904</v>
      </c>
      <c r="M1340" s="3" t="s">
        <v>42</v>
      </c>
      <c r="N1340" s="2">
        <v>90301</v>
      </c>
      <c r="O1340" s="3" t="s">
        <v>43</v>
      </c>
      <c r="P1340" s="3" t="s">
        <v>2151</v>
      </c>
      <c r="Q1340" s="3" t="s">
        <v>45</v>
      </c>
      <c r="R1340" s="3" t="s">
        <v>88</v>
      </c>
      <c r="S1340" s="3" t="s">
        <v>2152</v>
      </c>
      <c r="T1340" s="2">
        <v>60.12</v>
      </c>
      <c r="U1340" s="2">
        <v>9</v>
      </c>
      <c r="V1340" s="2">
        <v>0</v>
      </c>
      <c r="W1340" s="2">
        <v>28.857600000000001</v>
      </c>
    </row>
    <row r="1341" spans="1:23" ht="15.75" thickBot="1" x14ac:dyDescent="0.3">
      <c r="A1341" s="5">
        <v>1340</v>
      </c>
      <c r="B1341" s="3" t="s">
        <v>5095</v>
      </c>
      <c r="C1341" s="2">
        <v>2014</v>
      </c>
      <c r="D1341" s="4">
        <v>41802</v>
      </c>
      <c r="E1341" s="4" t="str">
        <f>TEXT(Table1[[#This Row],[Order Date]],"MMM")</f>
        <v>Jun</v>
      </c>
      <c r="F1341" s="4">
        <v>41924</v>
      </c>
      <c r="G1341" s="3" t="s">
        <v>49</v>
      </c>
      <c r="H1341" s="3" t="s">
        <v>1909</v>
      </c>
      <c r="I1341" s="3" t="s">
        <v>1910</v>
      </c>
      <c r="J1341" s="3" t="s">
        <v>26</v>
      </c>
      <c r="K1341" s="3" t="s">
        <v>27</v>
      </c>
      <c r="L1341" s="3" t="s">
        <v>3391</v>
      </c>
      <c r="M1341" s="3" t="s">
        <v>94</v>
      </c>
      <c r="N1341" s="2">
        <v>98006</v>
      </c>
      <c r="O1341" s="3" t="s">
        <v>43</v>
      </c>
      <c r="P1341" s="3" t="s">
        <v>4342</v>
      </c>
      <c r="Q1341" s="3" t="s">
        <v>45</v>
      </c>
      <c r="R1341" s="3" t="s">
        <v>74</v>
      </c>
      <c r="S1341" s="3" t="s">
        <v>4343</v>
      </c>
      <c r="T1341" s="2">
        <v>24.815999999999999</v>
      </c>
      <c r="U1341" s="2">
        <v>3</v>
      </c>
      <c r="V1341" s="2">
        <v>0.2</v>
      </c>
      <c r="W1341" s="2">
        <v>8.3754000000000008</v>
      </c>
    </row>
    <row r="1342" spans="1:23" ht="15.75" thickBot="1" x14ac:dyDescent="0.3">
      <c r="A1342" s="5">
        <v>1341</v>
      </c>
      <c r="B1342" s="3" t="s">
        <v>5095</v>
      </c>
      <c r="C1342" s="2">
        <v>2014</v>
      </c>
      <c r="D1342" s="4">
        <v>41802</v>
      </c>
      <c r="E1342" s="4" t="str">
        <f>TEXT(Table1[[#This Row],[Order Date]],"MMM")</f>
        <v>Jun</v>
      </c>
      <c r="F1342" s="4">
        <v>41924</v>
      </c>
      <c r="G1342" s="3" t="s">
        <v>49</v>
      </c>
      <c r="H1342" s="3" t="s">
        <v>1909</v>
      </c>
      <c r="I1342" s="3" t="s">
        <v>1910</v>
      </c>
      <c r="J1342" s="3" t="s">
        <v>26</v>
      </c>
      <c r="K1342" s="3" t="s">
        <v>27</v>
      </c>
      <c r="L1342" s="3" t="s">
        <v>3391</v>
      </c>
      <c r="M1342" s="3" t="s">
        <v>94</v>
      </c>
      <c r="N1342" s="2">
        <v>98006</v>
      </c>
      <c r="O1342" s="3" t="s">
        <v>43</v>
      </c>
      <c r="P1342" s="3" t="s">
        <v>2440</v>
      </c>
      <c r="Q1342" s="3" t="s">
        <v>45</v>
      </c>
      <c r="R1342" s="3" t="s">
        <v>74</v>
      </c>
      <c r="S1342" s="3" t="s">
        <v>2441</v>
      </c>
      <c r="T1342" s="2">
        <v>14.976000000000001</v>
      </c>
      <c r="U1342" s="2">
        <v>6</v>
      </c>
      <c r="V1342" s="2">
        <v>0.2</v>
      </c>
      <c r="W1342" s="2">
        <v>5.4287999999999998</v>
      </c>
    </row>
    <row r="1343" spans="1:23" ht="15.75" thickBot="1" x14ac:dyDescent="0.3">
      <c r="A1343" s="5">
        <v>1342</v>
      </c>
      <c r="B1343" s="3" t="s">
        <v>5096</v>
      </c>
      <c r="C1343" s="2">
        <v>2011</v>
      </c>
      <c r="D1343" s="4">
        <v>40850</v>
      </c>
      <c r="E1343" s="4" t="str">
        <f>TEXT(Table1[[#This Row],[Order Date]],"MMM")</f>
        <v>Nov</v>
      </c>
      <c r="F1343" s="4" t="s">
        <v>7242</v>
      </c>
      <c r="G1343" s="3" t="s">
        <v>23</v>
      </c>
      <c r="H1343" s="3" t="s">
        <v>3990</v>
      </c>
      <c r="I1343" s="3" t="s">
        <v>3991</v>
      </c>
      <c r="J1343" s="3" t="s">
        <v>26</v>
      </c>
      <c r="K1343" s="3" t="s">
        <v>27</v>
      </c>
      <c r="L1343" s="3" t="s">
        <v>239</v>
      </c>
      <c r="M1343" s="3" t="s">
        <v>240</v>
      </c>
      <c r="N1343" s="2">
        <v>10024</v>
      </c>
      <c r="O1343" s="3" t="s">
        <v>138</v>
      </c>
      <c r="P1343" s="3" t="s">
        <v>1875</v>
      </c>
      <c r="Q1343" s="3" t="s">
        <v>45</v>
      </c>
      <c r="R1343" s="3" t="s">
        <v>88</v>
      </c>
      <c r="S1343" s="3" t="s">
        <v>1876</v>
      </c>
      <c r="T1343" s="2">
        <v>108.92</v>
      </c>
      <c r="U1343" s="2">
        <v>14</v>
      </c>
      <c r="V1343" s="2">
        <v>0</v>
      </c>
      <c r="W1343" s="2">
        <v>49.014000000000003</v>
      </c>
    </row>
    <row r="1344" spans="1:23" ht="15.75" thickBot="1" x14ac:dyDescent="0.3">
      <c r="A1344" s="5">
        <v>1343</v>
      </c>
      <c r="B1344" s="3" t="s">
        <v>5099</v>
      </c>
      <c r="C1344" s="2">
        <v>2012</v>
      </c>
      <c r="D1344" s="4">
        <v>41249</v>
      </c>
      <c r="E1344" s="4" t="str">
        <f>TEXT(Table1[[#This Row],[Order Date]],"MMM")</f>
        <v>Dec</v>
      </c>
      <c r="F1344" s="4" t="s">
        <v>7368</v>
      </c>
      <c r="G1344" s="3" t="s">
        <v>49</v>
      </c>
      <c r="H1344" s="3" t="s">
        <v>722</v>
      </c>
      <c r="I1344" s="3" t="s">
        <v>723</v>
      </c>
      <c r="J1344" s="3" t="s">
        <v>26</v>
      </c>
      <c r="K1344" s="3" t="s">
        <v>27</v>
      </c>
      <c r="L1344" s="3" t="s">
        <v>541</v>
      </c>
      <c r="M1344" s="3" t="s">
        <v>220</v>
      </c>
      <c r="N1344" s="2">
        <v>19711</v>
      </c>
      <c r="O1344" s="3" t="s">
        <v>138</v>
      </c>
      <c r="P1344" s="3" t="s">
        <v>3880</v>
      </c>
      <c r="Q1344" s="3" t="s">
        <v>45</v>
      </c>
      <c r="R1344" s="3" t="s">
        <v>58</v>
      </c>
      <c r="S1344" s="3" t="s">
        <v>3881</v>
      </c>
      <c r="T1344" s="2">
        <v>29.9</v>
      </c>
      <c r="U1344" s="2">
        <v>5</v>
      </c>
      <c r="V1344" s="2">
        <v>0</v>
      </c>
      <c r="W1344" s="2">
        <v>5.0830000000000002</v>
      </c>
    </row>
    <row r="1345" spans="1:23" ht="15.75" thickBot="1" x14ac:dyDescent="0.3">
      <c r="A1345" s="5">
        <v>1344</v>
      </c>
      <c r="B1345" s="3" t="s">
        <v>5100</v>
      </c>
      <c r="C1345" s="2">
        <v>2013</v>
      </c>
      <c r="D1345" s="4">
        <v>41463</v>
      </c>
      <c r="E1345" s="4" t="str">
        <f>TEXT(Table1[[#This Row],[Order Date]],"MMM")</f>
        <v>Jul</v>
      </c>
      <c r="F1345" s="4">
        <v>41494</v>
      </c>
      <c r="G1345" s="3" t="s">
        <v>172</v>
      </c>
      <c r="H1345" s="3" t="s">
        <v>5101</v>
      </c>
      <c r="I1345" s="3" t="s">
        <v>5102</v>
      </c>
      <c r="J1345" s="3" t="s">
        <v>40</v>
      </c>
      <c r="K1345" s="3" t="s">
        <v>27</v>
      </c>
      <c r="L1345" s="3" t="s">
        <v>239</v>
      </c>
      <c r="M1345" s="3" t="s">
        <v>240</v>
      </c>
      <c r="N1345" s="2">
        <v>10024</v>
      </c>
      <c r="O1345" s="3" t="s">
        <v>138</v>
      </c>
      <c r="P1345" s="3" t="s">
        <v>924</v>
      </c>
      <c r="Q1345" s="3" t="s">
        <v>45</v>
      </c>
      <c r="R1345" s="3" t="s">
        <v>88</v>
      </c>
      <c r="S1345" s="3" t="s">
        <v>170</v>
      </c>
      <c r="T1345" s="2">
        <v>70.88</v>
      </c>
      <c r="U1345" s="2">
        <v>2</v>
      </c>
      <c r="V1345" s="2">
        <v>0</v>
      </c>
      <c r="W1345" s="2">
        <v>33.313600000000001</v>
      </c>
    </row>
    <row r="1346" spans="1:23" ht="15.75" thickBot="1" x14ac:dyDescent="0.3">
      <c r="A1346" s="5">
        <v>1345</v>
      </c>
      <c r="B1346" s="3" t="s">
        <v>5103</v>
      </c>
      <c r="C1346" s="2">
        <v>2014</v>
      </c>
      <c r="D1346" s="4">
        <v>41979</v>
      </c>
      <c r="E1346" s="4" t="str">
        <f>TEXT(Table1[[#This Row],[Order Date]],"MMM")</f>
        <v>Dec</v>
      </c>
      <c r="F1346" s="4" t="s">
        <v>7175</v>
      </c>
      <c r="G1346" s="3" t="s">
        <v>49</v>
      </c>
      <c r="H1346" s="3" t="s">
        <v>4239</v>
      </c>
      <c r="I1346" s="3" t="s">
        <v>4240</v>
      </c>
      <c r="J1346" s="3" t="s">
        <v>99</v>
      </c>
      <c r="K1346" s="3" t="s">
        <v>27</v>
      </c>
      <c r="L1346" s="3" t="s">
        <v>1349</v>
      </c>
      <c r="M1346" s="3" t="s">
        <v>323</v>
      </c>
      <c r="N1346" s="2">
        <v>36830</v>
      </c>
      <c r="O1346" s="3" t="s">
        <v>30</v>
      </c>
      <c r="P1346" s="3" t="s">
        <v>2808</v>
      </c>
      <c r="Q1346" s="3" t="s">
        <v>45</v>
      </c>
      <c r="R1346" s="3" t="s">
        <v>67</v>
      </c>
      <c r="S1346" s="3" t="s">
        <v>2809</v>
      </c>
      <c r="T1346" s="2">
        <v>3.76</v>
      </c>
      <c r="U1346" s="2">
        <v>2</v>
      </c>
      <c r="V1346" s="2">
        <v>0</v>
      </c>
      <c r="W1346" s="2">
        <v>1.0904</v>
      </c>
    </row>
    <row r="1347" spans="1:23" ht="15.75" thickBot="1" x14ac:dyDescent="0.3">
      <c r="A1347" s="5">
        <v>1346</v>
      </c>
      <c r="B1347" s="3" t="s">
        <v>5104</v>
      </c>
      <c r="C1347" s="2">
        <v>2013</v>
      </c>
      <c r="D1347" s="4">
        <v>41496</v>
      </c>
      <c r="E1347" s="4" t="str">
        <f>TEXT(Table1[[#This Row],[Order Date]],"MMM")</f>
        <v>Aug</v>
      </c>
      <c r="F1347" s="4" t="s">
        <v>7161</v>
      </c>
      <c r="G1347" s="3" t="s">
        <v>49</v>
      </c>
      <c r="H1347" s="3" t="s">
        <v>4393</v>
      </c>
      <c r="I1347" s="3" t="s">
        <v>4394</v>
      </c>
      <c r="J1347" s="3" t="s">
        <v>26</v>
      </c>
      <c r="K1347" s="3" t="s">
        <v>27</v>
      </c>
      <c r="L1347" s="3" t="s">
        <v>41</v>
      </c>
      <c r="M1347" s="3" t="s">
        <v>42</v>
      </c>
      <c r="N1347" s="2">
        <v>90049</v>
      </c>
      <c r="O1347" s="3" t="s">
        <v>43</v>
      </c>
      <c r="P1347" s="3" t="s">
        <v>2680</v>
      </c>
      <c r="Q1347" s="3" t="s">
        <v>45</v>
      </c>
      <c r="R1347" s="3" t="s">
        <v>74</v>
      </c>
      <c r="S1347" s="3" t="s">
        <v>2681</v>
      </c>
      <c r="T1347" s="2">
        <v>27.263999999999999</v>
      </c>
      <c r="U1347" s="2">
        <v>2</v>
      </c>
      <c r="V1347" s="2">
        <v>0.2</v>
      </c>
      <c r="W1347" s="2">
        <v>8.8607999999999993</v>
      </c>
    </row>
    <row r="1348" spans="1:23" ht="15.75" thickBot="1" x14ac:dyDescent="0.3">
      <c r="A1348" s="5">
        <v>1347</v>
      </c>
      <c r="B1348" s="3" t="s">
        <v>5105</v>
      </c>
      <c r="C1348" s="2">
        <v>2011</v>
      </c>
      <c r="D1348" s="4">
        <v>40764</v>
      </c>
      <c r="E1348" s="4" t="str">
        <f>TEXT(Table1[[#This Row],[Order Date]],"MMM")</f>
        <v>Aug</v>
      </c>
      <c r="F1348" s="4" t="s">
        <v>7164</v>
      </c>
      <c r="G1348" s="3" t="s">
        <v>49</v>
      </c>
      <c r="H1348" s="3" t="s">
        <v>3455</v>
      </c>
      <c r="I1348" s="3" t="s">
        <v>3456</v>
      </c>
      <c r="J1348" s="3" t="s">
        <v>99</v>
      </c>
      <c r="K1348" s="3" t="s">
        <v>27</v>
      </c>
      <c r="L1348" s="3" t="s">
        <v>120</v>
      </c>
      <c r="M1348" s="3" t="s">
        <v>42</v>
      </c>
      <c r="N1348" s="2">
        <v>94110</v>
      </c>
      <c r="O1348" s="3" t="s">
        <v>43</v>
      </c>
      <c r="P1348" s="3" t="s">
        <v>3890</v>
      </c>
      <c r="Q1348" s="3" t="s">
        <v>45</v>
      </c>
      <c r="R1348" s="3" t="s">
        <v>77</v>
      </c>
      <c r="S1348" s="3" t="s">
        <v>3891</v>
      </c>
      <c r="T1348" s="2">
        <v>56.65</v>
      </c>
      <c r="U1348" s="2">
        <v>5</v>
      </c>
      <c r="V1348" s="2">
        <v>0</v>
      </c>
      <c r="W1348" s="2">
        <v>24.359500000000001</v>
      </c>
    </row>
    <row r="1349" spans="1:23" ht="15.75" thickBot="1" x14ac:dyDescent="0.3">
      <c r="A1349" s="5">
        <v>1348</v>
      </c>
      <c r="B1349" s="3" t="s">
        <v>5105</v>
      </c>
      <c r="C1349" s="2">
        <v>2011</v>
      </c>
      <c r="D1349" s="4">
        <v>40764</v>
      </c>
      <c r="E1349" s="4" t="str">
        <f>TEXT(Table1[[#This Row],[Order Date]],"MMM")</f>
        <v>Aug</v>
      </c>
      <c r="F1349" s="4" t="s">
        <v>7164</v>
      </c>
      <c r="G1349" s="3" t="s">
        <v>49</v>
      </c>
      <c r="H1349" s="3" t="s">
        <v>3455</v>
      </c>
      <c r="I1349" s="3" t="s">
        <v>3456</v>
      </c>
      <c r="J1349" s="3" t="s">
        <v>99</v>
      </c>
      <c r="K1349" s="3" t="s">
        <v>27</v>
      </c>
      <c r="L1349" s="3" t="s">
        <v>120</v>
      </c>
      <c r="M1349" s="3" t="s">
        <v>42</v>
      </c>
      <c r="N1349" s="2">
        <v>94110</v>
      </c>
      <c r="O1349" s="3" t="s">
        <v>43</v>
      </c>
      <c r="P1349" s="3" t="s">
        <v>1132</v>
      </c>
      <c r="Q1349" s="3" t="s">
        <v>45</v>
      </c>
      <c r="R1349" s="3" t="s">
        <v>58</v>
      </c>
      <c r="S1349" s="3" t="s">
        <v>1133</v>
      </c>
      <c r="T1349" s="2">
        <v>14.97</v>
      </c>
      <c r="U1349" s="2">
        <v>1</v>
      </c>
      <c r="V1349" s="2">
        <v>0</v>
      </c>
      <c r="W1349" s="2">
        <v>4.1916000000000002</v>
      </c>
    </row>
    <row r="1350" spans="1:23" ht="15.75" thickBot="1" x14ac:dyDescent="0.3">
      <c r="A1350" s="5">
        <v>1349</v>
      </c>
      <c r="B1350" s="3" t="s">
        <v>5105</v>
      </c>
      <c r="C1350" s="2">
        <v>2011</v>
      </c>
      <c r="D1350" s="4">
        <v>40764</v>
      </c>
      <c r="E1350" s="4" t="str">
        <f>TEXT(Table1[[#This Row],[Order Date]],"MMM")</f>
        <v>Aug</v>
      </c>
      <c r="F1350" s="4" t="s">
        <v>7164</v>
      </c>
      <c r="G1350" s="3" t="s">
        <v>49</v>
      </c>
      <c r="H1350" s="3" t="s">
        <v>3455</v>
      </c>
      <c r="I1350" s="3" t="s">
        <v>3456</v>
      </c>
      <c r="J1350" s="3" t="s">
        <v>99</v>
      </c>
      <c r="K1350" s="3" t="s">
        <v>27</v>
      </c>
      <c r="L1350" s="3" t="s">
        <v>120</v>
      </c>
      <c r="M1350" s="3" t="s">
        <v>42</v>
      </c>
      <c r="N1350" s="2">
        <v>94110</v>
      </c>
      <c r="O1350" s="3" t="s">
        <v>43</v>
      </c>
      <c r="P1350" s="3" t="s">
        <v>513</v>
      </c>
      <c r="Q1350" s="3" t="s">
        <v>45</v>
      </c>
      <c r="R1350" s="3" t="s">
        <v>242</v>
      </c>
      <c r="S1350" s="3" t="s">
        <v>514</v>
      </c>
      <c r="T1350" s="2">
        <v>4.0199999999999996</v>
      </c>
      <c r="U1350" s="2">
        <v>2</v>
      </c>
      <c r="V1350" s="2">
        <v>0</v>
      </c>
      <c r="W1350" s="2">
        <v>1.9698</v>
      </c>
    </row>
    <row r="1351" spans="1:23" ht="15.75" thickBot="1" x14ac:dyDescent="0.3">
      <c r="A1351" s="5">
        <v>1350</v>
      </c>
      <c r="B1351" s="3" t="s">
        <v>5108</v>
      </c>
      <c r="C1351" s="2">
        <v>2012</v>
      </c>
      <c r="D1351" s="4">
        <v>41159</v>
      </c>
      <c r="E1351" s="4" t="str">
        <f>TEXT(Table1[[#This Row],[Order Date]],"MMM")</f>
        <v>Sep</v>
      </c>
      <c r="F1351" s="4" t="s">
        <v>7342</v>
      </c>
      <c r="G1351" s="3" t="s">
        <v>49</v>
      </c>
      <c r="H1351" s="3" t="s">
        <v>141</v>
      </c>
      <c r="I1351" s="3" t="s">
        <v>142</v>
      </c>
      <c r="J1351" s="3" t="s">
        <v>26</v>
      </c>
      <c r="K1351" s="3" t="s">
        <v>27</v>
      </c>
      <c r="L1351" s="3" t="s">
        <v>4459</v>
      </c>
      <c r="M1351" s="3" t="s">
        <v>302</v>
      </c>
      <c r="N1351" s="2">
        <v>37211</v>
      </c>
      <c r="O1351" s="3" t="s">
        <v>30</v>
      </c>
      <c r="P1351" s="3" t="s">
        <v>5109</v>
      </c>
      <c r="Q1351" s="3" t="s">
        <v>45</v>
      </c>
      <c r="R1351" s="3" t="s">
        <v>67</v>
      </c>
      <c r="S1351" s="3" t="s">
        <v>5110</v>
      </c>
      <c r="T1351" s="2">
        <v>5.16</v>
      </c>
      <c r="U1351" s="2">
        <v>3</v>
      </c>
      <c r="V1351" s="2">
        <v>0.2</v>
      </c>
      <c r="W1351" s="2">
        <v>0.83850000000000002</v>
      </c>
    </row>
    <row r="1352" spans="1:23" ht="15.75" thickBot="1" x14ac:dyDescent="0.3">
      <c r="A1352" s="5">
        <v>1351</v>
      </c>
      <c r="B1352" s="3" t="s">
        <v>5113</v>
      </c>
      <c r="C1352" s="2">
        <v>2014</v>
      </c>
      <c r="D1352" s="4">
        <v>41801</v>
      </c>
      <c r="E1352" s="4" t="str">
        <f>TEXT(Table1[[#This Row],[Order Date]],"MMM")</f>
        <v>Jun</v>
      </c>
      <c r="F1352" s="4">
        <v>41954</v>
      </c>
      <c r="G1352" s="3" t="s">
        <v>23</v>
      </c>
      <c r="H1352" s="3" t="s">
        <v>4232</v>
      </c>
      <c r="I1352" s="3" t="s">
        <v>4233</v>
      </c>
      <c r="J1352" s="3" t="s">
        <v>40</v>
      </c>
      <c r="K1352" s="3" t="s">
        <v>27</v>
      </c>
      <c r="L1352" s="3" t="s">
        <v>715</v>
      </c>
      <c r="M1352" s="3" t="s">
        <v>101</v>
      </c>
      <c r="N1352" s="2">
        <v>75081</v>
      </c>
      <c r="O1352" s="3" t="s">
        <v>102</v>
      </c>
      <c r="P1352" s="3" t="s">
        <v>1200</v>
      </c>
      <c r="Q1352" s="3" t="s">
        <v>70</v>
      </c>
      <c r="R1352" s="3" t="s">
        <v>71</v>
      </c>
      <c r="S1352" s="3" t="s">
        <v>1201</v>
      </c>
      <c r="T1352" s="2">
        <v>492.76799999999997</v>
      </c>
      <c r="U1352" s="2">
        <v>4</v>
      </c>
      <c r="V1352" s="2">
        <v>0.2</v>
      </c>
      <c r="W1352" s="2">
        <v>55.436399999999999</v>
      </c>
    </row>
    <row r="1353" spans="1:23" ht="15.75" thickBot="1" x14ac:dyDescent="0.3">
      <c r="A1353" s="5">
        <v>1352</v>
      </c>
      <c r="B1353" s="3" t="s">
        <v>5114</v>
      </c>
      <c r="C1353" s="2">
        <v>2014</v>
      </c>
      <c r="D1353" s="4">
        <v>41741</v>
      </c>
      <c r="E1353" s="4" t="str">
        <f>TEXT(Table1[[#This Row],[Order Date]],"MMM")</f>
        <v>Apr</v>
      </c>
      <c r="F1353" s="4">
        <v>41802</v>
      </c>
      <c r="G1353" s="3" t="s">
        <v>23</v>
      </c>
      <c r="H1353" s="3" t="s">
        <v>3087</v>
      </c>
      <c r="I1353" s="3" t="s">
        <v>3088</v>
      </c>
      <c r="J1353" s="3" t="s">
        <v>26</v>
      </c>
      <c r="K1353" s="3" t="s">
        <v>27</v>
      </c>
      <c r="L1353" s="3" t="s">
        <v>1318</v>
      </c>
      <c r="M1353" s="3" t="s">
        <v>53</v>
      </c>
      <c r="N1353" s="2">
        <v>32216</v>
      </c>
      <c r="O1353" s="3" t="s">
        <v>30</v>
      </c>
      <c r="P1353" s="3" t="s">
        <v>2828</v>
      </c>
      <c r="Q1353" s="3" t="s">
        <v>70</v>
      </c>
      <c r="R1353" s="3" t="s">
        <v>148</v>
      </c>
      <c r="S1353" s="3" t="s">
        <v>2829</v>
      </c>
      <c r="T1353" s="2">
        <v>47.991999999999997</v>
      </c>
      <c r="U1353" s="2">
        <v>1</v>
      </c>
      <c r="V1353" s="2">
        <v>0.2</v>
      </c>
      <c r="W1353" s="2">
        <v>7.1988000000000003</v>
      </c>
    </row>
    <row r="1354" spans="1:23" ht="15.75" thickBot="1" x14ac:dyDescent="0.3">
      <c r="A1354" s="5">
        <v>1353</v>
      </c>
      <c r="B1354" s="3" t="s">
        <v>5115</v>
      </c>
      <c r="C1354" s="2">
        <v>2012</v>
      </c>
      <c r="D1354" s="4">
        <v>41191</v>
      </c>
      <c r="E1354" s="4" t="str">
        <f>TEXT(Table1[[#This Row],[Order Date]],"MMM")</f>
        <v>Oct</v>
      </c>
      <c r="F1354" s="4" t="s">
        <v>7221</v>
      </c>
      <c r="G1354" s="3" t="s">
        <v>49</v>
      </c>
      <c r="H1354" s="3" t="s">
        <v>3846</v>
      </c>
      <c r="I1354" s="3" t="s">
        <v>3847</v>
      </c>
      <c r="J1354" s="3" t="s">
        <v>40</v>
      </c>
      <c r="K1354" s="3" t="s">
        <v>27</v>
      </c>
      <c r="L1354" s="3" t="s">
        <v>5059</v>
      </c>
      <c r="M1354" s="3" t="s">
        <v>1086</v>
      </c>
      <c r="N1354" s="2">
        <v>2151</v>
      </c>
      <c r="O1354" s="3" t="s">
        <v>138</v>
      </c>
      <c r="P1354" s="3" t="s">
        <v>4121</v>
      </c>
      <c r="Q1354" s="3" t="s">
        <v>45</v>
      </c>
      <c r="R1354" s="3" t="s">
        <v>77</v>
      </c>
      <c r="S1354" s="3" t="s">
        <v>4122</v>
      </c>
      <c r="T1354" s="2">
        <v>61.96</v>
      </c>
      <c r="U1354" s="2">
        <v>2</v>
      </c>
      <c r="V1354" s="2">
        <v>0</v>
      </c>
      <c r="W1354" s="2">
        <v>16.1096</v>
      </c>
    </row>
    <row r="1355" spans="1:23" ht="15.75" thickBot="1" x14ac:dyDescent="0.3">
      <c r="A1355" s="5">
        <v>1354</v>
      </c>
      <c r="B1355" s="3" t="s">
        <v>5115</v>
      </c>
      <c r="C1355" s="2">
        <v>2012</v>
      </c>
      <c r="D1355" s="4">
        <v>41191</v>
      </c>
      <c r="E1355" s="4" t="str">
        <f>TEXT(Table1[[#This Row],[Order Date]],"MMM")</f>
        <v>Oct</v>
      </c>
      <c r="F1355" s="4" t="s">
        <v>7221</v>
      </c>
      <c r="G1355" s="3" t="s">
        <v>49</v>
      </c>
      <c r="H1355" s="3" t="s">
        <v>3846</v>
      </c>
      <c r="I1355" s="3" t="s">
        <v>3847</v>
      </c>
      <c r="J1355" s="3" t="s">
        <v>40</v>
      </c>
      <c r="K1355" s="3" t="s">
        <v>27</v>
      </c>
      <c r="L1355" s="3" t="s">
        <v>5059</v>
      </c>
      <c r="M1355" s="3" t="s">
        <v>1086</v>
      </c>
      <c r="N1355" s="2">
        <v>2151</v>
      </c>
      <c r="O1355" s="3" t="s">
        <v>138</v>
      </c>
      <c r="P1355" s="3" t="s">
        <v>750</v>
      </c>
      <c r="Q1355" s="3" t="s">
        <v>32</v>
      </c>
      <c r="R1355" s="3" t="s">
        <v>33</v>
      </c>
      <c r="S1355" s="3" t="s">
        <v>751</v>
      </c>
      <c r="T1355" s="2">
        <v>361.96</v>
      </c>
      <c r="U1355" s="2">
        <v>2</v>
      </c>
      <c r="V1355" s="2">
        <v>0</v>
      </c>
      <c r="W1355" s="2">
        <v>83.250799999999998</v>
      </c>
    </row>
    <row r="1356" spans="1:23" ht="15.75" thickBot="1" x14ac:dyDescent="0.3">
      <c r="A1356" s="5">
        <v>1355</v>
      </c>
      <c r="B1356" s="3" t="s">
        <v>5115</v>
      </c>
      <c r="C1356" s="2">
        <v>2012</v>
      </c>
      <c r="D1356" s="4">
        <v>41191</v>
      </c>
      <c r="E1356" s="4" t="str">
        <f>TEXT(Table1[[#This Row],[Order Date]],"MMM")</f>
        <v>Oct</v>
      </c>
      <c r="F1356" s="4" t="s">
        <v>7221</v>
      </c>
      <c r="G1356" s="3" t="s">
        <v>49</v>
      </c>
      <c r="H1356" s="3" t="s">
        <v>3846</v>
      </c>
      <c r="I1356" s="3" t="s">
        <v>3847</v>
      </c>
      <c r="J1356" s="3" t="s">
        <v>40</v>
      </c>
      <c r="K1356" s="3" t="s">
        <v>27</v>
      </c>
      <c r="L1356" s="3" t="s">
        <v>5059</v>
      </c>
      <c r="M1356" s="3" t="s">
        <v>1086</v>
      </c>
      <c r="N1356" s="2">
        <v>2151</v>
      </c>
      <c r="O1356" s="3" t="s">
        <v>138</v>
      </c>
      <c r="P1356" s="3" t="s">
        <v>1150</v>
      </c>
      <c r="Q1356" s="3" t="s">
        <v>45</v>
      </c>
      <c r="R1356" s="3" t="s">
        <v>88</v>
      </c>
      <c r="S1356" s="3" t="s">
        <v>1151</v>
      </c>
      <c r="T1356" s="2">
        <v>278.82</v>
      </c>
      <c r="U1356" s="2">
        <v>9</v>
      </c>
      <c r="V1356" s="2">
        <v>0</v>
      </c>
      <c r="W1356" s="2">
        <v>125.46899999999999</v>
      </c>
    </row>
    <row r="1357" spans="1:23" ht="15.75" thickBot="1" x14ac:dyDescent="0.3">
      <c r="A1357" s="5">
        <v>1356</v>
      </c>
      <c r="B1357" s="3" t="s">
        <v>5116</v>
      </c>
      <c r="C1357" s="2">
        <v>2012</v>
      </c>
      <c r="D1357" s="4">
        <v>41064</v>
      </c>
      <c r="E1357" s="4" t="str">
        <f>TEXT(Table1[[#This Row],[Order Date]],"MMM")</f>
        <v>Jun</v>
      </c>
      <c r="F1357" s="4">
        <v>41186</v>
      </c>
      <c r="G1357" s="3" t="s">
        <v>49</v>
      </c>
      <c r="H1357" s="3" t="s">
        <v>5117</v>
      </c>
      <c r="I1357" s="3" t="s">
        <v>5118</v>
      </c>
      <c r="J1357" s="3" t="s">
        <v>26</v>
      </c>
      <c r="K1357" s="3" t="s">
        <v>27</v>
      </c>
      <c r="L1357" s="3" t="s">
        <v>1318</v>
      </c>
      <c r="M1357" s="3" t="s">
        <v>86</v>
      </c>
      <c r="N1357" s="2">
        <v>28540</v>
      </c>
      <c r="O1357" s="3" t="s">
        <v>30</v>
      </c>
      <c r="P1357" s="3" t="s">
        <v>2233</v>
      </c>
      <c r="Q1357" s="3" t="s">
        <v>45</v>
      </c>
      <c r="R1357" s="3" t="s">
        <v>88</v>
      </c>
      <c r="S1357" s="3" t="s">
        <v>2234</v>
      </c>
      <c r="T1357" s="2">
        <v>47.951999999999998</v>
      </c>
      <c r="U1357" s="2">
        <v>3</v>
      </c>
      <c r="V1357" s="2">
        <v>0.2</v>
      </c>
      <c r="W1357" s="2">
        <v>16.183800000000002</v>
      </c>
    </row>
    <row r="1358" spans="1:23" ht="15.75" thickBot="1" x14ac:dyDescent="0.3">
      <c r="A1358" s="5">
        <v>1357</v>
      </c>
      <c r="B1358" s="3" t="s">
        <v>5119</v>
      </c>
      <c r="C1358" s="2">
        <v>2013</v>
      </c>
      <c r="D1358" s="4">
        <v>41317</v>
      </c>
      <c r="E1358" s="4" t="str">
        <f>TEXT(Table1[[#This Row],[Order Date]],"MMM")</f>
        <v>Feb</v>
      </c>
      <c r="F1358" s="4">
        <v>41437</v>
      </c>
      <c r="G1358" s="3" t="s">
        <v>49</v>
      </c>
      <c r="H1358" s="3" t="s">
        <v>3370</v>
      </c>
      <c r="I1358" s="3" t="s">
        <v>3371</v>
      </c>
      <c r="J1358" s="3" t="s">
        <v>26</v>
      </c>
      <c r="K1358" s="3" t="s">
        <v>27</v>
      </c>
      <c r="L1358" s="3" t="s">
        <v>120</v>
      </c>
      <c r="M1358" s="3" t="s">
        <v>42</v>
      </c>
      <c r="N1358" s="2">
        <v>94122</v>
      </c>
      <c r="O1358" s="3" t="s">
        <v>43</v>
      </c>
      <c r="P1358" s="3" t="s">
        <v>2910</v>
      </c>
      <c r="Q1358" s="3" t="s">
        <v>32</v>
      </c>
      <c r="R1358" s="3" t="s">
        <v>64</v>
      </c>
      <c r="S1358" s="3" t="s">
        <v>2911</v>
      </c>
      <c r="T1358" s="2">
        <v>16.739999999999998</v>
      </c>
      <c r="U1358" s="2">
        <v>2</v>
      </c>
      <c r="V1358" s="2">
        <v>0</v>
      </c>
      <c r="W1358" s="2">
        <v>4.3524000000000003</v>
      </c>
    </row>
    <row r="1359" spans="1:23" ht="15.75" thickBot="1" x14ac:dyDescent="0.3">
      <c r="A1359" s="5">
        <v>1358</v>
      </c>
      <c r="B1359" s="3" t="s">
        <v>5120</v>
      </c>
      <c r="C1359" s="2">
        <v>2014</v>
      </c>
      <c r="D1359" s="4">
        <v>41732</v>
      </c>
      <c r="E1359" s="4" t="str">
        <f>TEXT(Table1[[#This Row],[Order Date]],"MMM")</f>
        <v>Apr</v>
      </c>
      <c r="F1359" s="4">
        <v>41946</v>
      </c>
      <c r="G1359" s="3" t="s">
        <v>49</v>
      </c>
      <c r="H1359" s="3" t="s">
        <v>1567</v>
      </c>
      <c r="I1359" s="3" t="s">
        <v>1568</v>
      </c>
      <c r="J1359" s="3" t="s">
        <v>26</v>
      </c>
      <c r="K1359" s="3" t="s">
        <v>27</v>
      </c>
      <c r="L1359" s="3" t="s">
        <v>5121</v>
      </c>
      <c r="M1359" s="3" t="s">
        <v>214</v>
      </c>
      <c r="N1359" s="2">
        <v>48127</v>
      </c>
      <c r="O1359" s="3" t="s">
        <v>102</v>
      </c>
      <c r="P1359" s="3" t="s">
        <v>1119</v>
      </c>
      <c r="Q1359" s="3" t="s">
        <v>32</v>
      </c>
      <c r="R1359" s="3" t="s">
        <v>36</v>
      </c>
      <c r="S1359" s="3" t="s">
        <v>1120</v>
      </c>
      <c r="T1359" s="2">
        <v>180.98</v>
      </c>
      <c r="U1359" s="2">
        <v>1</v>
      </c>
      <c r="V1359" s="2">
        <v>0</v>
      </c>
      <c r="W1359" s="2">
        <v>47.0548</v>
      </c>
    </row>
    <row r="1360" spans="1:23" ht="15.75" thickBot="1" x14ac:dyDescent="0.3">
      <c r="A1360" s="5">
        <v>1359</v>
      </c>
      <c r="B1360" s="3" t="s">
        <v>5120</v>
      </c>
      <c r="C1360" s="2">
        <v>2014</v>
      </c>
      <c r="D1360" s="4">
        <v>41732</v>
      </c>
      <c r="E1360" s="4" t="str">
        <f>TEXT(Table1[[#This Row],[Order Date]],"MMM")</f>
        <v>Apr</v>
      </c>
      <c r="F1360" s="4">
        <v>41946</v>
      </c>
      <c r="G1360" s="3" t="s">
        <v>49</v>
      </c>
      <c r="H1360" s="3" t="s">
        <v>1567</v>
      </c>
      <c r="I1360" s="3" t="s">
        <v>1568</v>
      </c>
      <c r="J1360" s="3" t="s">
        <v>26</v>
      </c>
      <c r="K1360" s="3" t="s">
        <v>27</v>
      </c>
      <c r="L1360" s="3" t="s">
        <v>5121</v>
      </c>
      <c r="M1360" s="3" t="s">
        <v>214</v>
      </c>
      <c r="N1360" s="2">
        <v>48127</v>
      </c>
      <c r="O1360" s="3" t="s">
        <v>102</v>
      </c>
      <c r="P1360" s="3" t="s">
        <v>3705</v>
      </c>
      <c r="Q1360" s="3" t="s">
        <v>70</v>
      </c>
      <c r="R1360" s="3" t="s">
        <v>148</v>
      </c>
      <c r="S1360" s="3" t="s">
        <v>3706</v>
      </c>
      <c r="T1360" s="2">
        <v>99.98</v>
      </c>
      <c r="U1360" s="2">
        <v>2</v>
      </c>
      <c r="V1360" s="2">
        <v>0</v>
      </c>
      <c r="W1360" s="2">
        <v>42.991399999999999</v>
      </c>
    </row>
    <row r="1361" spans="1:23" ht="15.75" thickBot="1" x14ac:dyDescent="0.3">
      <c r="A1361" s="5">
        <v>1360</v>
      </c>
      <c r="B1361" s="3" t="s">
        <v>5122</v>
      </c>
      <c r="C1361" s="2">
        <v>2013</v>
      </c>
      <c r="D1361" s="4">
        <v>41529</v>
      </c>
      <c r="E1361" s="4" t="str">
        <f>TEXT(Table1[[#This Row],[Order Date]],"MMM")</f>
        <v>Sep</v>
      </c>
      <c r="F1361" s="4" t="s">
        <v>7293</v>
      </c>
      <c r="G1361" s="3" t="s">
        <v>49</v>
      </c>
      <c r="H1361" s="3" t="s">
        <v>2844</v>
      </c>
      <c r="I1361" s="3" t="s">
        <v>2845</v>
      </c>
      <c r="J1361" s="3" t="s">
        <v>40</v>
      </c>
      <c r="K1361" s="3" t="s">
        <v>27</v>
      </c>
      <c r="L1361" s="3" t="s">
        <v>120</v>
      </c>
      <c r="M1361" s="3" t="s">
        <v>42</v>
      </c>
      <c r="N1361" s="2">
        <v>94110</v>
      </c>
      <c r="O1361" s="3" t="s">
        <v>43</v>
      </c>
      <c r="P1361" s="3" t="s">
        <v>121</v>
      </c>
      <c r="Q1361" s="3" t="s">
        <v>45</v>
      </c>
      <c r="R1361" s="3" t="s">
        <v>67</v>
      </c>
      <c r="S1361" s="3" t="s">
        <v>122</v>
      </c>
      <c r="T1361" s="2">
        <v>8.56</v>
      </c>
      <c r="U1361" s="2">
        <v>2</v>
      </c>
      <c r="V1361" s="2">
        <v>0</v>
      </c>
      <c r="W1361" s="2">
        <v>2.4824000000000002</v>
      </c>
    </row>
    <row r="1362" spans="1:23" ht="15.75" thickBot="1" x14ac:dyDescent="0.3">
      <c r="A1362" s="5">
        <v>1361</v>
      </c>
      <c r="B1362" s="3" t="s">
        <v>5122</v>
      </c>
      <c r="C1362" s="2">
        <v>2013</v>
      </c>
      <c r="D1362" s="4">
        <v>41529</v>
      </c>
      <c r="E1362" s="4" t="str">
        <f>TEXT(Table1[[#This Row],[Order Date]],"MMM")</f>
        <v>Sep</v>
      </c>
      <c r="F1362" s="4" t="s">
        <v>7293</v>
      </c>
      <c r="G1362" s="3" t="s">
        <v>49</v>
      </c>
      <c r="H1362" s="3" t="s">
        <v>2844</v>
      </c>
      <c r="I1362" s="3" t="s">
        <v>2845</v>
      </c>
      <c r="J1362" s="3" t="s">
        <v>40</v>
      </c>
      <c r="K1362" s="3" t="s">
        <v>27</v>
      </c>
      <c r="L1362" s="3" t="s">
        <v>120</v>
      </c>
      <c r="M1362" s="3" t="s">
        <v>42</v>
      </c>
      <c r="N1362" s="2">
        <v>94110</v>
      </c>
      <c r="O1362" s="3" t="s">
        <v>43</v>
      </c>
      <c r="P1362" s="3" t="s">
        <v>5123</v>
      </c>
      <c r="Q1362" s="3" t="s">
        <v>45</v>
      </c>
      <c r="R1362" s="3" t="s">
        <v>88</v>
      </c>
      <c r="S1362" s="3" t="s">
        <v>5124</v>
      </c>
      <c r="T1362" s="2">
        <v>45.36</v>
      </c>
      <c r="U1362" s="2">
        <v>7</v>
      </c>
      <c r="V1362" s="2">
        <v>0</v>
      </c>
      <c r="W1362" s="2">
        <v>21.7728</v>
      </c>
    </row>
    <row r="1363" spans="1:23" ht="15.75" thickBot="1" x14ac:dyDescent="0.3">
      <c r="A1363" s="5">
        <v>1362</v>
      </c>
      <c r="B1363" s="3" t="s">
        <v>5122</v>
      </c>
      <c r="C1363" s="2">
        <v>2013</v>
      </c>
      <c r="D1363" s="4">
        <v>41529</v>
      </c>
      <c r="E1363" s="4" t="str">
        <f>TEXT(Table1[[#This Row],[Order Date]],"MMM")</f>
        <v>Sep</v>
      </c>
      <c r="F1363" s="4" t="s">
        <v>7293</v>
      </c>
      <c r="G1363" s="3" t="s">
        <v>49</v>
      </c>
      <c r="H1363" s="3" t="s">
        <v>2844</v>
      </c>
      <c r="I1363" s="3" t="s">
        <v>2845</v>
      </c>
      <c r="J1363" s="3" t="s">
        <v>40</v>
      </c>
      <c r="K1363" s="3" t="s">
        <v>27</v>
      </c>
      <c r="L1363" s="3" t="s">
        <v>120</v>
      </c>
      <c r="M1363" s="3" t="s">
        <v>42</v>
      </c>
      <c r="N1363" s="2">
        <v>94110</v>
      </c>
      <c r="O1363" s="3" t="s">
        <v>43</v>
      </c>
      <c r="P1363" s="3" t="s">
        <v>3986</v>
      </c>
      <c r="Q1363" s="3" t="s">
        <v>32</v>
      </c>
      <c r="R1363" s="3" t="s">
        <v>55</v>
      </c>
      <c r="S1363" s="3" t="s">
        <v>3987</v>
      </c>
      <c r="T1363" s="2">
        <v>1421.664</v>
      </c>
      <c r="U1363" s="2">
        <v>6</v>
      </c>
      <c r="V1363" s="2">
        <v>0.2</v>
      </c>
      <c r="W1363" s="2">
        <v>-195.47880000000001</v>
      </c>
    </row>
    <row r="1364" spans="1:23" ht="15.75" thickBot="1" x14ac:dyDescent="0.3">
      <c r="A1364" s="5">
        <v>1363</v>
      </c>
      <c r="B1364" s="3" t="s">
        <v>5125</v>
      </c>
      <c r="C1364" s="2">
        <v>2011</v>
      </c>
      <c r="D1364" s="4">
        <v>40728</v>
      </c>
      <c r="E1364" s="4" t="str">
        <f>TEXT(Table1[[#This Row],[Order Date]],"MMM")</f>
        <v>Jul</v>
      </c>
      <c r="F1364" s="4">
        <v>40820</v>
      </c>
      <c r="G1364" s="3" t="s">
        <v>172</v>
      </c>
      <c r="H1364" s="3" t="s">
        <v>2143</v>
      </c>
      <c r="I1364" s="3" t="s">
        <v>2144</v>
      </c>
      <c r="J1364" s="3" t="s">
        <v>26</v>
      </c>
      <c r="K1364" s="3" t="s">
        <v>27</v>
      </c>
      <c r="L1364" s="3" t="s">
        <v>3224</v>
      </c>
      <c r="M1364" s="3" t="s">
        <v>323</v>
      </c>
      <c r="N1364" s="2">
        <v>36608</v>
      </c>
      <c r="O1364" s="3" t="s">
        <v>30</v>
      </c>
      <c r="P1364" s="3" t="s">
        <v>3502</v>
      </c>
      <c r="Q1364" s="3" t="s">
        <v>32</v>
      </c>
      <c r="R1364" s="3" t="s">
        <v>64</v>
      </c>
      <c r="S1364" s="3" t="s">
        <v>3503</v>
      </c>
      <c r="T1364" s="2">
        <v>8.9600000000000009</v>
      </c>
      <c r="U1364" s="2">
        <v>2</v>
      </c>
      <c r="V1364" s="2">
        <v>0</v>
      </c>
      <c r="W1364" s="2">
        <v>2.7776000000000001</v>
      </c>
    </row>
    <row r="1365" spans="1:23" ht="15.75" thickBot="1" x14ac:dyDescent="0.3">
      <c r="A1365" s="5">
        <v>1364</v>
      </c>
      <c r="B1365" s="3" t="s">
        <v>5126</v>
      </c>
      <c r="C1365" s="2">
        <v>2013</v>
      </c>
      <c r="D1365" s="4">
        <v>41286</v>
      </c>
      <c r="E1365" s="4" t="str">
        <f>TEXT(Table1[[#This Row],[Order Date]],"MMM")</f>
        <v>Jan</v>
      </c>
      <c r="F1365" s="4">
        <v>41286</v>
      </c>
      <c r="G1365" s="3" t="s">
        <v>1127</v>
      </c>
      <c r="H1365" s="3" t="s">
        <v>1520</v>
      </c>
      <c r="I1365" s="3" t="s">
        <v>1521</v>
      </c>
      <c r="J1365" s="3" t="s">
        <v>26</v>
      </c>
      <c r="K1365" s="3" t="s">
        <v>27</v>
      </c>
      <c r="L1365" s="3" t="s">
        <v>5127</v>
      </c>
      <c r="M1365" s="3" t="s">
        <v>86</v>
      </c>
      <c r="N1365" s="2">
        <v>28601</v>
      </c>
      <c r="O1365" s="3" t="s">
        <v>30</v>
      </c>
      <c r="P1365" s="3" t="s">
        <v>4579</v>
      </c>
      <c r="Q1365" s="3" t="s">
        <v>70</v>
      </c>
      <c r="R1365" s="3" t="s">
        <v>71</v>
      </c>
      <c r="S1365" s="3" t="s">
        <v>4580</v>
      </c>
      <c r="T1365" s="2">
        <v>36.192</v>
      </c>
      <c r="U1365" s="2">
        <v>1</v>
      </c>
      <c r="V1365" s="2">
        <v>0.2</v>
      </c>
      <c r="W1365" s="2">
        <v>2.7143999999999999</v>
      </c>
    </row>
    <row r="1366" spans="1:23" ht="15.75" thickBot="1" x14ac:dyDescent="0.3">
      <c r="A1366" s="5">
        <v>1365</v>
      </c>
      <c r="B1366" s="3" t="s">
        <v>5128</v>
      </c>
      <c r="C1366" s="2">
        <v>2014</v>
      </c>
      <c r="D1366" s="4">
        <v>41799</v>
      </c>
      <c r="E1366" s="4" t="str">
        <f>TEXT(Table1[[#This Row],[Order Date]],"MMM")</f>
        <v>Jun</v>
      </c>
      <c r="F1366" s="4">
        <v>41982</v>
      </c>
      <c r="G1366" s="3" t="s">
        <v>49</v>
      </c>
      <c r="H1366" s="3" t="s">
        <v>4818</v>
      </c>
      <c r="I1366" s="3" t="s">
        <v>4819</v>
      </c>
      <c r="J1366" s="3" t="s">
        <v>99</v>
      </c>
      <c r="K1366" s="3" t="s">
        <v>27</v>
      </c>
      <c r="L1366" s="3" t="s">
        <v>52</v>
      </c>
      <c r="M1366" s="3" t="s">
        <v>53</v>
      </c>
      <c r="N1366" s="2">
        <v>33311</v>
      </c>
      <c r="O1366" s="3" t="s">
        <v>30</v>
      </c>
      <c r="P1366" s="3" t="s">
        <v>737</v>
      </c>
      <c r="Q1366" s="3" t="s">
        <v>45</v>
      </c>
      <c r="R1366" s="3" t="s">
        <v>58</v>
      </c>
      <c r="S1366" s="3" t="s">
        <v>738</v>
      </c>
      <c r="T1366" s="2">
        <v>147.184</v>
      </c>
      <c r="U1366" s="2">
        <v>2</v>
      </c>
      <c r="V1366" s="2">
        <v>0.2</v>
      </c>
      <c r="W1366" s="2">
        <v>-29.436800000000002</v>
      </c>
    </row>
    <row r="1367" spans="1:23" ht="15.75" thickBot="1" x14ac:dyDescent="0.3">
      <c r="A1367" s="5">
        <v>1366</v>
      </c>
      <c r="B1367" s="3" t="s">
        <v>5129</v>
      </c>
      <c r="C1367" s="2">
        <v>2012</v>
      </c>
      <c r="D1367" s="4">
        <v>40946</v>
      </c>
      <c r="E1367" s="4" t="str">
        <f>TEXT(Table1[[#This Row],[Order Date]],"MMM")</f>
        <v>Feb</v>
      </c>
      <c r="F1367" s="4">
        <v>41067</v>
      </c>
      <c r="G1367" s="3" t="s">
        <v>49</v>
      </c>
      <c r="H1367" s="3" t="s">
        <v>4097</v>
      </c>
      <c r="I1367" s="3" t="s">
        <v>4098</v>
      </c>
      <c r="J1367" s="3" t="s">
        <v>26</v>
      </c>
      <c r="K1367" s="3" t="s">
        <v>27</v>
      </c>
      <c r="L1367" s="3" t="s">
        <v>5130</v>
      </c>
      <c r="M1367" s="3" t="s">
        <v>192</v>
      </c>
      <c r="N1367" s="2">
        <v>60188</v>
      </c>
      <c r="O1367" s="3" t="s">
        <v>102</v>
      </c>
      <c r="P1367" s="3" t="s">
        <v>991</v>
      </c>
      <c r="Q1367" s="3" t="s">
        <v>32</v>
      </c>
      <c r="R1367" s="3" t="s">
        <v>36</v>
      </c>
      <c r="S1367" s="3" t="s">
        <v>992</v>
      </c>
      <c r="T1367" s="2">
        <v>408.42200000000003</v>
      </c>
      <c r="U1367" s="2">
        <v>2</v>
      </c>
      <c r="V1367" s="2">
        <v>0.3</v>
      </c>
      <c r="W1367" s="2">
        <v>-5.8346</v>
      </c>
    </row>
    <row r="1368" spans="1:23" ht="15.75" thickBot="1" x14ac:dyDescent="0.3">
      <c r="A1368" s="5">
        <v>1367</v>
      </c>
      <c r="B1368" s="3" t="s">
        <v>5129</v>
      </c>
      <c r="C1368" s="2">
        <v>2012</v>
      </c>
      <c r="D1368" s="4">
        <v>40946</v>
      </c>
      <c r="E1368" s="4" t="str">
        <f>TEXT(Table1[[#This Row],[Order Date]],"MMM")</f>
        <v>Feb</v>
      </c>
      <c r="F1368" s="4">
        <v>41067</v>
      </c>
      <c r="G1368" s="3" t="s">
        <v>49</v>
      </c>
      <c r="H1368" s="3" t="s">
        <v>4097</v>
      </c>
      <c r="I1368" s="3" t="s">
        <v>4098</v>
      </c>
      <c r="J1368" s="3" t="s">
        <v>26</v>
      </c>
      <c r="K1368" s="3" t="s">
        <v>27</v>
      </c>
      <c r="L1368" s="3" t="s">
        <v>5130</v>
      </c>
      <c r="M1368" s="3" t="s">
        <v>192</v>
      </c>
      <c r="N1368" s="2">
        <v>60188</v>
      </c>
      <c r="O1368" s="3" t="s">
        <v>102</v>
      </c>
      <c r="P1368" s="3" t="s">
        <v>3908</v>
      </c>
      <c r="Q1368" s="3" t="s">
        <v>32</v>
      </c>
      <c r="R1368" s="3" t="s">
        <v>36</v>
      </c>
      <c r="S1368" s="3" t="s">
        <v>3909</v>
      </c>
      <c r="T1368" s="2">
        <v>382.11599999999999</v>
      </c>
      <c r="U1368" s="2">
        <v>6</v>
      </c>
      <c r="V1368" s="2">
        <v>0.3</v>
      </c>
      <c r="W1368" s="2">
        <v>-92.799599999999998</v>
      </c>
    </row>
    <row r="1369" spans="1:23" ht="15.75" thickBot="1" x14ac:dyDescent="0.3">
      <c r="A1369" s="5">
        <v>1368</v>
      </c>
      <c r="B1369" s="3" t="s">
        <v>5129</v>
      </c>
      <c r="C1369" s="2">
        <v>2012</v>
      </c>
      <c r="D1369" s="4">
        <v>40946</v>
      </c>
      <c r="E1369" s="4" t="str">
        <f>TEXT(Table1[[#This Row],[Order Date]],"MMM")</f>
        <v>Feb</v>
      </c>
      <c r="F1369" s="4">
        <v>41067</v>
      </c>
      <c r="G1369" s="3" t="s">
        <v>49</v>
      </c>
      <c r="H1369" s="3" t="s">
        <v>4097</v>
      </c>
      <c r="I1369" s="3" t="s">
        <v>4098</v>
      </c>
      <c r="J1369" s="3" t="s">
        <v>26</v>
      </c>
      <c r="K1369" s="3" t="s">
        <v>27</v>
      </c>
      <c r="L1369" s="3" t="s">
        <v>5130</v>
      </c>
      <c r="M1369" s="3" t="s">
        <v>192</v>
      </c>
      <c r="N1369" s="2">
        <v>60188</v>
      </c>
      <c r="O1369" s="3" t="s">
        <v>102</v>
      </c>
      <c r="P1369" s="3" t="s">
        <v>1514</v>
      </c>
      <c r="Q1369" s="3" t="s">
        <v>45</v>
      </c>
      <c r="R1369" s="3" t="s">
        <v>58</v>
      </c>
      <c r="S1369" s="3" t="s">
        <v>1515</v>
      </c>
      <c r="T1369" s="2">
        <v>68.599999999999994</v>
      </c>
      <c r="U1369" s="2">
        <v>5</v>
      </c>
      <c r="V1369" s="2">
        <v>0.2</v>
      </c>
      <c r="W1369" s="2">
        <v>6.0025000000000004</v>
      </c>
    </row>
    <row r="1370" spans="1:23" ht="15.75" thickBot="1" x14ac:dyDescent="0.3">
      <c r="A1370" s="5">
        <v>1369</v>
      </c>
      <c r="B1370" s="3" t="s">
        <v>5129</v>
      </c>
      <c r="C1370" s="2">
        <v>2012</v>
      </c>
      <c r="D1370" s="4">
        <v>40946</v>
      </c>
      <c r="E1370" s="4" t="str">
        <f>TEXT(Table1[[#This Row],[Order Date]],"MMM")</f>
        <v>Feb</v>
      </c>
      <c r="F1370" s="4">
        <v>41067</v>
      </c>
      <c r="G1370" s="3" t="s">
        <v>49</v>
      </c>
      <c r="H1370" s="3" t="s">
        <v>4097</v>
      </c>
      <c r="I1370" s="3" t="s">
        <v>4098</v>
      </c>
      <c r="J1370" s="3" t="s">
        <v>26</v>
      </c>
      <c r="K1370" s="3" t="s">
        <v>27</v>
      </c>
      <c r="L1370" s="3" t="s">
        <v>5130</v>
      </c>
      <c r="M1370" s="3" t="s">
        <v>192</v>
      </c>
      <c r="N1370" s="2">
        <v>60188</v>
      </c>
      <c r="O1370" s="3" t="s">
        <v>102</v>
      </c>
      <c r="P1370" s="3" t="s">
        <v>894</v>
      </c>
      <c r="Q1370" s="3" t="s">
        <v>45</v>
      </c>
      <c r="R1370" s="3" t="s">
        <v>58</v>
      </c>
      <c r="S1370" s="3" t="s">
        <v>895</v>
      </c>
      <c r="T1370" s="2">
        <v>435.50400000000002</v>
      </c>
      <c r="U1370" s="2">
        <v>3</v>
      </c>
      <c r="V1370" s="2">
        <v>0.2</v>
      </c>
      <c r="W1370" s="2">
        <v>48.994199999999999</v>
      </c>
    </row>
    <row r="1371" spans="1:23" ht="15.75" thickBot="1" x14ac:dyDescent="0.3">
      <c r="A1371" s="5">
        <v>1370</v>
      </c>
      <c r="B1371" s="3" t="s">
        <v>5129</v>
      </c>
      <c r="C1371" s="2">
        <v>2012</v>
      </c>
      <c r="D1371" s="4">
        <v>40946</v>
      </c>
      <c r="E1371" s="4" t="str">
        <f>TEXT(Table1[[#This Row],[Order Date]],"MMM")</f>
        <v>Feb</v>
      </c>
      <c r="F1371" s="4">
        <v>41067</v>
      </c>
      <c r="G1371" s="3" t="s">
        <v>49</v>
      </c>
      <c r="H1371" s="3" t="s">
        <v>4097</v>
      </c>
      <c r="I1371" s="3" t="s">
        <v>4098</v>
      </c>
      <c r="J1371" s="3" t="s">
        <v>26</v>
      </c>
      <c r="K1371" s="3" t="s">
        <v>27</v>
      </c>
      <c r="L1371" s="3" t="s">
        <v>5130</v>
      </c>
      <c r="M1371" s="3" t="s">
        <v>192</v>
      </c>
      <c r="N1371" s="2">
        <v>60188</v>
      </c>
      <c r="O1371" s="3" t="s">
        <v>102</v>
      </c>
      <c r="P1371" s="3" t="s">
        <v>618</v>
      </c>
      <c r="Q1371" s="3" t="s">
        <v>45</v>
      </c>
      <c r="R1371" s="3" t="s">
        <v>88</v>
      </c>
      <c r="S1371" s="3" t="s">
        <v>619</v>
      </c>
      <c r="T1371" s="2">
        <v>11.167999999999999</v>
      </c>
      <c r="U1371" s="2">
        <v>2</v>
      </c>
      <c r="V1371" s="2">
        <v>0.2</v>
      </c>
      <c r="W1371" s="2">
        <v>3.7692000000000001</v>
      </c>
    </row>
    <row r="1372" spans="1:23" ht="15.75" thickBot="1" x14ac:dyDescent="0.3">
      <c r="A1372" s="5">
        <v>1371</v>
      </c>
      <c r="B1372" s="3" t="s">
        <v>5135</v>
      </c>
      <c r="C1372" s="2">
        <v>2013</v>
      </c>
      <c r="D1372" s="4">
        <v>41525</v>
      </c>
      <c r="E1372" s="4" t="str">
        <f>TEXT(Table1[[#This Row],[Order Date]],"MMM")</f>
        <v>Sep</v>
      </c>
      <c r="F1372" s="4" t="s">
        <v>7190</v>
      </c>
      <c r="G1372" s="3" t="s">
        <v>49</v>
      </c>
      <c r="H1372" s="3" t="s">
        <v>2804</v>
      </c>
      <c r="I1372" s="3" t="s">
        <v>2805</v>
      </c>
      <c r="J1372" s="3" t="s">
        <v>99</v>
      </c>
      <c r="K1372" s="3" t="s">
        <v>27</v>
      </c>
      <c r="L1372" s="3" t="s">
        <v>41</v>
      </c>
      <c r="M1372" s="3" t="s">
        <v>42</v>
      </c>
      <c r="N1372" s="2">
        <v>90036</v>
      </c>
      <c r="O1372" s="3" t="s">
        <v>43</v>
      </c>
      <c r="P1372" s="3" t="s">
        <v>2761</v>
      </c>
      <c r="Q1372" s="3" t="s">
        <v>32</v>
      </c>
      <c r="R1372" s="3" t="s">
        <v>55</v>
      </c>
      <c r="S1372" s="3" t="s">
        <v>2762</v>
      </c>
      <c r="T1372" s="2">
        <v>513.024</v>
      </c>
      <c r="U1372" s="2">
        <v>2</v>
      </c>
      <c r="V1372" s="2">
        <v>0.2</v>
      </c>
      <c r="W1372" s="2">
        <v>12.8256</v>
      </c>
    </row>
    <row r="1373" spans="1:23" ht="15.75" thickBot="1" x14ac:dyDescent="0.3">
      <c r="A1373" s="5">
        <v>1372</v>
      </c>
      <c r="B1373" s="3" t="s">
        <v>5135</v>
      </c>
      <c r="C1373" s="2">
        <v>2013</v>
      </c>
      <c r="D1373" s="4">
        <v>41525</v>
      </c>
      <c r="E1373" s="4" t="str">
        <f>TEXT(Table1[[#This Row],[Order Date]],"MMM")</f>
        <v>Sep</v>
      </c>
      <c r="F1373" s="4" t="s">
        <v>7190</v>
      </c>
      <c r="G1373" s="3" t="s">
        <v>49</v>
      </c>
      <c r="H1373" s="3" t="s">
        <v>2804</v>
      </c>
      <c r="I1373" s="3" t="s">
        <v>2805</v>
      </c>
      <c r="J1373" s="3" t="s">
        <v>99</v>
      </c>
      <c r="K1373" s="3" t="s">
        <v>27</v>
      </c>
      <c r="L1373" s="3" t="s">
        <v>41</v>
      </c>
      <c r="M1373" s="3" t="s">
        <v>42</v>
      </c>
      <c r="N1373" s="2">
        <v>90036</v>
      </c>
      <c r="O1373" s="3" t="s">
        <v>43</v>
      </c>
      <c r="P1373" s="3" t="s">
        <v>2371</v>
      </c>
      <c r="Q1373" s="3" t="s">
        <v>45</v>
      </c>
      <c r="R1373" s="3" t="s">
        <v>77</v>
      </c>
      <c r="S1373" s="3" t="s">
        <v>2372</v>
      </c>
      <c r="T1373" s="2">
        <v>487.92</v>
      </c>
      <c r="U1373" s="2">
        <v>6</v>
      </c>
      <c r="V1373" s="2">
        <v>0</v>
      </c>
      <c r="W1373" s="2">
        <v>136.61760000000001</v>
      </c>
    </row>
    <row r="1374" spans="1:23" ht="15.75" thickBot="1" x14ac:dyDescent="0.3">
      <c r="A1374" s="5">
        <v>1373</v>
      </c>
      <c r="B1374" s="3" t="s">
        <v>5135</v>
      </c>
      <c r="C1374" s="2">
        <v>2013</v>
      </c>
      <c r="D1374" s="4">
        <v>41525</v>
      </c>
      <c r="E1374" s="4" t="str">
        <f>TEXT(Table1[[#This Row],[Order Date]],"MMM")</f>
        <v>Sep</v>
      </c>
      <c r="F1374" s="4" t="s">
        <v>7190</v>
      </c>
      <c r="G1374" s="3" t="s">
        <v>49</v>
      </c>
      <c r="H1374" s="3" t="s">
        <v>2804</v>
      </c>
      <c r="I1374" s="3" t="s">
        <v>2805</v>
      </c>
      <c r="J1374" s="3" t="s">
        <v>99</v>
      </c>
      <c r="K1374" s="3" t="s">
        <v>27</v>
      </c>
      <c r="L1374" s="3" t="s">
        <v>41</v>
      </c>
      <c r="M1374" s="3" t="s">
        <v>42</v>
      </c>
      <c r="N1374" s="2">
        <v>90036</v>
      </c>
      <c r="O1374" s="3" t="s">
        <v>43</v>
      </c>
      <c r="P1374" s="3" t="s">
        <v>1094</v>
      </c>
      <c r="Q1374" s="3" t="s">
        <v>45</v>
      </c>
      <c r="R1374" s="3" t="s">
        <v>74</v>
      </c>
      <c r="S1374" s="3" t="s">
        <v>1095</v>
      </c>
      <c r="T1374" s="2">
        <v>15.24</v>
      </c>
      <c r="U1374" s="2">
        <v>5</v>
      </c>
      <c r="V1374" s="2">
        <v>0.2</v>
      </c>
      <c r="W1374" s="2">
        <v>5.3339999999999996</v>
      </c>
    </row>
    <row r="1375" spans="1:23" ht="15.75" thickBot="1" x14ac:dyDescent="0.3">
      <c r="A1375" s="5">
        <v>1374</v>
      </c>
      <c r="B1375" s="3" t="s">
        <v>5136</v>
      </c>
      <c r="C1375" s="2">
        <v>2014</v>
      </c>
      <c r="D1375" s="4">
        <v>41947</v>
      </c>
      <c r="E1375" s="4" t="str">
        <f>TEXT(Table1[[#This Row],[Order Date]],"MMM")</f>
        <v>Nov</v>
      </c>
      <c r="F1375" s="4">
        <v>41947</v>
      </c>
      <c r="G1375" s="3" t="s">
        <v>1127</v>
      </c>
      <c r="H1375" s="3" t="s">
        <v>5137</v>
      </c>
      <c r="I1375" s="3" t="s">
        <v>5138</v>
      </c>
      <c r="J1375" s="3" t="s">
        <v>26</v>
      </c>
      <c r="K1375" s="3" t="s">
        <v>27</v>
      </c>
      <c r="L1375" s="3" t="s">
        <v>1079</v>
      </c>
      <c r="M1375" s="3" t="s">
        <v>101</v>
      </c>
      <c r="N1375" s="2">
        <v>78745</v>
      </c>
      <c r="O1375" s="3" t="s">
        <v>102</v>
      </c>
      <c r="P1375" s="3" t="s">
        <v>1702</v>
      </c>
      <c r="Q1375" s="3" t="s">
        <v>45</v>
      </c>
      <c r="R1375" s="3" t="s">
        <v>88</v>
      </c>
      <c r="S1375" s="3" t="s">
        <v>1703</v>
      </c>
      <c r="T1375" s="2">
        <v>10.368</v>
      </c>
      <c r="U1375" s="2">
        <v>2</v>
      </c>
      <c r="V1375" s="2">
        <v>0.2</v>
      </c>
      <c r="W1375" s="2">
        <v>3.6288</v>
      </c>
    </row>
    <row r="1376" spans="1:23" ht="15.75" thickBot="1" x14ac:dyDescent="0.3">
      <c r="A1376" s="5">
        <v>1375</v>
      </c>
      <c r="B1376" s="3" t="s">
        <v>5136</v>
      </c>
      <c r="C1376" s="2">
        <v>2014</v>
      </c>
      <c r="D1376" s="4">
        <v>41947</v>
      </c>
      <c r="E1376" s="4" t="str">
        <f>TEXT(Table1[[#This Row],[Order Date]],"MMM")</f>
        <v>Nov</v>
      </c>
      <c r="F1376" s="4">
        <v>41947</v>
      </c>
      <c r="G1376" s="3" t="s">
        <v>1127</v>
      </c>
      <c r="H1376" s="3" t="s">
        <v>5137</v>
      </c>
      <c r="I1376" s="3" t="s">
        <v>5138</v>
      </c>
      <c r="J1376" s="3" t="s">
        <v>26</v>
      </c>
      <c r="K1376" s="3" t="s">
        <v>27</v>
      </c>
      <c r="L1376" s="3" t="s">
        <v>1079</v>
      </c>
      <c r="M1376" s="3" t="s">
        <v>101</v>
      </c>
      <c r="N1376" s="2">
        <v>78745</v>
      </c>
      <c r="O1376" s="3" t="s">
        <v>102</v>
      </c>
      <c r="P1376" s="3" t="s">
        <v>2248</v>
      </c>
      <c r="Q1376" s="3" t="s">
        <v>70</v>
      </c>
      <c r="R1376" s="3" t="s">
        <v>148</v>
      </c>
      <c r="S1376" s="3" t="s">
        <v>2249</v>
      </c>
      <c r="T1376" s="2">
        <v>95.736000000000004</v>
      </c>
      <c r="U1376" s="2">
        <v>3</v>
      </c>
      <c r="V1376" s="2">
        <v>0.2</v>
      </c>
      <c r="W1376" s="2">
        <v>20.343900000000001</v>
      </c>
    </row>
    <row r="1377" spans="1:23" ht="15.75" thickBot="1" x14ac:dyDescent="0.3">
      <c r="A1377" s="5">
        <v>1376</v>
      </c>
      <c r="B1377" s="3" t="s">
        <v>5143</v>
      </c>
      <c r="C1377" s="2">
        <v>2014</v>
      </c>
      <c r="D1377" s="4">
        <v>41768</v>
      </c>
      <c r="E1377" s="4" t="str">
        <f>TEXT(Table1[[#This Row],[Order Date]],"MMM")</f>
        <v>May</v>
      </c>
      <c r="F1377" s="4">
        <v>41829</v>
      </c>
      <c r="G1377" s="3" t="s">
        <v>172</v>
      </c>
      <c r="H1377" s="3" t="s">
        <v>2120</v>
      </c>
      <c r="I1377" s="3" t="s">
        <v>2121</v>
      </c>
      <c r="J1377" s="3" t="s">
        <v>40</v>
      </c>
      <c r="K1377" s="3" t="s">
        <v>27</v>
      </c>
      <c r="L1377" s="3" t="s">
        <v>273</v>
      </c>
      <c r="M1377" s="3" t="s">
        <v>192</v>
      </c>
      <c r="N1377" s="2">
        <v>60653</v>
      </c>
      <c r="O1377" s="3" t="s">
        <v>102</v>
      </c>
      <c r="P1377" s="3" t="s">
        <v>5144</v>
      </c>
      <c r="Q1377" s="3" t="s">
        <v>32</v>
      </c>
      <c r="R1377" s="3" t="s">
        <v>33</v>
      </c>
      <c r="S1377" s="3" t="s">
        <v>5145</v>
      </c>
      <c r="T1377" s="2">
        <v>825.17399999999998</v>
      </c>
      <c r="U1377" s="2">
        <v>9</v>
      </c>
      <c r="V1377" s="2">
        <v>0.3</v>
      </c>
      <c r="W1377" s="2">
        <v>-117.88200000000001</v>
      </c>
    </row>
    <row r="1378" spans="1:23" ht="15.75" thickBot="1" x14ac:dyDescent="0.3">
      <c r="A1378" s="5">
        <v>1377</v>
      </c>
      <c r="B1378" s="3" t="s">
        <v>5143</v>
      </c>
      <c r="C1378" s="2">
        <v>2014</v>
      </c>
      <c r="D1378" s="4">
        <v>41768</v>
      </c>
      <c r="E1378" s="4" t="str">
        <f>TEXT(Table1[[#This Row],[Order Date]],"MMM")</f>
        <v>May</v>
      </c>
      <c r="F1378" s="4">
        <v>41829</v>
      </c>
      <c r="G1378" s="3" t="s">
        <v>172</v>
      </c>
      <c r="H1378" s="3" t="s">
        <v>2120</v>
      </c>
      <c r="I1378" s="3" t="s">
        <v>2121</v>
      </c>
      <c r="J1378" s="3" t="s">
        <v>40</v>
      </c>
      <c r="K1378" s="3" t="s">
        <v>27</v>
      </c>
      <c r="L1378" s="3" t="s">
        <v>273</v>
      </c>
      <c r="M1378" s="3" t="s">
        <v>192</v>
      </c>
      <c r="N1378" s="2">
        <v>60653</v>
      </c>
      <c r="O1378" s="3" t="s">
        <v>102</v>
      </c>
      <c r="P1378" s="3" t="s">
        <v>3097</v>
      </c>
      <c r="Q1378" s="3" t="s">
        <v>45</v>
      </c>
      <c r="R1378" s="3" t="s">
        <v>88</v>
      </c>
      <c r="S1378" s="3" t="s">
        <v>3098</v>
      </c>
      <c r="T1378" s="2">
        <v>17.760000000000002</v>
      </c>
      <c r="U1378" s="2">
        <v>3</v>
      </c>
      <c r="V1378" s="2">
        <v>0.2</v>
      </c>
      <c r="W1378" s="2">
        <v>5.55</v>
      </c>
    </row>
    <row r="1379" spans="1:23" ht="15.75" thickBot="1" x14ac:dyDescent="0.3">
      <c r="A1379" s="5">
        <v>1378</v>
      </c>
      <c r="B1379" s="3" t="s">
        <v>5143</v>
      </c>
      <c r="C1379" s="2">
        <v>2014</v>
      </c>
      <c r="D1379" s="4">
        <v>41768</v>
      </c>
      <c r="E1379" s="4" t="str">
        <f>TEXT(Table1[[#This Row],[Order Date]],"MMM")</f>
        <v>May</v>
      </c>
      <c r="F1379" s="4">
        <v>41829</v>
      </c>
      <c r="G1379" s="3" t="s">
        <v>172</v>
      </c>
      <c r="H1379" s="3" t="s">
        <v>2120</v>
      </c>
      <c r="I1379" s="3" t="s">
        <v>2121</v>
      </c>
      <c r="J1379" s="3" t="s">
        <v>40</v>
      </c>
      <c r="K1379" s="3" t="s">
        <v>27</v>
      </c>
      <c r="L1379" s="3" t="s">
        <v>273</v>
      </c>
      <c r="M1379" s="3" t="s">
        <v>192</v>
      </c>
      <c r="N1379" s="2">
        <v>60653</v>
      </c>
      <c r="O1379" s="3" t="s">
        <v>102</v>
      </c>
      <c r="P1379" s="3" t="s">
        <v>511</v>
      </c>
      <c r="Q1379" s="3" t="s">
        <v>45</v>
      </c>
      <c r="R1379" s="3" t="s">
        <v>67</v>
      </c>
      <c r="S1379" s="3" t="s">
        <v>512</v>
      </c>
      <c r="T1379" s="2">
        <v>6.9119999999999999</v>
      </c>
      <c r="U1379" s="2">
        <v>3</v>
      </c>
      <c r="V1379" s="2">
        <v>0.2</v>
      </c>
      <c r="W1379" s="2">
        <v>0.86399999999999999</v>
      </c>
    </row>
    <row r="1380" spans="1:23" ht="15.75" thickBot="1" x14ac:dyDescent="0.3">
      <c r="A1380" s="5">
        <v>1379</v>
      </c>
      <c r="B1380" s="3" t="s">
        <v>5146</v>
      </c>
      <c r="C1380" s="2">
        <v>2013</v>
      </c>
      <c r="D1380" s="4">
        <v>41555</v>
      </c>
      <c r="E1380" s="4" t="str">
        <f>TEXT(Table1[[#This Row],[Order Date]],"MMM")</f>
        <v>Oct</v>
      </c>
      <c r="F1380" s="4" t="s">
        <v>7213</v>
      </c>
      <c r="G1380" s="3" t="s">
        <v>172</v>
      </c>
      <c r="H1380" s="3" t="s">
        <v>536</v>
      </c>
      <c r="I1380" s="3" t="s">
        <v>537</v>
      </c>
      <c r="J1380" s="3" t="s">
        <v>26</v>
      </c>
      <c r="K1380" s="3" t="s">
        <v>27</v>
      </c>
      <c r="L1380" s="3" t="s">
        <v>1470</v>
      </c>
      <c r="M1380" s="3" t="s">
        <v>86</v>
      </c>
      <c r="N1380" s="2">
        <v>28314</v>
      </c>
      <c r="O1380" s="3" t="s">
        <v>30</v>
      </c>
      <c r="P1380" s="3" t="s">
        <v>3280</v>
      </c>
      <c r="Q1380" s="3" t="s">
        <v>45</v>
      </c>
      <c r="R1380" s="3" t="s">
        <v>88</v>
      </c>
      <c r="S1380" s="3" t="s">
        <v>3281</v>
      </c>
      <c r="T1380" s="2">
        <v>30.815999999999999</v>
      </c>
      <c r="U1380" s="2">
        <v>9</v>
      </c>
      <c r="V1380" s="2">
        <v>0.2</v>
      </c>
      <c r="W1380" s="2">
        <v>9.6300000000000008</v>
      </c>
    </row>
    <row r="1381" spans="1:23" ht="15.75" thickBot="1" x14ac:dyDescent="0.3">
      <c r="A1381" s="5">
        <v>1380</v>
      </c>
      <c r="B1381" s="3" t="s">
        <v>5146</v>
      </c>
      <c r="C1381" s="2">
        <v>2013</v>
      </c>
      <c r="D1381" s="4">
        <v>41555</v>
      </c>
      <c r="E1381" s="4" t="str">
        <f>TEXT(Table1[[#This Row],[Order Date]],"MMM")</f>
        <v>Oct</v>
      </c>
      <c r="F1381" s="4" t="s">
        <v>7213</v>
      </c>
      <c r="G1381" s="3" t="s">
        <v>172</v>
      </c>
      <c r="H1381" s="3" t="s">
        <v>536</v>
      </c>
      <c r="I1381" s="3" t="s">
        <v>537</v>
      </c>
      <c r="J1381" s="3" t="s">
        <v>26</v>
      </c>
      <c r="K1381" s="3" t="s">
        <v>27</v>
      </c>
      <c r="L1381" s="3" t="s">
        <v>1470</v>
      </c>
      <c r="M1381" s="3" t="s">
        <v>86</v>
      </c>
      <c r="N1381" s="2">
        <v>28314</v>
      </c>
      <c r="O1381" s="3" t="s">
        <v>30</v>
      </c>
      <c r="P1381" s="3" t="s">
        <v>4870</v>
      </c>
      <c r="Q1381" s="3" t="s">
        <v>70</v>
      </c>
      <c r="R1381" s="3" t="s">
        <v>71</v>
      </c>
      <c r="S1381" s="3" t="s">
        <v>4871</v>
      </c>
      <c r="T1381" s="2">
        <v>44.783999999999999</v>
      </c>
      <c r="U1381" s="2">
        <v>2</v>
      </c>
      <c r="V1381" s="2">
        <v>0.2</v>
      </c>
      <c r="W1381" s="2">
        <v>4.4783999999999997</v>
      </c>
    </row>
    <row r="1382" spans="1:23" ht="15.75" thickBot="1" x14ac:dyDescent="0.3">
      <c r="A1382" s="5">
        <v>1381</v>
      </c>
      <c r="B1382" s="3" t="s">
        <v>5146</v>
      </c>
      <c r="C1382" s="2">
        <v>2013</v>
      </c>
      <c r="D1382" s="4">
        <v>41555</v>
      </c>
      <c r="E1382" s="4" t="str">
        <f>TEXT(Table1[[#This Row],[Order Date]],"MMM")</f>
        <v>Oct</v>
      </c>
      <c r="F1382" s="4" t="s">
        <v>7213</v>
      </c>
      <c r="G1382" s="3" t="s">
        <v>172</v>
      </c>
      <c r="H1382" s="3" t="s">
        <v>536</v>
      </c>
      <c r="I1382" s="3" t="s">
        <v>537</v>
      </c>
      <c r="J1382" s="3" t="s">
        <v>26</v>
      </c>
      <c r="K1382" s="3" t="s">
        <v>27</v>
      </c>
      <c r="L1382" s="3" t="s">
        <v>1470</v>
      </c>
      <c r="M1382" s="3" t="s">
        <v>86</v>
      </c>
      <c r="N1382" s="2">
        <v>28314</v>
      </c>
      <c r="O1382" s="3" t="s">
        <v>30</v>
      </c>
      <c r="P1382" s="3" t="s">
        <v>611</v>
      </c>
      <c r="Q1382" s="3" t="s">
        <v>45</v>
      </c>
      <c r="R1382" s="3" t="s">
        <v>77</v>
      </c>
      <c r="S1382" s="3" t="s">
        <v>612</v>
      </c>
      <c r="T1382" s="2">
        <v>569.53599999999994</v>
      </c>
      <c r="U1382" s="2">
        <v>4</v>
      </c>
      <c r="V1382" s="2">
        <v>0.2</v>
      </c>
      <c r="W1382" s="2">
        <v>64.072800000000001</v>
      </c>
    </row>
    <row r="1383" spans="1:23" ht="15.75" thickBot="1" x14ac:dyDescent="0.3">
      <c r="A1383" s="5">
        <v>1382</v>
      </c>
      <c r="B1383" s="3" t="s">
        <v>5147</v>
      </c>
      <c r="C1383" s="2">
        <v>2012</v>
      </c>
      <c r="D1383" s="4">
        <v>41186</v>
      </c>
      <c r="E1383" s="4" t="str">
        <f>TEXT(Table1[[#This Row],[Order Date]],"MMM")</f>
        <v>Oct</v>
      </c>
      <c r="F1383" s="4" t="s">
        <v>7355</v>
      </c>
      <c r="G1383" s="3" t="s">
        <v>49</v>
      </c>
      <c r="H1383" s="3" t="s">
        <v>4835</v>
      </c>
      <c r="I1383" s="3" t="s">
        <v>4836</v>
      </c>
      <c r="J1383" s="3" t="s">
        <v>40</v>
      </c>
      <c r="K1383" s="3" t="s">
        <v>27</v>
      </c>
      <c r="L1383" s="3" t="s">
        <v>4274</v>
      </c>
      <c r="M1383" s="3" t="s">
        <v>42</v>
      </c>
      <c r="N1383" s="2">
        <v>95823</v>
      </c>
      <c r="O1383" s="3" t="s">
        <v>43</v>
      </c>
      <c r="P1383" s="3" t="s">
        <v>1319</v>
      </c>
      <c r="Q1383" s="3" t="s">
        <v>45</v>
      </c>
      <c r="R1383" s="3" t="s">
        <v>74</v>
      </c>
      <c r="S1383" s="3" t="s">
        <v>1320</v>
      </c>
      <c r="T1383" s="2">
        <v>12.832000000000001</v>
      </c>
      <c r="U1383" s="2">
        <v>2</v>
      </c>
      <c r="V1383" s="2">
        <v>0.2</v>
      </c>
      <c r="W1383" s="2">
        <v>4.3308</v>
      </c>
    </row>
    <row r="1384" spans="1:23" ht="15.75" thickBot="1" x14ac:dyDescent="0.3">
      <c r="A1384" s="5">
        <v>1383</v>
      </c>
      <c r="B1384" s="3" t="s">
        <v>5148</v>
      </c>
      <c r="C1384" s="2">
        <v>2013</v>
      </c>
      <c r="D1384" s="4">
        <v>41434</v>
      </c>
      <c r="E1384" s="4" t="str">
        <f>TEXT(Table1[[#This Row],[Order Date]],"MMM")</f>
        <v>Jun</v>
      </c>
      <c r="F1384" s="4">
        <v>41587</v>
      </c>
      <c r="G1384" s="3" t="s">
        <v>49</v>
      </c>
      <c r="H1384" s="3" t="s">
        <v>3476</v>
      </c>
      <c r="I1384" s="3" t="s">
        <v>3477</v>
      </c>
      <c r="J1384" s="3" t="s">
        <v>40</v>
      </c>
      <c r="K1384" s="3" t="s">
        <v>27</v>
      </c>
      <c r="L1384" s="3" t="s">
        <v>839</v>
      </c>
      <c r="M1384" s="3" t="s">
        <v>42</v>
      </c>
      <c r="N1384" s="2">
        <v>92105</v>
      </c>
      <c r="O1384" s="3" t="s">
        <v>43</v>
      </c>
      <c r="P1384" s="3" t="s">
        <v>653</v>
      </c>
      <c r="Q1384" s="3" t="s">
        <v>70</v>
      </c>
      <c r="R1384" s="3" t="s">
        <v>148</v>
      </c>
      <c r="S1384" s="3" t="s">
        <v>654</v>
      </c>
      <c r="T1384" s="2">
        <v>116</v>
      </c>
      <c r="U1384" s="2">
        <v>8</v>
      </c>
      <c r="V1384" s="2">
        <v>0</v>
      </c>
      <c r="W1384" s="2">
        <v>29</v>
      </c>
    </row>
    <row r="1385" spans="1:23" ht="15.75" thickBot="1" x14ac:dyDescent="0.3">
      <c r="A1385" s="5">
        <v>1384</v>
      </c>
      <c r="B1385" s="3" t="s">
        <v>5149</v>
      </c>
      <c r="C1385" s="2">
        <v>2014</v>
      </c>
      <c r="D1385" s="4">
        <v>41955</v>
      </c>
      <c r="E1385" s="4" t="str">
        <f>TEXT(Table1[[#This Row],[Order Date]],"MMM")</f>
        <v>Nov</v>
      </c>
      <c r="F1385" s="4" t="s">
        <v>7301</v>
      </c>
      <c r="G1385" s="3" t="s">
        <v>23</v>
      </c>
      <c r="H1385" s="3" t="s">
        <v>5150</v>
      </c>
      <c r="I1385" s="3" t="s">
        <v>5151</v>
      </c>
      <c r="J1385" s="3" t="s">
        <v>99</v>
      </c>
      <c r="K1385" s="3" t="s">
        <v>27</v>
      </c>
      <c r="L1385" s="3" t="s">
        <v>296</v>
      </c>
      <c r="M1385" s="3" t="s">
        <v>1289</v>
      </c>
      <c r="N1385" s="2">
        <v>39212</v>
      </c>
      <c r="O1385" s="3" t="s">
        <v>30</v>
      </c>
      <c r="P1385" s="3" t="s">
        <v>2146</v>
      </c>
      <c r="Q1385" s="3" t="s">
        <v>70</v>
      </c>
      <c r="R1385" s="3" t="s">
        <v>148</v>
      </c>
      <c r="S1385" s="3" t="s">
        <v>2147</v>
      </c>
      <c r="T1385" s="2">
        <v>599.97</v>
      </c>
      <c r="U1385" s="2">
        <v>3</v>
      </c>
      <c r="V1385" s="2">
        <v>0</v>
      </c>
      <c r="W1385" s="2">
        <v>257.9871</v>
      </c>
    </row>
    <row r="1386" spans="1:23" ht="15.75" thickBot="1" x14ac:dyDescent="0.3">
      <c r="A1386" s="5">
        <v>1385</v>
      </c>
      <c r="B1386" s="3" t="s">
        <v>5149</v>
      </c>
      <c r="C1386" s="2">
        <v>2014</v>
      </c>
      <c r="D1386" s="4">
        <v>41955</v>
      </c>
      <c r="E1386" s="4" t="str">
        <f>TEXT(Table1[[#This Row],[Order Date]],"MMM")</f>
        <v>Nov</v>
      </c>
      <c r="F1386" s="4" t="s">
        <v>7301</v>
      </c>
      <c r="G1386" s="3" t="s">
        <v>23</v>
      </c>
      <c r="H1386" s="3" t="s">
        <v>5150</v>
      </c>
      <c r="I1386" s="3" t="s">
        <v>5151</v>
      </c>
      <c r="J1386" s="3" t="s">
        <v>99</v>
      </c>
      <c r="K1386" s="3" t="s">
        <v>27</v>
      </c>
      <c r="L1386" s="3" t="s">
        <v>296</v>
      </c>
      <c r="M1386" s="3" t="s">
        <v>1289</v>
      </c>
      <c r="N1386" s="2">
        <v>39212</v>
      </c>
      <c r="O1386" s="3" t="s">
        <v>30</v>
      </c>
      <c r="P1386" s="3" t="s">
        <v>2550</v>
      </c>
      <c r="Q1386" s="3" t="s">
        <v>70</v>
      </c>
      <c r="R1386" s="3" t="s">
        <v>71</v>
      </c>
      <c r="S1386" s="3" t="s">
        <v>2551</v>
      </c>
      <c r="T1386" s="2">
        <v>38.97</v>
      </c>
      <c r="U1386" s="2">
        <v>3</v>
      </c>
      <c r="V1386" s="2">
        <v>0</v>
      </c>
      <c r="W1386" s="2">
        <v>0.77939999999999998</v>
      </c>
    </row>
    <row r="1387" spans="1:23" ht="15.75" thickBot="1" x14ac:dyDescent="0.3">
      <c r="A1387" s="5">
        <v>1386</v>
      </c>
      <c r="B1387" s="3" t="s">
        <v>5149</v>
      </c>
      <c r="C1387" s="2">
        <v>2014</v>
      </c>
      <c r="D1387" s="4">
        <v>41955</v>
      </c>
      <c r="E1387" s="4" t="str">
        <f>TEXT(Table1[[#This Row],[Order Date]],"MMM")</f>
        <v>Nov</v>
      </c>
      <c r="F1387" s="4" t="s">
        <v>7301</v>
      </c>
      <c r="G1387" s="3" t="s">
        <v>23</v>
      </c>
      <c r="H1387" s="3" t="s">
        <v>5150</v>
      </c>
      <c r="I1387" s="3" t="s">
        <v>5151</v>
      </c>
      <c r="J1387" s="3" t="s">
        <v>99</v>
      </c>
      <c r="K1387" s="3" t="s">
        <v>27</v>
      </c>
      <c r="L1387" s="3" t="s">
        <v>296</v>
      </c>
      <c r="M1387" s="3" t="s">
        <v>1289</v>
      </c>
      <c r="N1387" s="2">
        <v>39212</v>
      </c>
      <c r="O1387" s="3" t="s">
        <v>30</v>
      </c>
      <c r="P1387" s="3" t="s">
        <v>5152</v>
      </c>
      <c r="Q1387" s="3" t="s">
        <v>45</v>
      </c>
      <c r="R1387" s="3" t="s">
        <v>74</v>
      </c>
      <c r="S1387" s="3" t="s">
        <v>5153</v>
      </c>
      <c r="T1387" s="2">
        <v>45.84</v>
      </c>
      <c r="U1387" s="2">
        <v>8</v>
      </c>
      <c r="V1387" s="2">
        <v>0</v>
      </c>
      <c r="W1387" s="2">
        <v>22.0032</v>
      </c>
    </row>
    <row r="1388" spans="1:23" ht="15.75" thickBot="1" x14ac:dyDescent="0.3">
      <c r="A1388" s="5">
        <v>1387</v>
      </c>
      <c r="B1388" s="3" t="s">
        <v>5154</v>
      </c>
      <c r="C1388" s="2">
        <v>2011</v>
      </c>
      <c r="D1388" s="4">
        <v>40791</v>
      </c>
      <c r="E1388" s="4" t="str">
        <f>TEXT(Table1[[#This Row],[Order Date]],"MMM")</f>
        <v>Sep</v>
      </c>
      <c r="F1388" s="4">
        <v>40791</v>
      </c>
      <c r="G1388" s="3" t="s">
        <v>1127</v>
      </c>
      <c r="H1388" s="3" t="s">
        <v>867</v>
      </c>
      <c r="I1388" s="3" t="s">
        <v>868</v>
      </c>
      <c r="J1388" s="3" t="s">
        <v>40</v>
      </c>
      <c r="K1388" s="3" t="s">
        <v>27</v>
      </c>
      <c r="L1388" s="3" t="s">
        <v>28</v>
      </c>
      <c r="M1388" s="3" t="s">
        <v>29</v>
      </c>
      <c r="N1388" s="2">
        <v>42420</v>
      </c>
      <c r="O1388" s="3" t="s">
        <v>30</v>
      </c>
      <c r="P1388" s="3" t="s">
        <v>116</v>
      </c>
      <c r="Q1388" s="3" t="s">
        <v>45</v>
      </c>
      <c r="R1388" s="3" t="s">
        <v>58</v>
      </c>
      <c r="S1388" s="3" t="s">
        <v>117</v>
      </c>
      <c r="T1388" s="2">
        <v>83.25</v>
      </c>
      <c r="U1388" s="2">
        <v>3</v>
      </c>
      <c r="V1388" s="2">
        <v>0</v>
      </c>
      <c r="W1388" s="2">
        <v>14.984999999999999</v>
      </c>
    </row>
    <row r="1389" spans="1:23" ht="15.75" thickBot="1" x14ac:dyDescent="0.3">
      <c r="A1389" s="5">
        <v>1388</v>
      </c>
      <c r="B1389" s="3" t="s">
        <v>5154</v>
      </c>
      <c r="C1389" s="2">
        <v>2011</v>
      </c>
      <c r="D1389" s="4">
        <v>40791</v>
      </c>
      <c r="E1389" s="4" t="str">
        <f>TEXT(Table1[[#This Row],[Order Date]],"MMM")</f>
        <v>Sep</v>
      </c>
      <c r="F1389" s="4">
        <v>40791</v>
      </c>
      <c r="G1389" s="3" t="s">
        <v>1127</v>
      </c>
      <c r="H1389" s="3" t="s">
        <v>867</v>
      </c>
      <c r="I1389" s="3" t="s">
        <v>868</v>
      </c>
      <c r="J1389" s="3" t="s">
        <v>40</v>
      </c>
      <c r="K1389" s="3" t="s">
        <v>27</v>
      </c>
      <c r="L1389" s="3" t="s">
        <v>28</v>
      </c>
      <c r="M1389" s="3" t="s">
        <v>29</v>
      </c>
      <c r="N1389" s="2">
        <v>42420</v>
      </c>
      <c r="O1389" s="3" t="s">
        <v>30</v>
      </c>
      <c r="P1389" s="3" t="s">
        <v>3407</v>
      </c>
      <c r="Q1389" s="3" t="s">
        <v>45</v>
      </c>
      <c r="R1389" s="3" t="s">
        <v>46</v>
      </c>
      <c r="S1389" s="3" t="s">
        <v>3408</v>
      </c>
      <c r="T1389" s="2">
        <v>9.4499999999999993</v>
      </c>
      <c r="U1389" s="2">
        <v>3</v>
      </c>
      <c r="V1389" s="2">
        <v>0</v>
      </c>
      <c r="W1389" s="2">
        <v>4.5359999999999996</v>
      </c>
    </row>
    <row r="1390" spans="1:23" ht="15.75" thickBot="1" x14ac:dyDescent="0.3">
      <c r="A1390" s="5">
        <v>1389</v>
      </c>
      <c r="B1390" s="3" t="s">
        <v>5154</v>
      </c>
      <c r="C1390" s="2">
        <v>2011</v>
      </c>
      <c r="D1390" s="4">
        <v>40791</v>
      </c>
      <c r="E1390" s="4" t="str">
        <f>TEXT(Table1[[#This Row],[Order Date]],"MMM")</f>
        <v>Sep</v>
      </c>
      <c r="F1390" s="4">
        <v>40791</v>
      </c>
      <c r="G1390" s="3" t="s">
        <v>1127</v>
      </c>
      <c r="H1390" s="3" t="s">
        <v>867</v>
      </c>
      <c r="I1390" s="3" t="s">
        <v>868</v>
      </c>
      <c r="J1390" s="3" t="s">
        <v>40</v>
      </c>
      <c r="K1390" s="3" t="s">
        <v>27</v>
      </c>
      <c r="L1390" s="3" t="s">
        <v>28</v>
      </c>
      <c r="M1390" s="3" t="s">
        <v>29</v>
      </c>
      <c r="N1390" s="2">
        <v>42420</v>
      </c>
      <c r="O1390" s="3" t="s">
        <v>30</v>
      </c>
      <c r="P1390" s="3" t="s">
        <v>3267</v>
      </c>
      <c r="Q1390" s="3" t="s">
        <v>45</v>
      </c>
      <c r="R1390" s="3" t="s">
        <v>46</v>
      </c>
      <c r="S1390" s="3" t="s">
        <v>3268</v>
      </c>
      <c r="T1390" s="2">
        <v>20.65</v>
      </c>
      <c r="U1390" s="2">
        <v>5</v>
      </c>
      <c r="V1390" s="2">
        <v>0</v>
      </c>
      <c r="W1390" s="2">
        <v>9.4990000000000006</v>
      </c>
    </row>
    <row r="1391" spans="1:23" ht="15.75" thickBot="1" x14ac:dyDescent="0.3">
      <c r="A1391" s="5">
        <v>1390</v>
      </c>
      <c r="B1391" s="3" t="s">
        <v>5154</v>
      </c>
      <c r="C1391" s="2">
        <v>2011</v>
      </c>
      <c r="D1391" s="4">
        <v>40791</v>
      </c>
      <c r="E1391" s="4" t="str">
        <f>TEXT(Table1[[#This Row],[Order Date]],"MMM")</f>
        <v>Sep</v>
      </c>
      <c r="F1391" s="4">
        <v>40791</v>
      </c>
      <c r="G1391" s="3" t="s">
        <v>1127</v>
      </c>
      <c r="H1391" s="3" t="s">
        <v>867</v>
      </c>
      <c r="I1391" s="3" t="s">
        <v>868</v>
      </c>
      <c r="J1391" s="3" t="s">
        <v>40</v>
      </c>
      <c r="K1391" s="3" t="s">
        <v>27</v>
      </c>
      <c r="L1391" s="3" t="s">
        <v>28</v>
      </c>
      <c r="M1391" s="3" t="s">
        <v>29</v>
      </c>
      <c r="N1391" s="2">
        <v>42420</v>
      </c>
      <c r="O1391" s="3" t="s">
        <v>30</v>
      </c>
      <c r="P1391" s="3" t="s">
        <v>3513</v>
      </c>
      <c r="Q1391" s="3" t="s">
        <v>45</v>
      </c>
      <c r="R1391" s="3" t="s">
        <v>88</v>
      </c>
      <c r="S1391" s="3" t="s">
        <v>3514</v>
      </c>
      <c r="T1391" s="2">
        <v>45.36</v>
      </c>
      <c r="U1391" s="2">
        <v>7</v>
      </c>
      <c r="V1391" s="2">
        <v>0</v>
      </c>
      <c r="W1391" s="2">
        <v>21.7728</v>
      </c>
    </row>
    <row r="1392" spans="1:23" ht="15.75" thickBot="1" x14ac:dyDescent="0.3">
      <c r="A1392" s="5">
        <v>1391</v>
      </c>
      <c r="B1392" s="3" t="s">
        <v>5161</v>
      </c>
      <c r="C1392" s="2">
        <v>2014</v>
      </c>
      <c r="D1392" s="4">
        <v>41682</v>
      </c>
      <c r="E1392" s="4" t="str">
        <f>TEXT(Table1[[#This Row],[Order Date]],"MMM")</f>
        <v>Feb</v>
      </c>
      <c r="F1392" s="4">
        <v>41802</v>
      </c>
      <c r="G1392" s="3" t="s">
        <v>49</v>
      </c>
      <c r="H1392" s="3" t="s">
        <v>1080</v>
      </c>
      <c r="I1392" s="3" t="s">
        <v>1081</v>
      </c>
      <c r="J1392" s="3" t="s">
        <v>26</v>
      </c>
      <c r="K1392" s="3" t="s">
        <v>27</v>
      </c>
      <c r="L1392" s="3" t="s">
        <v>41</v>
      </c>
      <c r="M1392" s="3" t="s">
        <v>42</v>
      </c>
      <c r="N1392" s="2">
        <v>90008</v>
      </c>
      <c r="O1392" s="3" t="s">
        <v>43</v>
      </c>
      <c r="P1392" s="3" t="s">
        <v>2701</v>
      </c>
      <c r="Q1392" s="3" t="s">
        <v>45</v>
      </c>
      <c r="R1392" s="3" t="s">
        <v>88</v>
      </c>
      <c r="S1392" s="3" t="s">
        <v>2702</v>
      </c>
      <c r="T1392" s="2">
        <v>45.36</v>
      </c>
      <c r="U1392" s="2">
        <v>7</v>
      </c>
      <c r="V1392" s="2">
        <v>0</v>
      </c>
      <c r="W1392" s="2">
        <v>21.7728</v>
      </c>
    </row>
    <row r="1393" spans="1:23" ht="15.75" thickBot="1" x14ac:dyDescent="0.3">
      <c r="A1393" s="5">
        <v>1392</v>
      </c>
      <c r="B1393" s="3" t="s">
        <v>5161</v>
      </c>
      <c r="C1393" s="2">
        <v>2014</v>
      </c>
      <c r="D1393" s="4">
        <v>41682</v>
      </c>
      <c r="E1393" s="4" t="str">
        <f>TEXT(Table1[[#This Row],[Order Date]],"MMM")</f>
        <v>Feb</v>
      </c>
      <c r="F1393" s="4">
        <v>41802</v>
      </c>
      <c r="G1393" s="3" t="s">
        <v>49</v>
      </c>
      <c r="H1393" s="3" t="s">
        <v>1080</v>
      </c>
      <c r="I1393" s="3" t="s">
        <v>1081</v>
      </c>
      <c r="J1393" s="3" t="s">
        <v>26</v>
      </c>
      <c r="K1393" s="3" t="s">
        <v>27</v>
      </c>
      <c r="L1393" s="3" t="s">
        <v>41</v>
      </c>
      <c r="M1393" s="3" t="s">
        <v>42</v>
      </c>
      <c r="N1393" s="2">
        <v>90008</v>
      </c>
      <c r="O1393" s="3" t="s">
        <v>43</v>
      </c>
      <c r="P1393" s="3" t="s">
        <v>2778</v>
      </c>
      <c r="Q1393" s="3" t="s">
        <v>45</v>
      </c>
      <c r="R1393" s="3" t="s">
        <v>74</v>
      </c>
      <c r="S1393" s="3" t="s">
        <v>2779</v>
      </c>
      <c r="T1393" s="2">
        <v>10.128</v>
      </c>
      <c r="U1393" s="2">
        <v>2</v>
      </c>
      <c r="V1393" s="2">
        <v>0.2</v>
      </c>
      <c r="W1393" s="2">
        <v>3.6714000000000002</v>
      </c>
    </row>
    <row r="1394" spans="1:23" ht="15.75" thickBot="1" x14ac:dyDescent="0.3">
      <c r="A1394" s="5">
        <v>1393</v>
      </c>
      <c r="B1394" s="3" t="s">
        <v>5162</v>
      </c>
      <c r="C1394" s="2">
        <v>2014</v>
      </c>
      <c r="D1394" s="4">
        <v>41862</v>
      </c>
      <c r="E1394" s="4" t="str">
        <f>TEXT(Table1[[#This Row],[Order Date]],"MMM")</f>
        <v>Aug</v>
      </c>
      <c r="F1394" s="4" t="s">
        <v>7169</v>
      </c>
      <c r="G1394" s="3" t="s">
        <v>49</v>
      </c>
      <c r="H1394" s="3" t="s">
        <v>5036</v>
      </c>
      <c r="I1394" s="3" t="s">
        <v>5037</v>
      </c>
      <c r="J1394" s="3" t="s">
        <v>26</v>
      </c>
      <c r="K1394" s="3" t="s">
        <v>27</v>
      </c>
      <c r="L1394" s="3" t="s">
        <v>120</v>
      </c>
      <c r="M1394" s="3" t="s">
        <v>42</v>
      </c>
      <c r="N1394" s="2">
        <v>94122</v>
      </c>
      <c r="O1394" s="3" t="s">
        <v>43</v>
      </c>
      <c r="P1394" s="3" t="s">
        <v>4157</v>
      </c>
      <c r="Q1394" s="3" t="s">
        <v>45</v>
      </c>
      <c r="R1394" s="3" t="s">
        <v>74</v>
      </c>
      <c r="S1394" s="3" t="s">
        <v>4158</v>
      </c>
      <c r="T1394" s="2">
        <v>21.792000000000002</v>
      </c>
      <c r="U1394" s="2">
        <v>4</v>
      </c>
      <c r="V1394" s="2">
        <v>0.2</v>
      </c>
      <c r="W1394" s="2">
        <v>7.6272000000000002</v>
      </c>
    </row>
    <row r="1395" spans="1:23" ht="15.75" thickBot="1" x14ac:dyDescent="0.3">
      <c r="A1395" s="5">
        <v>1394</v>
      </c>
      <c r="B1395" s="3" t="s">
        <v>5162</v>
      </c>
      <c r="C1395" s="2">
        <v>2014</v>
      </c>
      <c r="D1395" s="4">
        <v>41862</v>
      </c>
      <c r="E1395" s="4" t="str">
        <f>TEXT(Table1[[#This Row],[Order Date]],"MMM")</f>
        <v>Aug</v>
      </c>
      <c r="F1395" s="4" t="s">
        <v>7169</v>
      </c>
      <c r="G1395" s="3" t="s">
        <v>49</v>
      </c>
      <c r="H1395" s="3" t="s">
        <v>5036</v>
      </c>
      <c r="I1395" s="3" t="s">
        <v>5037</v>
      </c>
      <c r="J1395" s="3" t="s">
        <v>26</v>
      </c>
      <c r="K1395" s="3" t="s">
        <v>27</v>
      </c>
      <c r="L1395" s="3" t="s">
        <v>120</v>
      </c>
      <c r="M1395" s="3" t="s">
        <v>42</v>
      </c>
      <c r="N1395" s="2">
        <v>94122</v>
      </c>
      <c r="O1395" s="3" t="s">
        <v>43</v>
      </c>
      <c r="P1395" s="3" t="s">
        <v>3202</v>
      </c>
      <c r="Q1395" s="3" t="s">
        <v>70</v>
      </c>
      <c r="R1395" s="3" t="s">
        <v>148</v>
      </c>
      <c r="S1395" s="3" t="s">
        <v>3203</v>
      </c>
      <c r="T1395" s="2">
        <v>439.8</v>
      </c>
      <c r="U1395" s="2">
        <v>4</v>
      </c>
      <c r="V1395" s="2">
        <v>0</v>
      </c>
      <c r="W1395" s="2">
        <v>145.13399999999999</v>
      </c>
    </row>
    <row r="1396" spans="1:23" ht="15.75" thickBot="1" x14ac:dyDescent="0.3">
      <c r="A1396" s="5">
        <v>1395</v>
      </c>
      <c r="B1396" s="3" t="s">
        <v>5163</v>
      </c>
      <c r="C1396" s="2">
        <v>2014</v>
      </c>
      <c r="D1396" s="4">
        <v>41768</v>
      </c>
      <c r="E1396" s="4" t="str">
        <f>TEXT(Table1[[#This Row],[Order Date]],"MMM")</f>
        <v>May</v>
      </c>
      <c r="F1396" s="4">
        <v>41921</v>
      </c>
      <c r="G1396" s="3" t="s">
        <v>23</v>
      </c>
      <c r="H1396" s="3" t="s">
        <v>1468</v>
      </c>
      <c r="I1396" s="3" t="s">
        <v>1469</v>
      </c>
      <c r="J1396" s="3" t="s">
        <v>26</v>
      </c>
      <c r="K1396" s="3" t="s">
        <v>27</v>
      </c>
      <c r="L1396" s="3" t="s">
        <v>704</v>
      </c>
      <c r="M1396" s="3" t="s">
        <v>442</v>
      </c>
      <c r="N1396" s="2">
        <v>44312</v>
      </c>
      <c r="O1396" s="3" t="s">
        <v>138</v>
      </c>
      <c r="P1396" s="3" t="s">
        <v>2226</v>
      </c>
      <c r="Q1396" s="3" t="s">
        <v>45</v>
      </c>
      <c r="R1396" s="3" t="s">
        <v>67</v>
      </c>
      <c r="S1396" s="3" t="s">
        <v>2227</v>
      </c>
      <c r="T1396" s="2">
        <v>8.2560000000000002</v>
      </c>
      <c r="U1396" s="2">
        <v>4</v>
      </c>
      <c r="V1396" s="2">
        <v>0.2</v>
      </c>
      <c r="W1396" s="2">
        <v>0.61919999999999997</v>
      </c>
    </row>
    <row r="1397" spans="1:23" ht="15.75" thickBot="1" x14ac:dyDescent="0.3">
      <c r="A1397" s="5">
        <v>1396</v>
      </c>
      <c r="B1397" s="3" t="s">
        <v>5163</v>
      </c>
      <c r="C1397" s="2">
        <v>2014</v>
      </c>
      <c r="D1397" s="4">
        <v>41768</v>
      </c>
      <c r="E1397" s="4" t="str">
        <f>TEXT(Table1[[#This Row],[Order Date]],"MMM")</f>
        <v>May</v>
      </c>
      <c r="F1397" s="4">
        <v>41921</v>
      </c>
      <c r="G1397" s="3" t="s">
        <v>23</v>
      </c>
      <c r="H1397" s="3" t="s">
        <v>1468</v>
      </c>
      <c r="I1397" s="3" t="s">
        <v>1469</v>
      </c>
      <c r="J1397" s="3" t="s">
        <v>26</v>
      </c>
      <c r="K1397" s="3" t="s">
        <v>27</v>
      </c>
      <c r="L1397" s="3" t="s">
        <v>704</v>
      </c>
      <c r="M1397" s="3" t="s">
        <v>442</v>
      </c>
      <c r="N1397" s="2">
        <v>44312</v>
      </c>
      <c r="O1397" s="3" t="s">
        <v>138</v>
      </c>
      <c r="P1397" s="3" t="s">
        <v>2680</v>
      </c>
      <c r="Q1397" s="3" t="s">
        <v>45</v>
      </c>
      <c r="R1397" s="3" t="s">
        <v>74</v>
      </c>
      <c r="S1397" s="3" t="s">
        <v>2681</v>
      </c>
      <c r="T1397" s="2">
        <v>25.56</v>
      </c>
      <c r="U1397" s="2">
        <v>5</v>
      </c>
      <c r="V1397" s="2">
        <v>0.7</v>
      </c>
      <c r="W1397" s="2">
        <v>-20.448</v>
      </c>
    </row>
    <row r="1398" spans="1:23" ht="15.75" thickBot="1" x14ac:dyDescent="0.3">
      <c r="A1398" s="5">
        <v>1397</v>
      </c>
      <c r="B1398" s="3" t="s">
        <v>5163</v>
      </c>
      <c r="C1398" s="2">
        <v>2014</v>
      </c>
      <c r="D1398" s="4">
        <v>41768</v>
      </c>
      <c r="E1398" s="4" t="str">
        <f>TEXT(Table1[[#This Row],[Order Date]],"MMM")</f>
        <v>May</v>
      </c>
      <c r="F1398" s="4">
        <v>41921</v>
      </c>
      <c r="G1398" s="3" t="s">
        <v>23</v>
      </c>
      <c r="H1398" s="3" t="s">
        <v>1468</v>
      </c>
      <c r="I1398" s="3" t="s">
        <v>1469</v>
      </c>
      <c r="J1398" s="3" t="s">
        <v>26</v>
      </c>
      <c r="K1398" s="3" t="s">
        <v>27</v>
      </c>
      <c r="L1398" s="3" t="s">
        <v>704</v>
      </c>
      <c r="M1398" s="3" t="s">
        <v>442</v>
      </c>
      <c r="N1398" s="2">
        <v>44312</v>
      </c>
      <c r="O1398" s="3" t="s">
        <v>138</v>
      </c>
      <c r="P1398" s="3" t="s">
        <v>146</v>
      </c>
      <c r="Q1398" s="3" t="s">
        <v>45</v>
      </c>
      <c r="R1398" s="3" t="s">
        <v>74</v>
      </c>
      <c r="S1398" s="3" t="s">
        <v>147</v>
      </c>
      <c r="T1398" s="2">
        <v>4.3680000000000003</v>
      </c>
      <c r="U1398" s="2">
        <v>2</v>
      </c>
      <c r="V1398" s="2">
        <v>0.7</v>
      </c>
      <c r="W1398" s="2">
        <v>-3.0575999999999999</v>
      </c>
    </row>
    <row r="1399" spans="1:23" ht="15.75" thickBot="1" x14ac:dyDescent="0.3">
      <c r="A1399" s="5">
        <v>1398</v>
      </c>
      <c r="B1399" s="3" t="s">
        <v>5163</v>
      </c>
      <c r="C1399" s="2">
        <v>2014</v>
      </c>
      <c r="D1399" s="4">
        <v>41768</v>
      </c>
      <c r="E1399" s="4" t="str">
        <f>TEXT(Table1[[#This Row],[Order Date]],"MMM")</f>
        <v>May</v>
      </c>
      <c r="F1399" s="4">
        <v>41921</v>
      </c>
      <c r="G1399" s="3" t="s">
        <v>23</v>
      </c>
      <c r="H1399" s="3" t="s">
        <v>1468</v>
      </c>
      <c r="I1399" s="3" t="s">
        <v>1469</v>
      </c>
      <c r="J1399" s="3" t="s">
        <v>26</v>
      </c>
      <c r="K1399" s="3" t="s">
        <v>27</v>
      </c>
      <c r="L1399" s="3" t="s">
        <v>704</v>
      </c>
      <c r="M1399" s="3" t="s">
        <v>442</v>
      </c>
      <c r="N1399" s="2">
        <v>44312</v>
      </c>
      <c r="O1399" s="3" t="s">
        <v>138</v>
      </c>
      <c r="P1399" s="3" t="s">
        <v>5164</v>
      </c>
      <c r="Q1399" s="3" t="s">
        <v>45</v>
      </c>
      <c r="R1399" s="3" t="s">
        <v>88</v>
      </c>
      <c r="S1399" s="3" t="s">
        <v>5165</v>
      </c>
      <c r="T1399" s="2">
        <v>11.52</v>
      </c>
      <c r="U1399" s="2">
        <v>4</v>
      </c>
      <c r="V1399" s="2">
        <v>0.2</v>
      </c>
      <c r="W1399" s="2">
        <v>3.7440000000000002</v>
      </c>
    </row>
    <row r="1400" spans="1:23" ht="15.75" thickBot="1" x14ac:dyDescent="0.3">
      <c r="A1400" s="5">
        <v>1399</v>
      </c>
      <c r="B1400" s="3" t="s">
        <v>5166</v>
      </c>
      <c r="C1400" s="2">
        <v>2013</v>
      </c>
      <c r="D1400" s="4">
        <v>41371</v>
      </c>
      <c r="E1400" s="4" t="str">
        <f>TEXT(Table1[[#This Row],[Order Date]],"MMM")</f>
        <v>Apr</v>
      </c>
      <c r="F1400" s="4">
        <v>41462</v>
      </c>
      <c r="G1400" s="3" t="s">
        <v>172</v>
      </c>
      <c r="H1400" s="3" t="s">
        <v>1134</v>
      </c>
      <c r="I1400" s="3" t="s">
        <v>1135</v>
      </c>
      <c r="J1400" s="3" t="s">
        <v>26</v>
      </c>
      <c r="K1400" s="3" t="s">
        <v>27</v>
      </c>
      <c r="L1400" s="3" t="s">
        <v>41</v>
      </c>
      <c r="M1400" s="3" t="s">
        <v>42</v>
      </c>
      <c r="N1400" s="2">
        <v>90049</v>
      </c>
      <c r="O1400" s="3" t="s">
        <v>43</v>
      </c>
      <c r="P1400" s="3" t="s">
        <v>5167</v>
      </c>
      <c r="Q1400" s="3" t="s">
        <v>45</v>
      </c>
      <c r="R1400" s="3" t="s">
        <v>88</v>
      </c>
      <c r="S1400" s="3" t="s">
        <v>5168</v>
      </c>
      <c r="T1400" s="2">
        <v>12.96</v>
      </c>
      <c r="U1400" s="2">
        <v>2</v>
      </c>
      <c r="V1400" s="2">
        <v>0</v>
      </c>
      <c r="W1400" s="2">
        <v>6.2207999999999997</v>
      </c>
    </row>
    <row r="1401" spans="1:23" ht="15.75" thickBot="1" x14ac:dyDescent="0.3">
      <c r="A1401" s="5">
        <v>1400</v>
      </c>
      <c r="B1401" s="3" t="s">
        <v>5166</v>
      </c>
      <c r="C1401" s="2">
        <v>2013</v>
      </c>
      <c r="D1401" s="4">
        <v>41371</v>
      </c>
      <c r="E1401" s="4" t="str">
        <f>TEXT(Table1[[#This Row],[Order Date]],"MMM")</f>
        <v>Apr</v>
      </c>
      <c r="F1401" s="4">
        <v>41462</v>
      </c>
      <c r="G1401" s="3" t="s">
        <v>172</v>
      </c>
      <c r="H1401" s="3" t="s">
        <v>1134</v>
      </c>
      <c r="I1401" s="3" t="s">
        <v>1135</v>
      </c>
      <c r="J1401" s="3" t="s">
        <v>26</v>
      </c>
      <c r="K1401" s="3" t="s">
        <v>27</v>
      </c>
      <c r="L1401" s="3" t="s">
        <v>41</v>
      </c>
      <c r="M1401" s="3" t="s">
        <v>42</v>
      </c>
      <c r="N1401" s="2">
        <v>90049</v>
      </c>
      <c r="O1401" s="3" t="s">
        <v>43</v>
      </c>
      <c r="P1401" s="3" t="s">
        <v>3523</v>
      </c>
      <c r="Q1401" s="3" t="s">
        <v>45</v>
      </c>
      <c r="R1401" s="3" t="s">
        <v>242</v>
      </c>
      <c r="S1401" s="3" t="s">
        <v>3524</v>
      </c>
      <c r="T1401" s="2">
        <v>3.96</v>
      </c>
      <c r="U1401" s="2">
        <v>2</v>
      </c>
      <c r="V1401" s="2">
        <v>0</v>
      </c>
      <c r="W1401" s="2">
        <v>7.9200000000000007E-2</v>
      </c>
    </row>
    <row r="1402" spans="1:23" ht="15.75" thickBot="1" x14ac:dyDescent="0.3">
      <c r="A1402" s="5">
        <v>1401</v>
      </c>
      <c r="B1402" s="3" t="s">
        <v>5169</v>
      </c>
      <c r="C1402" s="2">
        <v>2014</v>
      </c>
      <c r="D1402" s="4">
        <v>41860</v>
      </c>
      <c r="E1402" s="4" t="str">
        <f>TEXT(Table1[[#This Row],[Order Date]],"MMM")</f>
        <v>Aug</v>
      </c>
      <c r="F1402" s="4" t="s">
        <v>7155</v>
      </c>
      <c r="G1402" s="3" t="s">
        <v>49</v>
      </c>
      <c r="H1402" s="3" t="s">
        <v>2568</v>
      </c>
      <c r="I1402" s="3" t="s">
        <v>2569</v>
      </c>
      <c r="J1402" s="3" t="s">
        <v>99</v>
      </c>
      <c r="K1402" s="3" t="s">
        <v>27</v>
      </c>
      <c r="L1402" s="3" t="s">
        <v>531</v>
      </c>
      <c r="M1402" s="3" t="s">
        <v>532</v>
      </c>
      <c r="N1402" s="2">
        <v>64055</v>
      </c>
      <c r="O1402" s="3" t="s">
        <v>102</v>
      </c>
      <c r="P1402" s="3" t="s">
        <v>460</v>
      </c>
      <c r="Q1402" s="3" t="s">
        <v>45</v>
      </c>
      <c r="R1402" s="3" t="s">
        <v>74</v>
      </c>
      <c r="S1402" s="3" t="s">
        <v>461</v>
      </c>
      <c r="T1402" s="2">
        <v>1577.94</v>
      </c>
      <c r="U1402" s="2">
        <v>3</v>
      </c>
      <c r="V1402" s="2">
        <v>0</v>
      </c>
      <c r="W1402" s="2">
        <v>757.41120000000001</v>
      </c>
    </row>
    <row r="1403" spans="1:23" ht="15.75" thickBot="1" x14ac:dyDescent="0.3">
      <c r="A1403" s="5">
        <v>1402</v>
      </c>
      <c r="B1403" s="3" t="s">
        <v>5170</v>
      </c>
      <c r="C1403" s="2">
        <v>2013</v>
      </c>
      <c r="D1403" s="4">
        <v>41556</v>
      </c>
      <c r="E1403" s="4" t="str">
        <f>TEXT(Table1[[#This Row],[Order Date]],"MMM")</f>
        <v>Oct</v>
      </c>
      <c r="F1403" s="4" t="s">
        <v>7271</v>
      </c>
      <c r="G1403" s="3" t="s">
        <v>23</v>
      </c>
      <c r="H1403" s="3" t="s">
        <v>4422</v>
      </c>
      <c r="I1403" s="3" t="s">
        <v>4423</v>
      </c>
      <c r="J1403" s="3" t="s">
        <v>99</v>
      </c>
      <c r="K1403" s="3" t="s">
        <v>27</v>
      </c>
      <c r="L1403" s="3" t="s">
        <v>715</v>
      </c>
      <c r="M1403" s="3" t="s">
        <v>101</v>
      </c>
      <c r="N1403" s="2">
        <v>75220</v>
      </c>
      <c r="O1403" s="3" t="s">
        <v>102</v>
      </c>
      <c r="P1403" s="3" t="s">
        <v>4715</v>
      </c>
      <c r="Q1403" s="3" t="s">
        <v>32</v>
      </c>
      <c r="R1403" s="3" t="s">
        <v>64</v>
      </c>
      <c r="S1403" s="3" t="s">
        <v>4716</v>
      </c>
      <c r="T1403" s="2">
        <v>15.007999999999999</v>
      </c>
      <c r="U1403" s="2">
        <v>4</v>
      </c>
      <c r="V1403" s="2">
        <v>0.6</v>
      </c>
      <c r="W1403" s="2">
        <v>-12.006399999999999</v>
      </c>
    </row>
    <row r="1404" spans="1:23" ht="15.75" thickBot="1" x14ac:dyDescent="0.3">
      <c r="A1404" s="5">
        <v>1403</v>
      </c>
      <c r="B1404" s="3" t="s">
        <v>5171</v>
      </c>
      <c r="C1404" s="2">
        <v>2014</v>
      </c>
      <c r="D1404" s="4">
        <v>41736</v>
      </c>
      <c r="E1404" s="4" t="str">
        <f>TEXT(Table1[[#This Row],[Order Date]],"MMM")</f>
        <v>Apr</v>
      </c>
      <c r="F1404" s="4">
        <v>41736</v>
      </c>
      <c r="G1404" s="3" t="s">
        <v>1127</v>
      </c>
      <c r="H1404" s="3" t="s">
        <v>634</v>
      </c>
      <c r="I1404" s="3" t="s">
        <v>635</v>
      </c>
      <c r="J1404" s="3" t="s">
        <v>99</v>
      </c>
      <c r="K1404" s="3" t="s">
        <v>27</v>
      </c>
      <c r="L1404" s="3" t="s">
        <v>93</v>
      </c>
      <c r="M1404" s="3" t="s">
        <v>94</v>
      </c>
      <c r="N1404" s="2">
        <v>98105</v>
      </c>
      <c r="O1404" s="3" t="s">
        <v>43</v>
      </c>
      <c r="P1404" s="3" t="s">
        <v>896</v>
      </c>
      <c r="Q1404" s="3" t="s">
        <v>70</v>
      </c>
      <c r="R1404" s="3" t="s">
        <v>148</v>
      </c>
      <c r="S1404" s="3" t="s">
        <v>897</v>
      </c>
      <c r="T1404" s="2">
        <v>59.98</v>
      </c>
      <c r="U1404" s="2">
        <v>2</v>
      </c>
      <c r="V1404" s="2">
        <v>0</v>
      </c>
      <c r="W1404" s="2">
        <v>26.391200000000001</v>
      </c>
    </row>
    <row r="1405" spans="1:23" ht="15.75" thickBot="1" x14ac:dyDescent="0.3">
      <c r="A1405" s="5">
        <v>1404</v>
      </c>
      <c r="B1405" s="3" t="s">
        <v>5171</v>
      </c>
      <c r="C1405" s="2">
        <v>2014</v>
      </c>
      <c r="D1405" s="4">
        <v>41736</v>
      </c>
      <c r="E1405" s="4" t="str">
        <f>TEXT(Table1[[#This Row],[Order Date]],"MMM")</f>
        <v>Apr</v>
      </c>
      <c r="F1405" s="4">
        <v>41736</v>
      </c>
      <c r="G1405" s="3" t="s">
        <v>1127</v>
      </c>
      <c r="H1405" s="3" t="s">
        <v>634</v>
      </c>
      <c r="I1405" s="3" t="s">
        <v>635</v>
      </c>
      <c r="J1405" s="3" t="s">
        <v>99</v>
      </c>
      <c r="K1405" s="3" t="s">
        <v>27</v>
      </c>
      <c r="L1405" s="3" t="s">
        <v>93</v>
      </c>
      <c r="M1405" s="3" t="s">
        <v>94</v>
      </c>
      <c r="N1405" s="2">
        <v>98105</v>
      </c>
      <c r="O1405" s="3" t="s">
        <v>43</v>
      </c>
      <c r="P1405" s="3" t="s">
        <v>769</v>
      </c>
      <c r="Q1405" s="3" t="s">
        <v>70</v>
      </c>
      <c r="R1405" s="3" t="s">
        <v>603</v>
      </c>
      <c r="S1405" s="3" t="s">
        <v>5172</v>
      </c>
      <c r="T1405" s="2">
        <v>2395.1999999999998</v>
      </c>
      <c r="U1405" s="2">
        <v>6</v>
      </c>
      <c r="V1405" s="2">
        <v>0.2</v>
      </c>
      <c r="W1405" s="2">
        <v>209.58</v>
      </c>
    </row>
    <row r="1406" spans="1:23" ht="15.75" thickBot="1" x14ac:dyDescent="0.3">
      <c r="A1406" s="5">
        <v>1405</v>
      </c>
      <c r="B1406" s="3" t="s">
        <v>5171</v>
      </c>
      <c r="C1406" s="2">
        <v>2014</v>
      </c>
      <c r="D1406" s="4">
        <v>41736</v>
      </c>
      <c r="E1406" s="4" t="str">
        <f>TEXT(Table1[[#This Row],[Order Date]],"MMM")</f>
        <v>Apr</v>
      </c>
      <c r="F1406" s="4">
        <v>41736</v>
      </c>
      <c r="G1406" s="3" t="s">
        <v>1127</v>
      </c>
      <c r="H1406" s="3" t="s">
        <v>634</v>
      </c>
      <c r="I1406" s="3" t="s">
        <v>635</v>
      </c>
      <c r="J1406" s="3" t="s">
        <v>99</v>
      </c>
      <c r="K1406" s="3" t="s">
        <v>27</v>
      </c>
      <c r="L1406" s="3" t="s">
        <v>93</v>
      </c>
      <c r="M1406" s="3" t="s">
        <v>94</v>
      </c>
      <c r="N1406" s="2">
        <v>98105</v>
      </c>
      <c r="O1406" s="3" t="s">
        <v>43</v>
      </c>
      <c r="P1406" s="3" t="s">
        <v>2279</v>
      </c>
      <c r="Q1406" s="3" t="s">
        <v>70</v>
      </c>
      <c r="R1406" s="3" t="s">
        <v>148</v>
      </c>
      <c r="S1406" s="3" t="s">
        <v>3498</v>
      </c>
      <c r="T1406" s="2">
        <v>1687.8</v>
      </c>
      <c r="U1406" s="2">
        <v>4</v>
      </c>
      <c r="V1406" s="2">
        <v>0</v>
      </c>
      <c r="W1406" s="2">
        <v>742.63199999999995</v>
      </c>
    </row>
    <row r="1407" spans="1:23" ht="15.75" thickBot="1" x14ac:dyDescent="0.3">
      <c r="A1407" s="5">
        <v>1406</v>
      </c>
      <c r="B1407" s="3" t="s">
        <v>5171</v>
      </c>
      <c r="C1407" s="2">
        <v>2014</v>
      </c>
      <c r="D1407" s="4">
        <v>41736</v>
      </c>
      <c r="E1407" s="4" t="str">
        <f>TEXT(Table1[[#This Row],[Order Date]],"MMM")</f>
        <v>Apr</v>
      </c>
      <c r="F1407" s="4">
        <v>41736</v>
      </c>
      <c r="G1407" s="3" t="s">
        <v>1127</v>
      </c>
      <c r="H1407" s="3" t="s">
        <v>634</v>
      </c>
      <c r="I1407" s="3" t="s">
        <v>635</v>
      </c>
      <c r="J1407" s="3" t="s">
        <v>99</v>
      </c>
      <c r="K1407" s="3" t="s">
        <v>27</v>
      </c>
      <c r="L1407" s="3" t="s">
        <v>93</v>
      </c>
      <c r="M1407" s="3" t="s">
        <v>94</v>
      </c>
      <c r="N1407" s="2">
        <v>98105</v>
      </c>
      <c r="O1407" s="3" t="s">
        <v>43</v>
      </c>
      <c r="P1407" s="3" t="s">
        <v>1077</v>
      </c>
      <c r="Q1407" s="3" t="s">
        <v>70</v>
      </c>
      <c r="R1407" s="3" t="s">
        <v>71</v>
      </c>
      <c r="S1407" s="3" t="s">
        <v>1078</v>
      </c>
      <c r="T1407" s="2">
        <v>7.992</v>
      </c>
      <c r="U1407" s="2">
        <v>1</v>
      </c>
      <c r="V1407" s="2">
        <v>0.2</v>
      </c>
      <c r="W1407" s="2">
        <v>2.6972999999999998</v>
      </c>
    </row>
    <row r="1408" spans="1:23" ht="15.75" thickBot="1" x14ac:dyDescent="0.3">
      <c r="A1408" s="5">
        <v>1407</v>
      </c>
      <c r="B1408" s="3" t="s">
        <v>5175</v>
      </c>
      <c r="C1408" s="2">
        <v>2014</v>
      </c>
      <c r="D1408" s="4">
        <v>41859</v>
      </c>
      <c r="E1408" s="4" t="str">
        <f>TEXT(Table1[[#This Row],[Order Date]],"MMM")</f>
        <v>Aug</v>
      </c>
      <c r="F1408" s="4" t="s">
        <v>7281</v>
      </c>
      <c r="G1408" s="3" t="s">
        <v>49</v>
      </c>
      <c r="H1408" s="3" t="s">
        <v>3632</v>
      </c>
      <c r="I1408" s="3" t="s">
        <v>3633</v>
      </c>
      <c r="J1408" s="3" t="s">
        <v>26</v>
      </c>
      <c r="K1408" s="3" t="s">
        <v>27</v>
      </c>
      <c r="L1408" s="3" t="s">
        <v>1025</v>
      </c>
      <c r="M1408" s="3" t="s">
        <v>240</v>
      </c>
      <c r="N1408" s="2">
        <v>11561</v>
      </c>
      <c r="O1408" s="3" t="s">
        <v>138</v>
      </c>
      <c r="P1408" s="3" t="s">
        <v>882</v>
      </c>
      <c r="Q1408" s="3" t="s">
        <v>45</v>
      </c>
      <c r="R1408" s="3" t="s">
        <v>67</v>
      </c>
      <c r="S1408" s="3" t="s">
        <v>883</v>
      </c>
      <c r="T1408" s="2">
        <v>11.68</v>
      </c>
      <c r="U1408" s="2">
        <v>2</v>
      </c>
      <c r="V1408" s="2">
        <v>0</v>
      </c>
      <c r="W1408" s="2">
        <v>5.4896000000000003</v>
      </c>
    </row>
    <row r="1409" spans="1:23" ht="15.75" thickBot="1" x14ac:dyDescent="0.3">
      <c r="A1409" s="5">
        <v>1408</v>
      </c>
      <c r="B1409" s="3" t="s">
        <v>5175</v>
      </c>
      <c r="C1409" s="2">
        <v>2014</v>
      </c>
      <c r="D1409" s="4">
        <v>41859</v>
      </c>
      <c r="E1409" s="4" t="str">
        <f>TEXT(Table1[[#This Row],[Order Date]],"MMM")</f>
        <v>Aug</v>
      </c>
      <c r="F1409" s="4" t="s">
        <v>7281</v>
      </c>
      <c r="G1409" s="3" t="s">
        <v>49</v>
      </c>
      <c r="H1409" s="3" t="s">
        <v>3632</v>
      </c>
      <c r="I1409" s="3" t="s">
        <v>3633</v>
      </c>
      <c r="J1409" s="3" t="s">
        <v>26</v>
      </c>
      <c r="K1409" s="3" t="s">
        <v>27</v>
      </c>
      <c r="L1409" s="3" t="s">
        <v>1025</v>
      </c>
      <c r="M1409" s="3" t="s">
        <v>240</v>
      </c>
      <c r="N1409" s="2">
        <v>11561</v>
      </c>
      <c r="O1409" s="3" t="s">
        <v>138</v>
      </c>
      <c r="P1409" s="3" t="s">
        <v>5176</v>
      </c>
      <c r="Q1409" s="3" t="s">
        <v>45</v>
      </c>
      <c r="R1409" s="3" t="s">
        <v>67</v>
      </c>
      <c r="S1409" s="3" t="s">
        <v>170</v>
      </c>
      <c r="T1409" s="2">
        <v>104.8</v>
      </c>
      <c r="U1409" s="2">
        <v>10</v>
      </c>
      <c r="V1409" s="2">
        <v>0</v>
      </c>
      <c r="W1409" s="2">
        <v>26.2</v>
      </c>
    </row>
    <row r="1410" spans="1:23" ht="15.75" thickBot="1" x14ac:dyDescent="0.3">
      <c r="A1410" s="5">
        <v>1409</v>
      </c>
      <c r="B1410" s="3" t="s">
        <v>5177</v>
      </c>
      <c r="C1410" s="2">
        <v>2013</v>
      </c>
      <c r="D1410" s="4">
        <v>41492</v>
      </c>
      <c r="E1410" s="4" t="str">
        <f>TEXT(Table1[[#This Row],[Order Date]],"MMM")</f>
        <v>Aug</v>
      </c>
      <c r="F1410" s="4">
        <v>41614</v>
      </c>
      <c r="G1410" s="3" t="s">
        <v>49</v>
      </c>
      <c r="H1410" s="3" t="s">
        <v>659</v>
      </c>
      <c r="I1410" s="3" t="s">
        <v>660</v>
      </c>
      <c r="J1410" s="3" t="s">
        <v>99</v>
      </c>
      <c r="K1410" s="3" t="s">
        <v>27</v>
      </c>
      <c r="L1410" s="3" t="s">
        <v>4658</v>
      </c>
      <c r="M1410" s="3" t="s">
        <v>42</v>
      </c>
      <c r="N1410" s="2">
        <v>93309</v>
      </c>
      <c r="O1410" s="3" t="s">
        <v>43</v>
      </c>
      <c r="P1410" s="3" t="s">
        <v>1884</v>
      </c>
      <c r="Q1410" s="3" t="s">
        <v>45</v>
      </c>
      <c r="R1410" s="3" t="s">
        <v>74</v>
      </c>
      <c r="S1410" s="3" t="s">
        <v>1885</v>
      </c>
      <c r="T1410" s="2">
        <v>4.7839999999999998</v>
      </c>
      <c r="U1410" s="2">
        <v>1</v>
      </c>
      <c r="V1410" s="2">
        <v>0.2</v>
      </c>
      <c r="W1410" s="2">
        <v>1.5548</v>
      </c>
    </row>
    <row r="1411" spans="1:23" ht="15.75" thickBot="1" x14ac:dyDescent="0.3">
      <c r="A1411" s="5">
        <v>1410</v>
      </c>
      <c r="B1411" s="3" t="s">
        <v>5177</v>
      </c>
      <c r="C1411" s="2">
        <v>2013</v>
      </c>
      <c r="D1411" s="4">
        <v>41492</v>
      </c>
      <c r="E1411" s="4" t="str">
        <f>TEXT(Table1[[#This Row],[Order Date]],"MMM")</f>
        <v>Aug</v>
      </c>
      <c r="F1411" s="4">
        <v>41614</v>
      </c>
      <c r="G1411" s="3" t="s">
        <v>49</v>
      </c>
      <c r="H1411" s="3" t="s">
        <v>659</v>
      </c>
      <c r="I1411" s="3" t="s">
        <v>660</v>
      </c>
      <c r="J1411" s="3" t="s">
        <v>99</v>
      </c>
      <c r="K1411" s="3" t="s">
        <v>27</v>
      </c>
      <c r="L1411" s="3" t="s">
        <v>4658</v>
      </c>
      <c r="M1411" s="3" t="s">
        <v>42</v>
      </c>
      <c r="N1411" s="2">
        <v>93309</v>
      </c>
      <c r="O1411" s="3" t="s">
        <v>43</v>
      </c>
      <c r="P1411" s="3" t="s">
        <v>765</v>
      </c>
      <c r="Q1411" s="3" t="s">
        <v>45</v>
      </c>
      <c r="R1411" s="3" t="s">
        <v>88</v>
      </c>
      <c r="S1411" s="3" t="s">
        <v>766</v>
      </c>
      <c r="T1411" s="2">
        <v>4.7300000000000004</v>
      </c>
      <c r="U1411" s="2">
        <v>1</v>
      </c>
      <c r="V1411" s="2">
        <v>0</v>
      </c>
      <c r="W1411" s="2">
        <v>2.3176999999999999</v>
      </c>
    </row>
    <row r="1412" spans="1:23" ht="15.75" thickBot="1" x14ac:dyDescent="0.3">
      <c r="A1412" s="5">
        <v>1411</v>
      </c>
      <c r="B1412" s="3" t="s">
        <v>5180</v>
      </c>
      <c r="C1412" s="2">
        <v>2014</v>
      </c>
      <c r="D1412" s="4">
        <v>41680</v>
      </c>
      <c r="E1412" s="4" t="str">
        <f>TEXT(Table1[[#This Row],[Order Date]],"MMM")</f>
        <v>Feb</v>
      </c>
      <c r="F1412" s="4">
        <v>41861</v>
      </c>
      <c r="G1412" s="3" t="s">
        <v>49</v>
      </c>
      <c r="H1412" s="3" t="s">
        <v>452</v>
      </c>
      <c r="I1412" s="3" t="s">
        <v>453</v>
      </c>
      <c r="J1412" s="3" t="s">
        <v>26</v>
      </c>
      <c r="K1412" s="3" t="s">
        <v>27</v>
      </c>
      <c r="L1412" s="3" t="s">
        <v>128</v>
      </c>
      <c r="M1412" s="3" t="s">
        <v>129</v>
      </c>
      <c r="N1412" s="2">
        <v>68025</v>
      </c>
      <c r="O1412" s="3" t="s">
        <v>102</v>
      </c>
      <c r="P1412" s="3" t="s">
        <v>2965</v>
      </c>
      <c r="Q1412" s="3" t="s">
        <v>45</v>
      </c>
      <c r="R1412" s="3" t="s">
        <v>88</v>
      </c>
      <c r="S1412" s="3" t="s">
        <v>2966</v>
      </c>
      <c r="T1412" s="2">
        <v>104.85</v>
      </c>
      <c r="U1412" s="2">
        <v>1</v>
      </c>
      <c r="V1412" s="2">
        <v>0</v>
      </c>
      <c r="W1412" s="2">
        <v>50.328000000000003</v>
      </c>
    </row>
    <row r="1413" spans="1:23" ht="15.75" thickBot="1" x14ac:dyDescent="0.3">
      <c r="A1413" s="5">
        <v>1412</v>
      </c>
      <c r="B1413" s="3" t="s">
        <v>5181</v>
      </c>
      <c r="C1413" s="2">
        <v>2012</v>
      </c>
      <c r="D1413" s="4">
        <v>41194</v>
      </c>
      <c r="E1413" s="4" t="str">
        <f>TEXT(Table1[[#This Row],[Order Date]],"MMM")</f>
        <v>Oct</v>
      </c>
      <c r="F1413" s="4" t="s">
        <v>7329</v>
      </c>
      <c r="G1413" s="3" t="s">
        <v>49</v>
      </c>
      <c r="H1413" s="3" t="s">
        <v>3247</v>
      </c>
      <c r="I1413" s="3" t="s">
        <v>3248</v>
      </c>
      <c r="J1413" s="3" t="s">
        <v>40</v>
      </c>
      <c r="K1413" s="3" t="s">
        <v>27</v>
      </c>
      <c r="L1413" s="3" t="s">
        <v>296</v>
      </c>
      <c r="M1413" s="3" t="s">
        <v>214</v>
      </c>
      <c r="N1413" s="2">
        <v>49201</v>
      </c>
      <c r="O1413" s="3" t="s">
        <v>102</v>
      </c>
      <c r="P1413" s="3" t="s">
        <v>511</v>
      </c>
      <c r="Q1413" s="3" t="s">
        <v>45</v>
      </c>
      <c r="R1413" s="3" t="s">
        <v>67</v>
      </c>
      <c r="S1413" s="3" t="s">
        <v>5182</v>
      </c>
      <c r="T1413" s="2">
        <v>3.9</v>
      </c>
      <c r="U1413" s="2">
        <v>2</v>
      </c>
      <c r="V1413" s="2">
        <v>0</v>
      </c>
      <c r="W1413" s="2">
        <v>1.5209999999999999</v>
      </c>
    </row>
    <row r="1414" spans="1:23" ht="15.75" thickBot="1" x14ac:dyDescent="0.3">
      <c r="A1414" s="5">
        <v>1413</v>
      </c>
      <c r="B1414" s="3" t="s">
        <v>5181</v>
      </c>
      <c r="C1414" s="2">
        <v>2012</v>
      </c>
      <c r="D1414" s="4">
        <v>41194</v>
      </c>
      <c r="E1414" s="4" t="str">
        <f>TEXT(Table1[[#This Row],[Order Date]],"MMM")</f>
        <v>Oct</v>
      </c>
      <c r="F1414" s="4" t="s">
        <v>7329</v>
      </c>
      <c r="G1414" s="3" t="s">
        <v>49</v>
      </c>
      <c r="H1414" s="3" t="s">
        <v>3247</v>
      </c>
      <c r="I1414" s="3" t="s">
        <v>3248</v>
      </c>
      <c r="J1414" s="3" t="s">
        <v>40</v>
      </c>
      <c r="K1414" s="3" t="s">
        <v>27</v>
      </c>
      <c r="L1414" s="3" t="s">
        <v>296</v>
      </c>
      <c r="M1414" s="3" t="s">
        <v>214</v>
      </c>
      <c r="N1414" s="2">
        <v>49201</v>
      </c>
      <c r="O1414" s="3" t="s">
        <v>102</v>
      </c>
      <c r="P1414" s="3" t="s">
        <v>4487</v>
      </c>
      <c r="Q1414" s="3" t="s">
        <v>32</v>
      </c>
      <c r="R1414" s="3" t="s">
        <v>55</v>
      </c>
      <c r="S1414" s="3" t="s">
        <v>4488</v>
      </c>
      <c r="T1414" s="2">
        <v>801.96</v>
      </c>
      <c r="U1414" s="2">
        <v>2</v>
      </c>
      <c r="V1414" s="2">
        <v>0</v>
      </c>
      <c r="W1414" s="2">
        <v>200.49</v>
      </c>
    </row>
    <row r="1415" spans="1:23" ht="15.75" thickBot="1" x14ac:dyDescent="0.3">
      <c r="A1415" s="5">
        <v>1414</v>
      </c>
      <c r="B1415" s="3" t="s">
        <v>5181</v>
      </c>
      <c r="C1415" s="2">
        <v>2012</v>
      </c>
      <c r="D1415" s="4">
        <v>41194</v>
      </c>
      <c r="E1415" s="4" t="str">
        <f>TEXT(Table1[[#This Row],[Order Date]],"MMM")</f>
        <v>Oct</v>
      </c>
      <c r="F1415" s="4" t="s">
        <v>7329</v>
      </c>
      <c r="G1415" s="3" t="s">
        <v>49</v>
      </c>
      <c r="H1415" s="3" t="s">
        <v>3247</v>
      </c>
      <c r="I1415" s="3" t="s">
        <v>3248</v>
      </c>
      <c r="J1415" s="3" t="s">
        <v>40</v>
      </c>
      <c r="K1415" s="3" t="s">
        <v>27</v>
      </c>
      <c r="L1415" s="3" t="s">
        <v>296</v>
      </c>
      <c r="M1415" s="3" t="s">
        <v>214</v>
      </c>
      <c r="N1415" s="2">
        <v>49201</v>
      </c>
      <c r="O1415" s="3" t="s">
        <v>102</v>
      </c>
      <c r="P1415" s="3" t="s">
        <v>3213</v>
      </c>
      <c r="Q1415" s="3" t="s">
        <v>32</v>
      </c>
      <c r="R1415" s="3" t="s">
        <v>36</v>
      </c>
      <c r="S1415" s="3" t="s">
        <v>3214</v>
      </c>
      <c r="T1415" s="2">
        <v>191.96</v>
      </c>
      <c r="U1415" s="2">
        <v>2</v>
      </c>
      <c r="V1415" s="2">
        <v>0</v>
      </c>
      <c r="W1415" s="2">
        <v>32.633200000000002</v>
      </c>
    </row>
    <row r="1416" spans="1:23" ht="15.75" thickBot="1" x14ac:dyDescent="0.3">
      <c r="A1416" s="5">
        <v>1415</v>
      </c>
      <c r="B1416" s="3" t="s">
        <v>5181</v>
      </c>
      <c r="C1416" s="2">
        <v>2012</v>
      </c>
      <c r="D1416" s="4">
        <v>41194</v>
      </c>
      <c r="E1416" s="4" t="str">
        <f>TEXT(Table1[[#This Row],[Order Date]],"MMM")</f>
        <v>Oct</v>
      </c>
      <c r="F1416" s="4" t="s">
        <v>7329</v>
      </c>
      <c r="G1416" s="3" t="s">
        <v>49</v>
      </c>
      <c r="H1416" s="3" t="s">
        <v>3247</v>
      </c>
      <c r="I1416" s="3" t="s">
        <v>3248</v>
      </c>
      <c r="J1416" s="3" t="s">
        <v>40</v>
      </c>
      <c r="K1416" s="3" t="s">
        <v>27</v>
      </c>
      <c r="L1416" s="3" t="s">
        <v>296</v>
      </c>
      <c r="M1416" s="3" t="s">
        <v>214</v>
      </c>
      <c r="N1416" s="2">
        <v>49201</v>
      </c>
      <c r="O1416" s="3" t="s">
        <v>102</v>
      </c>
      <c r="P1416" s="3" t="s">
        <v>2332</v>
      </c>
      <c r="Q1416" s="3" t="s">
        <v>45</v>
      </c>
      <c r="R1416" s="3" t="s">
        <v>46</v>
      </c>
      <c r="S1416" s="3" t="s">
        <v>2333</v>
      </c>
      <c r="T1416" s="2">
        <v>2.61</v>
      </c>
      <c r="U1416" s="2">
        <v>1</v>
      </c>
      <c r="V1416" s="2">
        <v>0</v>
      </c>
      <c r="W1416" s="2">
        <v>1.2005999999999999</v>
      </c>
    </row>
    <row r="1417" spans="1:23" ht="15.75" thickBot="1" x14ac:dyDescent="0.3">
      <c r="A1417" s="5">
        <v>1416</v>
      </c>
      <c r="B1417" s="3" t="s">
        <v>5183</v>
      </c>
      <c r="C1417" s="2">
        <v>2014</v>
      </c>
      <c r="D1417" s="4">
        <v>41738</v>
      </c>
      <c r="E1417" s="4" t="str">
        <f>TEXT(Table1[[#This Row],[Order Date]],"MMM")</f>
        <v>Apr</v>
      </c>
      <c r="F1417" s="4">
        <v>41891</v>
      </c>
      <c r="G1417" s="3" t="s">
        <v>49</v>
      </c>
      <c r="H1417" s="3" t="s">
        <v>4506</v>
      </c>
      <c r="I1417" s="3" t="s">
        <v>4507</v>
      </c>
      <c r="J1417" s="3" t="s">
        <v>40</v>
      </c>
      <c r="K1417" s="3" t="s">
        <v>27</v>
      </c>
      <c r="L1417" s="3" t="s">
        <v>120</v>
      </c>
      <c r="M1417" s="3" t="s">
        <v>42</v>
      </c>
      <c r="N1417" s="2">
        <v>94122</v>
      </c>
      <c r="O1417" s="3" t="s">
        <v>43</v>
      </c>
      <c r="P1417" s="3" t="s">
        <v>329</v>
      </c>
      <c r="Q1417" s="3" t="s">
        <v>45</v>
      </c>
      <c r="R1417" s="3" t="s">
        <v>67</v>
      </c>
      <c r="S1417" s="3" t="s">
        <v>330</v>
      </c>
      <c r="T1417" s="2">
        <v>5.96</v>
      </c>
      <c r="U1417" s="2">
        <v>2</v>
      </c>
      <c r="V1417" s="2">
        <v>0</v>
      </c>
      <c r="W1417" s="2">
        <v>1.6688000000000001</v>
      </c>
    </row>
    <row r="1418" spans="1:23" ht="15.75" thickBot="1" x14ac:dyDescent="0.3">
      <c r="A1418" s="5">
        <v>1417</v>
      </c>
      <c r="B1418" s="3" t="s">
        <v>5184</v>
      </c>
      <c r="C1418" s="2">
        <v>2013</v>
      </c>
      <c r="D1418" s="4">
        <v>41437</v>
      </c>
      <c r="E1418" s="4" t="str">
        <f>TEXT(Table1[[#This Row],[Order Date]],"MMM")</f>
        <v>Jun</v>
      </c>
      <c r="F1418" s="4">
        <v>41498</v>
      </c>
      <c r="G1418" s="3" t="s">
        <v>23</v>
      </c>
      <c r="H1418" s="3" t="s">
        <v>3496</v>
      </c>
      <c r="I1418" s="3" t="s">
        <v>3497</v>
      </c>
      <c r="J1418" s="3" t="s">
        <v>26</v>
      </c>
      <c r="K1418" s="3" t="s">
        <v>27</v>
      </c>
      <c r="L1418" s="3" t="s">
        <v>239</v>
      </c>
      <c r="M1418" s="3" t="s">
        <v>240</v>
      </c>
      <c r="N1418" s="2">
        <v>10024</v>
      </c>
      <c r="O1418" s="3" t="s">
        <v>138</v>
      </c>
      <c r="P1418" s="3" t="s">
        <v>4742</v>
      </c>
      <c r="Q1418" s="3" t="s">
        <v>45</v>
      </c>
      <c r="R1418" s="3" t="s">
        <v>58</v>
      </c>
      <c r="S1418" s="3" t="s">
        <v>4743</v>
      </c>
      <c r="T1418" s="2">
        <v>465.18</v>
      </c>
      <c r="U1418" s="2">
        <v>3</v>
      </c>
      <c r="V1418" s="2">
        <v>0</v>
      </c>
      <c r="W1418" s="2">
        <v>120.9468</v>
      </c>
    </row>
    <row r="1419" spans="1:23" ht="15.75" thickBot="1" x14ac:dyDescent="0.3">
      <c r="A1419" s="5">
        <v>1418</v>
      </c>
      <c r="B1419" s="3" t="s">
        <v>5185</v>
      </c>
      <c r="C1419" s="2">
        <v>2013</v>
      </c>
      <c r="D1419" s="4">
        <v>41617</v>
      </c>
      <c r="E1419" s="4" t="str">
        <f>TEXT(Table1[[#This Row],[Order Date]],"MMM")</f>
        <v>Dec</v>
      </c>
      <c r="F1419" s="4" t="s">
        <v>7157</v>
      </c>
      <c r="G1419" s="3" t="s">
        <v>49</v>
      </c>
      <c r="H1419" s="3" t="s">
        <v>936</v>
      </c>
      <c r="I1419" s="3" t="s">
        <v>937</v>
      </c>
      <c r="J1419" s="3" t="s">
        <v>99</v>
      </c>
      <c r="K1419" s="3" t="s">
        <v>27</v>
      </c>
      <c r="L1419" s="3" t="s">
        <v>2378</v>
      </c>
      <c r="M1419" s="3" t="s">
        <v>442</v>
      </c>
      <c r="N1419" s="2">
        <v>43615</v>
      </c>
      <c r="O1419" s="3" t="s">
        <v>138</v>
      </c>
      <c r="P1419" s="3" t="s">
        <v>1484</v>
      </c>
      <c r="Q1419" s="3" t="s">
        <v>45</v>
      </c>
      <c r="R1419" s="3" t="s">
        <v>74</v>
      </c>
      <c r="S1419" s="3" t="s">
        <v>1485</v>
      </c>
      <c r="T1419" s="2">
        <v>22.428000000000001</v>
      </c>
      <c r="U1419" s="2">
        <v>3</v>
      </c>
      <c r="V1419" s="2">
        <v>0.7</v>
      </c>
      <c r="W1419" s="2">
        <v>-17.942399999999999</v>
      </c>
    </row>
    <row r="1420" spans="1:23" ht="15.75" thickBot="1" x14ac:dyDescent="0.3">
      <c r="A1420" s="5">
        <v>1419</v>
      </c>
      <c r="B1420" s="3" t="s">
        <v>5185</v>
      </c>
      <c r="C1420" s="2">
        <v>2013</v>
      </c>
      <c r="D1420" s="4">
        <v>41617</v>
      </c>
      <c r="E1420" s="4" t="str">
        <f>TEXT(Table1[[#This Row],[Order Date]],"MMM")</f>
        <v>Dec</v>
      </c>
      <c r="F1420" s="4" t="s">
        <v>7157</v>
      </c>
      <c r="G1420" s="3" t="s">
        <v>49</v>
      </c>
      <c r="H1420" s="3" t="s">
        <v>936</v>
      </c>
      <c r="I1420" s="3" t="s">
        <v>937</v>
      </c>
      <c r="J1420" s="3" t="s">
        <v>99</v>
      </c>
      <c r="K1420" s="3" t="s">
        <v>27</v>
      </c>
      <c r="L1420" s="3" t="s">
        <v>2378</v>
      </c>
      <c r="M1420" s="3" t="s">
        <v>442</v>
      </c>
      <c r="N1420" s="2">
        <v>43615</v>
      </c>
      <c r="O1420" s="3" t="s">
        <v>138</v>
      </c>
      <c r="P1420" s="3" t="s">
        <v>3854</v>
      </c>
      <c r="Q1420" s="3" t="s">
        <v>45</v>
      </c>
      <c r="R1420" s="3" t="s">
        <v>58</v>
      </c>
      <c r="S1420" s="3" t="s">
        <v>170</v>
      </c>
      <c r="T1420" s="2">
        <v>37.520000000000003</v>
      </c>
      <c r="U1420" s="2">
        <v>5</v>
      </c>
      <c r="V1420" s="2">
        <v>0.2</v>
      </c>
      <c r="W1420" s="2">
        <v>3.7519999999999998</v>
      </c>
    </row>
    <row r="1421" spans="1:23" ht="15.75" thickBot="1" x14ac:dyDescent="0.3">
      <c r="A1421" s="5">
        <v>1420</v>
      </c>
      <c r="B1421" s="3" t="s">
        <v>5186</v>
      </c>
      <c r="C1421" s="2">
        <v>2014</v>
      </c>
      <c r="D1421" s="4">
        <v>41924</v>
      </c>
      <c r="E1421" s="4" t="str">
        <f>TEXT(Table1[[#This Row],[Order Date]],"MMM")</f>
        <v>Oct</v>
      </c>
      <c r="F1421" s="4" t="s">
        <v>7301</v>
      </c>
      <c r="G1421" s="3" t="s">
        <v>49</v>
      </c>
      <c r="H1421" s="3" t="s">
        <v>2525</v>
      </c>
      <c r="I1421" s="3" t="s">
        <v>2526</v>
      </c>
      <c r="J1421" s="3" t="s">
        <v>40</v>
      </c>
      <c r="K1421" s="3" t="s">
        <v>27</v>
      </c>
      <c r="L1421" s="3" t="s">
        <v>136</v>
      </c>
      <c r="M1421" s="3" t="s">
        <v>137</v>
      </c>
      <c r="N1421" s="2">
        <v>19143</v>
      </c>
      <c r="O1421" s="3" t="s">
        <v>138</v>
      </c>
      <c r="P1421" s="3" t="s">
        <v>1190</v>
      </c>
      <c r="Q1421" s="3" t="s">
        <v>45</v>
      </c>
      <c r="R1421" s="3" t="s">
        <v>67</v>
      </c>
      <c r="S1421" s="3" t="s">
        <v>1191</v>
      </c>
      <c r="T1421" s="2">
        <v>2.6240000000000001</v>
      </c>
      <c r="U1421" s="2">
        <v>1</v>
      </c>
      <c r="V1421" s="2">
        <v>0.2</v>
      </c>
      <c r="W1421" s="2">
        <v>0.4264</v>
      </c>
    </row>
    <row r="1422" spans="1:23" ht="15.75" thickBot="1" x14ac:dyDescent="0.3">
      <c r="A1422" s="5">
        <v>1421</v>
      </c>
      <c r="B1422" s="3" t="s">
        <v>5187</v>
      </c>
      <c r="C1422" s="2">
        <v>2011</v>
      </c>
      <c r="D1422" s="4">
        <v>40795</v>
      </c>
      <c r="E1422" s="4" t="str">
        <f>TEXT(Table1[[#This Row],[Order Date]],"MMM")</f>
        <v>Sep</v>
      </c>
      <c r="F1422" s="4" t="s">
        <v>7164</v>
      </c>
      <c r="G1422" s="3" t="s">
        <v>23</v>
      </c>
      <c r="H1422" s="3" t="s">
        <v>713</v>
      </c>
      <c r="I1422" s="3" t="s">
        <v>714</v>
      </c>
      <c r="J1422" s="3" t="s">
        <v>26</v>
      </c>
      <c r="K1422" s="3" t="s">
        <v>27</v>
      </c>
      <c r="L1422" s="3" t="s">
        <v>136</v>
      </c>
      <c r="M1422" s="3" t="s">
        <v>137</v>
      </c>
      <c r="N1422" s="2">
        <v>19140</v>
      </c>
      <c r="O1422" s="3" t="s">
        <v>138</v>
      </c>
      <c r="P1422" s="3" t="s">
        <v>2418</v>
      </c>
      <c r="Q1422" s="3" t="s">
        <v>45</v>
      </c>
      <c r="R1422" s="3" t="s">
        <v>88</v>
      </c>
      <c r="S1422" s="3" t="s">
        <v>2419</v>
      </c>
      <c r="T1422" s="2">
        <v>15.552</v>
      </c>
      <c r="U1422" s="2">
        <v>3</v>
      </c>
      <c r="V1422" s="2">
        <v>0.2</v>
      </c>
      <c r="W1422" s="2">
        <v>5.4432</v>
      </c>
    </row>
    <row r="1423" spans="1:23" ht="15.75" thickBot="1" x14ac:dyDescent="0.3">
      <c r="A1423" s="5">
        <v>1422</v>
      </c>
      <c r="B1423" s="3" t="s">
        <v>5187</v>
      </c>
      <c r="C1423" s="2">
        <v>2011</v>
      </c>
      <c r="D1423" s="4">
        <v>40795</v>
      </c>
      <c r="E1423" s="4" t="str">
        <f>TEXT(Table1[[#This Row],[Order Date]],"MMM")</f>
        <v>Sep</v>
      </c>
      <c r="F1423" s="4" t="s">
        <v>7164</v>
      </c>
      <c r="G1423" s="3" t="s">
        <v>23</v>
      </c>
      <c r="H1423" s="3" t="s">
        <v>713</v>
      </c>
      <c r="I1423" s="3" t="s">
        <v>714</v>
      </c>
      <c r="J1423" s="3" t="s">
        <v>26</v>
      </c>
      <c r="K1423" s="3" t="s">
        <v>27</v>
      </c>
      <c r="L1423" s="3" t="s">
        <v>136</v>
      </c>
      <c r="M1423" s="3" t="s">
        <v>137</v>
      </c>
      <c r="N1423" s="2">
        <v>19140</v>
      </c>
      <c r="O1423" s="3" t="s">
        <v>138</v>
      </c>
      <c r="P1423" s="3" t="s">
        <v>5188</v>
      </c>
      <c r="Q1423" s="3" t="s">
        <v>70</v>
      </c>
      <c r="R1423" s="3" t="s">
        <v>148</v>
      </c>
      <c r="S1423" s="3" t="s">
        <v>5189</v>
      </c>
      <c r="T1423" s="2">
        <v>64.703999999999994</v>
      </c>
      <c r="U1423" s="2">
        <v>6</v>
      </c>
      <c r="V1423" s="2">
        <v>0.2</v>
      </c>
      <c r="W1423" s="2">
        <v>-4.8528000000000002</v>
      </c>
    </row>
    <row r="1424" spans="1:23" ht="15.75" thickBot="1" x14ac:dyDescent="0.3">
      <c r="A1424" s="5">
        <v>1423</v>
      </c>
      <c r="B1424" s="3" t="s">
        <v>5187</v>
      </c>
      <c r="C1424" s="2">
        <v>2011</v>
      </c>
      <c r="D1424" s="4">
        <v>40795</v>
      </c>
      <c r="E1424" s="4" t="str">
        <f>TEXT(Table1[[#This Row],[Order Date]],"MMM")</f>
        <v>Sep</v>
      </c>
      <c r="F1424" s="4" t="s">
        <v>7164</v>
      </c>
      <c r="G1424" s="3" t="s">
        <v>23</v>
      </c>
      <c r="H1424" s="3" t="s">
        <v>713</v>
      </c>
      <c r="I1424" s="3" t="s">
        <v>714</v>
      </c>
      <c r="J1424" s="3" t="s">
        <v>26</v>
      </c>
      <c r="K1424" s="3" t="s">
        <v>27</v>
      </c>
      <c r="L1424" s="3" t="s">
        <v>136</v>
      </c>
      <c r="M1424" s="3" t="s">
        <v>137</v>
      </c>
      <c r="N1424" s="2">
        <v>19140</v>
      </c>
      <c r="O1424" s="3" t="s">
        <v>138</v>
      </c>
      <c r="P1424" s="3" t="s">
        <v>3344</v>
      </c>
      <c r="Q1424" s="3" t="s">
        <v>32</v>
      </c>
      <c r="R1424" s="3" t="s">
        <v>64</v>
      </c>
      <c r="S1424" s="3" t="s">
        <v>3345</v>
      </c>
      <c r="T1424" s="2">
        <v>17.472000000000001</v>
      </c>
      <c r="U1424" s="2">
        <v>3</v>
      </c>
      <c r="V1424" s="2">
        <v>0.2</v>
      </c>
      <c r="W1424" s="2">
        <v>5.0232000000000001</v>
      </c>
    </row>
    <row r="1425" spans="1:23" ht="15.75" thickBot="1" x14ac:dyDescent="0.3">
      <c r="A1425" s="5">
        <v>1424</v>
      </c>
      <c r="B1425" s="3" t="s">
        <v>5187</v>
      </c>
      <c r="C1425" s="2">
        <v>2011</v>
      </c>
      <c r="D1425" s="4">
        <v>40795</v>
      </c>
      <c r="E1425" s="4" t="str">
        <f>TEXT(Table1[[#This Row],[Order Date]],"MMM")</f>
        <v>Sep</v>
      </c>
      <c r="F1425" s="4" t="s">
        <v>7164</v>
      </c>
      <c r="G1425" s="3" t="s">
        <v>23</v>
      </c>
      <c r="H1425" s="3" t="s">
        <v>713</v>
      </c>
      <c r="I1425" s="3" t="s">
        <v>714</v>
      </c>
      <c r="J1425" s="3" t="s">
        <v>26</v>
      </c>
      <c r="K1425" s="3" t="s">
        <v>27</v>
      </c>
      <c r="L1425" s="3" t="s">
        <v>136</v>
      </c>
      <c r="M1425" s="3" t="s">
        <v>137</v>
      </c>
      <c r="N1425" s="2">
        <v>19140</v>
      </c>
      <c r="O1425" s="3" t="s">
        <v>138</v>
      </c>
      <c r="P1425" s="3" t="s">
        <v>3063</v>
      </c>
      <c r="Q1425" s="3" t="s">
        <v>70</v>
      </c>
      <c r="R1425" s="3" t="s">
        <v>71</v>
      </c>
      <c r="S1425" s="3" t="s">
        <v>3064</v>
      </c>
      <c r="T1425" s="2">
        <v>135.51599999999999</v>
      </c>
      <c r="U1425" s="2">
        <v>1</v>
      </c>
      <c r="V1425" s="2">
        <v>0.4</v>
      </c>
      <c r="W1425" s="2">
        <v>-31.6204</v>
      </c>
    </row>
    <row r="1426" spans="1:23" ht="15.75" thickBot="1" x14ac:dyDescent="0.3">
      <c r="A1426" s="5">
        <v>1425</v>
      </c>
      <c r="B1426" s="3" t="s">
        <v>5192</v>
      </c>
      <c r="C1426" s="2">
        <v>2012</v>
      </c>
      <c r="D1426" s="4">
        <v>40980</v>
      </c>
      <c r="E1426" s="4" t="str">
        <f>TEXT(Table1[[#This Row],[Order Date]],"MMM")</f>
        <v>Mar</v>
      </c>
      <c r="F1426" s="4">
        <v>41133</v>
      </c>
      <c r="G1426" s="3" t="s">
        <v>49</v>
      </c>
      <c r="H1426" s="3" t="s">
        <v>3047</v>
      </c>
      <c r="I1426" s="3" t="s">
        <v>3048</v>
      </c>
      <c r="J1426" s="3" t="s">
        <v>99</v>
      </c>
      <c r="K1426" s="3" t="s">
        <v>27</v>
      </c>
      <c r="L1426" s="3" t="s">
        <v>136</v>
      </c>
      <c r="M1426" s="3" t="s">
        <v>137</v>
      </c>
      <c r="N1426" s="2">
        <v>19134</v>
      </c>
      <c r="O1426" s="3" t="s">
        <v>138</v>
      </c>
      <c r="P1426" s="3" t="s">
        <v>5090</v>
      </c>
      <c r="Q1426" s="3" t="s">
        <v>45</v>
      </c>
      <c r="R1426" s="3" t="s">
        <v>88</v>
      </c>
      <c r="S1426" s="3" t="s">
        <v>5091</v>
      </c>
      <c r="T1426" s="2">
        <v>16.448</v>
      </c>
      <c r="U1426" s="2">
        <v>2</v>
      </c>
      <c r="V1426" s="2">
        <v>0.2</v>
      </c>
      <c r="W1426" s="2">
        <v>5.5511999999999997</v>
      </c>
    </row>
    <row r="1427" spans="1:23" ht="15.75" thickBot="1" x14ac:dyDescent="0.3">
      <c r="A1427" s="5">
        <v>1426</v>
      </c>
      <c r="B1427" s="3" t="s">
        <v>5192</v>
      </c>
      <c r="C1427" s="2">
        <v>2012</v>
      </c>
      <c r="D1427" s="4">
        <v>40980</v>
      </c>
      <c r="E1427" s="4" t="str">
        <f>TEXT(Table1[[#This Row],[Order Date]],"MMM")</f>
        <v>Mar</v>
      </c>
      <c r="F1427" s="4">
        <v>41133</v>
      </c>
      <c r="G1427" s="3" t="s">
        <v>49</v>
      </c>
      <c r="H1427" s="3" t="s">
        <v>3047</v>
      </c>
      <c r="I1427" s="3" t="s">
        <v>3048</v>
      </c>
      <c r="J1427" s="3" t="s">
        <v>99</v>
      </c>
      <c r="K1427" s="3" t="s">
        <v>27</v>
      </c>
      <c r="L1427" s="3" t="s">
        <v>136</v>
      </c>
      <c r="M1427" s="3" t="s">
        <v>137</v>
      </c>
      <c r="N1427" s="2">
        <v>19134</v>
      </c>
      <c r="O1427" s="3" t="s">
        <v>138</v>
      </c>
      <c r="P1427" s="3" t="s">
        <v>208</v>
      </c>
      <c r="Q1427" s="3" t="s">
        <v>70</v>
      </c>
      <c r="R1427" s="3" t="s">
        <v>148</v>
      </c>
      <c r="S1427" s="3" t="s">
        <v>209</v>
      </c>
      <c r="T1427" s="2">
        <v>36.783999999999999</v>
      </c>
      <c r="U1427" s="2">
        <v>2</v>
      </c>
      <c r="V1427" s="2">
        <v>0.2</v>
      </c>
      <c r="W1427" s="2">
        <v>10.5754</v>
      </c>
    </row>
    <row r="1428" spans="1:23" ht="15.75" thickBot="1" x14ac:dyDescent="0.3">
      <c r="A1428" s="5">
        <v>1427</v>
      </c>
      <c r="B1428" s="3" t="s">
        <v>5193</v>
      </c>
      <c r="C1428" s="2">
        <v>2013</v>
      </c>
      <c r="D1428" s="4">
        <v>41434</v>
      </c>
      <c r="E1428" s="4" t="str">
        <f>TEXT(Table1[[#This Row],[Order Date]],"MMM")</f>
        <v>Jun</v>
      </c>
      <c r="F1428" s="4">
        <v>41556</v>
      </c>
      <c r="G1428" s="3" t="s">
        <v>49</v>
      </c>
      <c r="H1428" s="3" t="s">
        <v>1551</v>
      </c>
      <c r="I1428" s="3" t="s">
        <v>1552</v>
      </c>
      <c r="J1428" s="3" t="s">
        <v>26</v>
      </c>
      <c r="K1428" s="3" t="s">
        <v>27</v>
      </c>
      <c r="L1428" s="3" t="s">
        <v>136</v>
      </c>
      <c r="M1428" s="3" t="s">
        <v>137</v>
      </c>
      <c r="N1428" s="2">
        <v>19120</v>
      </c>
      <c r="O1428" s="3" t="s">
        <v>138</v>
      </c>
      <c r="P1428" s="3" t="s">
        <v>228</v>
      </c>
      <c r="Q1428" s="3" t="s">
        <v>45</v>
      </c>
      <c r="R1428" s="3" t="s">
        <v>74</v>
      </c>
      <c r="S1428" s="3" t="s">
        <v>229</v>
      </c>
      <c r="T1428" s="2">
        <v>9.5549999999999997</v>
      </c>
      <c r="U1428" s="2">
        <v>5</v>
      </c>
      <c r="V1428" s="2">
        <v>0.7</v>
      </c>
      <c r="W1428" s="2">
        <v>-7.3254999999999999</v>
      </c>
    </row>
    <row r="1429" spans="1:23" ht="15.75" thickBot="1" x14ac:dyDescent="0.3">
      <c r="A1429" s="5">
        <v>1428</v>
      </c>
      <c r="B1429" s="3" t="s">
        <v>5194</v>
      </c>
      <c r="C1429" s="2">
        <v>2014</v>
      </c>
      <c r="D1429" s="4">
        <v>41768</v>
      </c>
      <c r="E1429" s="4" t="str">
        <f>TEXT(Table1[[#This Row],[Order Date]],"MMM")</f>
        <v>May</v>
      </c>
      <c r="F1429" s="4">
        <v>41891</v>
      </c>
      <c r="G1429" s="3" t="s">
        <v>49</v>
      </c>
      <c r="H1429" s="3" t="s">
        <v>1899</v>
      </c>
      <c r="I1429" s="3" t="s">
        <v>1900</v>
      </c>
      <c r="J1429" s="3" t="s">
        <v>26</v>
      </c>
      <c r="K1429" s="3" t="s">
        <v>27</v>
      </c>
      <c r="L1429" s="3" t="s">
        <v>41</v>
      </c>
      <c r="M1429" s="3" t="s">
        <v>42</v>
      </c>
      <c r="N1429" s="2">
        <v>90004</v>
      </c>
      <c r="O1429" s="3" t="s">
        <v>43</v>
      </c>
      <c r="P1429" s="3" t="s">
        <v>1882</v>
      </c>
      <c r="Q1429" s="3" t="s">
        <v>45</v>
      </c>
      <c r="R1429" s="3" t="s">
        <v>74</v>
      </c>
      <c r="S1429" s="3" t="s">
        <v>1883</v>
      </c>
      <c r="T1429" s="2">
        <v>487.98399999999998</v>
      </c>
      <c r="U1429" s="2">
        <v>2</v>
      </c>
      <c r="V1429" s="2">
        <v>0.2</v>
      </c>
      <c r="W1429" s="2">
        <v>152.495</v>
      </c>
    </row>
    <row r="1430" spans="1:23" ht="15.75" thickBot="1" x14ac:dyDescent="0.3">
      <c r="A1430" s="5">
        <v>1429</v>
      </c>
      <c r="B1430" s="3" t="s">
        <v>5194</v>
      </c>
      <c r="C1430" s="2">
        <v>2014</v>
      </c>
      <c r="D1430" s="4">
        <v>41768</v>
      </c>
      <c r="E1430" s="4" t="str">
        <f>TEXT(Table1[[#This Row],[Order Date]],"MMM")</f>
        <v>May</v>
      </c>
      <c r="F1430" s="4">
        <v>41891</v>
      </c>
      <c r="G1430" s="3" t="s">
        <v>49</v>
      </c>
      <c r="H1430" s="3" t="s">
        <v>1899</v>
      </c>
      <c r="I1430" s="3" t="s">
        <v>1900</v>
      </c>
      <c r="J1430" s="3" t="s">
        <v>26</v>
      </c>
      <c r="K1430" s="3" t="s">
        <v>27</v>
      </c>
      <c r="L1430" s="3" t="s">
        <v>41</v>
      </c>
      <c r="M1430" s="3" t="s">
        <v>42</v>
      </c>
      <c r="N1430" s="2">
        <v>90004</v>
      </c>
      <c r="O1430" s="3" t="s">
        <v>43</v>
      </c>
      <c r="P1430" s="3" t="s">
        <v>3554</v>
      </c>
      <c r="Q1430" s="3" t="s">
        <v>70</v>
      </c>
      <c r="R1430" s="3" t="s">
        <v>71</v>
      </c>
      <c r="S1430" s="3" t="s">
        <v>3555</v>
      </c>
      <c r="T1430" s="2">
        <v>5.56</v>
      </c>
      <c r="U1430" s="2">
        <v>1</v>
      </c>
      <c r="V1430" s="2">
        <v>0.2</v>
      </c>
      <c r="W1430" s="2">
        <v>1.7375</v>
      </c>
    </row>
    <row r="1431" spans="1:23" ht="15.75" thickBot="1" x14ac:dyDescent="0.3">
      <c r="A1431" s="5">
        <v>1430</v>
      </c>
      <c r="B1431" s="3" t="s">
        <v>5194</v>
      </c>
      <c r="C1431" s="2">
        <v>2014</v>
      </c>
      <c r="D1431" s="4">
        <v>41768</v>
      </c>
      <c r="E1431" s="4" t="str">
        <f>TEXT(Table1[[#This Row],[Order Date]],"MMM")</f>
        <v>May</v>
      </c>
      <c r="F1431" s="4">
        <v>41891</v>
      </c>
      <c r="G1431" s="3" t="s">
        <v>49</v>
      </c>
      <c r="H1431" s="3" t="s">
        <v>1899</v>
      </c>
      <c r="I1431" s="3" t="s">
        <v>1900</v>
      </c>
      <c r="J1431" s="3" t="s">
        <v>26</v>
      </c>
      <c r="K1431" s="3" t="s">
        <v>27</v>
      </c>
      <c r="L1431" s="3" t="s">
        <v>41</v>
      </c>
      <c r="M1431" s="3" t="s">
        <v>42</v>
      </c>
      <c r="N1431" s="2">
        <v>90004</v>
      </c>
      <c r="O1431" s="3" t="s">
        <v>43</v>
      </c>
      <c r="P1431" s="3" t="s">
        <v>488</v>
      </c>
      <c r="Q1431" s="3" t="s">
        <v>45</v>
      </c>
      <c r="R1431" s="3" t="s">
        <v>58</v>
      </c>
      <c r="S1431" s="3" t="s">
        <v>489</v>
      </c>
      <c r="T1431" s="2">
        <v>217.85</v>
      </c>
      <c r="U1431" s="2">
        <v>5</v>
      </c>
      <c r="V1431" s="2">
        <v>0</v>
      </c>
      <c r="W1431" s="2">
        <v>65.355000000000004</v>
      </c>
    </row>
    <row r="1432" spans="1:23" ht="15.75" thickBot="1" x14ac:dyDescent="0.3">
      <c r="A1432" s="5">
        <v>1431</v>
      </c>
      <c r="B1432" s="3" t="s">
        <v>5195</v>
      </c>
      <c r="C1432" s="2">
        <v>2011</v>
      </c>
      <c r="D1432" s="4">
        <v>40794</v>
      </c>
      <c r="E1432" s="4" t="str">
        <f>TEXT(Table1[[#This Row],[Order Date]],"MMM")</f>
        <v>Sep</v>
      </c>
      <c r="F1432" s="4" t="s">
        <v>7370</v>
      </c>
      <c r="G1432" s="3" t="s">
        <v>49</v>
      </c>
      <c r="H1432" s="3" t="s">
        <v>728</v>
      </c>
      <c r="I1432" s="3" t="s">
        <v>729</v>
      </c>
      <c r="J1432" s="3" t="s">
        <v>26</v>
      </c>
      <c r="K1432" s="3" t="s">
        <v>27</v>
      </c>
      <c r="L1432" s="3" t="s">
        <v>93</v>
      </c>
      <c r="M1432" s="3" t="s">
        <v>94</v>
      </c>
      <c r="N1432" s="2">
        <v>98103</v>
      </c>
      <c r="O1432" s="3" t="s">
        <v>43</v>
      </c>
      <c r="P1432" s="3" t="s">
        <v>4925</v>
      </c>
      <c r="Q1432" s="3" t="s">
        <v>45</v>
      </c>
      <c r="R1432" s="3" t="s">
        <v>74</v>
      </c>
      <c r="S1432" s="3" t="s">
        <v>4926</v>
      </c>
      <c r="T1432" s="2">
        <v>2060.7440000000001</v>
      </c>
      <c r="U1432" s="2">
        <v>7</v>
      </c>
      <c r="V1432" s="2">
        <v>0.2</v>
      </c>
      <c r="W1432" s="2">
        <v>643.98249999999996</v>
      </c>
    </row>
    <row r="1433" spans="1:23" ht="15.75" thickBot="1" x14ac:dyDescent="0.3">
      <c r="A1433" s="5">
        <v>1432</v>
      </c>
      <c r="B1433" s="3" t="s">
        <v>5196</v>
      </c>
      <c r="C1433" s="2">
        <v>2014</v>
      </c>
      <c r="D1433" s="4">
        <v>41734</v>
      </c>
      <c r="E1433" s="4" t="str">
        <f>TEXT(Table1[[#This Row],[Order Date]],"MMM")</f>
        <v>Apr</v>
      </c>
      <c r="F1433" s="4">
        <v>41887</v>
      </c>
      <c r="G1433" s="3" t="s">
        <v>23</v>
      </c>
      <c r="H1433" s="3" t="s">
        <v>5197</v>
      </c>
      <c r="I1433" s="3" t="s">
        <v>5198</v>
      </c>
      <c r="J1433" s="3" t="s">
        <v>40</v>
      </c>
      <c r="K1433" s="3" t="s">
        <v>27</v>
      </c>
      <c r="L1433" s="3" t="s">
        <v>41</v>
      </c>
      <c r="M1433" s="3" t="s">
        <v>42</v>
      </c>
      <c r="N1433" s="2">
        <v>90004</v>
      </c>
      <c r="O1433" s="3" t="s">
        <v>43</v>
      </c>
      <c r="P1433" s="3" t="s">
        <v>3773</v>
      </c>
      <c r="Q1433" s="3" t="s">
        <v>45</v>
      </c>
      <c r="R1433" s="3" t="s">
        <v>58</v>
      </c>
      <c r="S1433" s="3" t="s">
        <v>3774</v>
      </c>
      <c r="T1433" s="2">
        <v>69.52</v>
      </c>
      <c r="U1433" s="2">
        <v>2</v>
      </c>
      <c r="V1433" s="2">
        <v>0</v>
      </c>
      <c r="W1433" s="2">
        <v>19.465599999999998</v>
      </c>
    </row>
    <row r="1434" spans="1:23" ht="15.75" thickBot="1" x14ac:dyDescent="0.3">
      <c r="A1434" s="5">
        <v>1433</v>
      </c>
      <c r="B1434" s="3" t="s">
        <v>5196</v>
      </c>
      <c r="C1434" s="2">
        <v>2014</v>
      </c>
      <c r="D1434" s="4">
        <v>41734</v>
      </c>
      <c r="E1434" s="4" t="str">
        <f>TEXT(Table1[[#This Row],[Order Date]],"MMM")</f>
        <v>Apr</v>
      </c>
      <c r="F1434" s="4">
        <v>41887</v>
      </c>
      <c r="G1434" s="3" t="s">
        <v>23</v>
      </c>
      <c r="H1434" s="3" t="s">
        <v>5197</v>
      </c>
      <c r="I1434" s="3" t="s">
        <v>5198</v>
      </c>
      <c r="J1434" s="3" t="s">
        <v>40</v>
      </c>
      <c r="K1434" s="3" t="s">
        <v>27</v>
      </c>
      <c r="L1434" s="3" t="s">
        <v>41</v>
      </c>
      <c r="M1434" s="3" t="s">
        <v>42</v>
      </c>
      <c r="N1434" s="2">
        <v>90004</v>
      </c>
      <c r="O1434" s="3" t="s">
        <v>43</v>
      </c>
      <c r="P1434" s="3" t="s">
        <v>2064</v>
      </c>
      <c r="Q1434" s="3" t="s">
        <v>45</v>
      </c>
      <c r="R1434" s="3" t="s">
        <v>58</v>
      </c>
      <c r="S1434" s="3" t="s">
        <v>2065</v>
      </c>
      <c r="T1434" s="2">
        <v>763.44</v>
      </c>
      <c r="U1434" s="2">
        <v>8</v>
      </c>
      <c r="V1434" s="2">
        <v>0</v>
      </c>
      <c r="W1434" s="2">
        <v>45.806399999999996</v>
      </c>
    </row>
    <row r="1435" spans="1:23" ht="15.75" thickBot="1" x14ac:dyDescent="0.3">
      <c r="A1435" s="5">
        <v>1434</v>
      </c>
      <c r="B1435" s="3" t="s">
        <v>5199</v>
      </c>
      <c r="C1435" s="2">
        <v>2013</v>
      </c>
      <c r="D1435" s="4">
        <v>41589</v>
      </c>
      <c r="E1435" s="4" t="str">
        <f>TEXT(Table1[[#This Row],[Order Date]],"MMM")</f>
        <v>Nov</v>
      </c>
      <c r="F1435" s="4" t="s">
        <v>7260</v>
      </c>
      <c r="G1435" s="3" t="s">
        <v>49</v>
      </c>
      <c r="H1435" s="3" t="s">
        <v>3138</v>
      </c>
      <c r="I1435" s="3" t="s">
        <v>3139</v>
      </c>
      <c r="J1435" s="3" t="s">
        <v>99</v>
      </c>
      <c r="K1435" s="3" t="s">
        <v>27</v>
      </c>
      <c r="L1435" s="3" t="s">
        <v>288</v>
      </c>
      <c r="M1435" s="3" t="s">
        <v>442</v>
      </c>
      <c r="N1435" s="2">
        <v>45503</v>
      </c>
      <c r="O1435" s="3" t="s">
        <v>138</v>
      </c>
      <c r="P1435" s="3" t="s">
        <v>2443</v>
      </c>
      <c r="Q1435" s="3" t="s">
        <v>45</v>
      </c>
      <c r="R1435" s="3" t="s">
        <v>46</v>
      </c>
      <c r="S1435" s="3" t="s">
        <v>2444</v>
      </c>
      <c r="T1435" s="2">
        <v>9.2159999999999993</v>
      </c>
      <c r="U1435" s="2">
        <v>4</v>
      </c>
      <c r="V1435" s="2">
        <v>0.2</v>
      </c>
      <c r="W1435" s="2">
        <v>3.3408000000000002</v>
      </c>
    </row>
    <row r="1436" spans="1:23" ht="15.75" thickBot="1" x14ac:dyDescent="0.3">
      <c r="A1436" s="5">
        <v>1435</v>
      </c>
      <c r="B1436" s="3" t="s">
        <v>5199</v>
      </c>
      <c r="C1436" s="2">
        <v>2013</v>
      </c>
      <c r="D1436" s="4">
        <v>41589</v>
      </c>
      <c r="E1436" s="4" t="str">
        <f>TEXT(Table1[[#This Row],[Order Date]],"MMM")</f>
        <v>Nov</v>
      </c>
      <c r="F1436" s="4" t="s">
        <v>7260</v>
      </c>
      <c r="G1436" s="3" t="s">
        <v>49</v>
      </c>
      <c r="H1436" s="3" t="s">
        <v>3138</v>
      </c>
      <c r="I1436" s="3" t="s">
        <v>3139</v>
      </c>
      <c r="J1436" s="3" t="s">
        <v>99</v>
      </c>
      <c r="K1436" s="3" t="s">
        <v>27</v>
      </c>
      <c r="L1436" s="3" t="s">
        <v>288</v>
      </c>
      <c r="M1436" s="3" t="s">
        <v>442</v>
      </c>
      <c r="N1436" s="2">
        <v>45503</v>
      </c>
      <c r="O1436" s="3" t="s">
        <v>138</v>
      </c>
      <c r="P1436" s="3" t="s">
        <v>1453</v>
      </c>
      <c r="Q1436" s="3" t="s">
        <v>70</v>
      </c>
      <c r="R1436" s="3" t="s">
        <v>71</v>
      </c>
      <c r="S1436" s="3" t="s">
        <v>1454</v>
      </c>
      <c r="T1436" s="2">
        <v>41.957999999999998</v>
      </c>
      <c r="U1436" s="2">
        <v>7</v>
      </c>
      <c r="V1436" s="2">
        <v>0.4</v>
      </c>
      <c r="W1436" s="2">
        <v>-9.7902000000000005</v>
      </c>
    </row>
    <row r="1437" spans="1:23" ht="15.75" thickBot="1" x14ac:dyDescent="0.3">
      <c r="A1437" s="5">
        <v>1436</v>
      </c>
      <c r="B1437" s="3" t="s">
        <v>5199</v>
      </c>
      <c r="C1437" s="2">
        <v>2013</v>
      </c>
      <c r="D1437" s="4">
        <v>41589</v>
      </c>
      <c r="E1437" s="4" t="str">
        <f>TEXT(Table1[[#This Row],[Order Date]],"MMM")</f>
        <v>Nov</v>
      </c>
      <c r="F1437" s="4" t="s">
        <v>7260</v>
      </c>
      <c r="G1437" s="3" t="s">
        <v>49</v>
      </c>
      <c r="H1437" s="3" t="s">
        <v>3138</v>
      </c>
      <c r="I1437" s="3" t="s">
        <v>3139</v>
      </c>
      <c r="J1437" s="3" t="s">
        <v>99</v>
      </c>
      <c r="K1437" s="3" t="s">
        <v>27</v>
      </c>
      <c r="L1437" s="3" t="s">
        <v>288</v>
      </c>
      <c r="M1437" s="3" t="s">
        <v>442</v>
      </c>
      <c r="N1437" s="2">
        <v>45503</v>
      </c>
      <c r="O1437" s="3" t="s">
        <v>138</v>
      </c>
      <c r="P1437" s="3" t="s">
        <v>5200</v>
      </c>
      <c r="Q1437" s="3" t="s">
        <v>45</v>
      </c>
      <c r="R1437" s="3" t="s">
        <v>88</v>
      </c>
      <c r="S1437" s="3" t="s">
        <v>5201</v>
      </c>
      <c r="T1437" s="2">
        <v>89.567999999999998</v>
      </c>
      <c r="U1437" s="2">
        <v>2</v>
      </c>
      <c r="V1437" s="2">
        <v>0.2</v>
      </c>
      <c r="W1437" s="2">
        <v>32.468400000000003</v>
      </c>
    </row>
    <row r="1438" spans="1:23" ht="15.75" thickBot="1" x14ac:dyDescent="0.3">
      <c r="A1438" s="5">
        <v>1437</v>
      </c>
      <c r="B1438" s="3" t="s">
        <v>5199</v>
      </c>
      <c r="C1438" s="2">
        <v>2013</v>
      </c>
      <c r="D1438" s="4">
        <v>41589</v>
      </c>
      <c r="E1438" s="4" t="str">
        <f>TEXT(Table1[[#This Row],[Order Date]],"MMM")</f>
        <v>Nov</v>
      </c>
      <c r="F1438" s="4" t="s">
        <v>7260</v>
      </c>
      <c r="G1438" s="3" t="s">
        <v>49</v>
      </c>
      <c r="H1438" s="3" t="s">
        <v>3138</v>
      </c>
      <c r="I1438" s="3" t="s">
        <v>3139</v>
      </c>
      <c r="J1438" s="3" t="s">
        <v>99</v>
      </c>
      <c r="K1438" s="3" t="s">
        <v>27</v>
      </c>
      <c r="L1438" s="3" t="s">
        <v>288</v>
      </c>
      <c r="M1438" s="3" t="s">
        <v>442</v>
      </c>
      <c r="N1438" s="2">
        <v>45503</v>
      </c>
      <c r="O1438" s="3" t="s">
        <v>138</v>
      </c>
      <c r="P1438" s="3" t="s">
        <v>4168</v>
      </c>
      <c r="Q1438" s="3" t="s">
        <v>45</v>
      </c>
      <c r="R1438" s="3" t="s">
        <v>88</v>
      </c>
      <c r="S1438" s="3" t="s">
        <v>4169</v>
      </c>
      <c r="T1438" s="2">
        <v>22.248000000000001</v>
      </c>
      <c r="U1438" s="2">
        <v>3</v>
      </c>
      <c r="V1438" s="2">
        <v>0.2</v>
      </c>
      <c r="W1438" s="2">
        <v>7.5087000000000002</v>
      </c>
    </row>
    <row r="1439" spans="1:23" ht="15.75" thickBot="1" x14ac:dyDescent="0.3">
      <c r="A1439" s="5">
        <v>1438</v>
      </c>
      <c r="B1439" s="3" t="s">
        <v>5199</v>
      </c>
      <c r="C1439" s="2">
        <v>2013</v>
      </c>
      <c r="D1439" s="4">
        <v>41589</v>
      </c>
      <c r="E1439" s="4" t="str">
        <f>TEXT(Table1[[#This Row],[Order Date]],"MMM")</f>
        <v>Nov</v>
      </c>
      <c r="F1439" s="4" t="s">
        <v>7260</v>
      </c>
      <c r="G1439" s="3" t="s">
        <v>49</v>
      </c>
      <c r="H1439" s="3" t="s">
        <v>3138</v>
      </c>
      <c r="I1439" s="3" t="s">
        <v>3139</v>
      </c>
      <c r="J1439" s="3" t="s">
        <v>99</v>
      </c>
      <c r="K1439" s="3" t="s">
        <v>27</v>
      </c>
      <c r="L1439" s="3" t="s">
        <v>288</v>
      </c>
      <c r="M1439" s="3" t="s">
        <v>442</v>
      </c>
      <c r="N1439" s="2">
        <v>45503</v>
      </c>
      <c r="O1439" s="3" t="s">
        <v>138</v>
      </c>
      <c r="P1439" s="3" t="s">
        <v>1822</v>
      </c>
      <c r="Q1439" s="3" t="s">
        <v>45</v>
      </c>
      <c r="R1439" s="3" t="s">
        <v>77</v>
      </c>
      <c r="S1439" s="3" t="s">
        <v>1823</v>
      </c>
      <c r="T1439" s="2">
        <v>334.88</v>
      </c>
      <c r="U1439" s="2">
        <v>4</v>
      </c>
      <c r="V1439" s="2">
        <v>0.2</v>
      </c>
      <c r="W1439" s="2">
        <v>29.302</v>
      </c>
    </row>
    <row r="1440" spans="1:23" ht="15.75" thickBot="1" x14ac:dyDescent="0.3">
      <c r="A1440" s="5">
        <v>1439</v>
      </c>
      <c r="B1440" s="3" t="s">
        <v>5199</v>
      </c>
      <c r="C1440" s="2">
        <v>2013</v>
      </c>
      <c r="D1440" s="4">
        <v>41589</v>
      </c>
      <c r="E1440" s="4" t="str">
        <f>TEXT(Table1[[#This Row],[Order Date]],"MMM")</f>
        <v>Nov</v>
      </c>
      <c r="F1440" s="4" t="s">
        <v>7260</v>
      </c>
      <c r="G1440" s="3" t="s">
        <v>49</v>
      </c>
      <c r="H1440" s="3" t="s">
        <v>3138</v>
      </c>
      <c r="I1440" s="3" t="s">
        <v>3139</v>
      </c>
      <c r="J1440" s="3" t="s">
        <v>99</v>
      </c>
      <c r="K1440" s="3" t="s">
        <v>27</v>
      </c>
      <c r="L1440" s="3" t="s">
        <v>288</v>
      </c>
      <c r="M1440" s="3" t="s">
        <v>442</v>
      </c>
      <c r="N1440" s="2">
        <v>45503</v>
      </c>
      <c r="O1440" s="3" t="s">
        <v>138</v>
      </c>
      <c r="P1440" s="3" t="s">
        <v>3565</v>
      </c>
      <c r="Q1440" s="3" t="s">
        <v>32</v>
      </c>
      <c r="R1440" s="3" t="s">
        <v>64</v>
      </c>
      <c r="S1440" s="3" t="s">
        <v>3566</v>
      </c>
      <c r="T1440" s="2">
        <v>148.28800000000001</v>
      </c>
      <c r="U1440" s="2">
        <v>7</v>
      </c>
      <c r="V1440" s="2">
        <v>0.2</v>
      </c>
      <c r="W1440" s="2">
        <v>29.657599999999999</v>
      </c>
    </row>
    <row r="1441" spans="1:23" ht="15.75" thickBot="1" x14ac:dyDescent="0.3">
      <c r="A1441" s="5">
        <v>1440</v>
      </c>
      <c r="B1441" s="3" t="s">
        <v>5199</v>
      </c>
      <c r="C1441" s="2">
        <v>2013</v>
      </c>
      <c r="D1441" s="4">
        <v>41589</v>
      </c>
      <c r="E1441" s="4" t="str">
        <f>TEXT(Table1[[#This Row],[Order Date]],"MMM")</f>
        <v>Nov</v>
      </c>
      <c r="F1441" s="4" t="s">
        <v>7260</v>
      </c>
      <c r="G1441" s="3" t="s">
        <v>49</v>
      </c>
      <c r="H1441" s="3" t="s">
        <v>3138</v>
      </c>
      <c r="I1441" s="3" t="s">
        <v>3139</v>
      </c>
      <c r="J1441" s="3" t="s">
        <v>99</v>
      </c>
      <c r="K1441" s="3" t="s">
        <v>27</v>
      </c>
      <c r="L1441" s="3" t="s">
        <v>288</v>
      </c>
      <c r="M1441" s="3" t="s">
        <v>442</v>
      </c>
      <c r="N1441" s="2">
        <v>45503</v>
      </c>
      <c r="O1441" s="3" t="s">
        <v>138</v>
      </c>
      <c r="P1441" s="3" t="s">
        <v>2822</v>
      </c>
      <c r="Q1441" s="3" t="s">
        <v>45</v>
      </c>
      <c r="R1441" s="3" t="s">
        <v>88</v>
      </c>
      <c r="S1441" s="3" t="s">
        <v>2823</v>
      </c>
      <c r="T1441" s="2">
        <v>4.6239999999999997</v>
      </c>
      <c r="U1441" s="2">
        <v>1</v>
      </c>
      <c r="V1441" s="2">
        <v>0.2</v>
      </c>
      <c r="W1441" s="2">
        <v>1.6761999999999999</v>
      </c>
    </row>
    <row r="1442" spans="1:23" ht="15.75" thickBot="1" x14ac:dyDescent="0.3">
      <c r="A1442" s="5">
        <v>1441</v>
      </c>
      <c r="B1442" s="3" t="s">
        <v>5199</v>
      </c>
      <c r="C1442" s="2">
        <v>2013</v>
      </c>
      <c r="D1442" s="4">
        <v>41589</v>
      </c>
      <c r="E1442" s="4" t="str">
        <f>TEXT(Table1[[#This Row],[Order Date]],"MMM")</f>
        <v>Nov</v>
      </c>
      <c r="F1442" s="4" t="s">
        <v>7260</v>
      </c>
      <c r="G1442" s="3" t="s">
        <v>49</v>
      </c>
      <c r="H1442" s="3" t="s">
        <v>3138</v>
      </c>
      <c r="I1442" s="3" t="s">
        <v>3139</v>
      </c>
      <c r="J1442" s="3" t="s">
        <v>99</v>
      </c>
      <c r="K1442" s="3" t="s">
        <v>27</v>
      </c>
      <c r="L1442" s="3" t="s">
        <v>288</v>
      </c>
      <c r="M1442" s="3" t="s">
        <v>442</v>
      </c>
      <c r="N1442" s="2">
        <v>45503</v>
      </c>
      <c r="O1442" s="3" t="s">
        <v>138</v>
      </c>
      <c r="P1442" s="3" t="s">
        <v>4434</v>
      </c>
      <c r="Q1442" s="3" t="s">
        <v>70</v>
      </c>
      <c r="R1442" s="3" t="s">
        <v>148</v>
      </c>
      <c r="S1442" s="3" t="s">
        <v>5202</v>
      </c>
      <c r="T1442" s="2">
        <v>178.92</v>
      </c>
      <c r="U1442" s="2">
        <v>7</v>
      </c>
      <c r="V1442" s="2">
        <v>0.2</v>
      </c>
      <c r="W1442" s="2">
        <v>-29.0745</v>
      </c>
    </row>
    <row r="1443" spans="1:23" ht="15.75" thickBot="1" x14ac:dyDescent="0.3">
      <c r="A1443" s="5">
        <v>1442</v>
      </c>
      <c r="B1443" s="3" t="s">
        <v>5199</v>
      </c>
      <c r="C1443" s="2">
        <v>2013</v>
      </c>
      <c r="D1443" s="4">
        <v>41589</v>
      </c>
      <c r="E1443" s="4" t="str">
        <f>TEXT(Table1[[#This Row],[Order Date]],"MMM")</f>
        <v>Nov</v>
      </c>
      <c r="F1443" s="4" t="s">
        <v>7260</v>
      </c>
      <c r="G1443" s="3" t="s">
        <v>49</v>
      </c>
      <c r="H1443" s="3" t="s">
        <v>3138</v>
      </c>
      <c r="I1443" s="3" t="s">
        <v>3139</v>
      </c>
      <c r="J1443" s="3" t="s">
        <v>99</v>
      </c>
      <c r="K1443" s="3" t="s">
        <v>27</v>
      </c>
      <c r="L1443" s="3" t="s">
        <v>288</v>
      </c>
      <c r="M1443" s="3" t="s">
        <v>442</v>
      </c>
      <c r="N1443" s="2">
        <v>45503</v>
      </c>
      <c r="O1443" s="3" t="s">
        <v>138</v>
      </c>
      <c r="P1443" s="3" t="s">
        <v>3878</v>
      </c>
      <c r="Q1443" s="3" t="s">
        <v>45</v>
      </c>
      <c r="R1443" s="3" t="s">
        <v>74</v>
      </c>
      <c r="S1443" s="3" t="s">
        <v>3879</v>
      </c>
      <c r="T1443" s="2">
        <v>69.888000000000005</v>
      </c>
      <c r="U1443" s="2">
        <v>7</v>
      </c>
      <c r="V1443" s="2">
        <v>0.7</v>
      </c>
      <c r="W1443" s="2">
        <v>-46.591999999999999</v>
      </c>
    </row>
    <row r="1444" spans="1:23" ht="15.75" thickBot="1" x14ac:dyDescent="0.3">
      <c r="A1444" s="5">
        <v>1443</v>
      </c>
      <c r="B1444" s="3" t="s">
        <v>5212</v>
      </c>
      <c r="C1444" s="2">
        <v>2014</v>
      </c>
      <c r="D1444" s="4">
        <v>41924</v>
      </c>
      <c r="E1444" s="4" t="str">
        <f>TEXT(Table1[[#This Row],[Order Date]],"MMM")</f>
        <v>Oct</v>
      </c>
      <c r="F1444" s="4">
        <v>41985</v>
      </c>
      <c r="G1444" s="3" t="s">
        <v>23</v>
      </c>
      <c r="H1444" s="3" t="s">
        <v>1520</v>
      </c>
      <c r="I1444" s="3" t="s">
        <v>1521</v>
      </c>
      <c r="J1444" s="3" t="s">
        <v>26</v>
      </c>
      <c r="K1444" s="3" t="s">
        <v>27</v>
      </c>
      <c r="L1444" s="3" t="s">
        <v>775</v>
      </c>
      <c r="M1444" s="3" t="s">
        <v>214</v>
      </c>
      <c r="N1444" s="2">
        <v>48234</v>
      </c>
      <c r="O1444" s="3" t="s">
        <v>102</v>
      </c>
      <c r="P1444" s="3" t="s">
        <v>5213</v>
      </c>
      <c r="Q1444" s="3" t="s">
        <v>70</v>
      </c>
      <c r="R1444" s="3" t="s">
        <v>148</v>
      </c>
      <c r="S1444" s="3" t="s">
        <v>5214</v>
      </c>
      <c r="T1444" s="2">
        <v>104.88</v>
      </c>
      <c r="U1444" s="2">
        <v>6</v>
      </c>
      <c r="V1444" s="2">
        <v>0</v>
      </c>
      <c r="W1444" s="2">
        <v>41.951999999999998</v>
      </c>
    </row>
    <row r="1445" spans="1:23" ht="15.75" thickBot="1" x14ac:dyDescent="0.3">
      <c r="A1445" s="5">
        <v>1444</v>
      </c>
      <c r="B1445" s="3" t="s">
        <v>5212</v>
      </c>
      <c r="C1445" s="2">
        <v>2014</v>
      </c>
      <c r="D1445" s="4">
        <v>41924</v>
      </c>
      <c r="E1445" s="4" t="str">
        <f>TEXT(Table1[[#This Row],[Order Date]],"MMM")</f>
        <v>Oct</v>
      </c>
      <c r="F1445" s="4">
        <v>41985</v>
      </c>
      <c r="G1445" s="3" t="s">
        <v>23</v>
      </c>
      <c r="H1445" s="3" t="s">
        <v>1520</v>
      </c>
      <c r="I1445" s="3" t="s">
        <v>1521</v>
      </c>
      <c r="J1445" s="3" t="s">
        <v>26</v>
      </c>
      <c r="K1445" s="3" t="s">
        <v>27</v>
      </c>
      <c r="L1445" s="3" t="s">
        <v>775</v>
      </c>
      <c r="M1445" s="3" t="s">
        <v>214</v>
      </c>
      <c r="N1445" s="2">
        <v>48234</v>
      </c>
      <c r="O1445" s="3" t="s">
        <v>102</v>
      </c>
      <c r="P1445" s="3" t="s">
        <v>2978</v>
      </c>
      <c r="Q1445" s="3" t="s">
        <v>45</v>
      </c>
      <c r="R1445" s="3" t="s">
        <v>67</v>
      </c>
      <c r="S1445" s="3" t="s">
        <v>2979</v>
      </c>
      <c r="T1445" s="2">
        <v>34.700000000000003</v>
      </c>
      <c r="U1445" s="2">
        <v>5</v>
      </c>
      <c r="V1445" s="2">
        <v>0</v>
      </c>
      <c r="W1445" s="2">
        <v>12.492000000000001</v>
      </c>
    </row>
    <row r="1446" spans="1:23" ht="15.75" thickBot="1" x14ac:dyDescent="0.3">
      <c r="A1446" s="5">
        <v>1445</v>
      </c>
      <c r="B1446" s="3" t="s">
        <v>5212</v>
      </c>
      <c r="C1446" s="2">
        <v>2014</v>
      </c>
      <c r="D1446" s="4">
        <v>41924</v>
      </c>
      <c r="E1446" s="4" t="str">
        <f>TEXT(Table1[[#This Row],[Order Date]],"MMM")</f>
        <v>Oct</v>
      </c>
      <c r="F1446" s="4">
        <v>41985</v>
      </c>
      <c r="G1446" s="3" t="s">
        <v>23</v>
      </c>
      <c r="H1446" s="3" t="s">
        <v>1520</v>
      </c>
      <c r="I1446" s="3" t="s">
        <v>1521</v>
      </c>
      <c r="J1446" s="3" t="s">
        <v>26</v>
      </c>
      <c r="K1446" s="3" t="s">
        <v>27</v>
      </c>
      <c r="L1446" s="3" t="s">
        <v>775</v>
      </c>
      <c r="M1446" s="3" t="s">
        <v>214</v>
      </c>
      <c r="N1446" s="2">
        <v>48234</v>
      </c>
      <c r="O1446" s="3" t="s">
        <v>102</v>
      </c>
      <c r="P1446" s="3" t="s">
        <v>2203</v>
      </c>
      <c r="Q1446" s="3" t="s">
        <v>45</v>
      </c>
      <c r="R1446" s="3" t="s">
        <v>74</v>
      </c>
      <c r="S1446" s="3" t="s">
        <v>2204</v>
      </c>
      <c r="T1446" s="2">
        <v>33.72</v>
      </c>
      <c r="U1446" s="2">
        <v>4</v>
      </c>
      <c r="V1446" s="2">
        <v>0</v>
      </c>
      <c r="W1446" s="2">
        <v>15.511200000000001</v>
      </c>
    </row>
    <row r="1447" spans="1:23" ht="15.75" thickBot="1" x14ac:dyDescent="0.3">
      <c r="A1447" s="5">
        <v>1446</v>
      </c>
      <c r="B1447" s="3" t="s">
        <v>5212</v>
      </c>
      <c r="C1447" s="2">
        <v>2014</v>
      </c>
      <c r="D1447" s="4">
        <v>41924</v>
      </c>
      <c r="E1447" s="4" t="str">
        <f>TEXT(Table1[[#This Row],[Order Date]],"MMM")</f>
        <v>Oct</v>
      </c>
      <c r="F1447" s="4">
        <v>41985</v>
      </c>
      <c r="G1447" s="3" t="s">
        <v>23</v>
      </c>
      <c r="H1447" s="3" t="s">
        <v>1520</v>
      </c>
      <c r="I1447" s="3" t="s">
        <v>1521</v>
      </c>
      <c r="J1447" s="3" t="s">
        <v>26</v>
      </c>
      <c r="K1447" s="3" t="s">
        <v>27</v>
      </c>
      <c r="L1447" s="3" t="s">
        <v>775</v>
      </c>
      <c r="M1447" s="3" t="s">
        <v>214</v>
      </c>
      <c r="N1447" s="2">
        <v>48234</v>
      </c>
      <c r="O1447" s="3" t="s">
        <v>102</v>
      </c>
      <c r="P1447" s="3" t="s">
        <v>2650</v>
      </c>
      <c r="Q1447" s="3" t="s">
        <v>45</v>
      </c>
      <c r="R1447" s="3" t="s">
        <v>88</v>
      </c>
      <c r="S1447" s="3" t="s">
        <v>170</v>
      </c>
      <c r="T1447" s="2">
        <v>14.94</v>
      </c>
      <c r="U1447" s="2">
        <v>3</v>
      </c>
      <c r="V1447" s="2">
        <v>0</v>
      </c>
      <c r="W1447" s="2">
        <v>7.0217999999999998</v>
      </c>
    </row>
    <row r="1448" spans="1:23" ht="15.75" thickBot="1" x14ac:dyDescent="0.3">
      <c r="A1448" s="5">
        <v>1447</v>
      </c>
      <c r="B1448" s="3" t="s">
        <v>5215</v>
      </c>
      <c r="C1448" s="2">
        <v>2014</v>
      </c>
      <c r="D1448" s="4">
        <v>41648</v>
      </c>
      <c r="E1448" s="4" t="str">
        <f>TEXT(Table1[[#This Row],[Order Date]],"MMM")</f>
        <v>Jan</v>
      </c>
      <c r="F1448" s="4">
        <v>41799</v>
      </c>
      <c r="G1448" s="3" t="s">
        <v>49</v>
      </c>
      <c r="H1448" s="3" t="s">
        <v>1618</v>
      </c>
      <c r="I1448" s="3" t="s">
        <v>1619</v>
      </c>
      <c r="J1448" s="3" t="s">
        <v>26</v>
      </c>
      <c r="K1448" s="3" t="s">
        <v>27</v>
      </c>
      <c r="L1448" s="3" t="s">
        <v>1284</v>
      </c>
      <c r="M1448" s="3" t="s">
        <v>227</v>
      </c>
      <c r="N1448" s="2">
        <v>46226</v>
      </c>
      <c r="O1448" s="3" t="s">
        <v>102</v>
      </c>
      <c r="P1448" s="3" t="s">
        <v>1839</v>
      </c>
      <c r="Q1448" s="3" t="s">
        <v>45</v>
      </c>
      <c r="R1448" s="3" t="s">
        <v>77</v>
      </c>
      <c r="S1448" s="3" t="s">
        <v>1840</v>
      </c>
      <c r="T1448" s="2">
        <v>638.73</v>
      </c>
      <c r="U1448" s="2">
        <v>9</v>
      </c>
      <c r="V1448" s="2">
        <v>0</v>
      </c>
      <c r="W1448" s="2">
        <v>166.06979999999999</v>
      </c>
    </row>
    <row r="1449" spans="1:23" ht="15.75" thickBot="1" x14ac:dyDescent="0.3">
      <c r="A1449" s="5">
        <v>1448</v>
      </c>
      <c r="B1449" s="3" t="s">
        <v>5216</v>
      </c>
      <c r="C1449" s="2">
        <v>2014</v>
      </c>
      <c r="D1449" s="4">
        <v>41891</v>
      </c>
      <c r="E1449" s="4" t="str">
        <f>TEXT(Table1[[#This Row],[Order Date]],"MMM")</f>
        <v>Sep</v>
      </c>
      <c r="F1449" s="4" t="s">
        <v>7155</v>
      </c>
      <c r="G1449" s="3" t="s">
        <v>49</v>
      </c>
      <c r="H1449" s="3" t="s">
        <v>4126</v>
      </c>
      <c r="I1449" s="3" t="s">
        <v>4127</v>
      </c>
      <c r="J1449" s="3" t="s">
        <v>40</v>
      </c>
      <c r="K1449" s="3" t="s">
        <v>27</v>
      </c>
      <c r="L1449" s="3" t="s">
        <v>762</v>
      </c>
      <c r="M1449" s="3" t="s">
        <v>442</v>
      </c>
      <c r="N1449" s="2">
        <v>43017</v>
      </c>
      <c r="O1449" s="3" t="s">
        <v>138</v>
      </c>
      <c r="P1449" s="3" t="s">
        <v>5217</v>
      </c>
      <c r="Q1449" s="3" t="s">
        <v>70</v>
      </c>
      <c r="R1449" s="3" t="s">
        <v>148</v>
      </c>
      <c r="S1449" s="3" t="s">
        <v>5218</v>
      </c>
      <c r="T1449" s="2">
        <v>9.0960000000000001</v>
      </c>
      <c r="U1449" s="2">
        <v>1</v>
      </c>
      <c r="V1449" s="2">
        <v>0.2</v>
      </c>
      <c r="W1449" s="2">
        <v>1.7055</v>
      </c>
    </row>
    <row r="1450" spans="1:23" ht="15.75" thickBot="1" x14ac:dyDescent="0.3">
      <c r="A1450" s="5">
        <v>1449</v>
      </c>
      <c r="B1450" s="3" t="s">
        <v>5219</v>
      </c>
      <c r="C1450" s="2">
        <v>2012</v>
      </c>
      <c r="D1450" s="4">
        <v>41246</v>
      </c>
      <c r="E1450" s="4" t="str">
        <f>TEXT(Table1[[#This Row],[Order Date]],"MMM")</f>
        <v>Dec</v>
      </c>
      <c r="F1450" s="4" t="s">
        <v>7272</v>
      </c>
      <c r="G1450" s="3" t="s">
        <v>49</v>
      </c>
      <c r="H1450" s="3" t="s">
        <v>3404</v>
      </c>
      <c r="I1450" s="3" t="s">
        <v>3405</v>
      </c>
      <c r="J1450" s="3" t="s">
        <v>40</v>
      </c>
      <c r="K1450" s="3" t="s">
        <v>27</v>
      </c>
      <c r="L1450" s="3" t="s">
        <v>5220</v>
      </c>
      <c r="M1450" s="3" t="s">
        <v>53</v>
      </c>
      <c r="N1450" s="2">
        <v>33317</v>
      </c>
      <c r="O1450" s="3" t="s">
        <v>30</v>
      </c>
      <c r="P1450" s="3" t="s">
        <v>527</v>
      </c>
      <c r="Q1450" s="3" t="s">
        <v>45</v>
      </c>
      <c r="R1450" s="3" t="s">
        <v>158</v>
      </c>
      <c r="S1450" s="3" t="s">
        <v>528</v>
      </c>
      <c r="T1450" s="2">
        <v>8.6880000000000006</v>
      </c>
      <c r="U1450" s="2">
        <v>3</v>
      </c>
      <c r="V1450" s="2">
        <v>0.2</v>
      </c>
      <c r="W1450" s="2">
        <v>2.9321999999999999</v>
      </c>
    </row>
    <row r="1451" spans="1:23" ht="15.75" thickBot="1" x14ac:dyDescent="0.3">
      <c r="A1451" s="5">
        <v>1450</v>
      </c>
      <c r="B1451" s="3" t="s">
        <v>5219</v>
      </c>
      <c r="C1451" s="2">
        <v>2012</v>
      </c>
      <c r="D1451" s="4">
        <v>41246</v>
      </c>
      <c r="E1451" s="4" t="str">
        <f>TEXT(Table1[[#This Row],[Order Date]],"MMM")</f>
        <v>Dec</v>
      </c>
      <c r="F1451" s="4" t="s">
        <v>7272</v>
      </c>
      <c r="G1451" s="3" t="s">
        <v>49</v>
      </c>
      <c r="H1451" s="3" t="s">
        <v>3404</v>
      </c>
      <c r="I1451" s="3" t="s">
        <v>3405</v>
      </c>
      <c r="J1451" s="3" t="s">
        <v>40</v>
      </c>
      <c r="K1451" s="3" t="s">
        <v>27</v>
      </c>
      <c r="L1451" s="3" t="s">
        <v>5220</v>
      </c>
      <c r="M1451" s="3" t="s">
        <v>53</v>
      </c>
      <c r="N1451" s="2">
        <v>33317</v>
      </c>
      <c r="O1451" s="3" t="s">
        <v>30</v>
      </c>
      <c r="P1451" s="3" t="s">
        <v>318</v>
      </c>
      <c r="Q1451" s="3" t="s">
        <v>32</v>
      </c>
      <c r="R1451" s="3" t="s">
        <v>64</v>
      </c>
      <c r="S1451" s="3" t="s">
        <v>319</v>
      </c>
      <c r="T1451" s="2">
        <v>30.88</v>
      </c>
      <c r="U1451" s="2">
        <v>4</v>
      </c>
      <c r="V1451" s="2">
        <v>0.2</v>
      </c>
      <c r="W1451" s="2">
        <v>3.86</v>
      </c>
    </row>
    <row r="1452" spans="1:23" ht="15.75" thickBot="1" x14ac:dyDescent="0.3">
      <c r="A1452" s="5">
        <v>1451</v>
      </c>
      <c r="B1452" s="3" t="s">
        <v>5219</v>
      </c>
      <c r="C1452" s="2">
        <v>2012</v>
      </c>
      <c r="D1452" s="4">
        <v>41246</v>
      </c>
      <c r="E1452" s="4" t="str">
        <f>TEXT(Table1[[#This Row],[Order Date]],"MMM")</f>
        <v>Dec</v>
      </c>
      <c r="F1452" s="4" t="s">
        <v>7272</v>
      </c>
      <c r="G1452" s="3" t="s">
        <v>49</v>
      </c>
      <c r="H1452" s="3" t="s">
        <v>3404</v>
      </c>
      <c r="I1452" s="3" t="s">
        <v>3405</v>
      </c>
      <c r="J1452" s="3" t="s">
        <v>40</v>
      </c>
      <c r="K1452" s="3" t="s">
        <v>27</v>
      </c>
      <c r="L1452" s="3" t="s">
        <v>5220</v>
      </c>
      <c r="M1452" s="3" t="s">
        <v>53</v>
      </c>
      <c r="N1452" s="2">
        <v>33317</v>
      </c>
      <c r="O1452" s="3" t="s">
        <v>30</v>
      </c>
      <c r="P1452" s="3" t="s">
        <v>5221</v>
      </c>
      <c r="Q1452" s="3" t="s">
        <v>32</v>
      </c>
      <c r="R1452" s="3" t="s">
        <v>64</v>
      </c>
      <c r="S1452" s="3" t="s">
        <v>5222</v>
      </c>
      <c r="T1452" s="2">
        <v>6.4080000000000004</v>
      </c>
      <c r="U1452" s="2">
        <v>3</v>
      </c>
      <c r="V1452" s="2">
        <v>0.2</v>
      </c>
      <c r="W1452" s="2">
        <v>1.4418</v>
      </c>
    </row>
    <row r="1453" spans="1:23" ht="15.75" thickBot="1" x14ac:dyDescent="0.3">
      <c r="A1453" s="5">
        <v>1452</v>
      </c>
      <c r="B1453" s="3" t="s">
        <v>5225</v>
      </c>
      <c r="C1453" s="2">
        <v>2014</v>
      </c>
      <c r="D1453" s="4">
        <v>41736</v>
      </c>
      <c r="E1453" s="4" t="str">
        <f>TEXT(Table1[[#This Row],[Order Date]],"MMM")</f>
        <v>Apr</v>
      </c>
      <c r="F1453" s="4">
        <v>41919</v>
      </c>
      <c r="G1453" s="3" t="s">
        <v>49</v>
      </c>
      <c r="H1453" s="3" t="s">
        <v>659</v>
      </c>
      <c r="I1453" s="3" t="s">
        <v>660</v>
      </c>
      <c r="J1453" s="3" t="s">
        <v>99</v>
      </c>
      <c r="K1453" s="3" t="s">
        <v>27</v>
      </c>
      <c r="L1453" s="3" t="s">
        <v>1149</v>
      </c>
      <c r="M1453" s="3" t="s">
        <v>1086</v>
      </c>
      <c r="N1453" s="2">
        <v>2169</v>
      </c>
      <c r="O1453" s="3" t="s">
        <v>138</v>
      </c>
      <c r="P1453" s="3" t="s">
        <v>3621</v>
      </c>
      <c r="Q1453" s="3" t="s">
        <v>70</v>
      </c>
      <c r="R1453" s="3" t="s">
        <v>148</v>
      </c>
      <c r="S1453" s="3" t="s">
        <v>3622</v>
      </c>
      <c r="T1453" s="2">
        <v>258.89999999999998</v>
      </c>
      <c r="U1453" s="2">
        <v>10</v>
      </c>
      <c r="V1453" s="2">
        <v>0</v>
      </c>
      <c r="W1453" s="2">
        <v>93.203999999999994</v>
      </c>
    </row>
    <row r="1454" spans="1:23" ht="15.75" thickBot="1" x14ac:dyDescent="0.3">
      <c r="A1454" s="5">
        <v>1453</v>
      </c>
      <c r="B1454" s="3" t="s">
        <v>5225</v>
      </c>
      <c r="C1454" s="2">
        <v>2014</v>
      </c>
      <c r="D1454" s="4">
        <v>41736</v>
      </c>
      <c r="E1454" s="4" t="str">
        <f>TEXT(Table1[[#This Row],[Order Date]],"MMM")</f>
        <v>Apr</v>
      </c>
      <c r="F1454" s="4">
        <v>41919</v>
      </c>
      <c r="G1454" s="3" t="s">
        <v>49</v>
      </c>
      <c r="H1454" s="3" t="s">
        <v>659</v>
      </c>
      <c r="I1454" s="3" t="s">
        <v>660</v>
      </c>
      <c r="J1454" s="3" t="s">
        <v>99</v>
      </c>
      <c r="K1454" s="3" t="s">
        <v>27</v>
      </c>
      <c r="L1454" s="3" t="s">
        <v>1149</v>
      </c>
      <c r="M1454" s="3" t="s">
        <v>1086</v>
      </c>
      <c r="N1454" s="2">
        <v>2169</v>
      </c>
      <c r="O1454" s="3" t="s">
        <v>138</v>
      </c>
      <c r="P1454" s="3" t="s">
        <v>1092</v>
      </c>
      <c r="Q1454" s="3" t="s">
        <v>45</v>
      </c>
      <c r="R1454" s="3" t="s">
        <v>88</v>
      </c>
      <c r="S1454" s="3" t="s">
        <v>1093</v>
      </c>
      <c r="T1454" s="2">
        <v>24.56</v>
      </c>
      <c r="U1454" s="2">
        <v>2</v>
      </c>
      <c r="V1454" s="2">
        <v>0</v>
      </c>
      <c r="W1454" s="2">
        <v>11.543200000000001</v>
      </c>
    </row>
    <row r="1455" spans="1:23" ht="15.75" thickBot="1" x14ac:dyDescent="0.3">
      <c r="A1455" s="5">
        <v>1454</v>
      </c>
      <c r="B1455" s="3" t="s">
        <v>5226</v>
      </c>
      <c r="C1455" s="2">
        <v>2011</v>
      </c>
      <c r="D1455" s="4">
        <v>40767</v>
      </c>
      <c r="E1455" s="4" t="str">
        <f>TEXT(Table1[[#This Row],[Order Date]],"MMM")</f>
        <v>Aug</v>
      </c>
      <c r="F1455" s="4" t="s">
        <v>7268</v>
      </c>
      <c r="G1455" s="3" t="s">
        <v>49</v>
      </c>
      <c r="H1455" s="3" t="s">
        <v>4393</v>
      </c>
      <c r="I1455" s="3" t="s">
        <v>4394</v>
      </c>
      <c r="J1455" s="3" t="s">
        <v>26</v>
      </c>
      <c r="K1455" s="3" t="s">
        <v>27</v>
      </c>
      <c r="L1455" s="3" t="s">
        <v>1697</v>
      </c>
      <c r="M1455" s="3" t="s">
        <v>372</v>
      </c>
      <c r="N1455" s="2">
        <v>97301</v>
      </c>
      <c r="O1455" s="3" t="s">
        <v>43</v>
      </c>
      <c r="P1455" s="3" t="s">
        <v>2114</v>
      </c>
      <c r="Q1455" s="3" t="s">
        <v>45</v>
      </c>
      <c r="R1455" s="3" t="s">
        <v>46</v>
      </c>
      <c r="S1455" s="3" t="s">
        <v>2115</v>
      </c>
      <c r="T1455" s="2">
        <v>27.888000000000002</v>
      </c>
      <c r="U1455" s="2">
        <v>7</v>
      </c>
      <c r="V1455" s="2">
        <v>0.2</v>
      </c>
      <c r="W1455" s="2">
        <v>9.0635999999999992</v>
      </c>
    </row>
    <row r="1456" spans="1:23" ht="15.75" thickBot="1" x14ac:dyDescent="0.3">
      <c r="A1456" s="5">
        <v>1455</v>
      </c>
      <c r="B1456" s="3" t="s">
        <v>5226</v>
      </c>
      <c r="C1456" s="2">
        <v>2011</v>
      </c>
      <c r="D1456" s="4">
        <v>40767</v>
      </c>
      <c r="E1456" s="4" t="str">
        <f>TEXT(Table1[[#This Row],[Order Date]],"MMM")</f>
        <v>Aug</v>
      </c>
      <c r="F1456" s="4" t="s">
        <v>7268</v>
      </c>
      <c r="G1456" s="3" t="s">
        <v>49</v>
      </c>
      <c r="H1456" s="3" t="s">
        <v>4393</v>
      </c>
      <c r="I1456" s="3" t="s">
        <v>4394</v>
      </c>
      <c r="J1456" s="3" t="s">
        <v>26</v>
      </c>
      <c r="K1456" s="3" t="s">
        <v>27</v>
      </c>
      <c r="L1456" s="3" t="s">
        <v>1697</v>
      </c>
      <c r="M1456" s="3" t="s">
        <v>372</v>
      </c>
      <c r="N1456" s="2">
        <v>97301</v>
      </c>
      <c r="O1456" s="3" t="s">
        <v>43</v>
      </c>
      <c r="P1456" s="3" t="s">
        <v>2103</v>
      </c>
      <c r="Q1456" s="3" t="s">
        <v>45</v>
      </c>
      <c r="R1456" s="3" t="s">
        <v>74</v>
      </c>
      <c r="S1456" s="3" t="s">
        <v>2104</v>
      </c>
      <c r="T1456" s="2">
        <v>6.4560000000000004</v>
      </c>
      <c r="U1456" s="2">
        <v>4</v>
      </c>
      <c r="V1456" s="2">
        <v>0.7</v>
      </c>
      <c r="W1456" s="2">
        <v>-4.5191999999999997</v>
      </c>
    </row>
    <row r="1457" spans="1:23" ht="15.75" thickBot="1" x14ac:dyDescent="0.3">
      <c r="A1457" s="5">
        <v>1456</v>
      </c>
      <c r="B1457" s="3" t="s">
        <v>5226</v>
      </c>
      <c r="C1457" s="2">
        <v>2011</v>
      </c>
      <c r="D1457" s="4">
        <v>40767</v>
      </c>
      <c r="E1457" s="4" t="str">
        <f>TEXT(Table1[[#This Row],[Order Date]],"MMM")</f>
        <v>Aug</v>
      </c>
      <c r="F1457" s="4" t="s">
        <v>7268</v>
      </c>
      <c r="G1457" s="3" t="s">
        <v>49</v>
      </c>
      <c r="H1457" s="3" t="s">
        <v>4393</v>
      </c>
      <c r="I1457" s="3" t="s">
        <v>4394</v>
      </c>
      <c r="J1457" s="3" t="s">
        <v>26</v>
      </c>
      <c r="K1457" s="3" t="s">
        <v>27</v>
      </c>
      <c r="L1457" s="3" t="s">
        <v>1697</v>
      </c>
      <c r="M1457" s="3" t="s">
        <v>372</v>
      </c>
      <c r="N1457" s="2">
        <v>97301</v>
      </c>
      <c r="O1457" s="3" t="s">
        <v>43</v>
      </c>
      <c r="P1457" s="3" t="s">
        <v>4989</v>
      </c>
      <c r="Q1457" s="3" t="s">
        <v>70</v>
      </c>
      <c r="R1457" s="3" t="s">
        <v>71</v>
      </c>
      <c r="S1457" s="3" t="s">
        <v>4990</v>
      </c>
      <c r="T1457" s="2">
        <v>52.68</v>
      </c>
      <c r="U1457" s="2">
        <v>3</v>
      </c>
      <c r="V1457" s="2">
        <v>0.2</v>
      </c>
      <c r="W1457" s="2">
        <v>19.754999999999999</v>
      </c>
    </row>
    <row r="1458" spans="1:23" ht="15.75" thickBot="1" x14ac:dyDescent="0.3">
      <c r="A1458" s="5">
        <v>1457</v>
      </c>
      <c r="B1458" s="3" t="s">
        <v>5226</v>
      </c>
      <c r="C1458" s="2">
        <v>2011</v>
      </c>
      <c r="D1458" s="4">
        <v>40767</v>
      </c>
      <c r="E1458" s="4" t="str">
        <f>TEXT(Table1[[#This Row],[Order Date]],"MMM")</f>
        <v>Aug</v>
      </c>
      <c r="F1458" s="4" t="s">
        <v>7268</v>
      </c>
      <c r="G1458" s="3" t="s">
        <v>49</v>
      </c>
      <c r="H1458" s="3" t="s">
        <v>4393</v>
      </c>
      <c r="I1458" s="3" t="s">
        <v>4394</v>
      </c>
      <c r="J1458" s="3" t="s">
        <v>26</v>
      </c>
      <c r="K1458" s="3" t="s">
        <v>27</v>
      </c>
      <c r="L1458" s="3" t="s">
        <v>1697</v>
      </c>
      <c r="M1458" s="3" t="s">
        <v>372</v>
      </c>
      <c r="N1458" s="2">
        <v>97301</v>
      </c>
      <c r="O1458" s="3" t="s">
        <v>43</v>
      </c>
      <c r="P1458" s="3" t="s">
        <v>5227</v>
      </c>
      <c r="Q1458" s="3" t="s">
        <v>45</v>
      </c>
      <c r="R1458" s="3" t="s">
        <v>518</v>
      </c>
      <c r="S1458" s="3" t="s">
        <v>5228</v>
      </c>
      <c r="T1458" s="2">
        <v>13.88</v>
      </c>
      <c r="U1458" s="2">
        <v>5</v>
      </c>
      <c r="V1458" s="2">
        <v>0.2</v>
      </c>
      <c r="W1458" s="2">
        <v>-2.6025</v>
      </c>
    </row>
    <row r="1459" spans="1:23" ht="15.75" thickBot="1" x14ac:dyDescent="0.3">
      <c r="A1459" s="5">
        <v>1458</v>
      </c>
      <c r="B1459" s="3" t="s">
        <v>5226</v>
      </c>
      <c r="C1459" s="2">
        <v>2011</v>
      </c>
      <c r="D1459" s="4">
        <v>40767</v>
      </c>
      <c r="E1459" s="4" t="str">
        <f>TEXT(Table1[[#This Row],[Order Date]],"MMM")</f>
        <v>Aug</v>
      </c>
      <c r="F1459" s="4" t="s">
        <v>7268</v>
      </c>
      <c r="G1459" s="3" t="s">
        <v>49</v>
      </c>
      <c r="H1459" s="3" t="s">
        <v>4393</v>
      </c>
      <c r="I1459" s="3" t="s">
        <v>4394</v>
      </c>
      <c r="J1459" s="3" t="s">
        <v>26</v>
      </c>
      <c r="K1459" s="3" t="s">
        <v>27</v>
      </c>
      <c r="L1459" s="3" t="s">
        <v>1697</v>
      </c>
      <c r="M1459" s="3" t="s">
        <v>372</v>
      </c>
      <c r="N1459" s="2">
        <v>97301</v>
      </c>
      <c r="O1459" s="3" t="s">
        <v>43</v>
      </c>
      <c r="P1459" s="3" t="s">
        <v>4617</v>
      </c>
      <c r="Q1459" s="3" t="s">
        <v>70</v>
      </c>
      <c r="R1459" s="3" t="s">
        <v>148</v>
      </c>
      <c r="S1459" s="3" t="s">
        <v>4618</v>
      </c>
      <c r="T1459" s="2">
        <v>103.92</v>
      </c>
      <c r="U1459" s="2">
        <v>10</v>
      </c>
      <c r="V1459" s="2">
        <v>0.2</v>
      </c>
      <c r="W1459" s="2">
        <v>-18.186</v>
      </c>
    </row>
    <row r="1460" spans="1:23" ht="15.75" thickBot="1" x14ac:dyDescent="0.3">
      <c r="A1460" s="5">
        <v>1459</v>
      </c>
      <c r="B1460" s="3" t="s">
        <v>5226</v>
      </c>
      <c r="C1460" s="2">
        <v>2011</v>
      </c>
      <c r="D1460" s="4">
        <v>40767</v>
      </c>
      <c r="E1460" s="4" t="str">
        <f>TEXT(Table1[[#This Row],[Order Date]],"MMM")</f>
        <v>Aug</v>
      </c>
      <c r="F1460" s="4" t="s">
        <v>7268</v>
      </c>
      <c r="G1460" s="3" t="s">
        <v>49</v>
      </c>
      <c r="H1460" s="3" t="s">
        <v>4393</v>
      </c>
      <c r="I1460" s="3" t="s">
        <v>4394</v>
      </c>
      <c r="J1460" s="3" t="s">
        <v>26</v>
      </c>
      <c r="K1460" s="3" t="s">
        <v>27</v>
      </c>
      <c r="L1460" s="3" t="s">
        <v>1697</v>
      </c>
      <c r="M1460" s="3" t="s">
        <v>372</v>
      </c>
      <c r="N1460" s="2">
        <v>97301</v>
      </c>
      <c r="O1460" s="3" t="s">
        <v>43</v>
      </c>
      <c r="P1460" s="3" t="s">
        <v>5229</v>
      </c>
      <c r="Q1460" s="3" t="s">
        <v>45</v>
      </c>
      <c r="R1460" s="3" t="s">
        <v>46</v>
      </c>
      <c r="S1460" s="3" t="s">
        <v>5230</v>
      </c>
      <c r="T1460" s="2">
        <v>11.52</v>
      </c>
      <c r="U1460" s="2">
        <v>5</v>
      </c>
      <c r="V1460" s="2">
        <v>0.2</v>
      </c>
      <c r="W1460" s="2">
        <v>3.7440000000000002</v>
      </c>
    </row>
    <row r="1461" spans="1:23" ht="15.75" thickBot="1" x14ac:dyDescent="0.3">
      <c r="A1461" s="5">
        <v>1460</v>
      </c>
      <c r="B1461" s="3" t="s">
        <v>5226</v>
      </c>
      <c r="C1461" s="2">
        <v>2011</v>
      </c>
      <c r="D1461" s="4">
        <v>40767</v>
      </c>
      <c r="E1461" s="4" t="str">
        <f>TEXT(Table1[[#This Row],[Order Date]],"MMM")</f>
        <v>Aug</v>
      </c>
      <c r="F1461" s="4" t="s">
        <v>7268</v>
      </c>
      <c r="G1461" s="3" t="s">
        <v>49</v>
      </c>
      <c r="H1461" s="3" t="s">
        <v>4393</v>
      </c>
      <c r="I1461" s="3" t="s">
        <v>4394</v>
      </c>
      <c r="J1461" s="3" t="s">
        <v>26</v>
      </c>
      <c r="K1461" s="3" t="s">
        <v>27</v>
      </c>
      <c r="L1461" s="3" t="s">
        <v>1697</v>
      </c>
      <c r="M1461" s="3" t="s">
        <v>372</v>
      </c>
      <c r="N1461" s="2">
        <v>97301</v>
      </c>
      <c r="O1461" s="3" t="s">
        <v>43</v>
      </c>
      <c r="P1461" s="3" t="s">
        <v>251</v>
      </c>
      <c r="Q1461" s="3" t="s">
        <v>45</v>
      </c>
      <c r="R1461" s="3" t="s">
        <v>88</v>
      </c>
      <c r="S1461" s="3" t="s">
        <v>252</v>
      </c>
      <c r="T1461" s="2">
        <v>10.368</v>
      </c>
      <c r="U1461" s="2">
        <v>2</v>
      </c>
      <c r="V1461" s="2">
        <v>0.2</v>
      </c>
      <c r="W1461" s="2">
        <v>3.6288</v>
      </c>
    </row>
    <row r="1462" spans="1:23" ht="15.75" thickBot="1" x14ac:dyDescent="0.3">
      <c r="A1462" s="5">
        <v>1461</v>
      </c>
      <c r="B1462" s="3" t="s">
        <v>5226</v>
      </c>
      <c r="C1462" s="2">
        <v>2011</v>
      </c>
      <c r="D1462" s="4">
        <v>40767</v>
      </c>
      <c r="E1462" s="4" t="str">
        <f>TEXT(Table1[[#This Row],[Order Date]],"MMM")</f>
        <v>Aug</v>
      </c>
      <c r="F1462" s="4" t="s">
        <v>7268</v>
      </c>
      <c r="G1462" s="3" t="s">
        <v>49</v>
      </c>
      <c r="H1462" s="3" t="s">
        <v>4393</v>
      </c>
      <c r="I1462" s="3" t="s">
        <v>4394</v>
      </c>
      <c r="J1462" s="3" t="s">
        <v>26</v>
      </c>
      <c r="K1462" s="3" t="s">
        <v>27</v>
      </c>
      <c r="L1462" s="3" t="s">
        <v>1697</v>
      </c>
      <c r="M1462" s="3" t="s">
        <v>372</v>
      </c>
      <c r="N1462" s="2">
        <v>97301</v>
      </c>
      <c r="O1462" s="3" t="s">
        <v>43</v>
      </c>
      <c r="P1462" s="3" t="s">
        <v>5231</v>
      </c>
      <c r="Q1462" s="3" t="s">
        <v>45</v>
      </c>
      <c r="R1462" s="3" t="s">
        <v>58</v>
      </c>
      <c r="S1462" s="3" t="s">
        <v>5232</v>
      </c>
      <c r="T1462" s="2">
        <v>39.072000000000003</v>
      </c>
      <c r="U1462" s="2">
        <v>3</v>
      </c>
      <c r="V1462" s="2">
        <v>0.2</v>
      </c>
      <c r="W1462" s="2">
        <v>2.9304000000000001</v>
      </c>
    </row>
    <row r="1463" spans="1:23" ht="15.75" thickBot="1" x14ac:dyDescent="0.3">
      <c r="A1463" s="5">
        <v>1462</v>
      </c>
      <c r="B1463" s="3" t="s">
        <v>5233</v>
      </c>
      <c r="C1463" s="2">
        <v>2013</v>
      </c>
      <c r="D1463" s="4">
        <v>41521</v>
      </c>
      <c r="E1463" s="4" t="str">
        <f>TEXT(Table1[[#This Row],[Order Date]],"MMM")</f>
        <v>Sep</v>
      </c>
      <c r="F1463" s="4" t="s">
        <v>7177</v>
      </c>
      <c r="G1463" s="3" t="s">
        <v>49</v>
      </c>
      <c r="H1463" s="3" t="s">
        <v>1845</v>
      </c>
      <c r="I1463" s="3" t="s">
        <v>1846</v>
      </c>
      <c r="J1463" s="3" t="s">
        <v>99</v>
      </c>
      <c r="K1463" s="3" t="s">
        <v>27</v>
      </c>
      <c r="L1463" s="3" t="s">
        <v>248</v>
      </c>
      <c r="M1463" s="3" t="s">
        <v>442</v>
      </c>
      <c r="N1463" s="2">
        <v>45373</v>
      </c>
      <c r="O1463" s="3" t="s">
        <v>138</v>
      </c>
      <c r="P1463" s="3" t="s">
        <v>4846</v>
      </c>
      <c r="Q1463" s="3" t="s">
        <v>45</v>
      </c>
      <c r="R1463" s="3" t="s">
        <v>158</v>
      </c>
      <c r="S1463" s="3" t="s">
        <v>4847</v>
      </c>
      <c r="T1463" s="2">
        <v>8.8719999999999999</v>
      </c>
      <c r="U1463" s="2">
        <v>1</v>
      </c>
      <c r="V1463" s="2">
        <v>0.2</v>
      </c>
      <c r="W1463" s="2">
        <v>3.2161</v>
      </c>
    </row>
    <row r="1464" spans="1:23" ht="15.75" thickBot="1" x14ac:dyDescent="0.3">
      <c r="A1464" s="5">
        <v>1463</v>
      </c>
      <c r="B1464" s="3" t="s">
        <v>5233</v>
      </c>
      <c r="C1464" s="2">
        <v>2013</v>
      </c>
      <c r="D1464" s="4">
        <v>41521</v>
      </c>
      <c r="E1464" s="4" t="str">
        <f>TEXT(Table1[[#This Row],[Order Date]],"MMM")</f>
        <v>Sep</v>
      </c>
      <c r="F1464" s="4" t="s">
        <v>7177</v>
      </c>
      <c r="G1464" s="3" t="s">
        <v>49</v>
      </c>
      <c r="H1464" s="3" t="s">
        <v>1845</v>
      </c>
      <c r="I1464" s="3" t="s">
        <v>1846</v>
      </c>
      <c r="J1464" s="3" t="s">
        <v>99</v>
      </c>
      <c r="K1464" s="3" t="s">
        <v>27</v>
      </c>
      <c r="L1464" s="3" t="s">
        <v>248</v>
      </c>
      <c r="M1464" s="3" t="s">
        <v>442</v>
      </c>
      <c r="N1464" s="2">
        <v>45373</v>
      </c>
      <c r="O1464" s="3" t="s">
        <v>138</v>
      </c>
      <c r="P1464" s="3" t="s">
        <v>3525</v>
      </c>
      <c r="Q1464" s="3" t="s">
        <v>45</v>
      </c>
      <c r="R1464" s="3" t="s">
        <v>74</v>
      </c>
      <c r="S1464" s="3" t="s">
        <v>3526</v>
      </c>
      <c r="T1464" s="2">
        <v>121.104</v>
      </c>
      <c r="U1464" s="2">
        <v>6</v>
      </c>
      <c r="V1464" s="2">
        <v>0.7</v>
      </c>
      <c r="W1464" s="2">
        <v>-100.92</v>
      </c>
    </row>
    <row r="1465" spans="1:23" ht="15.75" thickBot="1" x14ac:dyDescent="0.3">
      <c r="A1465" s="5">
        <v>1464</v>
      </c>
      <c r="B1465" s="3" t="s">
        <v>5234</v>
      </c>
      <c r="C1465" s="2">
        <v>2014</v>
      </c>
      <c r="D1465" s="4">
        <v>41831</v>
      </c>
      <c r="E1465" s="4" t="str">
        <f>TEXT(Table1[[#This Row],[Order Date]],"MMM")</f>
        <v>Jul</v>
      </c>
      <c r="F1465" s="4">
        <v>41984</v>
      </c>
      <c r="G1465" s="3" t="s">
        <v>49</v>
      </c>
      <c r="H1465" s="3" t="s">
        <v>4117</v>
      </c>
      <c r="I1465" s="3" t="s">
        <v>4118</v>
      </c>
      <c r="J1465" s="3" t="s">
        <v>26</v>
      </c>
      <c r="K1465" s="3" t="s">
        <v>27</v>
      </c>
      <c r="L1465" s="3" t="s">
        <v>136</v>
      </c>
      <c r="M1465" s="3" t="s">
        <v>137</v>
      </c>
      <c r="N1465" s="2">
        <v>19143</v>
      </c>
      <c r="O1465" s="3" t="s">
        <v>138</v>
      </c>
      <c r="P1465" s="3" t="s">
        <v>3908</v>
      </c>
      <c r="Q1465" s="3" t="s">
        <v>32</v>
      </c>
      <c r="R1465" s="3" t="s">
        <v>36</v>
      </c>
      <c r="S1465" s="3" t="s">
        <v>3909</v>
      </c>
      <c r="T1465" s="2">
        <v>127.372</v>
      </c>
      <c r="U1465" s="2">
        <v>2</v>
      </c>
      <c r="V1465" s="2">
        <v>0.3</v>
      </c>
      <c r="W1465" s="2">
        <v>-30.933199999999999</v>
      </c>
    </row>
    <row r="1466" spans="1:23" ht="15.75" thickBot="1" x14ac:dyDescent="0.3">
      <c r="A1466" s="5">
        <v>1465</v>
      </c>
      <c r="B1466" s="3" t="s">
        <v>5234</v>
      </c>
      <c r="C1466" s="2">
        <v>2014</v>
      </c>
      <c r="D1466" s="4">
        <v>41831</v>
      </c>
      <c r="E1466" s="4" t="str">
        <f>TEXT(Table1[[#This Row],[Order Date]],"MMM")</f>
        <v>Jul</v>
      </c>
      <c r="F1466" s="4">
        <v>41984</v>
      </c>
      <c r="G1466" s="3" t="s">
        <v>49</v>
      </c>
      <c r="H1466" s="3" t="s">
        <v>4117</v>
      </c>
      <c r="I1466" s="3" t="s">
        <v>4118</v>
      </c>
      <c r="J1466" s="3" t="s">
        <v>26</v>
      </c>
      <c r="K1466" s="3" t="s">
        <v>27</v>
      </c>
      <c r="L1466" s="3" t="s">
        <v>136</v>
      </c>
      <c r="M1466" s="3" t="s">
        <v>137</v>
      </c>
      <c r="N1466" s="2">
        <v>19143</v>
      </c>
      <c r="O1466" s="3" t="s">
        <v>138</v>
      </c>
      <c r="P1466" s="3" t="s">
        <v>1261</v>
      </c>
      <c r="Q1466" s="3" t="s">
        <v>45</v>
      </c>
      <c r="R1466" s="3" t="s">
        <v>88</v>
      </c>
      <c r="S1466" s="3" t="s">
        <v>1262</v>
      </c>
      <c r="T1466" s="2">
        <v>47.951999999999998</v>
      </c>
      <c r="U1466" s="2">
        <v>3</v>
      </c>
      <c r="V1466" s="2">
        <v>0.2</v>
      </c>
      <c r="W1466" s="2">
        <v>16.183800000000002</v>
      </c>
    </row>
    <row r="1467" spans="1:23" ht="15.75" thickBot="1" x14ac:dyDescent="0.3">
      <c r="A1467" s="5">
        <v>1466</v>
      </c>
      <c r="B1467" s="3" t="s">
        <v>5235</v>
      </c>
      <c r="C1467" s="2">
        <v>2012</v>
      </c>
      <c r="D1467" s="4">
        <v>41041</v>
      </c>
      <c r="E1467" s="4" t="str">
        <f>TEXT(Table1[[#This Row],[Order Date]],"MMM")</f>
        <v>May</v>
      </c>
      <c r="F1467" s="4">
        <v>41164</v>
      </c>
      <c r="G1467" s="3" t="s">
        <v>49</v>
      </c>
      <c r="H1467" s="3" t="s">
        <v>4130</v>
      </c>
      <c r="I1467" s="3" t="s">
        <v>4131</v>
      </c>
      <c r="J1467" s="3" t="s">
        <v>40</v>
      </c>
      <c r="K1467" s="3" t="s">
        <v>27</v>
      </c>
      <c r="L1467" s="3" t="s">
        <v>839</v>
      </c>
      <c r="M1467" s="3" t="s">
        <v>42</v>
      </c>
      <c r="N1467" s="2">
        <v>92105</v>
      </c>
      <c r="O1467" s="3" t="s">
        <v>43</v>
      </c>
      <c r="P1467" s="3" t="s">
        <v>2122</v>
      </c>
      <c r="Q1467" s="3" t="s">
        <v>32</v>
      </c>
      <c r="R1467" s="3" t="s">
        <v>64</v>
      </c>
      <c r="S1467" s="3" t="s">
        <v>2123</v>
      </c>
      <c r="T1467" s="2">
        <v>44.46</v>
      </c>
      <c r="U1467" s="2">
        <v>2</v>
      </c>
      <c r="V1467" s="2">
        <v>0</v>
      </c>
      <c r="W1467" s="2">
        <v>14.671799999999999</v>
      </c>
    </row>
    <row r="1468" spans="1:23" ht="15.75" thickBot="1" x14ac:dyDescent="0.3">
      <c r="A1468" s="5">
        <v>1467</v>
      </c>
      <c r="B1468" s="3" t="s">
        <v>5236</v>
      </c>
      <c r="C1468" s="2">
        <v>2012</v>
      </c>
      <c r="D1468" s="4">
        <v>41159</v>
      </c>
      <c r="E1468" s="4" t="str">
        <f>TEXT(Table1[[#This Row],[Order Date]],"MMM")</f>
        <v>Sep</v>
      </c>
      <c r="F1468" s="4" t="s">
        <v>7342</v>
      </c>
      <c r="G1468" s="3" t="s">
        <v>49</v>
      </c>
      <c r="H1468" s="3" t="s">
        <v>3716</v>
      </c>
      <c r="I1468" s="3" t="s">
        <v>3717</v>
      </c>
      <c r="J1468" s="3" t="s">
        <v>26</v>
      </c>
      <c r="K1468" s="3" t="s">
        <v>27</v>
      </c>
      <c r="L1468" s="3" t="s">
        <v>2675</v>
      </c>
      <c r="M1468" s="3" t="s">
        <v>2301</v>
      </c>
      <c r="N1468" s="2">
        <v>20735</v>
      </c>
      <c r="O1468" s="3" t="s">
        <v>138</v>
      </c>
      <c r="P1468" s="3" t="s">
        <v>4669</v>
      </c>
      <c r="Q1468" s="3" t="s">
        <v>45</v>
      </c>
      <c r="R1468" s="3" t="s">
        <v>242</v>
      </c>
      <c r="S1468" s="3" t="s">
        <v>4670</v>
      </c>
      <c r="T1468" s="2">
        <v>15.8</v>
      </c>
      <c r="U1468" s="2">
        <v>4</v>
      </c>
      <c r="V1468" s="2">
        <v>0</v>
      </c>
      <c r="W1468" s="2">
        <v>5.056</v>
      </c>
    </row>
    <row r="1469" spans="1:23" ht="15.75" thickBot="1" x14ac:dyDescent="0.3">
      <c r="A1469" s="5">
        <v>1468</v>
      </c>
      <c r="B1469" s="3" t="s">
        <v>5236</v>
      </c>
      <c r="C1469" s="2">
        <v>2012</v>
      </c>
      <c r="D1469" s="4">
        <v>41159</v>
      </c>
      <c r="E1469" s="4" t="str">
        <f>TEXT(Table1[[#This Row],[Order Date]],"MMM")</f>
        <v>Sep</v>
      </c>
      <c r="F1469" s="4" t="s">
        <v>7342</v>
      </c>
      <c r="G1469" s="3" t="s">
        <v>49</v>
      </c>
      <c r="H1469" s="3" t="s">
        <v>3716</v>
      </c>
      <c r="I1469" s="3" t="s">
        <v>3717</v>
      </c>
      <c r="J1469" s="3" t="s">
        <v>26</v>
      </c>
      <c r="K1469" s="3" t="s">
        <v>27</v>
      </c>
      <c r="L1469" s="3" t="s">
        <v>2675</v>
      </c>
      <c r="M1469" s="3" t="s">
        <v>2301</v>
      </c>
      <c r="N1469" s="2">
        <v>20735</v>
      </c>
      <c r="O1469" s="3" t="s">
        <v>138</v>
      </c>
      <c r="P1469" s="3" t="s">
        <v>5029</v>
      </c>
      <c r="Q1469" s="3" t="s">
        <v>70</v>
      </c>
      <c r="R1469" s="3" t="s">
        <v>603</v>
      </c>
      <c r="S1469" s="3" t="s">
        <v>5030</v>
      </c>
      <c r="T1469" s="2">
        <v>464.97</v>
      </c>
      <c r="U1469" s="2">
        <v>3</v>
      </c>
      <c r="V1469" s="2">
        <v>0</v>
      </c>
      <c r="W1469" s="2">
        <v>209.23650000000001</v>
      </c>
    </row>
    <row r="1470" spans="1:23" ht="15.75" thickBot="1" x14ac:dyDescent="0.3">
      <c r="A1470" s="5">
        <v>1469</v>
      </c>
      <c r="B1470" s="3" t="s">
        <v>5236</v>
      </c>
      <c r="C1470" s="2">
        <v>2012</v>
      </c>
      <c r="D1470" s="4">
        <v>41159</v>
      </c>
      <c r="E1470" s="4" t="str">
        <f>TEXT(Table1[[#This Row],[Order Date]],"MMM")</f>
        <v>Sep</v>
      </c>
      <c r="F1470" s="4" t="s">
        <v>7342</v>
      </c>
      <c r="G1470" s="3" t="s">
        <v>49</v>
      </c>
      <c r="H1470" s="3" t="s">
        <v>3716</v>
      </c>
      <c r="I1470" s="3" t="s">
        <v>3717</v>
      </c>
      <c r="J1470" s="3" t="s">
        <v>26</v>
      </c>
      <c r="K1470" s="3" t="s">
        <v>27</v>
      </c>
      <c r="L1470" s="3" t="s">
        <v>2675</v>
      </c>
      <c r="M1470" s="3" t="s">
        <v>2301</v>
      </c>
      <c r="N1470" s="2">
        <v>20735</v>
      </c>
      <c r="O1470" s="3" t="s">
        <v>138</v>
      </c>
      <c r="P1470" s="3" t="s">
        <v>950</v>
      </c>
      <c r="Q1470" s="3" t="s">
        <v>32</v>
      </c>
      <c r="R1470" s="3" t="s">
        <v>64</v>
      </c>
      <c r="S1470" s="3" t="s">
        <v>951</v>
      </c>
      <c r="T1470" s="2">
        <v>181.96</v>
      </c>
      <c r="U1470" s="2">
        <v>2</v>
      </c>
      <c r="V1470" s="2">
        <v>0</v>
      </c>
      <c r="W1470" s="2">
        <v>20.015599999999999</v>
      </c>
    </row>
    <row r="1471" spans="1:23" ht="15.75" thickBot="1" x14ac:dyDescent="0.3">
      <c r="A1471" s="5">
        <v>1470</v>
      </c>
      <c r="B1471" s="3" t="s">
        <v>5236</v>
      </c>
      <c r="C1471" s="2">
        <v>2012</v>
      </c>
      <c r="D1471" s="4">
        <v>41159</v>
      </c>
      <c r="E1471" s="4" t="str">
        <f>TEXT(Table1[[#This Row],[Order Date]],"MMM")</f>
        <v>Sep</v>
      </c>
      <c r="F1471" s="4" t="s">
        <v>7342</v>
      </c>
      <c r="G1471" s="3" t="s">
        <v>49</v>
      </c>
      <c r="H1471" s="3" t="s">
        <v>3716</v>
      </c>
      <c r="I1471" s="3" t="s">
        <v>3717</v>
      </c>
      <c r="J1471" s="3" t="s">
        <v>26</v>
      </c>
      <c r="K1471" s="3" t="s">
        <v>27</v>
      </c>
      <c r="L1471" s="3" t="s">
        <v>2675</v>
      </c>
      <c r="M1471" s="3" t="s">
        <v>2301</v>
      </c>
      <c r="N1471" s="2">
        <v>20735</v>
      </c>
      <c r="O1471" s="3" t="s">
        <v>138</v>
      </c>
      <c r="P1471" s="3" t="s">
        <v>5237</v>
      </c>
      <c r="Q1471" s="3" t="s">
        <v>45</v>
      </c>
      <c r="R1471" s="3" t="s">
        <v>46</v>
      </c>
      <c r="S1471" s="3" t="s">
        <v>5238</v>
      </c>
      <c r="T1471" s="2">
        <v>12.39</v>
      </c>
      <c r="U1471" s="2">
        <v>3</v>
      </c>
      <c r="V1471" s="2">
        <v>0</v>
      </c>
      <c r="W1471" s="2">
        <v>5.6993999999999998</v>
      </c>
    </row>
    <row r="1472" spans="1:23" ht="15.75" thickBot="1" x14ac:dyDescent="0.3">
      <c r="A1472" s="5">
        <v>1471</v>
      </c>
      <c r="B1472" s="3" t="s">
        <v>5236</v>
      </c>
      <c r="C1472" s="2">
        <v>2012</v>
      </c>
      <c r="D1472" s="4">
        <v>41159</v>
      </c>
      <c r="E1472" s="4" t="str">
        <f>TEXT(Table1[[#This Row],[Order Date]],"MMM")</f>
        <v>Sep</v>
      </c>
      <c r="F1472" s="4" t="s">
        <v>7342</v>
      </c>
      <c r="G1472" s="3" t="s">
        <v>49</v>
      </c>
      <c r="H1472" s="3" t="s">
        <v>3716</v>
      </c>
      <c r="I1472" s="3" t="s">
        <v>3717</v>
      </c>
      <c r="J1472" s="3" t="s">
        <v>26</v>
      </c>
      <c r="K1472" s="3" t="s">
        <v>27</v>
      </c>
      <c r="L1472" s="3" t="s">
        <v>2675</v>
      </c>
      <c r="M1472" s="3" t="s">
        <v>2301</v>
      </c>
      <c r="N1472" s="2">
        <v>20735</v>
      </c>
      <c r="O1472" s="3" t="s">
        <v>138</v>
      </c>
      <c r="P1472" s="3" t="s">
        <v>2939</v>
      </c>
      <c r="Q1472" s="3" t="s">
        <v>45</v>
      </c>
      <c r="R1472" s="3" t="s">
        <v>74</v>
      </c>
      <c r="S1472" s="3" t="s">
        <v>2940</v>
      </c>
      <c r="T1472" s="2">
        <v>84.09</v>
      </c>
      <c r="U1472" s="2">
        <v>3</v>
      </c>
      <c r="V1472" s="2">
        <v>0</v>
      </c>
      <c r="W1472" s="2">
        <v>42.045000000000002</v>
      </c>
    </row>
    <row r="1473" spans="1:23" ht="15.75" thickBot="1" x14ac:dyDescent="0.3">
      <c r="A1473" s="5">
        <v>1472</v>
      </c>
      <c r="B1473" s="3" t="s">
        <v>5236</v>
      </c>
      <c r="C1473" s="2">
        <v>2012</v>
      </c>
      <c r="D1473" s="4">
        <v>41159</v>
      </c>
      <c r="E1473" s="4" t="str">
        <f>TEXT(Table1[[#This Row],[Order Date]],"MMM")</f>
        <v>Sep</v>
      </c>
      <c r="F1473" s="4" t="s">
        <v>7342</v>
      </c>
      <c r="G1473" s="3" t="s">
        <v>49</v>
      </c>
      <c r="H1473" s="3" t="s">
        <v>3716</v>
      </c>
      <c r="I1473" s="3" t="s">
        <v>3717</v>
      </c>
      <c r="J1473" s="3" t="s">
        <v>26</v>
      </c>
      <c r="K1473" s="3" t="s">
        <v>27</v>
      </c>
      <c r="L1473" s="3" t="s">
        <v>2675</v>
      </c>
      <c r="M1473" s="3" t="s">
        <v>2301</v>
      </c>
      <c r="N1473" s="2">
        <v>20735</v>
      </c>
      <c r="O1473" s="3" t="s">
        <v>138</v>
      </c>
      <c r="P1473" s="3" t="s">
        <v>5239</v>
      </c>
      <c r="Q1473" s="3" t="s">
        <v>45</v>
      </c>
      <c r="R1473" s="3" t="s">
        <v>67</v>
      </c>
      <c r="S1473" s="3" t="s">
        <v>5240</v>
      </c>
      <c r="T1473" s="2">
        <v>79.36</v>
      </c>
      <c r="U1473" s="2">
        <v>4</v>
      </c>
      <c r="V1473" s="2">
        <v>0</v>
      </c>
      <c r="W1473" s="2">
        <v>32.537599999999998</v>
      </c>
    </row>
    <row r="1474" spans="1:23" ht="15.75" thickBot="1" x14ac:dyDescent="0.3">
      <c r="A1474" s="5">
        <v>1473</v>
      </c>
      <c r="B1474" s="3" t="s">
        <v>5236</v>
      </c>
      <c r="C1474" s="2">
        <v>2012</v>
      </c>
      <c r="D1474" s="4">
        <v>41159</v>
      </c>
      <c r="E1474" s="4" t="str">
        <f>TEXT(Table1[[#This Row],[Order Date]],"MMM")</f>
        <v>Sep</v>
      </c>
      <c r="F1474" s="4" t="s">
        <v>7342</v>
      </c>
      <c r="G1474" s="3" t="s">
        <v>49</v>
      </c>
      <c r="H1474" s="3" t="s">
        <v>3716</v>
      </c>
      <c r="I1474" s="3" t="s">
        <v>3717</v>
      </c>
      <c r="J1474" s="3" t="s">
        <v>26</v>
      </c>
      <c r="K1474" s="3" t="s">
        <v>27</v>
      </c>
      <c r="L1474" s="3" t="s">
        <v>2675</v>
      </c>
      <c r="M1474" s="3" t="s">
        <v>2301</v>
      </c>
      <c r="N1474" s="2">
        <v>20735</v>
      </c>
      <c r="O1474" s="3" t="s">
        <v>138</v>
      </c>
      <c r="P1474" s="3" t="s">
        <v>2680</v>
      </c>
      <c r="Q1474" s="3" t="s">
        <v>45</v>
      </c>
      <c r="R1474" s="3" t="s">
        <v>74</v>
      </c>
      <c r="S1474" s="3" t="s">
        <v>2681</v>
      </c>
      <c r="T1474" s="2">
        <v>153.36000000000001</v>
      </c>
      <c r="U1474" s="2">
        <v>9</v>
      </c>
      <c r="V1474" s="2">
        <v>0</v>
      </c>
      <c r="W1474" s="2">
        <v>70.545599999999993</v>
      </c>
    </row>
    <row r="1475" spans="1:23" ht="15.75" thickBot="1" x14ac:dyDescent="0.3">
      <c r="A1475" s="5">
        <v>1474</v>
      </c>
      <c r="B1475" s="3" t="s">
        <v>5236</v>
      </c>
      <c r="C1475" s="2">
        <v>2012</v>
      </c>
      <c r="D1475" s="4">
        <v>41159</v>
      </c>
      <c r="E1475" s="4" t="str">
        <f>TEXT(Table1[[#This Row],[Order Date]],"MMM")</f>
        <v>Sep</v>
      </c>
      <c r="F1475" s="4" t="s">
        <v>7342</v>
      </c>
      <c r="G1475" s="3" t="s">
        <v>49</v>
      </c>
      <c r="H1475" s="3" t="s">
        <v>3716</v>
      </c>
      <c r="I1475" s="3" t="s">
        <v>3717</v>
      </c>
      <c r="J1475" s="3" t="s">
        <v>26</v>
      </c>
      <c r="K1475" s="3" t="s">
        <v>27</v>
      </c>
      <c r="L1475" s="3" t="s">
        <v>2675</v>
      </c>
      <c r="M1475" s="3" t="s">
        <v>2301</v>
      </c>
      <c r="N1475" s="2">
        <v>20735</v>
      </c>
      <c r="O1475" s="3" t="s">
        <v>138</v>
      </c>
      <c r="P1475" s="3" t="s">
        <v>146</v>
      </c>
      <c r="Q1475" s="3" t="s">
        <v>45</v>
      </c>
      <c r="R1475" s="3" t="s">
        <v>74</v>
      </c>
      <c r="S1475" s="3" t="s">
        <v>147</v>
      </c>
      <c r="T1475" s="2">
        <v>43.68</v>
      </c>
      <c r="U1475" s="2">
        <v>6</v>
      </c>
      <c r="V1475" s="2">
        <v>0</v>
      </c>
      <c r="W1475" s="2">
        <v>21.403199999999998</v>
      </c>
    </row>
    <row r="1476" spans="1:23" ht="15.75" thickBot="1" x14ac:dyDescent="0.3">
      <c r="A1476" s="5">
        <v>1475</v>
      </c>
      <c r="B1476" s="3" t="s">
        <v>5236</v>
      </c>
      <c r="C1476" s="2">
        <v>2012</v>
      </c>
      <c r="D1476" s="4">
        <v>41159</v>
      </c>
      <c r="E1476" s="4" t="str">
        <f>TEXT(Table1[[#This Row],[Order Date]],"MMM")</f>
        <v>Sep</v>
      </c>
      <c r="F1476" s="4" t="s">
        <v>7342</v>
      </c>
      <c r="G1476" s="3" t="s">
        <v>49</v>
      </c>
      <c r="H1476" s="3" t="s">
        <v>3716</v>
      </c>
      <c r="I1476" s="3" t="s">
        <v>3717</v>
      </c>
      <c r="J1476" s="3" t="s">
        <v>26</v>
      </c>
      <c r="K1476" s="3" t="s">
        <v>27</v>
      </c>
      <c r="L1476" s="3" t="s">
        <v>2675</v>
      </c>
      <c r="M1476" s="3" t="s">
        <v>2301</v>
      </c>
      <c r="N1476" s="2">
        <v>20735</v>
      </c>
      <c r="O1476" s="3" t="s">
        <v>138</v>
      </c>
      <c r="P1476" s="3" t="s">
        <v>2518</v>
      </c>
      <c r="Q1476" s="3" t="s">
        <v>45</v>
      </c>
      <c r="R1476" s="3" t="s">
        <v>58</v>
      </c>
      <c r="S1476" s="3" t="s">
        <v>2519</v>
      </c>
      <c r="T1476" s="2">
        <v>98.21</v>
      </c>
      <c r="U1476" s="2">
        <v>7</v>
      </c>
      <c r="V1476" s="2">
        <v>0</v>
      </c>
      <c r="W1476" s="2">
        <v>28.480899999999998</v>
      </c>
    </row>
    <row r="1477" spans="1:23" ht="15.75" thickBot="1" x14ac:dyDescent="0.3">
      <c r="A1477" s="5">
        <v>1476</v>
      </c>
      <c r="B1477" s="3" t="s">
        <v>5241</v>
      </c>
      <c r="C1477" s="2">
        <v>2014</v>
      </c>
      <c r="D1477" s="4">
        <v>41704</v>
      </c>
      <c r="E1477" s="4" t="str">
        <f>TEXT(Table1[[#This Row],[Order Date]],"MMM")</f>
        <v>Mar</v>
      </c>
      <c r="F1477" s="4">
        <v>41796</v>
      </c>
      <c r="G1477" s="3" t="s">
        <v>23</v>
      </c>
      <c r="H1477" s="3" t="s">
        <v>1174</v>
      </c>
      <c r="I1477" s="3" t="s">
        <v>1175</v>
      </c>
      <c r="J1477" s="3" t="s">
        <v>26</v>
      </c>
      <c r="K1477" s="3" t="s">
        <v>27</v>
      </c>
      <c r="L1477" s="3" t="s">
        <v>1563</v>
      </c>
      <c r="M1477" s="3" t="s">
        <v>280</v>
      </c>
      <c r="N1477" s="2">
        <v>85204</v>
      </c>
      <c r="O1477" s="3" t="s">
        <v>43</v>
      </c>
      <c r="P1477" s="3" t="s">
        <v>805</v>
      </c>
      <c r="Q1477" s="3" t="s">
        <v>45</v>
      </c>
      <c r="R1477" s="3" t="s">
        <v>88</v>
      </c>
      <c r="S1477" s="3" t="s">
        <v>806</v>
      </c>
      <c r="T1477" s="2">
        <v>25.344000000000001</v>
      </c>
      <c r="U1477" s="2">
        <v>6</v>
      </c>
      <c r="V1477" s="2">
        <v>0.2</v>
      </c>
      <c r="W1477" s="2">
        <v>7.92</v>
      </c>
    </row>
    <row r="1478" spans="1:23" ht="15.75" thickBot="1" x14ac:dyDescent="0.3">
      <c r="A1478" s="5">
        <v>1477</v>
      </c>
      <c r="B1478" s="3" t="s">
        <v>5241</v>
      </c>
      <c r="C1478" s="2">
        <v>2014</v>
      </c>
      <c r="D1478" s="4">
        <v>41704</v>
      </c>
      <c r="E1478" s="4" t="str">
        <f>TEXT(Table1[[#This Row],[Order Date]],"MMM")</f>
        <v>Mar</v>
      </c>
      <c r="F1478" s="4">
        <v>41796</v>
      </c>
      <c r="G1478" s="3" t="s">
        <v>23</v>
      </c>
      <c r="H1478" s="3" t="s">
        <v>1174</v>
      </c>
      <c r="I1478" s="3" t="s">
        <v>1175</v>
      </c>
      <c r="J1478" s="3" t="s">
        <v>26</v>
      </c>
      <c r="K1478" s="3" t="s">
        <v>27</v>
      </c>
      <c r="L1478" s="3" t="s">
        <v>1563</v>
      </c>
      <c r="M1478" s="3" t="s">
        <v>280</v>
      </c>
      <c r="N1478" s="2">
        <v>85204</v>
      </c>
      <c r="O1478" s="3" t="s">
        <v>43</v>
      </c>
      <c r="P1478" s="3" t="s">
        <v>1988</v>
      </c>
      <c r="Q1478" s="3" t="s">
        <v>45</v>
      </c>
      <c r="R1478" s="3" t="s">
        <v>158</v>
      </c>
      <c r="S1478" s="3" t="s">
        <v>1989</v>
      </c>
      <c r="T1478" s="2">
        <v>43.92</v>
      </c>
      <c r="U1478" s="2">
        <v>5</v>
      </c>
      <c r="V1478" s="2">
        <v>0.2</v>
      </c>
      <c r="W1478" s="2">
        <v>15.920999999999999</v>
      </c>
    </row>
    <row r="1479" spans="1:23" ht="15.75" thickBot="1" x14ac:dyDescent="0.3">
      <c r="A1479" s="5">
        <v>1478</v>
      </c>
      <c r="B1479" s="3" t="s">
        <v>5246</v>
      </c>
      <c r="C1479" s="2">
        <v>2013</v>
      </c>
      <c r="D1479" s="4">
        <v>41518</v>
      </c>
      <c r="E1479" s="4" t="str">
        <f>TEXT(Table1[[#This Row],[Order Date]],"MMM")</f>
        <v>Sep</v>
      </c>
      <c r="F1479" s="4" t="s">
        <v>7356</v>
      </c>
      <c r="G1479" s="3" t="s">
        <v>23</v>
      </c>
      <c r="H1479" s="3" t="s">
        <v>5247</v>
      </c>
      <c r="I1479" s="3" t="s">
        <v>5248</v>
      </c>
      <c r="J1479" s="3" t="s">
        <v>40</v>
      </c>
      <c r="K1479" s="3" t="s">
        <v>27</v>
      </c>
      <c r="L1479" s="3" t="s">
        <v>2378</v>
      </c>
      <c r="M1479" s="3" t="s">
        <v>442</v>
      </c>
      <c r="N1479" s="2">
        <v>43615</v>
      </c>
      <c r="O1479" s="3" t="s">
        <v>138</v>
      </c>
      <c r="P1479" s="3" t="s">
        <v>4788</v>
      </c>
      <c r="Q1479" s="3" t="s">
        <v>32</v>
      </c>
      <c r="R1479" s="3" t="s">
        <v>64</v>
      </c>
      <c r="S1479" s="3" t="s">
        <v>4789</v>
      </c>
      <c r="T1479" s="2">
        <v>15.167999999999999</v>
      </c>
      <c r="U1479" s="2">
        <v>2</v>
      </c>
      <c r="V1479" s="2">
        <v>0.2</v>
      </c>
      <c r="W1479" s="2">
        <v>3.7919999999999998</v>
      </c>
    </row>
    <row r="1480" spans="1:23" ht="15.75" thickBot="1" x14ac:dyDescent="0.3">
      <c r="A1480" s="5">
        <v>1479</v>
      </c>
      <c r="B1480" s="3" t="s">
        <v>5249</v>
      </c>
      <c r="C1480" s="2">
        <v>2011</v>
      </c>
      <c r="D1480" s="4">
        <v>40767</v>
      </c>
      <c r="E1480" s="4" t="str">
        <f>TEXT(Table1[[#This Row],[Order Date]],"MMM")</f>
        <v>Aug</v>
      </c>
      <c r="F1480" s="4">
        <v>40828</v>
      </c>
      <c r="G1480" s="3" t="s">
        <v>23</v>
      </c>
      <c r="H1480" s="3" t="s">
        <v>4198</v>
      </c>
      <c r="I1480" s="3" t="s">
        <v>4199</v>
      </c>
      <c r="J1480" s="3" t="s">
        <v>26</v>
      </c>
      <c r="K1480" s="3" t="s">
        <v>27</v>
      </c>
      <c r="L1480" s="3" t="s">
        <v>2517</v>
      </c>
      <c r="M1480" s="3" t="s">
        <v>94</v>
      </c>
      <c r="N1480" s="2">
        <v>98502</v>
      </c>
      <c r="O1480" s="3" t="s">
        <v>43</v>
      </c>
      <c r="P1480" s="3" t="s">
        <v>1994</v>
      </c>
      <c r="Q1480" s="3" t="s">
        <v>45</v>
      </c>
      <c r="R1480" s="3" t="s">
        <v>88</v>
      </c>
      <c r="S1480" s="3" t="s">
        <v>1995</v>
      </c>
      <c r="T1480" s="2">
        <v>45.68</v>
      </c>
      <c r="U1480" s="2">
        <v>2</v>
      </c>
      <c r="V1480" s="2">
        <v>0</v>
      </c>
      <c r="W1480" s="2">
        <v>21.012799999999999</v>
      </c>
    </row>
    <row r="1481" spans="1:23" ht="15.75" thickBot="1" x14ac:dyDescent="0.3">
      <c r="A1481" s="5">
        <v>1480</v>
      </c>
      <c r="B1481" s="3" t="s">
        <v>5249</v>
      </c>
      <c r="C1481" s="2">
        <v>2011</v>
      </c>
      <c r="D1481" s="4">
        <v>40767</v>
      </c>
      <c r="E1481" s="4" t="str">
        <f>TEXT(Table1[[#This Row],[Order Date]],"MMM")</f>
        <v>Aug</v>
      </c>
      <c r="F1481" s="4">
        <v>40828</v>
      </c>
      <c r="G1481" s="3" t="s">
        <v>23</v>
      </c>
      <c r="H1481" s="3" t="s">
        <v>4198</v>
      </c>
      <c r="I1481" s="3" t="s">
        <v>4199</v>
      </c>
      <c r="J1481" s="3" t="s">
        <v>26</v>
      </c>
      <c r="K1481" s="3" t="s">
        <v>27</v>
      </c>
      <c r="L1481" s="3" t="s">
        <v>2517</v>
      </c>
      <c r="M1481" s="3" t="s">
        <v>94</v>
      </c>
      <c r="N1481" s="2">
        <v>98502</v>
      </c>
      <c r="O1481" s="3" t="s">
        <v>43</v>
      </c>
      <c r="P1481" s="3" t="s">
        <v>1017</v>
      </c>
      <c r="Q1481" s="3" t="s">
        <v>32</v>
      </c>
      <c r="R1481" s="3" t="s">
        <v>36</v>
      </c>
      <c r="S1481" s="3" t="s">
        <v>1018</v>
      </c>
      <c r="T1481" s="2">
        <v>603.91999999999996</v>
      </c>
      <c r="U1481" s="2">
        <v>5</v>
      </c>
      <c r="V1481" s="2">
        <v>0.2</v>
      </c>
      <c r="W1481" s="2">
        <v>45.293999999999997</v>
      </c>
    </row>
    <row r="1482" spans="1:23" ht="15.75" thickBot="1" x14ac:dyDescent="0.3">
      <c r="A1482" s="5">
        <v>1481</v>
      </c>
      <c r="B1482" s="3" t="s">
        <v>5250</v>
      </c>
      <c r="C1482" s="2">
        <v>2014</v>
      </c>
      <c r="D1482" s="4">
        <v>41733</v>
      </c>
      <c r="E1482" s="4" t="str">
        <f>TEXT(Table1[[#This Row],[Order Date]],"MMM")</f>
        <v>Apr</v>
      </c>
      <c r="F1482" s="4">
        <v>41794</v>
      </c>
      <c r="G1482" s="3" t="s">
        <v>172</v>
      </c>
      <c r="H1482" s="3" t="s">
        <v>1445</v>
      </c>
      <c r="I1482" s="3" t="s">
        <v>1446</v>
      </c>
      <c r="J1482" s="3" t="s">
        <v>26</v>
      </c>
      <c r="K1482" s="3" t="s">
        <v>27</v>
      </c>
      <c r="L1482" s="3" t="s">
        <v>273</v>
      </c>
      <c r="M1482" s="3" t="s">
        <v>192</v>
      </c>
      <c r="N1482" s="2">
        <v>60653</v>
      </c>
      <c r="O1482" s="3" t="s">
        <v>102</v>
      </c>
      <c r="P1482" s="3" t="s">
        <v>1423</v>
      </c>
      <c r="Q1482" s="3" t="s">
        <v>45</v>
      </c>
      <c r="R1482" s="3" t="s">
        <v>67</v>
      </c>
      <c r="S1482" s="3" t="s">
        <v>1424</v>
      </c>
      <c r="T1482" s="2">
        <v>7.056</v>
      </c>
      <c r="U1482" s="2">
        <v>3</v>
      </c>
      <c r="V1482" s="2">
        <v>0.2</v>
      </c>
      <c r="W1482" s="2">
        <v>2.2050000000000001</v>
      </c>
    </row>
    <row r="1483" spans="1:23" ht="15.75" thickBot="1" x14ac:dyDescent="0.3">
      <c r="A1483" s="5">
        <v>1482</v>
      </c>
      <c r="B1483" s="3" t="s">
        <v>5251</v>
      </c>
      <c r="C1483" s="2">
        <v>2013</v>
      </c>
      <c r="D1483" s="4">
        <v>41431</v>
      </c>
      <c r="E1483" s="4" t="str">
        <f>TEXT(Table1[[#This Row],[Order Date]],"MMM")</f>
        <v>Jun</v>
      </c>
      <c r="F1483" s="4">
        <v>41614</v>
      </c>
      <c r="G1483" s="3" t="s">
        <v>49</v>
      </c>
      <c r="H1483" s="3" t="s">
        <v>3723</v>
      </c>
      <c r="I1483" s="3" t="s">
        <v>3724</v>
      </c>
      <c r="J1483" s="3" t="s">
        <v>26</v>
      </c>
      <c r="K1483" s="3" t="s">
        <v>27</v>
      </c>
      <c r="L1483" s="3" t="s">
        <v>541</v>
      </c>
      <c r="M1483" s="3" t="s">
        <v>220</v>
      </c>
      <c r="N1483" s="2">
        <v>19711</v>
      </c>
      <c r="O1483" s="3" t="s">
        <v>138</v>
      </c>
      <c r="P1483" s="3" t="s">
        <v>2408</v>
      </c>
      <c r="Q1483" s="3" t="s">
        <v>45</v>
      </c>
      <c r="R1483" s="3" t="s">
        <v>58</v>
      </c>
      <c r="S1483" s="3" t="s">
        <v>2409</v>
      </c>
      <c r="T1483" s="2">
        <v>360.38</v>
      </c>
      <c r="U1483" s="2">
        <v>2</v>
      </c>
      <c r="V1483" s="2">
        <v>0</v>
      </c>
      <c r="W1483" s="2">
        <v>93.698800000000006</v>
      </c>
    </row>
    <row r="1484" spans="1:23" ht="15.75" thickBot="1" x14ac:dyDescent="0.3">
      <c r="A1484" s="5">
        <v>1483</v>
      </c>
      <c r="B1484" s="3" t="s">
        <v>5251</v>
      </c>
      <c r="C1484" s="2">
        <v>2013</v>
      </c>
      <c r="D1484" s="4">
        <v>41431</v>
      </c>
      <c r="E1484" s="4" t="str">
        <f>TEXT(Table1[[#This Row],[Order Date]],"MMM")</f>
        <v>Jun</v>
      </c>
      <c r="F1484" s="4">
        <v>41614</v>
      </c>
      <c r="G1484" s="3" t="s">
        <v>49</v>
      </c>
      <c r="H1484" s="3" t="s">
        <v>3723</v>
      </c>
      <c r="I1484" s="3" t="s">
        <v>3724</v>
      </c>
      <c r="J1484" s="3" t="s">
        <v>26</v>
      </c>
      <c r="K1484" s="3" t="s">
        <v>27</v>
      </c>
      <c r="L1484" s="3" t="s">
        <v>541</v>
      </c>
      <c r="M1484" s="3" t="s">
        <v>220</v>
      </c>
      <c r="N1484" s="2">
        <v>19711</v>
      </c>
      <c r="O1484" s="3" t="s">
        <v>138</v>
      </c>
      <c r="P1484" s="3" t="s">
        <v>1075</v>
      </c>
      <c r="Q1484" s="3" t="s">
        <v>45</v>
      </c>
      <c r="R1484" s="3" t="s">
        <v>67</v>
      </c>
      <c r="S1484" s="3" t="s">
        <v>1076</v>
      </c>
      <c r="T1484" s="2">
        <v>11.16</v>
      </c>
      <c r="U1484" s="2">
        <v>2</v>
      </c>
      <c r="V1484" s="2">
        <v>0</v>
      </c>
      <c r="W1484" s="2">
        <v>2.79</v>
      </c>
    </row>
    <row r="1485" spans="1:23" ht="15.75" thickBot="1" x14ac:dyDescent="0.3">
      <c r="A1485" s="5">
        <v>1484</v>
      </c>
      <c r="B1485" s="3" t="s">
        <v>5251</v>
      </c>
      <c r="C1485" s="2">
        <v>2013</v>
      </c>
      <c r="D1485" s="4">
        <v>41431</v>
      </c>
      <c r="E1485" s="4" t="str">
        <f>TEXT(Table1[[#This Row],[Order Date]],"MMM")</f>
        <v>Jun</v>
      </c>
      <c r="F1485" s="4">
        <v>41614</v>
      </c>
      <c r="G1485" s="3" t="s">
        <v>49</v>
      </c>
      <c r="H1485" s="3" t="s">
        <v>3723</v>
      </c>
      <c r="I1485" s="3" t="s">
        <v>3724</v>
      </c>
      <c r="J1485" s="3" t="s">
        <v>26</v>
      </c>
      <c r="K1485" s="3" t="s">
        <v>27</v>
      </c>
      <c r="L1485" s="3" t="s">
        <v>541</v>
      </c>
      <c r="M1485" s="3" t="s">
        <v>220</v>
      </c>
      <c r="N1485" s="2">
        <v>19711</v>
      </c>
      <c r="O1485" s="3" t="s">
        <v>138</v>
      </c>
      <c r="P1485" s="3" t="s">
        <v>4965</v>
      </c>
      <c r="Q1485" s="3" t="s">
        <v>45</v>
      </c>
      <c r="R1485" s="3" t="s">
        <v>46</v>
      </c>
      <c r="S1485" s="3" t="s">
        <v>4966</v>
      </c>
      <c r="T1485" s="2">
        <v>14.94</v>
      </c>
      <c r="U1485" s="2">
        <v>3</v>
      </c>
      <c r="V1485" s="2">
        <v>0</v>
      </c>
      <c r="W1485" s="2">
        <v>6.8723999999999998</v>
      </c>
    </row>
    <row r="1486" spans="1:23" ht="15.75" thickBot="1" x14ac:dyDescent="0.3">
      <c r="A1486" s="5">
        <v>1485</v>
      </c>
      <c r="B1486" s="3" t="s">
        <v>5252</v>
      </c>
      <c r="C1486" s="2">
        <v>2014</v>
      </c>
      <c r="D1486" s="4">
        <v>41823</v>
      </c>
      <c r="E1486" s="4" t="str">
        <f>TEXT(Table1[[#This Row],[Order Date]],"MMM")</f>
        <v>Jul</v>
      </c>
      <c r="F1486" s="4">
        <v>41976</v>
      </c>
      <c r="G1486" s="3" t="s">
        <v>23</v>
      </c>
      <c r="H1486" s="3" t="s">
        <v>5253</v>
      </c>
      <c r="I1486" s="3" t="s">
        <v>5254</v>
      </c>
      <c r="J1486" s="3" t="s">
        <v>26</v>
      </c>
      <c r="K1486" s="3" t="s">
        <v>27</v>
      </c>
      <c r="L1486" s="3" t="s">
        <v>239</v>
      </c>
      <c r="M1486" s="3" t="s">
        <v>240</v>
      </c>
      <c r="N1486" s="2">
        <v>10011</v>
      </c>
      <c r="O1486" s="3" t="s">
        <v>138</v>
      </c>
      <c r="P1486" s="3" t="s">
        <v>564</v>
      </c>
      <c r="Q1486" s="3" t="s">
        <v>45</v>
      </c>
      <c r="R1486" s="3" t="s">
        <v>88</v>
      </c>
      <c r="S1486" s="3" t="s">
        <v>565</v>
      </c>
      <c r="T1486" s="2">
        <v>26.38</v>
      </c>
      <c r="U1486" s="2">
        <v>1</v>
      </c>
      <c r="V1486" s="2">
        <v>0</v>
      </c>
      <c r="W1486" s="2">
        <v>12.1348</v>
      </c>
    </row>
    <row r="1487" spans="1:23" ht="15.75" thickBot="1" x14ac:dyDescent="0.3">
      <c r="A1487" s="5">
        <v>1486</v>
      </c>
      <c r="B1487" s="3" t="s">
        <v>5252</v>
      </c>
      <c r="C1487" s="2">
        <v>2014</v>
      </c>
      <c r="D1487" s="4">
        <v>41823</v>
      </c>
      <c r="E1487" s="4" t="str">
        <f>TEXT(Table1[[#This Row],[Order Date]],"MMM")</f>
        <v>Jul</v>
      </c>
      <c r="F1487" s="4">
        <v>41976</v>
      </c>
      <c r="G1487" s="3" t="s">
        <v>23</v>
      </c>
      <c r="H1487" s="3" t="s">
        <v>5253</v>
      </c>
      <c r="I1487" s="3" t="s">
        <v>5254</v>
      </c>
      <c r="J1487" s="3" t="s">
        <v>26</v>
      </c>
      <c r="K1487" s="3" t="s">
        <v>27</v>
      </c>
      <c r="L1487" s="3" t="s">
        <v>239</v>
      </c>
      <c r="M1487" s="3" t="s">
        <v>240</v>
      </c>
      <c r="N1487" s="2">
        <v>10011</v>
      </c>
      <c r="O1487" s="3" t="s">
        <v>138</v>
      </c>
      <c r="P1487" s="3" t="s">
        <v>2998</v>
      </c>
      <c r="Q1487" s="3" t="s">
        <v>32</v>
      </c>
      <c r="R1487" s="3" t="s">
        <v>64</v>
      </c>
      <c r="S1487" s="3" t="s">
        <v>2999</v>
      </c>
      <c r="T1487" s="2">
        <v>71.97</v>
      </c>
      <c r="U1487" s="2">
        <v>3</v>
      </c>
      <c r="V1487" s="2">
        <v>0</v>
      </c>
      <c r="W1487" s="2">
        <v>16.553100000000001</v>
      </c>
    </row>
    <row r="1488" spans="1:23" ht="15.75" thickBot="1" x14ac:dyDescent="0.3">
      <c r="A1488" s="5">
        <v>1487</v>
      </c>
      <c r="B1488" s="3" t="s">
        <v>5257</v>
      </c>
      <c r="C1488" s="2">
        <v>2013</v>
      </c>
      <c r="D1488" s="4">
        <v>41559</v>
      </c>
      <c r="E1488" s="4" t="str">
        <f>TEXT(Table1[[#This Row],[Order Date]],"MMM")</f>
        <v>Oct</v>
      </c>
      <c r="F1488" s="4" t="s">
        <v>7180</v>
      </c>
      <c r="G1488" s="3" t="s">
        <v>49</v>
      </c>
      <c r="H1488" s="3" t="s">
        <v>832</v>
      </c>
      <c r="I1488" s="3" t="s">
        <v>833</v>
      </c>
      <c r="J1488" s="3" t="s">
        <v>26</v>
      </c>
      <c r="K1488" s="3" t="s">
        <v>27</v>
      </c>
      <c r="L1488" s="3" t="s">
        <v>296</v>
      </c>
      <c r="M1488" s="3" t="s">
        <v>214</v>
      </c>
      <c r="N1488" s="2">
        <v>49201</v>
      </c>
      <c r="O1488" s="3" t="s">
        <v>102</v>
      </c>
      <c r="P1488" s="3" t="s">
        <v>223</v>
      </c>
      <c r="Q1488" s="3" t="s">
        <v>70</v>
      </c>
      <c r="R1488" s="3" t="s">
        <v>71</v>
      </c>
      <c r="S1488" s="3" t="s">
        <v>224</v>
      </c>
      <c r="T1488" s="2">
        <v>10.9</v>
      </c>
      <c r="U1488" s="2">
        <v>1</v>
      </c>
      <c r="V1488" s="2">
        <v>0</v>
      </c>
      <c r="W1488" s="2">
        <v>3.052</v>
      </c>
    </row>
    <row r="1489" spans="1:23" ht="15.75" thickBot="1" x14ac:dyDescent="0.3">
      <c r="A1489" s="5">
        <v>1488</v>
      </c>
      <c r="B1489" s="3" t="s">
        <v>5257</v>
      </c>
      <c r="C1489" s="2">
        <v>2013</v>
      </c>
      <c r="D1489" s="4">
        <v>41559</v>
      </c>
      <c r="E1489" s="4" t="str">
        <f>TEXT(Table1[[#This Row],[Order Date]],"MMM")</f>
        <v>Oct</v>
      </c>
      <c r="F1489" s="4" t="s">
        <v>7180</v>
      </c>
      <c r="G1489" s="3" t="s">
        <v>49</v>
      </c>
      <c r="H1489" s="3" t="s">
        <v>832</v>
      </c>
      <c r="I1489" s="3" t="s">
        <v>833</v>
      </c>
      <c r="J1489" s="3" t="s">
        <v>26</v>
      </c>
      <c r="K1489" s="3" t="s">
        <v>27</v>
      </c>
      <c r="L1489" s="3" t="s">
        <v>296</v>
      </c>
      <c r="M1489" s="3" t="s">
        <v>214</v>
      </c>
      <c r="N1489" s="2">
        <v>49201</v>
      </c>
      <c r="O1489" s="3" t="s">
        <v>102</v>
      </c>
      <c r="P1489" s="3" t="s">
        <v>3292</v>
      </c>
      <c r="Q1489" s="3" t="s">
        <v>70</v>
      </c>
      <c r="R1489" s="3" t="s">
        <v>148</v>
      </c>
      <c r="S1489" s="3" t="s">
        <v>3293</v>
      </c>
      <c r="T1489" s="2">
        <v>59.98</v>
      </c>
      <c r="U1489" s="2">
        <v>2</v>
      </c>
      <c r="V1489" s="2">
        <v>0</v>
      </c>
      <c r="W1489" s="2">
        <v>25.191600000000001</v>
      </c>
    </row>
    <row r="1490" spans="1:23" ht="15.75" thickBot="1" x14ac:dyDescent="0.3">
      <c r="A1490" s="5">
        <v>1489</v>
      </c>
      <c r="B1490" s="3" t="s">
        <v>5257</v>
      </c>
      <c r="C1490" s="2">
        <v>2013</v>
      </c>
      <c r="D1490" s="4">
        <v>41559</v>
      </c>
      <c r="E1490" s="4" t="str">
        <f>TEXT(Table1[[#This Row],[Order Date]],"MMM")</f>
        <v>Oct</v>
      </c>
      <c r="F1490" s="4" t="s">
        <v>7180</v>
      </c>
      <c r="G1490" s="3" t="s">
        <v>49</v>
      </c>
      <c r="H1490" s="3" t="s">
        <v>832</v>
      </c>
      <c r="I1490" s="3" t="s">
        <v>833</v>
      </c>
      <c r="J1490" s="3" t="s">
        <v>26</v>
      </c>
      <c r="K1490" s="3" t="s">
        <v>27</v>
      </c>
      <c r="L1490" s="3" t="s">
        <v>296</v>
      </c>
      <c r="M1490" s="3" t="s">
        <v>214</v>
      </c>
      <c r="N1490" s="2">
        <v>49201</v>
      </c>
      <c r="O1490" s="3" t="s">
        <v>102</v>
      </c>
      <c r="P1490" s="3" t="s">
        <v>103</v>
      </c>
      <c r="Q1490" s="3" t="s">
        <v>45</v>
      </c>
      <c r="R1490" s="3" t="s">
        <v>77</v>
      </c>
      <c r="S1490" s="3" t="s">
        <v>104</v>
      </c>
      <c r="T1490" s="2">
        <v>61.929000000000002</v>
      </c>
      <c r="U1490" s="2">
        <v>1</v>
      </c>
      <c r="V1490" s="2">
        <v>0.1</v>
      </c>
      <c r="W1490" s="2">
        <v>23.395399999999999</v>
      </c>
    </row>
    <row r="1491" spans="1:23" ht="15.75" thickBot="1" x14ac:dyDescent="0.3">
      <c r="A1491" s="5">
        <v>1490</v>
      </c>
      <c r="B1491" s="3" t="s">
        <v>5258</v>
      </c>
      <c r="C1491" s="2">
        <v>2013</v>
      </c>
      <c r="D1491" s="4">
        <v>41367</v>
      </c>
      <c r="E1491" s="4" t="str">
        <f>TEXT(Table1[[#This Row],[Order Date]],"MMM")</f>
        <v>Apr</v>
      </c>
      <c r="F1491" s="4">
        <v>41458</v>
      </c>
      <c r="G1491" s="3" t="s">
        <v>172</v>
      </c>
      <c r="H1491" s="3" t="s">
        <v>4891</v>
      </c>
      <c r="I1491" s="3" t="s">
        <v>4892</v>
      </c>
      <c r="J1491" s="3" t="s">
        <v>40</v>
      </c>
      <c r="K1491" s="3" t="s">
        <v>27</v>
      </c>
      <c r="L1491" s="3" t="s">
        <v>5259</v>
      </c>
      <c r="M1491" s="3" t="s">
        <v>101</v>
      </c>
      <c r="N1491" s="2">
        <v>79762</v>
      </c>
      <c r="O1491" s="3" t="s">
        <v>102</v>
      </c>
      <c r="P1491" s="3" t="s">
        <v>2694</v>
      </c>
      <c r="Q1491" s="3" t="s">
        <v>45</v>
      </c>
      <c r="R1491" s="3" t="s">
        <v>88</v>
      </c>
      <c r="S1491" s="3" t="s">
        <v>2695</v>
      </c>
      <c r="T1491" s="2">
        <v>42.783999999999999</v>
      </c>
      <c r="U1491" s="2">
        <v>7</v>
      </c>
      <c r="V1491" s="2">
        <v>0.2</v>
      </c>
      <c r="W1491" s="2">
        <v>15.5092</v>
      </c>
    </row>
    <row r="1492" spans="1:23" ht="15.75" thickBot="1" x14ac:dyDescent="0.3">
      <c r="A1492" s="5">
        <v>1491</v>
      </c>
      <c r="B1492" s="3" t="s">
        <v>5258</v>
      </c>
      <c r="C1492" s="2">
        <v>2013</v>
      </c>
      <c r="D1492" s="4">
        <v>41367</v>
      </c>
      <c r="E1492" s="4" t="str">
        <f>TEXT(Table1[[#This Row],[Order Date]],"MMM")</f>
        <v>Apr</v>
      </c>
      <c r="F1492" s="4">
        <v>41458</v>
      </c>
      <c r="G1492" s="3" t="s">
        <v>172</v>
      </c>
      <c r="H1492" s="3" t="s">
        <v>4891</v>
      </c>
      <c r="I1492" s="3" t="s">
        <v>4892</v>
      </c>
      <c r="J1492" s="3" t="s">
        <v>40</v>
      </c>
      <c r="K1492" s="3" t="s">
        <v>27</v>
      </c>
      <c r="L1492" s="3" t="s">
        <v>5259</v>
      </c>
      <c r="M1492" s="3" t="s">
        <v>101</v>
      </c>
      <c r="N1492" s="2">
        <v>79762</v>
      </c>
      <c r="O1492" s="3" t="s">
        <v>102</v>
      </c>
      <c r="P1492" s="3" t="s">
        <v>5260</v>
      </c>
      <c r="Q1492" s="3" t="s">
        <v>32</v>
      </c>
      <c r="R1492" s="3" t="s">
        <v>36</v>
      </c>
      <c r="S1492" s="3" t="s">
        <v>5261</v>
      </c>
      <c r="T1492" s="2">
        <v>563.42999999999995</v>
      </c>
      <c r="U1492" s="2">
        <v>5</v>
      </c>
      <c r="V1492" s="2">
        <v>0.3</v>
      </c>
      <c r="W1492" s="2">
        <v>-56.343000000000004</v>
      </c>
    </row>
    <row r="1493" spans="1:23" ht="15.75" thickBot="1" x14ac:dyDescent="0.3">
      <c r="A1493" s="5">
        <v>1492</v>
      </c>
      <c r="B1493" s="3" t="s">
        <v>5262</v>
      </c>
      <c r="C1493" s="2">
        <v>2013</v>
      </c>
      <c r="D1493" s="4">
        <v>41277</v>
      </c>
      <c r="E1493" s="4" t="str">
        <f>TEXT(Table1[[#This Row],[Order Date]],"MMM")</f>
        <v>Jan</v>
      </c>
      <c r="F1493" s="4">
        <v>41397</v>
      </c>
      <c r="G1493" s="3" t="s">
        <v>49</v>
      </c>
      <c r="H1493" s="3" t="s">
        <v>403</v>
      </c>
      <c r="I1493" s="3" t="s">
        <v>404</v>
      </c>
      <c r="J1493" s="3" t="s">
        <v>26</v>
      </c>
      <c r="K1493" s="3" t="s">
        <v>27</v>
      </c>
      <c r="L1493" s="3" t="s">
        <v>541</v>
      </c>
      <c r="M1493" s="3" t="s">
        <v>442</v>
      </c>
      <c r="N1493" s="2">
        <v>43055</v>
      </c>
      <c r="O1493" s="3" t="s">
        <v>138</v>
      </c>
      <c r="P1493" s="3" t="s">
        <v>4935</v>
      </c>
      <c r="Q1493" s="3" t="s">
        <v>45</v>
      </c>
      <c r="R1493" s="3" t="s">
        <v>67</v>
      </c>
      <c r="S1493" s="3" t="s">
        <v>4936</v>
      </c>
      <c r="T1493" s="2">
        <v>111.104</v>
      </c>
      <c r="U1493" s="2">
        <v>7</v>
      </c>
      <c r="V1493" s="2">
        <v>0.2</v>
      </c>
      <c r="W1493" s="2">
        <v>8.3328000000000007</v>
      </c>
    </row>
    <row r="1494" spans="1:23" ht="15.75" thickBot="1" x14ac:dyDescent="0.3">
      <c r="A1494" s="5">
        <v>1493</v>
      </c>
      <c r="B1494" s="3" t="s">
        <v>5263</v>
      </c>
      <c r="C1494" s="2">
        <v>2012</v>
      </c>
      <c r="D1494" s="4">
        <v>41133</v>
      </c>
      <c r="E1494" s="4" t="str">
        <f>TEXT(Table1[[#This Row],[Order Date]],"MMM")</f>
        <v>Aug</v>
      </c>
      <c r="F1494" s="4">
        <v>41194</v>
      </c>
      <c r="G1494" s="3" t="s">
        <v>23</v>
      </c>
      <c r="H1494" s="3" t="s">
        <v>2376</v>
      </c>
      <c r="I1494" s="3" t="s">
        <v>2377</v>
      </c>
      <c r="J1494" s="3" t="s">
        <v>99</v>
      </c>
      <c r="K1494" s="3" t="s">
        <v>27</v>
      </c>
      <c r="L1494" s="3" t="s">
        <v>168</v>
      </c>
      <c r="M1494" s="3" t="s">
        <v>101</v>
      </c>
      <c r="N1494" s="2">
        <v>77036</v>
      </c>
      <c r="O1494" s="3" t="s">
        <v>102</v>
      </c>
      <c r="P1494" s="3" t="s">
        <v>651</v>
      </c>
      <c r="Q1494" s="3" t="s">
        <v>70</v>
      </c>
      <c r="R1494" s="3" t="s">
        <v>71</v>
      </c>
      <c r="S1494" s="3" t="s">
        <v>652</v>
      </c>
      <c r="T1494" s="2">
        <v>119.96</v>
      </c>
      <c r="U1494" s="2">
        <v>5</v>
      </c>
      <c r="V1494" s="2">
        <v>0.2</v>
      </c>
      <c r="W1494" s="2">
        <v>11.996</v>
      </c>
    </row>
    <row r="1495" spans="1:23" ht="15.75" thickBot="1" x14ac:dyDescent="0.3">
      <c r="A1495" s="5">
        <v>1494</v>
      </c>
      <c r="B1495" s="3" t="s">
        <v>5264</v>
      </c>
      <c r="C1495" s="2">
        <v>2011</v>
      </c>
      <c r="D1495" s="4">
        <v>40702</v>
      </c>
      <c r="E1495" s="4" t="str">
        <f>TEXT(Table1[[#This Row],[Order Date]],"MMM")</f>
        <v>Jun</v>
      </c>
      <c r="F1495" s="4">
        <v>40855</v>
      </c>
      <c r="G1495" s="3" t="s">
        <v>23</v>
      </c>
      <c r="H1495" s="3" t="s">
        <v>2028</v>
      </c>
      <c r="I1495" s="3" t="s">
        <v>2029</v>
      </c>
      <c r="J1495" s="3" t="s">
        <v>26</v>
      </c>
      <c r="K1495" s="3" t="s">
        <v>27</v>
      </c>
      <c r="L1495" s="3" t="s">
        <v>343</v>
      </c>
      <c r="M1495" s="3" t="s">
        <v>344</v>
      </c>
      <c r="N1495" s="2">
        <v>29203</v>
      </c>
      <c r="O1495" s="3" t="s">
        <v>30</v>
      </c>
      <c r="P1495" s="3" t="s">
        <v>2954</v>
      </c>
      <c r="Q1495" s="3" t="s">
        <v>70</v>
      </c>
      <c r="R1495" s="3" t="s">
        <v>148</v>
      </c>
      <c r="S1495" s="3" t="s">
        <v>2955</v>
      </c>
      <c r="T1495" s="2">
        <v>62.91</v>
      </c>
      <c r="U1495" s="2">
        <v>3</v>
      </c>
      <c r="V1495" s="2">
        <v>0</v>
      </c>
      <c r="W1495" s="2">
        <v>22.647600000000001</v>
      </c>
    </row>
    <row r="1496" spans="1:23" ht="15.75" thickBot="1" x14ac:dyDescent="0.3">
      <c r="A1496" s="5">
        <v>1495</v>
      </c>
      <c r="B1496" s="3" t="s">
        <v>5265</v>
      </c>
      <c r="C1496" s="2">
        <v>2011</v>
      </c>
      <c r="D1496" s="4">
        <v>40851</v>
      </c>
      <c r="E1496" s="4" t="str">
        <f>TEXT(Table1[[#This Row],[Order Date]],"MMM")</f>
        <v>Nov</v>
      </c>
      <c r="F1496" s="4" t="s">
        <v>7174</v>
      </c>
      <c r="G1496" s="3" t="s">
        <v>23</v>
      </c>
      <c r="H1496" s="3" t="s">
        <v>1927</v>
      </c>
      <c r="I1496" s="3" t="s">
        <v>1928</v>
      </c>
      <c r="J1496" s="3" t="s">
        <v>26</v>
      </c>
      <c r="K1496" s="3" t="s">
        <v>27</v>
      </c>
      <c r="L1496" s="3" t="s">
        <v>1232</v>
      </c>
      <c r="M1496" s="3" t="s">
        <v>53</v>
      </c>
      <c r="N1496" s="2">
        <v>33180</v>
      </c>
      <c r="O1496" s="3" t="s">
        <v>30</v>
      </c>
      <c r="P1496" s="3" t="s">
        <v>5266</v>
      </c>
      <c r="Q1496" s="3" t="s">
        <v>45</v>
      </c>
      <c r="R1496" s="3" t="s">
        <v>242</v>
      </c>
      <c r="S1496" s="3" t="s">
        <v>5267</v>
      </c>
      <c r="T1496" s="2">
        <v>6.9119999999999999</v>
      </c>
      <c r="U1496" s="2">
        <v>3</v>
      </c>
      <c r="V1496" s="2">
        <v>0.2</v>
      </c>
      <c r="W1496" s="2">
        <v>2.3328000000000002</v>
      </c>
    </row>
    <row r="1497" spans="1:23" ht="15.75" thickBot="1" x14ac:dyDescent="0.3">
      <c r="A1497" s="5">
        <v>1496</v>
      </c>
      <c r="B1497" s="3" t="s">
        <v>5265</v>
      </c>
      <c r="C1497" s="2">
        <v>2011</v>
      </c>
      <c r="D1497" s="4">
        <v>40851</v>
      </c>
      <c r="E1497" s="4" t="str">
        <f>TEXT(Table1[[#This Row],[Order Date]],"MMM")</f>
        <v>Nov</v>
      </c>
      <c r="F1497" s="4" t="s">
        <v>7174</v>
      </c>
      <c r="G1497" s="3" t="s">
        <v>23</v>
      </c>
      <c r="H1497" s="3" t="s">
        <v>1927</v>
      </c>
      <c r="I1497" s="3" t="s">
        <v>1928</v>
      </c>
      <c r="J1497" s="3" t="s">
        <v>26</v>
      </c>
      <c r="K1497" s="3" t="s">
        <v>27</v>
      </c>
      <c r="L1497" s="3" t="s">
        <v>1232</v>
      </c>
      <c r="M1497" s="3" t="s">
        <v>53</v>
      </c>
      <c r="N1497" s="2">
        <v>33180</v>
      </c>
      <c r="O1497" s="3" t="s">
        <v>30</v>
      </c>
      <c r="P1497" s="3" t="s">
        <v>940</v>
      </c>
      <c r="Q1497" s="3" t="s">
        <v>70</v>
      </c>
      <c r="R1497" s="3" t="s">
        <v>148</v>
      </c>
      <c r="S1497" s="3" t="s">
        <v>941</v>
      </c>
      <c r="T1497" s="2">
        <v>383.976</v>
      </c>
      <c r="U1497" s="2">
        <v>3</v>
      </c>
      <c r="V1497" s="2">
        <v>0.2</v>
      </c>
      <c r="W1497" s="2">
        <v>81.594899999999996</v>
      </c>
    </row>
    <row r="1498" spans="1:23" ht="15.75" thickBot="1" x14ac:dyDescent="0.3">
      <c r="A1498" s="5">
        <v>1497</v>
      </c>
      <c r="B1498" s="3" t="s">
        <v>5265</v>
      </c>
      <c r="C1498" s="2">
        <v>2011</v>
      </c>
      <c r="D1498" s="4">
        <v>40851</v>
      </c>
      <c r="E1498" s="4" t="str">
        <f>TEXT(Table1[[#This Row],[Order Date]],"MMM")</f>
        <v>Nov</v>
      </c>
      <c r="F1498" s="4" t="s">
        <v>7174</v>
      </c>
      <c r="G1498" s="3" t="s">
        <v>23</v>
      </c>
      <c r="H1498" s="3" t="s">
        <v>1927</v>
      </c>
      <c r="I1498" s="3" t="s">
        <v>1928</v>
      </c>
      <c r="J1498" s="3" t="s">
        <v>26</v>
      </c>
      <c r="K1498" s="3" t="s">
        <v>27</v>
      </c>
      <c r="L1498" s="3" t="s">
        <v>1232</v>
      </c>
      <c r="M1498" s="3" t="s">
        <v>53</v>
      </c>
      <c r="N1498" s="2">
        <v>33180</v>
      </c>
      <c r="O1498" s="3" t="s">
        <v>30</v>
      </c>
      <c r="P1498" s="3" t="s">
        <v>2658</v>
      </c>
      <c r="Q1498" s="3" t="s">
        <v>45</v>
      </c>
      <c r="R1498" s="3" t="s">
        <v>88</v>
      </c>
      <c r="S1498" s="3" t="s">
        <v>2659</v>
      </c>
      <c r="T1498" s="2">
        <v>10.368</v>
      </c>
      <c r="U1498" s="2">
        <v>2</v>
      </c>
      <c r="V1498" s="2">
        <v>0.2</v>
      </c>
      <c r="W1498" s="2">
        <v>3.6288</v>
      </c>
    </row>
    <row r="1499" spans="1:23" ht="15.75" thickBot="1" x14ac:dyDescent="0.3">
      <c r="A1499" s="5">
        <v>1498</v>
      </c>
      <c r="B1499" s="3" t="s">
        <v>5265</v>
      </c>
      <c r="C1499" s="2">
        <v>2011</v>
      </c>
      <c r="D1499" s="4">
        <v>40851</v>
      </c>
      <c r="E1499" s="4" t="str">
        <f>TEXT(Table1[[#This Row],[Order Date]],"MMM")</f>
        <v>Nov</v>
      </c>
      <c r="F1499" s="4" t="s">
        <v>7174</v>
      </c>
      <c r="G1499" s="3" t="s">
        <v>23</v>
      </c>
      <c r="H1499" s="3" t="s">
        <v>1927</v>
      </c>
      <c r="I1499" s="3" t="s">
        <v>1928</v>
      </c>
      <c r="J1499" s="3" t="s">
        <v>26</v>
      </c>
      <c r="K1499" s="3" t="s">
        <v>27</v>
      </c>
      <c r="L1499" s="3" t="s">
        <v>1232</v>
      </c>
      <c r="M1499" s="3" t="s">
        <v>53</v>
      </c>
      <c r="N1499" s="2">
        <v>33180</v>
      </c>
      <c r="O1499" s="3" t="s">
        <v>30</v>
      </c>
      <c r="P1499" s="3" t="s">
        <v>5268</v>
      </c>
      <c r="Q1499" s="3" t="s">
        <v>70</v>
      </c>
      <c r="R1499" s="3" t="s">
        <v>148</v>
      </c>
      <c r="S1499" s="3" t="s">
        <v>5269</v>
      </c>
      <c r="T1499" s="2">
        <v>335.94400000000002</v>
      </c>
      <c r="U1499" s="2">
        <v>7</v>
      </c>
      <c r="V1499" s="2">
        <v>0.2</v>
      </c>
      <c r="W1499" s="2">
        <v>41.993000000000002</v>
      </c>
    </row>
    <row r="1500" spans="1:23" ht="15.75" thickBot="1" x14ac:dyDescent="0.3">
      <c r="A1500" s="5">
        <v>1499</v>
      </c>
      <c r="B1500" s="3" t="s">
        <v>5270</v>
      </c>
      <c r="C1500" s="2">
        <v>2012</v>
      </c>
      <c r="D1500" s="4">
        <v>40973</v>
      </c>
      <c r="E1500" s="4" t="str">
        <f>TEXT(Table1[[#This Row],[Order Date]],"MMM")</f>
        <v>Mar</v>
      </c>
      <c r="F1500" s="4">
        <v>41126</v>
      </c>
      <c r="G1500" s="3" t="s">
        <v>49</v>
      </c>
      <c r="H1500" s="3" t="s">
        <v>4805</v>
      </c>
      <c r="I1500" s="3" t="s">
        <v>4806</v>
      </c>
      <c r="J1500" s="3" t="s">
        <v>99</v>
      </c>
      <c r="K1500" s="3" t="s">
        <v>27</v>
      </c>
      <c r="L1500" s="3" t="s">
        <v>5271</v>
      </c>
      <c r="M1500" s="3" t="s">
        <v>42</v>
      </c>
      <c r="N1500" s="2">
        <v>91911</v>
      </c>
      <c r="O1500" s="3" t="s">
        <v>43</v>
      </c>
      <c r="P1500" s="3" t="s">
        <v>4278</v>
      </c>
      <c r="Q1500" s="3" t="s">
        <v>32</v>
      </c>
      <c r="R1500" s="3" t="s">
        <v>64</v>
      </c>
      <c r="S1500" s="3" t="s">
        <v>4279</v>
      </c>
      <c r="T1500" s="2">
        <v>665.88</v>
      </c>
      <c r="U1500" s="2">
        <v>6</v>
      </c>
      <c r="V1500" s="2">
        <v>0</v>
      </c>
      <c r="W1500" s="2">
        <v>106.5408</v>
      </c>
    </row>
    <row r="1501" spans="1:23" ht="15.75" thickBot="1" x14ac:dyDescent="0.3">
      <c r="A1501" s="5">
        <v>1500</v>
      </c>
      <c r="B1501" s="3" t="s">
        <v>5272</v>
      </c>
      <c r="C1501" s="2">
        <v>2014</v>
      </c>
      <c r="D1501" s="4">
        <v>41651</v>
      </c>
      <c r="E1501" s="4" t="str">
        <f>TEXT(Table1[[#This Row],[Order Date]],"MMM")</f>
        <v>Jan</v>
      </c>
      <c r="F1501" s="4">
        <v>41710</v>
      </c>
      <c r="G1501" s="3" t="s">
        <v>23</v>
      </c>
      <c r="H1501" s="3" t="s">
        <v>376</v>
      </c>
      <c r="I1501" s="3" t="s">
        <v>377</v>
      </c>
      <c r="J1501" s="3" t="s">
        <v>99</v>
      </c>
      <c r="K1501" s="3" t="s">
        <v>27</v>
      </c>
      <c r="L1501" s="3" t="s">
        <v>1232</v>
      </c>
      <c r="M1501" s="3" t="s">
        <v>53</v>
      </c>
      <c r="N1501" s="2">
        <v>33180</v>
      </c>
      <c r="O1501" s="3" t="s">
        <v>30</v>
      </c>
      <c r="P1501" s="3" t="s">
        <v>3215</v>
      </c>
      <c r="Q1501" s="3" t="s">
        <v>70</v>
      </c>
      <c r="R1501" s="3" t="s">
        <v>71</v>
      </c>
      <c r="S1501" s="3" t="s">
        <v>3216</v>
      </c>
      <c r="T1501" s="2">
        <v>71.975999999999999</v>
      </c>
      <c r="U1501" s="2">
        <v>3</v>
      </c>
      <c r="V1501" s="2">
        <v>0.2</v>
      </c>
      <c r="W1501" s="2">
        <v>8.9969999999999999</v>
      </c>
    </row>
    <row r="1502" spans="1:23" ht="15.75" thickBot="1" x14ac:dyDescent="0.3">
      <c r="A1502" s="5">
        <v>1501</v>
      </c>
      <c r="B1502" s="3" t="s">
        <v>5273</v>
      </c>
      <c r="C1502" s="2">
        <v>2012</v>
      </c>
      <c r="D1502" s="4">
        <v>41159</v>
      </c>
      <c r="E1502" s="4" t="str">
        <f>TEXT(Table1[[#This Row],[Order Date]],"MMM")</f>
        <v>Sep</v>
      </c>
      <c r="F1502" s="4" t="s">
        <v>7342</v>
      </c>
      <c r="G1502" s="3" t="s">
        <v>23</v>
      </c>
      <c r="H1502" s="3" t="s">
        <v>3023</v>
      </c>
      <c r="I1502" s="3" t="s">
        <v>3024</v>
      </c>
      <c r="J1502" s="3" t="s">
        <v>26</v>
      </c>
      <c r="K1502" s="3" t="s">
        <v>27</v>
      </c>
      <c r="L1502" s="3" t="s">
        <v>136</v>
      </c>
      <c r="M1502" s="3" t="s">
        <v>137</v>
      </c>
      <c r="N1502" s="2">
        <v>19120</v>
      </c>
      <c r="O1502" s="3" t="s">
        <v>138</v>
      </c>
      <c r="P1502" s="3" t="s">
        <v>4320</v>
      </c>
      <c r="Q1502" s="3" t="s">
        <v>70</v>
      </c>
      <c r="R1502" s="3" t="s">
        <v>71</v>
      </c>
      <c r="S1502" s="3" t="s">
        <v>4321</v>
      </c>
      <c r="T1502" s="2">
        <v>269.98200000000003</v>
      </c>
      <c r="U1502" s="2">
        <v>3</v>
      </c>
      <c r="V1502" s="2">
        <v>0.4</v>
      </c>
      <c r="W1502" s="2">
        <v>40.497300000000003</v>
      </c>
    </row>
    <row r="1503" spans="1:23" ht="15.75" thickBot="1" x14ac:dyDescent="0.3">
      <c r="A1503" s="5">
        <v>1502</v>
      </c>
      <c r="B1503" s="3" t="s">
        <v>5274</v>
      </c>
      <c r="C1503" s="2">
        <v>2014</v>
      </c>
      <c r="D1503" s="4">
        <v>41647</v>
      </c>
      <c r="E1503" s="4" t="str">
        <f>TEXT(Table1[[#This Row],[Order Date]],"MMM")</f>
        <v>Jan</v>
      </c>
      <c r="F1503" s="4">
        <v>41767</v>
      </c>
      <c r="G1503" s="3" t="s">
        <v>49</v>
      </c>
      <c r="H1503" s="3" t="s">
        <v>1845</v>
      </c>
      <c r="I1503" s="3" t="s">
        <v>1846</v>
      </c>
      <c r="J1503" s="3" t="s">
        <v>99</v>
      </c>
      <c r="K1503" s="3" t="s">
        <v>27</v>
      </c>
      <c r="L1503" s="3" t="s">
        <v>52</v>
      </c>
      <c r="M1503" s="3" t="s">
        <v>53</v>
      </c>
      <c r="N1503" s="2">
        <v>33311</v>
      </c>
      <c r="O1503" s="3" t="s">
        <v>30</v>
      </c>
      <c r="P1503" s="3" t="s">
        <v>3621</v>
      </c>
      <c r="Q1503" s="3" t="s">
        <v>70</v>
      </c>
      <c r="R1503" s="3" t="s">
        <v>148</v>
      </c>
      <c r="S1503" s="3" t="s">
        <v>3622</v>
      </c>
      <c r="T1503" s="2">
        <v>41.423999999999999</v>
      </c>
      <c r="U1503" s="2">
        <v>2</v>
      </c>
      <c r="V1503" s="2">
        <v>0.2</v>
      </c>
      <c r="W1503" s="2">
        <v>8.2848000000000006</v>
      </c>
    </row>
    <row r="1504" spans="1:23" ht="15.75" thickBot="1" x14ac:dyDescent="0.3">
      <c r="A1504" s="5">
        <v>1503</v>
      </c>
      <c r="B1504" s="3" t="s">
        <v>5277</v>
      </c>
      <c r="C1504" s="2">
        <v>2013</v>
      </c>
      <c r="D1504" s="4">
        <v>41285</v>
      </c>
      <c r="E1504" s="4" t="str">
        <f>TEXT(Table1[[#This Row],[Order Date]],"MMM")</f>
        <v>Jan</v>
      </c>
      <c r="F1504" s="4">
        <v>41405</v>
      </c>
      <c r="G1504" s="3" t="s">
        <v>49</v>
      </c>
      <c r="H1504" s="3" t="s">
        <v>521</v>
      </c>
      <c r="I1504" s="3" t="s">
        <v>522</v>
      </c>
      <c r="J1504" s="3" t="s">
        <v>40</v>
      </c>
      <c r="K1504" s="3" t="s">
        <v>27</v>
      </c>
      <c r="L1504" s="3" t="s">
        <v>41</v>
      </c>
      <c r="M1504" s="3" t="s">
        <v>42</v>
      </c>
      <c r="N1504" s="2">
        <v>90045</v>
      </c>
      <c r="O1504" s="3" t="s">
        <v>43</v>
      </c>
      <c r="P1504" s="3" t="s">
        <v>4742</v>
      </c>
      <c r="Q1504" s="3" t="s">
        <v>45</v>
      </c>
      <c r="R1504" s="3" t="s">
        <v>58</v>
      </c>
      <c r="S1504" s="3" t="s">
        <v>4743</v>
      </c>
      <c r="T1504" s="2">
        <v>1085.42</v>
      </c>
      <c r="U1504" s="2">
        <v>7</v>
      </c>
      <c r="V1504" s="2">
        <v>0</v>
      </c>
      <c r="W1504" s="2">
        <v>282.20920000000001</v>
      </c>
    </row>
    <row r="1505" spans="1:23" ht="15.75" thickBot="1" x14ac:dyDescent="0.3">
      <c r="A1505" s="5">
        <v>1504</v>
      </c>
      <c r="B1505" s="3" t="s">
        <v>5278</v>
      </c>
      <c r="C1505" s="2">
        <v>2013</v>
      </c>
      <c r="D1505" s="4">
        <v>41403</v>
      </c>
      <c r="E1505" s="4" t="str">
        <f>TEXT(Table1[[#This Row],[Order Date]],"MMM")</f>
        <v>May</v>
      </c>
      <c r="F1505" s="4">
        <v>41556</v>
      </c>
      <c r="G1505" s="3" t="s">
        <v>49</v>
      </c>
      <c r="H1505" s="3" t="s">
        <v>4086</v>
      </c>
      <c r="I1505" s="3" t="s">
        <v>4087</v>
      </c>
      <c r="J1505" s="3" t="s">
        <v>26</v>
      </c>
      <c r="K1505" s="3" t="s">
        <v>27</v>
      </c>
      <c r="L1505" s="3" t="s">
        <v>168</v>
      </c>
      <c r="M1505" s="3" t="s">
        <v>101</v>
      </c>
      <c r="N1505" s="2">
        <v>77041</v>
      </c>
      <c r="O1505" s="3" t="s">
        <v>102</v>
      </c>
      <c r="P1505" s="3" t="s">
        <v>985</v>
      </c>
      <c r="Q1505" s="3" t="s">
        <v>45</v>
      </c>
      <c r="R1505" s="3" t="s">
        <v>67</v>
      </c>
      <c r="S1505" s="3" t="s">
        <v>986</v>
      </c>
      <c r="T1505" s="2">
        <v>3.9119999999999999</v>
      </c>
      <c r="U1505" s="2">
        <v>1</v>
      </c>
      <c r="V1505" s="2">
        <v>0.2</v>
      </c>
      <c r="W1505" s="2">
        <v>1.0268999999999999</v>
      </c>
    </row>
    <row r="1506" spans="1:23" ht="15.75" thickBot="1" x14ac:dyDescent="0.3">
      <c r="A1506" s="5">
        <v>1505</v>
      </c>
      <c r="B1506" s="3" t="s">
        <v>5278</v>
      </c>
      <c r="C1506" s="2">
        <v>2013</v>
      </c>
      <c r="D1506" s="4">
        <v>41403</v>
      </c>
      <c r="E1506" s="4" t="str">
        <f>TEXT(Table1[[#This Row],[Order Date]],"MMM")</f>
        <v>May</v>
      </c>
      <c r="F1506" s="4">
        <v>41556</v>
      </c>
      <c r="G1506" s="3" t="s">
        <v>49</v>
      </c>
      <c r="H1506" s="3" t="s">
        <v>4086</v>
      </c>
      <c r="I1506" s="3" t="s">
        <v>4087</v>
      </c>
      <c r="J1506" s="3" t="s">
        <v>26</v>
      </c>
      <c r="K1506" s="3" t="s">
        <v>27</v>
      </c>
      <c r="L1506" s="3" t="s">
        <v>168</v>
      </c>
      <c r="M1506" s="3" t="s">
        <v>101</v>
      </c>
      <c r="N1506" s="2">
        <v>77041</v>
      </c>
      <c r="O1506" s="3" t="s">
        <v>102</v>
      </c>
      <c r="P1506" s="3" t="s">
        <v>3468</v>
      </c>
      <c r="Q1506" s="3" t="s">
        <v>45</v>
      </c>
      <c r="R1506" s="3" t="s">
        <v>67</v>
      </c>
      <c r="S1506" s="3" t="s">
        <v>3469</v>
      </c>
      <c r="T1506" s="2">
        <v>62.375999999999998</v>
      </c>
      <c r="U1506" s="2">
        <v>3</v>
      </c>
      <c r="V1506" s="2">
        <v>0.2</v>
      </c>
      <c r="W1506" s="2">
        <v>7.0172999999999996</v>
      </c>
    </row>
    <row r="1507" spans="1:23" ht="15.75" thickBot="1" x14ac:dyDescent="0.3">
      <c r="A1507" s="5">
        <v>1506</v>
      </c>
      <c r="B1507" s="3" t="s">
        <v>5279</v>
      </c>
      <c r="C1507" s="2">
        <v>2011</v>
      </c>
      <c r="D1507" s="4">
        <v>40670</v>
      </c>
      <c r="E1507" s="4" t="str">
        <f>TEXT(Table1[[#This Row],[Order Date]],"MMM")</f>
        <v>May</v>
      </c>
      <c r="F1507" s="4">
        <v>40854</v>
      </c>
      <c r="G1507" s="3" t="s">
        <v>49</v>
      </c>
      <c r="H1507" s="3" t="s">
        <v>3455</v>
      </c>
      <c r="I1507" s="3" t="s">
        <v>3456</v>
      </c>
      <c r="J1507" s="3" t="s">
        <v>99</v>
      </c>
      <c r="K1507" s="3" t="s">
        <v>27</v>
      </c>
      <c r="L1507" s="3" t="s">
        <v>41</v>
      </c>
      <c r="M1507" s="3" t="s">
        <v>42</v>
      </c>
      <c r="N1507" s="2">
        <v>90004</v>
      </c>
      <c r="O1507" s="3" t="s">
        <v>43</v>
      </c>
      <c r="P1507" s="3" t="s">
        <v>1482</v>
      </c>
      <c r="Q1507" s="3" t="s">
        <v>45</v>
      </c>
      <c r="R1507" s="3" t="s">
        <v>74</v>
      </c>
      <c r="S1507" s="3" t="s">
        <v>1483</v>
      </c>
      <c r="T1507" s="2">
        <v>180.96</v>
      </c>
      <c r="U1507" s="2">
        <v>6</v>
      </c>
      <c r="V1507" s="2">
        <v>0.2</v>
      </c>
      <c r="W1507" s="2">
        <v>67.86</v>
      </c>
    </row>
    <row r="1508" spans="1:23" ht="15.75" thickBot="1" x14ac:dyDescent="0.3">
      <c r="A1508" s="5">
        <v>1507</v>
      </c>
      <c r="B1508" s="3" t="s">
        <v>5286</v>
      </c>
      <c r="C1508" s="2">
        <v>2014</v>
      </c>
      <c r="D1508" s="4">
        <v>41770</v>
      </c>
      <c r="E1508" s="4" t="str">
        <f>TEXT(Table1[[#This Row],[Order Date]],"MMM")</f>
        <v>May</v>
      </c>
      <c r="F1508" s="4">
        <v>41801</v>
      </c>
      <c r="G1508" s="3" t="s">
        <v>172</v>
      </c>
      <c r="H1508" s="3" t="s">
        <v>944</v>
      </c>
      <c r="I1508" s="3" t="s">
        <v>945</v>
      </c>
      <c r="J1508" s="3" t="s">
        <v>40</v>
      </c>
      <c r="K1508" s="3" t="s">
        <v>27</v>
      </c>
      <c r="L1508" s="3" t="s">
        <v>3660</v>
      </c>
      <c r="M1508" s="3" t="s">
        <v>86</v>
      </c>
      <c r="N1508" s="2">
        <v>27405</v>
      </c>
      <c r="O1508" s="3" t="s">
        <v>30</v>
      </c>
      <c r="P1508" s="3" t="s">
        <v>1071</v>
      </c>
      <c r="Q1508" s="3" t="s">
        <v>32</v>
      </c>
      <c r="R1508" s="3" t="s">
        <v>55</v>
      </c>
      <c r="S1508" s="3" t="s">
        <v>1072</v>
      </c>
      <c r="T1508" s="2">
        <v>523.76400000000001</v>
      </c>
      <c r="U1508" s="2">
        <v>3</v>
      </c>
      <c r="V1508" s="2">
        <v>0.4</v>
      </c>
      <c r="W1508" s="2">
        <v>-192.04679999999999</v>
      </c>
    </row>
    <row r="1509" spans="1:23" ht="15.75" thickBot="1" x14ac:dyDescent="0.3">
      <c r="A1509" s="5">
        <v>1508</v>
      </c>
      <c r="B1509" s="3" t="s">
        <v>5286</v>
      </c>
      <c r="C1509" s="2">
        <v>2014</v>
      </c>
      <c r="D1509" s="4">
        <v>41770</v>
      </c>
      <c r="E1509" s="4" t="str">
        <f>TEXT(Table1[[#This Row],[Order Date]],"MMM")</f>
        <v>May</v>
      </c>
      <c r="F1509" s="4">
        <v>41801</v>
      </c>
      <c r="G1509" s="3" t="s">
        <v>172</v>
      </c>
      <c r="H1509" s="3" t="s">
        <v>944</v>
      </c>
      <c r="I1509" s="3" t="s">
        <v>945</v>
      </c>
      <c r="J1509" s="3" t="s">
        <v>40</v>
      </c>
      <c r="K1509" s="3" t="s">
        <v>27</v>
      </c>
      <c r="L1509" s="3" t="s">
        <v>3660</v>
      </c>
      <c r="M1509" s="3" t="s">
        <v>86</v>
      </c>
      <c r="N1509" s="2">
        <v>27405</v>
      </c>
      <c r="O1509" s="3" t="s">
        <v>30</v>
      </c>
      <c r="P1509" s="3" t="s">
        <v>3867</v>
      </c>
      <c r="Q1509" s="3" t="s">
        <v>70</v>
      </c>
      <c r="R1509" s="3" t="s">
        <v>71</v>
      </c>
      <c r="S1509" s="3" t="s">
        <v>3868</v>
      </c>
      <c r="T1509" s="2">
        <v>1359.96</v>
      </c>
      <c r="U1509" s="2">
        <v>5</v>
      </c>
      <c r="V1509" s="2">
        <v>0.2</v>
      </c>
      <c r="W1509" s="2">
        <v>118.9965</v>
      </c>
    </row>
    <row r="1510" spans="1:23" ht="15.75" thickBot="1" x14ac:dyDescent="0.3">
      <c r="A1510" s="5">
        <v>1509</v>
      </c>
      <c r="B1510" s="3" t="s">
        <v>5289</v>
      </c>
      <c r="C1510" s="2">
        <v>2012</v>
      </c>
      <c r="D1510" s="4">
        <v>41254</v>
      </c>
      <c r="E1510" s="4" t="str">
        <f>TEXT(Table1[[#This Row],[Order Date]],"MMM")</f>
        <v>Dec</v>
      </c>
      <c r="F1510" s="4" t="s">
        <v>7296</v>
      </c>
      <c r="G1510" s="3" t="s">
        <v>49</v>
      </c>
      <c r="H1510" s="3" t="s">
        <v>5101</v>
      </c>
      <c r="I1510" s="3" t="s">
        <v>5102</v>
      </c>
      <c r="J1510" s="3" t="s">
        <v>40</v>
      </c>
      <c r="K1510" s="3" t="s">
        <v>27</v>
      </c>
      <c r="L1510" s="3" t="s">
        <v>5220</v>
      </c>
      <c r="M1510" s="3" t="s">
        <v>53</v>
      </c>
      <c r="N1510" s="2">
        <v>33317</v>
      </c>
      <c r="O1510" s="3" t="s">
        <v>30</v>
      </c>
      <c r="P1510" s="3" t="s">
        <v>1508</v>
      </c>
      <c r="Q1510" s="3" t="s">
        <v>45</v>
      </c>
      <c r="R1510" s="3" t="s">
        <v>67</v>
      </c>
      <c r="S1510" s="3" t="s">
        <v>1509</v>
      </c>
      <c r="T1510" s="2">
        <v>11.76</v>
      </c>
      <c r="U1510" s="2">
        <v>5</v>
      </c>
      <c r="V1510" s="2">
        <v>0.2</v>
      </c>
      <c r="W1510" s="2">
        <v>1.323</v>
      </c>
    </row>
    <row r="1511" spans="1:23" ht="15.75" thickBot="1" x14ac:dyDescent="0.3">
      <c r="A1511" s="5">
        <v>1510</v>
      </c>
      <c r="B1511" s="3" t="s">
        <v>5289</v>
      </c>
      <c r="C1511" s="2">
        <v>2012</v>
      </c>
      <c r="D1511" s="4">
        <v>41254</v>
      </c>
      <c r="E1511" s="4" t="str">
        <f>TEXT(Table1[[#This Row],[Order Date]],"MMM")</f>
        <v>Dec</v>
      </c>
      <c r="F1511" s="4" t="s">
        <v>7296</v>
      </c>
      <c r="G1511" s="3" t="s">
        <v>49</v>
      </c>
      <c r="H1511" s="3" t="s">
        <v>5101</v>
      </c>
      <c r="I1511" s="3" t="s">
        <v>5102</v>
      </c>
      <c r="J1511" s="3" t="s">
        <v>40</v>
      </c>
      <c r="K1511" s="3" t="s">
        <v>27</v>
      </c>
      <c r="L1511" s="3" t="s">
        <v>5220</v>
      </c>
      <c r="M1511" s="3" t="s">
        <v>53</v>
      </c>
      <c r="N1511" s="2">
        <v>33317</v>
      </c>
      <c r="O1511" s="3" t="s">
        <v>30</v>
      </c>
      <c r="P1511" s="3" t="s">
        <v>210</v>
      </c>
      <c r="Q1511" s="3" t="s">
        <v>45</v>
      </c>
      <c r="R1511" s="3" t="s">
        <v>74</v>
      </c>
      <c r="S1511" s="3" t="s">
        <v>211</v>
      </c>
      <c r="T1511" s="2">
        <v>5.2380000000000004</v>
      </c>
      <c r="U1511" s="2">
        <v>2</v>
      </c>
      <c r="V1511" s="2">
        <v>0.7</v>
      </c>
      <c r="W1511" s="2">
        <v>-4.0157999999999996</v>
      </c>
    </row>
    <row r="1512" spans="1:23" ht="15.75" thickBot="1" x14ac:dyDescent="0.3">
      <c r="A1512" s="5">
        <v>1511</v>
      </c>
      <c r="B1512" s="3" t="s">
        <v>5289</v>
      </c>
      <c r="C1512" s="2">
        <v>2012</v>
      </c>
      <c r="D1512" s="4">
        <v>41254</v>
      </c>
      <c r="E1512" s="4" t="str">
        <f>TEXT(Table1[[#This Row],[Order Date]],"MMM")</f>
        <v>Dec</v>
      </c>
      <c r="F1512" s="4" t="s">
        <v>7296</v>
      </c>
      <c r="G1512" s="3" t="s">
        <v>49</v>
      </c>
      <c r="H1512" s="3" t="s">
        <v>5101</v>
      </c>
      <c r="I1512" s="3" t="s">
        <v>5102</v>
      </c>
      <c r="J1512" s="3" t="s">
        <v>40</v>
      </c>
      <c r="K1512" s="3" t="s">
        <v>27</v>
      </c>
      <c r="L1512" s="3" t="s">
        <v>5220</v>
      </c>
      <c r="M1512" s="3" t="s">
        <v>53</v>
      </c>
      <c r="N1512" s="2">
        <v>33317</v>
      </c>
      <c r="O1512" s="3" t="s">
        <v>30</v>
      </c>
      <c r="P1512" s="3" t="s">
        <v>4832</v>
      </c>
      <c r="Q1512" s="3" t="s">
        <v>45</v>
      </c>
      <c r="R1512" s="3" t="s">
        <v>74</v>
      </c>
      <c r="S1512" s="3" t="s">
        <v>4833</v>
      </c>
      <c r="T1512" s="2">
        <v>4.6619999999999999</v>
      </c>
      <c r="U1512" s="2">
        <v>3</v>
      </c>
      <c r="V1512" s="2">
        <v>0.7</v>
      </c>
      <c r="W1512" s="2">
        <v>-3.7296</v>
      </c>
    </row>
    <row r="1513" spans="1:23" ht="15.75" thickBot="1" x14ac:dyDescent="0.3">
      <c r="A1513" s="5">
        <v>1512</v>
      </c>
      <c r="B1513" s="3" t="s">
        <v>5289</v>
      </c>
      <c r="C1513" s="2">
        <v>2012</v>
      </c>
      <c r="D1513" s="4">
        <v>41254</v>
      </c>
      <c r="E1513" s="4" t="str">
        <f>TEXT(Table1[[#This Row],[Order Date]],"MMM")</f>
        <v>Dec</v>
      </c>
      <c r="F1513" s="4" t="s">
        <v>7296</v>
      </c>
      <c r="G1513" s="3" t="s">
        <v>49</v>
      </c>
      <c r="H1513" s="3" t="s">
        <v>5101</v>
      </c>
      <c r="I1513" s="3" t="s">
        <v>5102</v>
      </c>
      <c r="J1513" s="3" t="s">
        <v>40</v>
      </c>
      <c r="K1513" s="3" t="s">
        <v>27</v>
      </c>
      <c r="L1513" s="3" t="s">
        <v>5220</v>
      </c>
      <c r="M1513" s="3" t="s">
        <v>53</v>
      </c>
      <c r="N1513" s="2">
        <v>33317</v>
      </c>
      <c r="O1513" s="3" t="s">
        <v>30</v>
      </c>
      <c r="P1513" s="3" t="s">
        <v>5290</v>
      </c>
      <c r="Q1513" s="3" t="s">
        <v>32</v>
      </c>
      <c r="R1513" s="3" t="s">
        <v>36</v>
      </c>
      <c r="S1513" s="3" t="s">
        <v>5291</v>
      </c>
      <c r="T1513" s="2">
        <v>523.91999999999996</v>
      </c>
      <c r="U1513" s="2">
        <v>5</v>
      </c>
      <c r="V1513" s="2">
        <v>0.2</v>
      </c>
      <c r="W1513" s="2">
        <v>-72.039000000000001</v>
      </c>
    </row>
    <row r="1514" spans="1:23" ht="15.75" thickBot="1" x14ac:dyDescent="0.3">
      <c r="A1514" s="5">
        <v>1513</v>
      </c>
      <c r="B1514" s="3" t="s">
        <v>5289</v>
      </c>
      <c r="C1514" s="2">
        <v>2012</v>
      </c>
      <c r="D1514" s="4">
        <v>41254</v>
      </c>
      <c r="E1514" s="4" t="str">
        <f>TEXT(Table1[[#This Row],[Order Date]],"MMM")</f>
        <v>Dec</v>
      </c>
      <c r="F1514" s="4" t="s">
        <v>7296</v>
      </c>
      <c r="G1514" s="3" t="s">
        <v>49</v>
      </c>
      <c r="H1514" s="3" t="s">
        <v>5101</v>
      </c>
      <c r="I1514" s="3" t="s">
        <v>5102</v>
      </c>
      <c r="J1514" s="3" t="s">
        <v>40</v>
      </c>
      <c r="K1514" s="3" t="s">
        <v>27</v>
      </c>
      <c r="L1514" s="3" t="s">
        <v>5220</v>
      </c>
      <c r="M1514" s="3" t="s">
        <v>53</v>
      </c>
      <c r="N1514" s="2">
        <v>33317</v>
      </c>
      <c r="O1514" s="3" t="s">
        <v>30</v>
      </c>
      <c r="P1514" s="3" t="s">
        <v>3478</v>
      </c>
      <c r="Q1514" s="3" t="s">
        <v>70</v>
      </c>
      <c r="R1514" s="3" t="s">
        <v>71</v>
      </c>
      <c r="S1514" s="3" t="s">
        <v>3479</v>
      </c>
      <c r="T1514" s="2">
        <v>100.792</v>
      </c>
      <c r="U1514" s="2">
        <v>1</v>
      </c>
      <c r="V1514" s="2">
        <v>0.2</v>
      </c>
      <c r="W1514" s="2">
        <v>10.0792</v>
      </c>
    </row>
    <row r="1515" spans="1:23" ht="15.75" thickBot="1" x14ac:dyDescent="0.3">
      <c r="A1515" s="5">
        <v>1514</v>
      </c>
      <c r="B1515" s="3" t="s">
        <v>5289</v>
      </c>
      <c r="C1515" s="2">
        <v>2012</v>
      </c>
      <c r="D1515" s="4">
        <v>41254</v>
      </c>
      <c r="E1515" s="4" t="str">
        <f>TEXT(Table1[[#This Row],[Order Date]],"MMM")</f>
        <v>Dec</v>
      </c>
      <c r="F1515" s="4" t="s">
        <v>7296</v>
      </c>
      <c r="G1515" s="3" t="s">
        <v>49</v>
      </c>
      <c r="H1515" s="3" t="s">
        <v>5101</v>
      </c>
      <c r="I1515" s="3" t="s">
        <v>5102</v>
      </c>
      <c r="J1515" s="3" t="s">
        <v>40</v>
      </c>
      <c r="K1515" s="3" t="s">
        <v>27</v>
      </c>
      <c r="L1515" s="3" t="s">
        <v>5220</v>
      </c>
      <c r="M1515" s="3" t="s">
        <v>53</v>
      </c>
      <c r="N1515" s="2">
        <v>33317</v>
      </c>
      <c r="O1515" s="3" t="s">
        <v>30</v>
      </c>
      <c r="P1515" s="3" t="s">
        <v>786</v>
      </c>
      <c r="Q1515" s="3" t="s">
        <v>32</v>
      </c>
      <c r="R1515" s="3" t="s">
        <v>36</v>
      </c>
      <c r="S1515" s="3" t="s">
        <v>787</v>
      </c>
      <c r="T1515" s="2">
        <v>146.136</v>
      </c>
      <c r="U1515" s="2">
        <v>3</v>
      </c>
      <c r="V1515" s="2">
        <v>0.2</v>
      </c>
      <c r="W1515" s="2">
        <v>16.440300000000001</v>
      </c>
    </row>
    <row r="1516" spans="1:23" ht="15.75" thickBot="1" x14ac:dyDescent="0.3">
      <c r="A1516" s="5">
        <v>1515</v>
      </c>
      <c r="B1516" s="3" t="s">
        <v>5292</v>
      </c>
      <c r="C1516" s="2">
        <v>2014</v>
      </c>
      <c r="D1516" s="4">
        <v>41793</v>
      </c>
      <c r="E1516" s="4" t="str">
        <f>TEXT(Table1[[#This Row],[Order Date]],"MMM")</f>
        <v>Jun</v>
      </c>
      <c r="F1516" s="4">
        <v>41793</v>
      </c>
      <c r="G1516" s="3" t="s">
        <v>1127</v>
      </c>
      <c r="H1516" s="3" t="s">
        <v>108</v>
      </c>
      <c r="I1516" s="3" t="s">
        <v>109</v>
      </c>
      <c r="J1516" s="3" t="s">
        <v>26</v>
      </c>
      <c r="K1516" s="3" t="s">
        <v>27</v>
      </c>
      <c r="L1516" s="3" t="s">
        <v>2150</v>
      </c>
      <c r="M1516" s="3" t="s">
        <v>111</v>
      </c>
      <c r="N1516" s="2">
        <v>53209</v>
      </c>
      <c r="O1516" s="3" t="s">
        <v>102</v>
      </c>
      <c r="P1516" s="3" t="s">
        <v>5293</v>
      </c>
      <c r="Q1516" s="3" t="s">
        <v>45</v>
      </c>
      <c r="R1516" s="3" t="s">
        <v>46</v>
      </c>
      <c r="S1516" s="3" t="s">
        <v>5294</v>
      </c>
      <c r="T1516" s="2">
        <v>25.06</v>
      </c>
      <c r="U1516" s="2">
        <v>2</v>
      </c>
      <c r="V1516" s="2">
        <v>0</v>
      </c>
      <c r="W1516" s="2">
        <v>11.7782</v>
      </c>
    </row>
    <row r="1517" spans="1:23" ht="15.75" thickBot="1" x14ac:dyDescent="0.3">
      <c r="A1517" s="5">
        <v>1516</v>
      </c>
      <c r="B1517" s="3" t="s">
        <v>5295</v>
      </c>
      <c r="C1517" s="2">
        <v>2012</v>
      </c>
      <c r="D1517" s="4">
        <v>41040</v>
      </c>
      <c r="E1517" s="4" t="str">
        <f>TEXT(Table1[[#This Row],[Order Date]],"MMM")</f>
        <v>May</v>
      </c>
      <c r="F1517" s="4">
        <v>41163</v>
      </c>
      <c r="G1517" s="3" t="s">
        <v>49</v>
      </c>
      <c r="H1517" s="3" t="s">
        <v>1188</v>
      </c>
      <c r="I1517" s="3" t="s">
        <v>1189</v>
      </c>
      <c r="J1517" s="3" t="s">
        <v>26</v>
      </c>
      <c r="K1517" s="3" t="s">
        <v>27</v>
      </c>
      <c r="L1517" s="3" t="s">
        <v>1149</v>
      </c>
      <c r="M1517" s="3" t="s">
        <v>192</v>
      </c>
      <c r="N1517" s="2">
        <v>62301</v>
      </c>
      <c r="O1517" s="3" t="s">
        <v>102</v>
      </c>
      <c r="P1517" s="3" t="s">
        <v>2052</v>
      </c>
      <c r="Q1517" s="3" t="s">
        <v>45</v>
      </c>
      <c r="R1517" s="3" t="s">
        <v>46</v>
      </c>
      <c r="S1517" s="3" t="s">
        <v>2053</v>
      </c>
      <c r="T1517" s="2">
        <v>19.824000000000002</v>
      </c>
      <c r="U1517" s="2">
        <v>6</v>
      </c>
      <c r="V1517" s="2">
        <v>0.2</v>
      </c>
      <c r="W1517" s="2">
        <v>6.4428000000000001</v>
      </c>
    </row>
    <row r="1518" spans="1:23" ht="15.75" thickBot="1" x14ac:dyDescent="0.3">
      <c r="A1518" s="5">
        <v>1517</v>
      </c>
      <c r="B1518" s="3" t="s">
        <v>5296</v>
      </c>
      <c r="C1518" s="2">
        <v>2013</v>
      </c>
      <c r="D1518" s="4">
        <v>41524</v>
      </c>
      <c r="E1518" s="4" t="str">
        <f>TEXT(Table1[[#This Row],[Order Date]],"MMM")</f>
        <v>Sep</v>
      </c>
      <c r="F1518" s="4">
        <v>41524</v>
      </c>
      <c r="G1518" s="3" t="s">
        <v>1127</v>
      </c>
      <c r="H1518" s="3" t="s">
        <v>118</v>
      </c>
      <c r="I1518" s="3" t="s">
        <v>119</v>
      </c>
      <c r="J1518" s="3" t="s">
        <v>26</v>
      </c>
      <c r="K1518" s="3" t="s">
        <v>27</v>
      </c>
      <c r="L1518" s="3" t="s">
        <v>1318</v>
      </c>
      <c r="M1518" s="3" t="s">
        <v>53</v>
      </c>
      <c r="N1518" s="2">
        <v>32216</v>
      </c>
      <c r="O1518" s="3" t="s">
        <v>30</v>
      </c>
      <c r="P1518" s="3" t="s">
        <v>3788</v>
      </c>
      <c r="Q1518" s="3" t="s">
        <v>70</v>
      </c>
      <c r="R1518" s="3" t="s">
        <v>71</v>
      </c>
      <c r="S1518" s="3" t="s">
        <v>3789</v>
      </c>
      <c r="T1518" s="2">
        <v>823.96</v>
      </c>
      <c r="U1518" s="2">
        <v>5</v>
      </c>
      <c r="V1518" s="2">
        <v>0.2</v>
      </c>
      <c r="W1518" s="2">
        <v>51.497500000000002</v>
      </c>
    </row>
    <row r="1519" spans="1:23" ht="15.75" thickBot="1" x14ac:dyDescent="0.3">
      <c r="A1519" s="5">
        <v>1518</v>
      </c>
      <c r="B1519" s="3" t="s">
        <v>5296</v>
      </c>
      <c r="C1519" s="2">
        <v>2013</v>
      </c>
      <c r="D1519" s="4">
        <v>41524</v>
      </c>
      <c r="E1519" s="4" t="str">
        <f>TEXT(Table1[[#This Row],[Order Date]],"MMM")</f>
        <v>Sep</v>
      </c>
      <c r="F1519" s="4">
        <v>41524</v>
      </c>
      <c r="G1519" s="3" t="s">
        <v>1127</v>
      </c>
      <c r="H1519" s="3" t="s">
        <v>118</v>
      </c>
      <c r="I1519" s="3" t="s">
        <v>119</v>
      </c>
      <c r="J1519" s="3" t="s">
        <v>26</v>
      </c>
      <c r="K1519" s="3" t="s">
        <v>27</v>
      </c>
      <c r="L1519" s="3" t="s">
        <v>1318</v>
      </c>
      <c r="M1519" s="3" t="s">
        <v>53</v>
      </c>
      <c r="N1519" s="2">
        <v>32216</v>
      </c>
      <c r="O1519" s="3" t="s">
        <v>30</v>
      </c>
      <c r="P1519" s="3" t="s">
        <v>447</v>
      </c>
      <c r="Q1519" s="3" t="s">
        <v>45</v>
      </c>
      <c r="R1519" s="3" t="s">
        <v>88</v>
      </c>
      <c r="S1519" s="3" t="s">
        <v>448</v>
      </c>
      <c r="T1519" s="2">
        <v>15.984</v>
      </c>
      <c r="U1519" s="2">
        <v>2</v>
      </c>
      <c r="V1519" s="2">
        <v>0.2</v>
      </c>
      <c r="W1519" s="2">
        <v>4.9950000000000001</v>
      </c>
    </row>
    <row r="1520" spans="1:23" ht="15.75" thickBot="1" x14ac:dyDescent="0.3">
      <c r="A1520" s="5">
        <v>1519</v>
      </c>
      <c r="B1520" s="3" t="s">
        <v>5297</v>
      </c>
      <c r="C1520" s="2">
        <v>2014</v>
      </c>
      <c r="D1520" s="4">
        <v>41922</v>
      </c>
      <c r="E1520" s="4" t="str">
        <f>TEXT(Table1[[#This Row],[Order Date]],"MMM")</f>
        <v>Oct</v>
      </c>
      <c r="F1520" s="4" t="s">
        <v>7203</v>
      </c>
      <c r="G1520" s="3" t="s">
        <v>49</v>
      </c>
      <c r="H1520" s="3" t="s">
        <v>4734</v>
      </c>
      <c r="I1520" s="3" t="s">
        <v>4735</v>
      </c>
      <c r="J1520" s="3" t="s">
        <v>26</v>
      </c>
      <c r="K1520" s="3" t="s">
        <v>27</v>
      </c>
      <c r="L1520" s="3" t="s">
        <v>239</v>
      </c>
      <c r="M1520" s="3" t="s">
        <v>240</v>
      </c>
      <c r="N1520" s="2">
        <v>10024</v>
      </c>
      <c r="O1520" s="3" t="s">
        <v>138</v>
      </c>
      <c r="P1520" s="3" t="s">
        <v>2841</v>
      </c>
      <c r="Q1520" s="3" t="s">
        <v>45</v>
      </c>
      <c r="R1520" s="3" t="s">
        <v>74</v>
      </c>
      <c r="S1520" s="3" t="s">
        <v>2842</v>
      </c>
      <c r="T1520" s="2">
        <v>12.816000000000001</v>
      </c>
      <c r="U1520" s="2">
        <v>3</v>
      </c>
      <c r="V1520" s="2">
        <v>0.2</v>
      </c>
      <c r="W1520" s="2">
        <v>4.3254000000000001</v>
      </c>
    </row>
    <row r="1521" spans="1:23" ht="15.75" thickBot="1" x14ac:dyDescent="0.3">
      <c r="A1521" s="5">
        <v>1520</v>
      </c>
      <c r="B1521" s="3" t="s">
        <v>5297</v>
      </c>
      <c r="C1521" s="2">
        <v>2014</v>
      </c>
      <c r="D1521" s="4">
        <v>41922</v>
      </c>
      <c r="E1521" s="4" t="str">
        <f>TEXT(Table1[[#This Row],[Order Date]],"MMM")</f>
        <v>Oct</v>
      </c>
      <c r="F1521" s="4" t="s">
        <v>7203</v>
      </c>
      <c r="G1521" s="3" t="s">
        <v>49</v>
      </c>
      <c r="H1521" s="3" t="s">
        <v>4734</v>
      </c>
      <c r="I1521" s="3" t="s">
        <v>4735</v>
      </c>
      <c r="J1521" s="3" t="s">
        <v>26</v>
      </c>
      <c r="K1521" s="3" t="s">
        <v>27</v>
      </c>
      <c r="L1521" s="3" t="s">
        <v>239</v>
      </c>
      <c r="M1521" s="3" t="s">
        <v>240</v>
      </c>
      <c r="N1521" s="2">
        <v>10024</v>
      </c>
      <c r="O1521" s="3" t="s">
        <v>138</v>
      </c>
      <c r="P1521" s="3" t="s">
        <v>3942</v>
      </c>
      <c r="Q1521" s="3" t="s">
        <v>32</v>
      </c>
      <c r="R1521" s="3" t="s">
        <v>33</v>
      </c>
      <c r="S1521" s="3" t="s">
        <v>3943</v>
      </c>
      <c r="T1521" s="2">
        <v>314.35199999999998</v>
      </c>
      <c r="U1521" s="2">
        <v>3</v>
      </c>
      <c r="V1521" s="2">
        <v>0.2</v>
      </c>
      <c r="W1521" s="2">
        <v>-15.717599999999999</v>
      </c>
    </row>
    <row r="1522" spans="1:23" ht="15.75" thickBot="1" x14ac:dyDescent="0.3">
      <c r="A1522" s="5">
        <v>1521</v>
      </c>
      <c r="B1522" s="3" t="s">
        <v>5297</v>
      </c>
      <c r="C1522" s="2">
        <v>2014</v>
      </c>
      <c r="D1522" s="4">
        <v>41922</v>
      </c>
      <c r="E1522" s="4" t="str">
        <f>TEXT(Table1[[#This Row],[Order Date]],"MMM")</f>
        <v>Oct</v>
      </c>
      <c r="F1522" s="4" t="s">
        <v>7203</v>
      </c>
      <c r="G1522" s="3" t="s">
        <v>49</v>
      </c>
      <c r="H1522" s="3" t="s">
        <v>4734</v>
      </c>
      <c r="I1522" s="3" t="s">
        <v>4735</v>
      </c>
      <c r="J1522" s="3" t="s">
        <v>26</v>
      </c>
      <c r="K1522" s="3" t="s">
        <v>27</v>
      </c>
      <c r="L1522" s="3" t="s">
        <v>239</v>
      </c>
      <c r="M1522" s="3" t="s">
        <v>240</v>
      </c>
      <c r="N1522" s="2">
        <v>10024</v>
      </c>
      <c r="O1522" s="3" t="s">
        <v>138</v>
      </c>
      <c r="P1522" s="3" t="s">
        <v>5298</v>
      </c>
      <c r="Q1522" s="3" t="s">
        <v>45</v>
      </c>
      <c r="R1522" s="3" t="s">
        <v>88</v>
      </c>
      <c r="S1522" s="3" t="s">
        <v>5299</v>
      </c>
      <c r="T1522" s="2">
        <v>18.98</v>
      </c>
      <c r="U1522" s="2">
        <v>2</v>
      </c>
      <c r="V1522" s="2">
        <v>0</v>
      </c>
      <c r="W1522" s="2">
        <v>8.9206000000000003</v>
      </c>
    </row>
    <row r="1523" spans="1:23" ht="15.75" thickBot="1" x14ac:dyDescent="0.3">
      <c r="A1523" s="5">
        <v>1522</v>
      </c>
      <c r="B1523" s="3" t="s">
        <v>5297</v>
      </c>
      <c r="C1523" s="2">
        <v>2014</v>
      </c>
      <c r="D1523" s="4">
        <v>41922</v>
      </c>
      <c r="E1523" s="4" t="str">
        <f>TEXT(Table1[[#This Row],[Order Date]],"MMM")</f>
        <v>Oct</v>
      </c>
      <c r="F1523" s="4" t="s">
        <v>7203</v>
      </c>
      <c r="G1523" s="3" t="s">
        <v>49</v>
      </c>
      <c r="H1523" s="3" t="s">
        <v>4734</v>
      </c>
      <c r="I1523" s="3" t="s">
        <v>4735</v>
      </c>
      <c r="J1523" s="3" t="s">
        <v>26</v>
      </c>
      <c r="K1523" s="3" t="s">
        <v>27</v>
      </c>
      <c r="L1523" s="3" t="s">
        <v>239</v>
      </c>
      <c r="M1523" s="3" t="s">
        <v>240</v>
      </c>
      <c r="N1523" s="2">
        <v>10024</v>
      </c>
      <c r="O1523" s="3" t="s">
        <v>138</v>
      </c>
      <c r="P1523" s="3" t="s">
        <v>4815</v>
      </c>
      <c r="Q1523" s="3" t="s">
        <v>45</v>
      </c>
      <c r="R1523" s="3" t="s">
        <v>74</v>
      </c>
      <c r="S1523" s="3" t="s">
        <v>4816</v>
      </c>
      <c r="T1523" s="2">
        <v>18.239999999999998</v>
      </c>
      <c r="U1523" s="2">
        <v>6</v>
      </c>
      <c r="V1523" s="2">
        <v>0.2</v>
      </c>
      <c r="W1523" s="2">
        <v>6.1559999999999997</v>
      </c>
    </row>
    <row r="1524" spans="1:23" ht="15.75" thickBot="1" x14ac:dyDescent="0.3">
      <c r="A1524" s="5">
        <v>1523</v>
      </c>
      <c r="B1524" s="3" t="s">
        <v>5300</v>
      </c>
      <c r="C1524" s="2">
        <v>2011</v>
      </c>
      <c r="D1524" s="4">
        <v>40734</v>
      </c>
      <c r="E1524" s="4" t="str">
        <f>TEXT(Table1[[#This Row],[Order Date]],"MMM")</f>
        <v>Jul</v>
      </c>
      <c r="F1524" s="4">
        <v>40887</v>
      </c>
      <c r="G1524" s="3" t="s">
        <v>49</v>
      </c>
      <c r="H1524" s="3" t="s">
        <v>1421</v>
      </c>
      <c r="I1524" s="3" t="s">
        <v>1422</v>
      </c>
      <c r="J1524" s="3" t="s">
        <v>40</v>
      </c>
      <c r="K1524" s="3" t="s">
        <v>27</v>
      </c>
      <c r="L1524" s="3" t="s">
        <v>715</v>
      </c>
      <c r="M1524" s="3" t="s">
        <v>101</v>
      </c>
      <c r="N1524" s="2">
        <v>75217</v>
      </c>
      <c r="O1524" s="3" t="s">
        <v>102</v>
      </c>
      <c r="P1524" s="3" t="s">
        <v>845</v>
      </c>
      <c r="Q1524" s="3" t="s">
        <v>45</v>
      </c>
      <c r="R1524" s="3" t="s">
        <v>58</v>
      </c>
      <c r="S1524" s="3" t="s">
        <v>846</v>
      </c>
      <c r="T1524" s="2">
        <v>107.44</v>
      </c>
      <c r="U1524" s="2">
        <v>10</v>
      </c>
      <c r="V1524" s="2">
        <v>0.2</v>
      </c>
      <c r="W1524" s="2">
        <v>10.744</v>
      </c>
    </row>
    <row r="1525" spans="1:23" ht="15.75" thickBot="1" x14ac:dyDescent="0.3">
      <c r="A1525" s="5">
        <v>1524</v>
      </c>
      <c r="B1525" s="3" t="s">
        <v>5301</v>
      </c>
      <c r="C1525" s="2">
        <v>2014</v>
      </c>
      <c r="D1525" s="4">
        <v>41856</v>
      </c>
      <c r="E1525" s="4" t="str">
        <f>TEXT(Table1[[#This Row],[Order Date]],"MMM")</f>
        <v>Aug</v>
      </c>
      <c r="F1525" s="4">
        <v>41978</v>
      </c>
      <c r="G1525" s="3" t="s">
        <v>49</v>
      </c>
      <c r="H1525" s="3" t="s">
        <v>3186</v>
      </c>
      <c r="I1525" s="3" t="s">
        <v>3187</v>
      </c>
      <c r="J1525" s="3" t="s">
        <v>40</v>
      </c>
      <c r="K1525" s="3" t="s">
        <v>27</v>
      </c>
      <c r="L1525" s="3" t="s">
        <v>775</v>
      </c>
      <c r="M1525" s="3" t="s">
        <v>214</v>
      </c>
      <c r="N1525" s="2">
        <v>48234</v>
      </c>
      <c r="O1525" s="3" t="s">
        <v>102</v>
      </c>
      <c r="P1525" s="3" t="s">
        <v>991</v>
      </c>
      <c r="Q1525" s="3" t="s">
        <v>32</v>
      </c>
      <c r="R1525" s="3" t="s">
        <v>36</v>
      </c>
      <c r="S1525" s="3" t="s">
        <v>992</v>
      </c>
      <c r="T1525" s="2">
        <v>1458.65</v>
      </c>
      <c r="U1525" s="2">
        <v>5</v>
      </c>
      <c r="V1525" s="2">
        <v>0</v>
      </c>
      <c r="W1525" s="2">
        <v>423.00850000000003</v>
      </c>
    </row>
    <row r="1526" spans="1:23" ht="15.75" thickBot="1" x14ac:dyDescent="0.3">
      <c r="A1526" s="5">
        <v>1525</v>
      </c>
      <c r="B1526" s="3" t="s">
        <v>5301</v>
      </c>
      <c r="C1526" s="2">
        <v>2014</v>
      </c>
      <c r="D1526" s="4">
        <v>41856</v>
      </c>
      <c r="E1526" s="4" t="str">
        <f>TEXT(Table1[[#This Row],[Order Date]],"MMM")</f>
        <v>Aug</v>
      </c>
      <c r="F1526" s="4">
        <v>41978</v>
      </c>
      <c r="G1526" s="3" t="s">
        <v>49</v>
      </c>
      <c r="H1526" s="3" t="s">
        <v>3186</v>
      </c>
      <c r="I1526" s="3" t="s">
        <v>3187</v>
      </c>
      <c r="J1526" s="3" t="s">
        <v>40</v>
      </c>
      <c r="K1526" s="3" t="s">
        <v>27</v>
      </c>
      <c r="L1526" s="3" t="s">
        <v>775</v>
      </c>
      <c r="M1526" s="3" t="s">
        <v>214</v>
      </c>
      <c r="N1526" s="2">
        <v>48234</v>
      </c>
      <c r="O1526" s="3" t="s">
        <v>102</v>
      </c>
      <c r="P1526" s="3" t="s">
        <v>4523</v>
      </c>
      <c r="Q1526" s="3" t="s">
        <v>32</v>
      </c>
      <c r="R1526" s="3" t="s">
        <v>36</v>
      </c>
      <c r="S1526" s="3" t="s">
        <v>4524</v>
      </c>
      <c r="T1526" s="2">
        <v>26.64</v>
      </c>
      <c r="U1526" s="2">
        <v>1</v>
      </c>
      <c r="V1526" s="2">
        <v>0</v>
      </c>
      <c r="W1526" s="2">
        <v>7.4592000000000001</v>
      </c>
    </row>
    <row r="1527" spans="1:23" ht="15.75" thickBot="1" x14ac:dyDescent="0.3">
      <c r="A1527" s="5">
        <v>1526</v>
      </c>
      <c r="B1527" s="3" t="s">
        <v>5301</v>
      </c>
      <c r="C1527" s="2">
        <v>2014</v>
      </c>
      <c r="D1527" s="4">
        <v>41856</v>
      </c>
      <c r="E1527" s="4" t="str">
        <f>TEXT(Table1[[#This Row],[Order Date]],"MMM")</f>
        <v>Aug</v>
      </c>
      <c r="F1527" s="4">
        <v>41978</v>
      </c>
      <c r="G1527" s="3" t="s">
        <v>49</v>
      </c>
      <c r="H1527" s="3" t="s">
        <v>3186</v>
      </c>
      <c r="I1527" s="3" t="s">
        <v>3187</v>
      </c>
      <c r="J1527" s="3" t="s">
        <v>40</v>
      </c>
      <c r="K1527" s="3" t="s">
        <v>27</v>
      </c>
      <c r="L1527" s="3" t="s">
        <v>775</v>
      </c>
      <c r="M1527" s="3" t="s">
        <v>214</v>
      </c>
      <c r="N1527" s="2">
        <v>48234</v>
      </c>
      <c r="O1527" s="3" t="s">
        <v>102</v>
      </c>
      <c r="P1527" s="3" t="s">
        <v>1548</v>
      </c>
      <c r="Q1527" s="3" t="s">
        <v>32</v>
      </c>
      <c r="R1527" s="3" t="s">
        <v>36</v>
      </c>
      <c r="S1527" s="3" t="s">
        <v>1549</v>
      </c>
      <c r="T1527" s="2">
        <v>476.8</v>
      </c>
      <c r="U1527" s="2">
        <v>2</v>
      </c>
      <c r="V1527" s="2">
        <v>0</v>
      </c>
      <c r="W1527" s="2">
        <v>119.2</v>
      </c>
    </row>
    <row r="1528" spans="1:23" ht="15.75" thickBot="1" x14ac:dyDescent="0.3">
      <c r="A1528" s="5">
        <v>1527</v>
      </c>
      <c r="B1528" s="3" t="s">
        <v>5301</v>
      </c>
      <c r="C1528" s="2">
        <v>2014</v>
      </c>
      <c r="D1528" s="4">
        <v>41856</v>
      </c>
      <c r="E1528" s="4" t="str">
        <f>TEXT(Table1[[#This Row],[Order Date]],"MMM")</f>
        <v>Aug</v>
      </c>
      <c r="F1528" s="4">
        <v>41978</v>
      </c>
      <c r="G1528" s="3" t="s">
        <v>49</v>
      </c>
      <c r="H1528" s="3" t="s">
        <v>3186</v>
      </c>
      <c r="I1528" s="3" t="s">
        <v>3187</v>
      </c>
      <c r="J1528" s="3" t="s">
        <v>40</v>
      </c>
      <c r="K1528" s="3" t="s">
        <v>27</v>
      </c>
      <c r="L1528" s="3" t="s">
        <v>775</v>
      </c>
      <c r="M1528" s="3" t="s">
        <v>214</v>
      </c>
      <c r="N1528" s="2">
        <v>48234</v>
      </c>
      <c r="O1528" s="3" t="s">
        <v>102</v>
      </c>
      <c r="P1528" s="3" t="s">
        <v>1774</v>
      </c>
      <c r="Q1528" s="3" t="s">
        <v>45</v>
      </c>
      <c r="R1528" s="3" t="s">
        <v>77</v>
      </c>
      <c r="S1528" s="3" t="s">
        <v>1775</v>
      </c>
      <c r="T1528" s="2">
        <v>87.444000000000003</v>
      </c>
      <c r="U1528" s="2">
        <v>2</v>
      </c>
      <c r="V1528" s="2">
        <v>0.1</v>
      </c>
      <c r="W1528" s="2">
        <v>18.4604</v>
      </c>
    </row>
    <row r="1529" spans="1:23" ht="15.75" thickBot="1" x14ac:dyDescent="0.3">
      <c r="A1529" s="5">
        <v>1528</v>
      </c>
      <c r="B1529" s="3" t="s">
        <v>5304</v>
      </c>
      <c r="C1529" s="2">
        <v>2011</v>
      </c>
      <c r="D1529" s="4">
        <v>40759</v>
      </c>
      <c r="E1529" s="4" t="str">
        <f>TEXT(Table1[[#This Row],[Order Date]],"MMM")</f>
        <v>Aug</v>
      </c>
      <c r="F1529" s="4" t="s">
        <v>7337</v>
      </c>
      <c r="G1529" s="3" t="s">
        <v>49</v>
      </c>
      <c r="H1529" s="3" t="s">
        <v>3364</v>
      </c>
      <c r="I1529" s="3" t="s">
        <v>3365</v>
      </c>
      <c r="J1529" s="3" t="s">
        <v>40</v>
      </c>
      <c r="K1529" s="3" t="s">
        <v>27</v>
      </c>
      <c r="L1529" s="3" t="s">
        <v>3250</v>
      </c>
      <c r="M1529" s="3" t="s">
        <v>280</v>
      </c>
      <c r="N1529" s="2">
        <v>85301</v>
      </c>
      <c r="O1529" s="3" t="s">
        <v>43</v>
      </c>
      <c r="P1529" s="3" t="s">
        <v>3531</v>
      </c>
      <c r="Q1529" s="3" t="s">
        <v>45</v>
      </c>
      <c r="R1529" s="3" t="s">
        <v>242</v>
      </c>
      <c r="S1529" s="3" t="s">
        <v>3532</v>
      </c>
      <c r="T1529" s="2">
        <v>2.3679999999999999</v>
      </c>
      <c r="U1529" s="2">
        <v>2</v>
      </c>
      <c r="V1529" s="2">
        <v>0.2</v>
      </c>
      <c r="W1529" s="2">
        <v>0.82879999999999998</v>
      </c>
    </row>
    <row r="1530" spans="1:23" ht="15.75" thickBot="1" x14ac:dyDescent="0.3">
      <c r="A1530" s="5">
        <v>1529</v>
      </c>
      <c r="B1530" s="3" t="s">
        <v>5304</v>
      </c>
      <c r="C1530" s="2">
        <v>2011</v>
      </c>
      <c r="D1530" s="4">
        <v>40759</v>
      </c>
      <c r="E1530" s="4" t="str">
        <f>TEXT(Table1[[#This Row],[Order Date]],"MMM")</f>
        <v>Aug</v>
      </c>
      <c r="F1530" s="4" t="s">
        <v>7337</v>
      </c>
      <c r="G1530" s="3" t="s">
        <v>49</v>
      </c>
      <c r="H1530" s="3" t="s">
        <v>3364</v>
      </c>
      <c r="I1530" s="3" t="s">
        <v>3365</v>
      </c>
      <c r="J1530" s="3" t="s">
        <v>40</v>
      </c>
      <c r="K1530" s="3" t="s">
        <v>27</v>
      </c>
      <c r="L1530" s="3" t="s">
        <v>3250</v>
      </c>
      <c r="M1530" s="3" t="s">
        <v>280</v>
      </c>
      <c r="N1530" s="2">
        <v>85301</v>
      </c>
      <c r="O1530" s="3" t="s">
        <v>43</v>
      </c>
      <c r="P1530" s="3" t="s">
        <v>5305</v>
      </c>
      <c r="Q1530" s="3" t="s">
        <v>45</v>
      </c>
      <c r="R1530" s="3" t="s">
        <v>88</v>
      </c>
      <c r="S1530" s="3" t="s">
        <v>5306</v>
      </c>
      <c r="T1530" s="2">
        <v>19.007999999999999</v>
      </c>
      <c r="U1530" s="2">
        <v>3</v>
      </c>
      <c r="V1530" s="2">
        <v>0.2</v>
      </c>
      <c r="W1530" s="2">
        <v>6.8903999999999996</v>
      </c>
    </row>
    <row r="1531" spans="1:23" ht="15.75" thickBot="1" x14ac:dyDescent="0.3">
      <c r="A1531" s="5">
        <v>1530</v>
      </c>
      <c r="B1531" s="3" t="s">
        <v>5307</v>
      </c>
      <c r="C1531" s="2">
        <v>2011</v>
      </c>
      <c r="D1531" s="4">
        <v>40761</v>
      </c>
      <c r="E1531" s="4" t="str">
        <f>TEXT(Table1[[#This Row],[Order Date]],"MMM")</f>
        <v>Aug</v>
      </c>
      <c r="F1531" s="4">
        <v>40883</v>
      </c>
      <c r="G1531" s="3" t="s">
        <v>49</v>
      </c>
      <c r="H1531" s="3" t="s">
        <v>5308</v>
      </c>
      <c r="I1531" s="3" t="s">
        <v>5309</v>
      </c>
      <c r="J1531" s="3" t="s">
        <v>40</v>
      </c>
      <c r="K1531" s="3" t="s">
        <v>27</v>
      </c>
      <c r="L1531" s="3" t="s">
        <v>459</v>
      </c>
      <c r="M1531" s="3" t="s">
        <v>302</v>
      </c>
      <c r="N1531" s="2">
        <v>37620</v>
      </c>
      <c r="O1531" s="3" t="s">
        <v>30</v>
      </c>
      <c r="P1531" s="3" t="s">
        <v>1579</v>
      </c>
      <c r="Q1531" s="3" t="s">
        <v>32</v>
      </c>
      <c r="R1531" s="3" t="s">
        <v>36</v>
      </c>
      <c r="S1531" s="3" t="s">
        <v>1580</v>
      </c>
      <c r="T1531" s="2">
        <v>170.352</v>
      </c>
      <c r="U1531" s="2">
        <v>3</v>
      </c>
      <c r="V1531" s="2">
        <v>0.2</v>
      </c>
      <c r="W1531" s="2">
        <v>10.647</v>
      </c>
    </row>
    <row r="1532" spans="1:23" ht="15.75" thickBot="1" x14ac:dyDescent="0.3">
      <c r="A1532" s="5">
        <v>1531</v>
      </c>
      <c r="B1532" s="3" t="s">
        <v>5314</v>
      </c>
      <c r="C1532" s="2">
        <v>2012</v>
      </c>
      <c r="D1532" s="4">
        <v>41011</v>
      </c>
      <c r="E1532" s="4" t="str">
        <f>TEXT(Table1[[#This Row],[Order Date]],"MMM")</f>
        <v>Apr</v>
      </c>
      <c r="F1532" s="4">
        <v>41164</v>
      </c>
      <c r="G1532" s="3" t="s">
        <v>49</v>
      </c>
      <c r="H1532" s="3" t="s">
        <v>740</v>
      </c>
      <c r="I1532" s="3" t="s">
        <v>741</v>
      </c>
      <c r="J1532" s="3" t="s">
        <v>40</v>
      </c>
      <c r="K1532" s="3" t="s">
        <v>27</v>
      </c>
      <c r="L1532" s="3" t="s">
        <v>288</v>
      </c>
      <c r="M1532" s="3" t="s">
        <v>532</v>
      </c>
      <c r="N1532" s="2">
        <v>65807</v>
      </c>
      <c r="O1532" s="3" t="s">
        <v>102</v>
      </c>
      <c r="P1532" s="3" t="s">
        <v>1092</v>
      </c>
      <c r="Q1532" s="3" t="s">
        <v>45</v>
      </c>
      <c r="R1532" s="3" t="s">
        <v>88</v>
      </c>
      <c r="S1532" s="3" t="s">
        <v>1093</v>
      </c>
      <c r="T1532" s="2">
        <v>85.96</v>
      </c>
      <c r="U1532" s="2">
        <v>7</v>
      </c>
      <c r="V1532" s="2">
        <v>0</v>
      </c>
      <c r="W1532" s="2">
        <v>40.401200000000003</v>
      </c>
    </row>
    <row r="1533" spans="1:23" ht="15.75" thickBot="1" x14ac:dyDescent="0.3">
      <c r="A1533" s="5">
        <v>1532</v>
      </c>
      <c r="B1533" s="3" t="s">
        <v>5317</v>
      </c>
      <c r="C1533" s="2">
        <v>2014</v>
      </c>
      <c r="D1533" s="4">
        <v>41826</v>
      </c>
      <c r="E1533" s="4" t="str">
        <f>TEXT(Table1[[#This Row],[Order Date]],"MMM")</f>
        <v>Jul</v>
      </c>
      <c r="F1533" s="4">
        <v>41949</v>
      </c>
      <c r="G1533" s="3" t="s">
        <v>49</v>
      </c>
      <c r="H1533" s="3" t="s">
        <v>4928</v>
      </c>
      <c r="I1533" s="3" t="s">
        <v>4929</v>
      </c>
      <c r="J1533" s="3" t="s">
        <v>99</v>
      </c>
      <c r="K1533" s="3" t="s">
        <v>27</v>
      </c>
      <c r="L1533" s="3" t="s">
        <v>120</v>
      </c>
      <c r="M1533" s="3" t="s">
        <v>42</v>
      </c>
      <c r="N1533" s="2">
        <v>94122</v>
      </c>
      <c r="O1533" s="3" t="s">
        <v>43</v>
      </c>
      <c r="P1533" s="3" t="s">
        <v>5318</v>
      </c>
      <c r="Q1533" s="3" t="s">
        <v>32</v>
      </c>
      <c r="R1533" s="3" t="s">
        <v>64</v>
      </c>
      <c r="S1533" s="3" t="s">
        <v>5319</v>
      </c>
      <c r="T1533" s="2">
        <v>4.95</v>
      </c>
      <c r="U1533" s="2">
        <v>1</v>
      </c>
      <c r="V1533" s="2">
        <v>0</v>
      </c>
      <c r="W1533" s="2">
        <v>2.1779999999999999</v>
      </c>
    </row>
    <row r="1534" spans="1:23" ht="15.75" thickBot="1" x14ac:dyDescent="0.3">
      <c r="A1534" s="5">
        <v>1533</v>
      </c>
      <c r="B1534" s="3" t="s">
        <v>5317</v>
      </c>
      <c r="C1534" s="2">
        <v>2014</v>
      </c>
      <c r="D1534" s="4">
        <v>41826</v>
      </c>
      <c r="E1534" s="4" t="str">
        <f>TEXT(Table1[[#This Row],[Order Date]],"MMM")</f>
        <v>Jul</v>
      </c>
      <c r="F1534" s="4">
        <v>41949</v>
      </c>
      <c r="G1534" s="3" t="s">
        <v>49</v>
      </c>
      <c r="H1534" s="3" t="s">
        <v>4928</v>
      </c>
      <c r="I1534" s="3" t="s">
        <v>4929</v>
      </c>
      <c r="J1534" s="3" t="s">
        <v>99</v>
      </c>
      <c r="K1534" s="3" t="s">
        <v>27</v>
      </c>
      <c r="L1534" s="3" t="s">
        <v>120</v>
      </c>
      <c r="M1534" s="3" t="s">
        <v>42</v>
      </c>
      <c r="N1534" s="2">
        <v>94122</v>
      </c>
      <c r="O1534" s="3" t="s">
        <v>43</v>
      </c>
      <c r="P1534" s="3" t="s">
        <v>4949</v>
      </c>
      <c r="Q1534" s="3" t="s">
        <v>45</v>
      </c>
      <c r="R1534" s="3" t="s">
        <v>58</v>
      </c>
      <c r="S1534" s="3" t="s">
        <v>4950</v>
      </c>
      <c r="T1534" s="2">
        <v>26.4</v>
      </c>
      <c r="U1534" s="2">
        <v>5</v>
      </c>
      <c r="V1534" s="2">
        <v>0</v>
      </c>
      <c r="W1534" s="2">
        <v>0</v>
      </c>
    </row>
    <row r="1535" spans="1:23" ht="15.75" thickBot="1" x14ac:dyDescent="0.3">
      <c r="A1535" s="5">
        <v>1534</v>
      </c>
      <c r="B1535" s="3" t="s">
        <v>5325</v>
      </c>
      <c r="C1535" s="2">
        <v>2011</v>
      </c>
      <c r="D1535" s="4">
        <v>40607</v>
      </c>
      <c r="E1535" s="4" t="str">
        <f>TEXT(Table1[[#This Row],[Order Date]],"MMM")</f>
        <v>Mar</v>
      </c>
      <c r="F1535" s="4">
        <v>40821</v>
      </c>
      <c r="G1535" s="3" t="s">
        <v>49</v>
      </c>
      <c r="H1535" s="3" t="s">
        <v>5287</v>
      </c>
      <c r="I1535" s="3" t="s">
        <v>5288</v>
      </c>
      <c r="J1535" s="3" t="s">
        <v>26</v>
      </c>
      <c r="K1535" s="3" t="s">
        <v>27</v>
      </c>
      <c r="L1535" s="3" t="s">
        <v>2654</v>
      </c>
      <c r="M1535" s="3" t="s">
        <v>240</v>
      </c>
      <c r="N1535" s="2">
        <v>10701</v>
      </c>
      <c r="O1535" s="3" t="s">
        <v>138</v>
      </c>
      <c r="P1535" s="3" t="s">
        <v>5326</v>
      </c>
      <c r="Q1535" s="3" t="s">
        <v>45</v>
      </c>
      <c r="R1535" s="3" t="s">
        <v>74</v>
      </c>
      <c r="S1535" s="3" t="s">
        <v>5327</v>
      </c>
      <c r="T1535" s="2">
        <v>40.176000000000002</v>
      </c>
      <c r="U1535" s="2">
        <v>3</v>
      </c>
      <c r="V1535" s="2">
        <v>0.2</v>
      </c>
      <c r="W1535" s="2">
        <v>14.563800000000001</v>
      </c>
    </row>
    <row r="1536" spans="1:23" ht="15.75" thickBot="1" x14ac:dyDescent="0.3">
      <c r="A1536" s="5">
        <v>1535</v>
      </c>
      <c r="B1536" s="3" t="s">
        <v>5325</v>
      </c>
      <c r="C1536" s="2">
        <v>2011</v>
      </c>
      <c r="D1536" s="4">
        <v>40607</v>
      </c>
      <c r="E1536" s="4" t="str">
        <f>TEXT(Table1[[#This Row],[Order Date]],"MMM")</f>
        <v>Mar</v>
      </c>
      <c r="F1536" s="4">
        <v>40821</v>
      </c>
      <c r="G1536" s="3" t="s">
        <v>49</v>
      </c>
      <c r="H1536" s="3" t="s">
        <v>5287</v>
      </c>
      <c r="I1536" s="3" t="s">
        <v>5288</v>
      </c>
      <c r="J1536" s="3" t="s">
        <v>26</v>
      </c>
      <c r="K1536" s="3" t="s">
        <v>27</v>
      </c>
      <c r="L1536" s="3" t="s">
        <v>2654</v>
      </c>
      <c r="M1536" s="3" t="s">
        <v>240</v>
      </c>
      <c r="N1536" s="2">
        <v>10701</v>
      </c>
      <c r="O1536" s="3" t="s">
        <v>138</v>
      </c>
      <c r="P1536" s="3" t="s">
        <v>437</v>
      </c>
      <c r="Q1536" s="3" t="s">
        <v>45</v>
      </c>
      <c r="R1536" s="3" t="s">
        <v>74</v>
      </c>
      <c r="S1536" s="3" t="s">
        <v>438</v>
      </c>
      <c r="T1536" s="2">
        <v>10.896000000000001</v>
      </c>
      <c r="U1536" s="2">
        <v>3</v>
      </c>
      <c r="V1536" s="2">
        <v>0.2</v>
      </c>
      <c r="W1536" s="2">
        <v>3.9498000000000002</v>
      </c>
    </row>
    <row r="1537" spans="1:23" ht="15.75" thickBot="1" x14ac:dyDescent="0.3">
      <c r="A1537" s="5">
        <v>1536</v>
      </c>
      <c r="B1537" s="3" t="s">
        <v>5330</v>
      </c>
      <c r="C1537" s="2">
        <v>2013</v>
      </c>
      <c r="D1537" s="4">
        <v>41434</v>
      </c>
      <c r="E1537" s="4" t="str">
        <f>TEXT(Table1[[#This Row],[Order Date]],"MMM")</f>
        <v>Jun</v>
      </c>
      <c r="F1537" s="4">
        <v>41495</v>
      </c>
      <c r="G1537" s="3" t="s">
        <v>23</v>
      </c>
      <c r="H1537" s="3" t="s">
        <v>4691</v>
      </c>
      <c r="I1537" s="3" t="s">
        <v>4692</v>
      </c>
      <c r="J1537" s="3" t="s">
        <v>26</v>
      </c>
      <c r="K1537" s="3" t="s">
        <v>27</v>
      </c>
      <c r="L1537" s="3" t="s">
        <v>3944</v>
      </c>
      <c r="M1537" s="3" t="s">
        <v>302</v>
      </c>
      <c r="N1537" s="2">
        <v>37604</v>
      </c>
      <c r="O1537" s="3" t="s">
        <v>30</v>
      </c>
      <c r="P1537" s="3" t="s">
        <v>2317</v>
      </c>
      <c r="Q1537" s="3" t="s">
        <v>45</v>
      </c>
      <c r="R1537" s="3" t="s">
        <v>158</v>
      </c>
      <c r="S1537" s="3" t="s">
        <v>170</v>
      </c>
      <c r="T1537" s="2">
        <v>23.472000000000001</v>
      </c>
      <c r="U1537" s="2">
        <v>3</v>
      </c>
      <c r="V1537" s="2">
        <v>0.2</v>
      </c>
      <c r="W1537" s="2">
        <v>7.6284000000000001</v>
      </c>
    </row>
    <row r="1538" spans="1:23" ht="15.75" thickBot="1" x14ac:dyDescent="0.3">
      <c r="A1538" s="5">
        <v>1537</v>
      </c>
      <c r="B1538" s="3" t="s">
        <v>5330</v>
      </c>
      <c r="C1538" s="2">
        <v>2013</v>
      </c>
      <c r="D1538" s="4">
        <v>41434</v>
      </c>
      <c r="E1538" s="4" t="str">
        <f>TEXT(Table1[[#This Row],[Order Date]],"MMM")</f>
        <v>Jun</v>
      </c>
      <c r="F1538" s="4">
        <v>41495</v>
      </c>
      <c r="G1538" s="3" t="s">
        <v>23</v>
      </c>
      <c r="H1538" s="3" t="s">
        <v>4691</v>
      </c>
      <c r="I1538" s="3" t="s">
        <v>4692</v>
      </c>
      <c r="J1538" s="3" t="s">
        <v>26</v>
      </c>
      <c r="K1538" s="3" t="s">
        <v>27</v>
      </c>
      <c r="L1538" s="3" t="s">
        <v>3944</v>
      </c>
      <c r="M1538" s="3" t="s">
        <v>302</v>
      </c>
      <c r="N1538" s="2">
        <v>37604</v>
      </c>
      <c r="O1538" s="3" t="s">
        <v>30</v>
      </c>
      <c r="P1538" s="3" t="s">
        <v>2608</v>
      </c>
      <c r="Q1538" s="3" t="s">
        <v>45</v>
      </c>
      <c r="R1538" s="3" t="s">
        <v>74</v>
      </c>
      <c r="S1538" s="3" t="s">
        <v>2609</v>
      </c>
      <c r="T1538" s="2">
        <v>86.058000000000007</v>
      </c>
      <c r="U1538" s="2">
        <v>7</v>
      </c>
      <c r="V1538" s="2">
        <v>0.7</v>
      </c>
      <c r="W1538" s="2">
        <v>-63.109200000000001</v>
      </c>
    </row>
    <row r="1539" spans="1:23" ht="15.75" thickBot="1" x14ac:dyDescent="0.3">
      <c r="A1539" s="5">
        <v>1538</v>
      </c>
      <c r="B1539" s="3" t="s">
        <v>5330</v>
      </c>
      <c r="C1539" s="2">
        <v>2013</v>
      </c>
      <c r="D1539" s="4">
        <v>41434</v>
      </c>
      <c r="E1539" s="4" t="str">
        <f>TEXT(Table1[[#This Row],[Order Date]],"MMM")</f>
        <v>Jun</v>
      </c>
      <c r="F1539" s="4">
        <v>41495</v>
      </c>
      <c r="G1539" s="3" t="s">
        <v>23</v>
      </c>
      <c r="H1539" s="3" t="s">
        <v>4691</v>
      </c>
      <c r="I1539" s="3" t="s">
        <v>4692</v>
      </c>
      <c r="J1539" s="3" t="s">
        <v>26</v>
      </c>
      <c r="K1539" s="3" t="s">
        <v>27</v>
      </c>
      <c r="L1539" s="3" t="s">
        <v>3944</v>
      </c>
      <c r="M1539" s="3" t="s">
        <v>302</v>
      </c>
      <c r="N1539" s="2">
        <v>37604</v>
      </c>
      <c r="O1539" s="3" t="s">
        <v>30</v>
      </c>
      <c r="P1539" s="3" t="s">
        <v>2307</v>
      </c>
      <c r="Q1539" s="3" t="s">
        <v>70</v>
      </c>
      <c r="R1539" s="3" t="s">
        <v>71</v>
      </c>
      <c r="S1539" s="3" t="s">
        <v>2308</v>
      </c>
      <c r="T1539" s="2">
        <v>108.78400000000001</v>
      </c>
      <c r="U1539" s="2">
        <v>2</v>
      </c>
      <c r="V1539" s="2">
        <v>0.2</v>
      </c>
      <c r="W1539" s="2">
        <v>6.7990000000000004</v>
      </c>
    </row>
    <row r="1540" spans="1:23" ht="15.75" thickBot="1" x14ac:dyDescent="0.3">
      <c r="A1540" s="5">
        <v>1539</v>
      </c>
      <c r="B1540" s="3" t="s">
        <v>5330</v>
      </c>
      <c r="C1540" s="2">
        <v>2013</v>
      </c>
      <c r="D1540" s="4">
        <v>41434</v>
      </c>
      <c r="E1540" s="4" t="str">
        <f>TEXT(Table1[[#This Row],[Order Date]],"MMM")</f>
        <v>Jun</v>
      </c>
      <c r="F1540" s="4">
        <v>41495</v>
      </c>
      <c r="G1540" s="3" t="s">
        <v>23</v>
      </c>
      <c r="H1540" s="3" t="s">
        <v>4691</v>
      </c>
      <c r="I1540" s="3" t="s">
        <v>4692</v>
      </c>
      <c r="J1540" s="3" t="s">
        <v>26</v>
      </c>
      <c r="K1540" s="3" t="s">
        <v>27</v>
      </c>
      <c r="L1540" s="3" t="s">
        <v>3944</v>
      </c>
      <c r="M1540" s="3" t="s">
        <v>302</v>
      </c>
      <c r="N1540" s="2">
        <v>37604</v>
      </c>
      <c r="O1540" s="3" t="s">
        <v>30</v>
      </c>
      <c r="P1540" s="3" t="s">
        <v>4745</v>
      </c>
      <c r="Q1540" s="3" t="s">
        <v>45</v>
      </c>
      <c r="R1540" s="3" t="s">
        <v>88</v>
      </c>
      <c r="S1540" s="3" t="s">
        <v>4746</v>
      </c>
      <c r="T1540" s="2">
        <v>10.272</v>
      </c>
      <c r="U1540" s="2">
        <v>3</v>
      </c>
      <c r="V1540" s="2">
        <v>0.2</v>
      </c>
      <c r="W1540" s="2">
        <v>3.21</v>
      </c>
    </row>
    <row r="1541" spans="1:23" ht="15.75" thickBot="1" x14ac:dyDescent="0.3">
      <c r="A1541" s="5">
        <v>1540</v>
      </c>
      <c r="B1541" s="3" t="s">
        <v>5331</v>
      </c>
      <c r="C1541" s="2">
        <v>2011</v>
      </c>
      <c r="D1541" s="4">
        <v>40667</v>
      </c>
      <c r="E1541" s="4" t="str">
        <f>TEXT(Table1[[#This Row],[Order Date]],"MMM")</f>
        <v>May</v>
      </c>
      <c r="F1541" s="4">
        <v>40728</v>
      </c>
      <c r="G1541" s="3" t="s">
        <v>172</v>
      </c>
      <c r="H1541" s="3" t="s">
        <v>1421</v>
      </c>
      <c r="I1541" s="3" t="s">
        <v>1422</v>
      </c>
      <c r="J1541" s="3" t="s">
        <v>40</v>
      </c>
      <c r="K1541" s="3" t="s">
        <v>27</v>
      </c>
      <c r="L1541" s="3" t="s">
        <v>322</v>
      </c>
      <c r="M1541" s="3" t="s">
        <v>192</v>
      </c>
      <c r="N1541" s="2">
        <v>62521</v>
      </c>
      <c r="O1541" s="3" t="s">
        <v>102</v>
      </c>
      <c r="P1541" s="3" t="s">
        <v>641</v>
      </c>
      <c r="Q1541" s="3" t="s">
        <v>45</v>
      </c>
      <c r="R1541" s="3" t="s">
        <v>58</v>
      </c>
      <c r="S1541" s="3" t="s">
        <v>642</v>
      </c>
      <c r="T1541" s="2">
        <v>49.631999999999998</v>
      </c>
      <c r="U1541" s="2">
        <v>4</v>
      </c>
      <c r="V1541" s="2">
        <v>0.2</v>
      </c>
      <c r="W1541" s="2">
        <v>3.7223999999999999</v>
      </c>
    </row>
    <row r="1542" spans="1:23" ht="15.75" thickBot="1" x14ac:dyDescent="0.3">
      <c r="A1542" s="5">
        <v>1541</v>
      </c>
      <c r="B1542" s="3" t="s">
        <v>5331</v>
      </c>
      <c r="C1542" s="2">
        <v>2011</v>
      </c>
      <c r="D1542" s="4">
        <v>40667</v>
      </c>
      <c r="E1542" s="4" t="str">
        <f>TEXT(Table1[[#This Row],[Order Date]],"MMM")</f>
        <v>May</v>
      </c>
      <c r="F1542" s="4">
        <v>40728</v>
      </c>
      <c r="G1542" s="3" t="s">
        <v>172</v>
      </c>
      <c r="H1542" s="3" t="s">
        <v>1421</v>
      </c>
      <c r="I1542" s="3" t="s">
        <v>1422</v>
      </c>
      <c r="J1542" s="3" t="s">
        <v>40</v>
      </c>
      <c r="K1542" s="3" t="s">
        <v>27</v>
      </c>
      <c r="L1542" s="3" t="s">
        <v>322</v>
      </c>
      <c r="M1542" s="3" t="s">
        <v>192</v>
      </c>
      <c r="N1542" s="2">
        <v>62521</v>
      </c>
      <c r="O1542" s="3" t="s">
        <v>102</v>
      </c>
      <c r="P1542" s="3" t="s">
        <v>5231</v>
      </c>
      <c r="Q1542" s="3" t="s">
        <v>45</v>
      </c>
      <c r="R1542" s="3" t="s">
        <v>58</v>
      </c>
      <c r="S1542" s="3" t="s">
        <v>5232</v>
      </c>
      <c r="T1542" s="2">
        <v>52.095999999999997</v>
      </c>
      <c r="U1542" s="2">
        <v>4</v>
      </c>
      <c r="V1542" s="2">
        <v>0.2</v>
      </c>
      <c r="W1542" s="2">
        <v>3.9072</v>
      </c>
    </row>
    <row r="1543" spans="1:23" ht="15.75" thickBot="1" x14ac:dyDescent="0.3">
      <c r="A1543" s="5">
        <v>1542</v>
      </c>
      <c r="B1543" s="3" t="s">
        <v>5336</v>
      </c>
      <c r="C1543" s="2">
        <v>2011</v>
      </c>
      <c r="D1543" s="4">
        <v>40670</v>
      </c>
      <c r="E1543" s="4" t="str">
        <f>TEXT(Table1[[#This Row],[Order Date]],"MMM")</f>
        <v>May</v>
      </c>
      <c r="F1543" s="4">
        <v>40884</v>
      </c>
      <c r="G1543" s="3" t="s">
        <v>49</v>
      </c>
      <c r="H1543" s="3" t="s">
        <v>4987</v>
      </c>
      <c r="I1543" s="3" t="s">
        <v>4988</v>
      </c>
      <c r="J1543" s="3" t="s">
        <v>40</v>
      </c>
      <c r="K1543" s="3" t="s">
        <v>27</v>
      </c>
      <c r="L1543" s="3" t="s">
        <v>4106</v>
      </c>
      <c r="M1543" s="3" t="s">
        <v>302</v>
      </c>
      <c r="N1543" s="2">
        <v>37918</v>
      </c>
      <c r="O1543" s="3" t="s">
        <v>30</v>
      </c>
      <c r="P1543" s="3" t="s">
        <v>66</v>
      </c>
      <c r="Q1543" s="3" t="s">
        <v>45</v>
      </c>
      <c r="R1543" s="3" t="s">
        <v>67</v>
      </c>
      <c r="S1543" s="3" t="s">
        <v>68</v>
      </c>
      <c r="T1543" s="2">
        <v>4.3680000000000003</v>
      </c>
      <c r="U1543" s="2">
        <v>3</v>
      </c>
      <c r="V1543" s="2">
        <v>0.2</v>
      </c>
      <c r="W1543" s="2">
        <v>0.38219999999999998</v>
      </c>
    </row>
    <row r="1544" spans="1:23" ht="15.75" thickBot="1" x14ac:dyDescent="0.3">
      <c r="A1544" s="5">
        <v>1543</v>
      </c>
      <c r="B1544" s="3" t="s">
        <v>5337</v>
      </c>
      <c r="C1544" s="2">
        <v>2013</v>
      </c>
      <c r="D1544" s="4">
        <v>41367</v>
      </c>
      <c r="E1544" s="4" t="str">
        <f>TEXT(Table1[[#This Row],[Order Date]],"MMM")</f>
        <v>Apr</v>
      </c>
      <c r="F1544" s="4">
        <v>41520</v>
      </c>
      <c r="G1544" s="3" t="s">
        <v>23</v>
      </c>
      <c r="H1544" s="3" t="s">
        <v>854</v>
      </c>
      <c r="I1544" s="3" t="s">
        <v>855</v>
      </c>
      <c r="J1544" s="3" t="s">
        <v>26</v>
      </c>
      <c r="K1544" s="3" t="s">
        <v>27</v>
      </c>
      <c r="L1544" s="3" t="s">
        <v>479</v>
      </c>
      <c r="M1544" s="3" t="s">
        <v>227</v>
      </c>
      <c r="N1544" s="2">
        <v>47401</v>
      </c>
      <c r="O1544" s="3" t="s">
        <v>102</v>
      </c>
      <c r="P1544" s="3" t="s">
        <v>5017</v>
      </c>
      <c r="Q1544" s="3" t="s">
        <v>70</v>
      </c>
      <c r="R1544" s="3" t="s">
        <v>71</v>
      </c>
      <c r="S1544" s="3" t="s">
        <v>5018</v>
      </c>
      <c r="T1544" s="2">
        <v>134.85</v>
      </c>
      <c r="U1544" s="2">
        <v>3</v>
      </c>
      <c r="V1544" s="2">
        <v>0</v>
      </c>
      <c r="W1544" s="2">
        <v>37.758000000000003</v>
      </c>
    </row>
    <row r="1545" spans="1:23" ht="15.75" thickBot="1" x14ac:dyDescent="0.3">
      <c r="A1545" s="5">
        <v>1544</v>
      </c>
      <c r="B1545" s="3" t="s">
        <v>5338</v>
      </c>
      <c r="C1545" s="2">
        <v>2011</v>
      </c>
      <c r="D1545" s="4">
        <v>40580</v>
      </c>
      <c r="E1545" s="4" t="str">
        <f>TEXT(Table1[[#This Row],[Order Date]],"MMM")</f>
        <v>Feb</v>
      </c>
      <c r="F1545" s="4">
        <v>40700</v>
      </c>
      <c r="G1545" s="3" t="s">
        <v>49</v>
      </c>
      <c r="H1545" s="3" t="s">
        <v>4563</v>
      </c>
      <c r="I1545" s="3" t="s">
        <v>4564</v>
      </c>
      <c r="J1545" s="3" t="s">
        <v>26</v>
      </c>
      <c r="K1545" s="3" t="s">
        <v>27</v>
      </c>
      <c r="L1545" s="3" t="s">
        <v>2709</v>
      </c>
      <c r="M1545" s="3" t="s">
        <v>1112</v>
      </c>
      <c r="N1545" s="2">
        <v>30076</v>
      </c>
      <c r="O1545" s="3" t="s">
        <v>30</v>
      </c>
      <c r="P1545" s="3" t="s">
        <v>4046</v>
      </c>
      <c r="Q1545" s="3" t="s">
        <v>45</v>
      </c>
      <c r="R1545" s="3" t="s">
        <v>67</v>
      </c>
      <c r="S1545" s="3" t="s">
        <v>4047</v>
      </c>
      <c r="T1545" s="2">
        <v>8.56</v>
      </c>
      <c r="U1545" s="2">
        <v>2</v>
      </c>
      <c r="V1545" s="2">
        <v>0</v>
      </c>
      <c r="W1545" s="2">
        <v>2.6536</v>
      </c>
    </row>
    <row r="1546" spans="1:23" ht="15.75" thickBot="1" x14ac:dyDescent="0.3">
      <c r="A1546" s="5">
        <v>1545</v>
      </c>
      <c r="B1546" s="3" t="s">
        <v>5338</v>
      </c>
      <c r="C1546" s="2">
        <v>2011</v>
      </c>
      <c r="D1546" s="4">
        <v>40580</v>
      </c>
      <c r="E1546" s="4" t="str">
        <f>TEXT(Table1[[#This Row],[Order Date]],"MMM")</f>
        <v>Feb</v>
      </c>
      <c r="F1546" s="4">
        <v>40700</v>
      </c>
      <c r="G1546" s="3" t="s">
        <v>49</v>
      </c>
      <c r="H1546" s="3" t="s">
        <v>4563</v>
      </c>
      <c r="I1546" s="3" t="s">
        <v>4564</v>
      </c>
      <c r="J1546" s="3" t="s">
        <v>26</v>
      </c>
      <c r="K1546" s="3" t="s">
        <v>27</v>
      </c>
      <c r="L1546" s="3" t="s">
        <v>2709</v>
      </c>
      <c r="M1546" s="3" t="s">
        <v>1112</v>
      </c>
      <c r="N1546" s="2">
        <v>30076</v>
      </c>
      <c r="O1546" s="3" t="s">
        <v>30</v>
      </c>
      <c r="P1546" s="3" t="s">
        <v>1723</v>
      </c>
      <c r="Q1546" s="3" t="s">
        <v>70</v>
      </c>
      <c r="R1546" s="3" t="s">
        <v>71</v>
      </c>
      <c r="S1546" s="3" t="s">
        <v>1724</v>
      </c>
      <c r="T1546" s="2">
        <v>239.97</v>
      </c>
      <c r="U1546" s="2">
        <v>3</v>
      </c>
      <c r="V1546" s="2">
        <v>0</v>
      </c>
      <c r="W1546" s="2">
        <v>67.191599999999994</v>
      </c>
    </row>
    <row r="1547" spans="1:23" ht="15.75" thickBot="1" x14ac:dyDescent="0.3">
      <c r="A1547" s="5">
        <v>1546</v>
      </c>
      <c r="B1547" s="3" t="s">
        <v>5338</v>
      </c>
      <c r="C1547" s="2">
        <v>2011</v>
      </c>
      <c r="D1547" s="4">
        <v>40580</v>
      </c>
      <c r="E1547" s="4" t="str">
        <f>TEXT(Table1[[#This Row],[Order Date]],"MMM")</f>
        <v>Feb</v>
      </c>
      <c r="F1547" s="4">
        <v>40700</v>
      </c>
      <c r="G1547" s="3" t="s">
        <v>49</v>
      </c>
      <c r="H1547" s="3" t="s">
        <v>4563</v>
      </c>
      <c r="I1547" s="3" t="s">
        <v>4564</v>
      </c>
      <c r="J1547" s="3" t="s">
        <v>26</v>
      </c>
      <c r="K1547" s="3" t="s">
        <v>27</v>
      </c>
      <c r="L1547" s="3" t="s">
        <v>2709</v>
      </c>
      <c r="M1547" s="3" t="s">
        <v>1112</v>
      </c>
      <c r="N1547" s="2">
        <v>30076</v>
      </c>
      <c r="O1547" s="3" t="s">
        <v>30</v>
      </c>
      <c r="P1547" s="3" t="s">
        <v>1729</v>
      </c>
      <c r="Q1547" s="3" t="s">
        <v>45</v>
      </c>
      <c r="R1547" s="3" t="s">
        <v>58</v>
      </c>
      <c r="S1547" s="3" t="s">
        <v>1730</v>
      </c>
      <c r="T1547" s="2">
        <v>356.94</v>
      </c>
      <c r="U1547" s="2">
        <v>2</v>
      </c>
      <c r="V1547" s="2">
        <v>0</v>
      </c>
      <c r="W1547" s="2">
        <v>107.08199999999999</v>
      </c>
    </row>
    <row r="1548" spans="1:23" ht="15.75" thickBot="1" x14ac:dyDescent="0.3">
      <c r="A1548" s="5">
        <v>1547</v>
      </c>
      <c r="B1548" s="3" t="s">
        <v>5339</v>
      </c>
      <c r="C1548" s="2">
        <v>2013</v>
      </c>
      <c r="D1548" s="4">
        <v>41589</v>
      </c>
      <c r="E1548" s="4" t="str">
        <f>TEXT(Table1[[#This Row],[Order Date]],"MMM")</f>
        <v>Nov</v>
      </c>
      <c r="F1548" s="4" t="s">
        <v>7260</v>
      </c>
      <c r="G1548" s="3" t="s">
        <v>49</v>
      </c>
      <c r="H1548" s="3" t="s">
        <v>3284</v>
      </c>
      <c r="I1548" s="3" t="s">
        <v>3285</v>
      </c>
      <c r="J1548" s="3" t="s">
        <v>26</v>
      </c>
      <c r="K1548" s="3" t="s">
        <v>27</v>
      </c>
      <c r="L1548" s="3" t="s">
        <v>168</v>
      </c>
      <c r="M1548" s="3" t="s">
        <v>101</v>
      </c>
      <c r="N1548" s="2">
        <v>77036</v>
      </c>
      <c r="O1548" s="3" t="s">
        <v>102</v>
      </c>
      <c r="P1548" s="3" t="s">
        <v>2138</v>
      </c>
      <c r="Q1548" s="3" t="s">
        <v>70</v>
      </c>
      <c r="R1548" s="3" t="s">
        <v>148</v>
      </c>
      <c r="S1548" s="3" t="s">
        <v>2139</v>
      </c>
      <c r="T1548" s="2">
        <v>279.94400000000002</v>
      </c>
      <c r="U1548" s="2">
        <v>7</v>
      </c>
      <c r="V1548" s="2">
        <v>0.2</v>
      </c>
      <c r="W1548" s="2">
        <v>48.990200000000002</v>
      </c>
    </row>
    <row r="1549" spans="1:23" ht="15.75" thickBot="1" x14ac:dyDescent="0.3">
      <c r="A1549" s="5">
        <v>1548</v>
      </c>
      <c r="B1549" s="3" t="s">
        <v>5340</v>
      </c>
      <c r="C1549" s="2">
        <v>2014</v>
      </c>
      <c r="D1549" s="4">
        <v>41675</v>
      </c>
      <c r="E1549" s="4" t="str">
        <f>TEXT(Table1[[#This Row],[Order Date]],"MMM")</f>
        <v>Feb</v>
      </c>
      <c r="F1549" s="4">
        <v>41795</v>
      </c>
      <c r="G1549" s="3" t="s">
        <v>49</v>
      </c>
      <c r="H1549" s="3" t="s">
        <v>2239</v>
      </c>
      <c r="I1549" s="3" t="s">
        <v>2240</v>
      </c>
      <c r="J1549" s="3" t="s">
        <v>99</v>
      </c>
      <c r="K1549" s="3" t="s">
        <v>27</v>
      </c>
      <c r="L1549" s="3" t="s">
        <v>5341</v>
      </c>
      <c r="M1549" s="3" t="s">
        <v>1471</v>
      </c>
      <c r="N1549" s="2">
        <v>71854</v>
      </c>
      <c r="O1549" s="3" t="s">
        <v>30</v>
      </c>
      <c r="P1549" s="3" t="s">
        <v>5342</v>
      </c>
      <c r="Q1549" s="3" t="s">
        <v>70</v>
      </c>
      <c r="R1549" s="3" t="s">
        <v>148</v>
      </c>
      <c r="S1549" s="3" t="s">
        <v>5343</v>
      </c>
      <c r="T1549" s="2">
        <v>48.9</v>
      </c>
      <c r="U1549" s="2">
        <v>5</v>
      </c>
      <c r="V1549" s="2">
        <v>0</v>
      </c>
      <c r="W1549" s="2">
        <v>18.093</v>
      </c>
    </row>
    <row r="1550" spans="1:23" ht="15.75" thickBot="1" x14ac:dyDescent="0.3">
      <c r="A1550" s="5">
        <v>1549</v>
      </c>
      <c r="B1550" s="3" t="s">
        <v>5344</v>
      </c>
      <c r="C1550" s="2">
        <v>2014</v>
      </c>
      <c r="D1550" s="4">
        <v>41863</v>
      </c>
      <c r="E1550" s="4" t="str">
        <f>TEXT(Table1[[#This Row],[Order Date]],"MMM")</f>
        <v>Aug</v>
      </c>
      <c r="F1550" s="4" t="s">
        <v>7354</v>
      </c>
      <c r="G1550" s="3" t="s">
        <v>49</v>
      </c>
      <c r="H1550" s="3" t="s">
        <v>773</v>
      </c>
      <c r="I1550" s="3" t="s">
        <v>774</v>
      </c>
      <c r="J1550" s="3" t="s">
        <v>40</v>
      </c>
      <c r="K1550" s="3" t="s">
        <v>27</v>
      </c>
      <c r="L1550" s="3" t="s">
        <v>599</v>
      </c>
      <c r="M1550" s="3" t="s">
        <v>101</v>
      </c>
      <c r="N1550" s="2">
        <v>78207</v>
      </c>
      <c r="O1550" s="3" t="s">
        <v>102</v>
      </c>
      <c r="P1550" s="3" t="s">
        <v>3531</v>
      </c>
      <c r="Q1550" s="3" t="s">
        <v>45</v>
      </c>
      <c r="R1550" s="3" t="s">
        <v>242</v>
      </c>
      <c r="S1550" s="3" t="s">
        <v>3532</v>
      </c>
      <c r="T1550" s="2">
        <v>3.552</v>
      </c>
      <c r="U1550" s="2">
        <v>3</v>
      </c>
      <c r="V1550" s="2">
        <v>0.2</v>
      </c>
      <c r="W1550" s="2">
        <v>1.2432000000000001</v>
      </c>
    </row>
    <row r="1551" spans="1:23" ht="15.75" thickBot="1" x14ac:dyDescent="0.3">
      <c r="A1551" s="5">
        <v>1550</v>
      </c>
      <c r="B1551" s="3" t="s">
        <v>5344</v>
      </c>
      <c r="C1551" s="2">
        <v>2014</v>
      </c>
      <c r="D1551" s="4">
        <v>41863</v>
      </c>
      <c r="E1551" s="4" t="str">
        <f>TEXT(Table1[[#This Row],[Order Date]],"MMM")</f>
        <v>Aug</v>
      </c>
      <c r="F1551" s="4" t="s">
        <v>7354</v>
      </c>
      <c r="G1551" s="3" t="s">
        <v>49</v>
      </c>
      <c r="H1551" s="3" t="s">
        <v>773</v>
      </c>
      <c r="I1551" s="3" t="s">
        <v>774</v>
      </c>
      <c r="J1551" s="3" t="s">
        <v>40</v>
      </c>
      <c r="K1551" s="3" t="s">
        <v>27</v>
      </c>
      <c r="L1551" s="3" t="s">
        <v>599</v>
      </c>
      <c r="M1551" s="3" t="s">
        <v>101</v>
      </c>
      <c r="N1551" s="2">
        <v>78207</v>
      </c>
      <c r="O1551" s="3" t="s">
        <v>102</v>
      </c>
      <c r="P1551" s="3" t="s">
        <v>359</v>
      </c>
      <c r="Q1551" s="3" t="s">
        <v>45</v>
      </c>
      <c r="R1551" s="3" t="s">
        <v>88</v>
      </c>
      <c r="S1551" s="3" t="s">
        <v>360</v>
      </c>
      <c r="T1551" s="2">
        <v>15.552</v>
      </c>
      <c r="U1551" s="2">
        <v>3</v>
      </c>
      <c r="V1551" s="2">
        <v>0.2</v>
      </c>
      <c r="W1551" s="2">
        <v>5.4432</v>
      </c>
    </row>
    <row r="1552" spans="1:23" ht="15.75" thickBot="1" x14ac:dyDescent="0.3">
      <c r="A1552" s="5">
        <v>1551</v>
      </c>
      <c r="B1552" s="3" t="s">
        <v>5345</v>
      </c>
      <c r="C1552" s="2">
        <v>2014</v>
      </c>
      <c r="D1552" s="4">
        <v>41651</v>
      </c>
      <c r="E1552" s="4" t="str">
        <f>TEXT(Table1[[#This Row],[Order Date]],"MMM")</f>
        <v>Jan</v>
      </c>
      <c r="F1552" s="4">
        <v>41771</v>
      </c>
      <c r="G1552" s="3" t="s">
        <v>49</v>
      </c>
      <c r="H1552" s="3" t="s">
        <v>3946</v>
      </c>
      <c r="I1552" s="3" t="s">
        <v>3947</v>
      </c>
      <c r="J1552" s="3" t="s">
        <v>26</v>
      </c>
      <c r="K1552" s="3" t="s">
        <v>27</v>
      </c>
      <c r="L1552" s="3" t="s">
        <v>5346</v>
      </c>
      <c r="M1552" s="3" t="s">
        <v>101</v>
      </c>
      <c r="N1552" s="2">
        <v>78539</v>
      </c>
      <c r="O1552" s="3" t="s">
        <v>102</v>
      </c>
      <c r="P1552" s="3" t="s">
        <v>3531</v>
      </c>
      <c r="Q1552" s="3" t="s">
        <v>45</v>
      </c>
      <c r="R1552" s="3" t="s">
        <v>242</v>
      </c>
      <c r="S1552" s="3" t="s">
        <v>3532</v>
      </c>
      <c r="T1552" s="2">
        <v>2.3679999999999999</v>
      </c>
      <c r="U1552" s="2">
        <v>2</v>
      </c>
      <c r="V1552" s="2">
        <v>0.2</v>
      </c>
      <c r="W1552" s="2">
        <v>0.82879999999999998</v>
      </c>
    </row>
    <row r="1553" spans="1:23" ht="15.75" thickBot="1" x14ac:dyDescent="0.3">
      <c r="A1553" s="5">
        <v>1552</v>
      </c>
      <c r="B1553" s="3" t="s">
        <v>5347</v>
      </c>
      <c r="C1553" s="2">
        <v>2014</v>
      </c>
      <c r="D1553" s="4">
        <v>41863</v>
      </c>
      <c r="E1553" s="4" t="str">
        <f>TEXT(Table1[[#This Row],[Order Date]],"MMM")</f>
        <v>Aug</v>
      </c>
      <c r="F1553" s="4">
        <v>41924</v>
      </c>
      <c r="G1553" s="3" t="s">
        <v>172</v>
      </c>
      <c r="H1553" s="3" t="s">
        <v>982</v>
      </c>
      <c r="I1553" s="3" t="s">
        <v>983</v>
      </c>
      <c r="J1553" s="3" t="s">
        <v>26</v>
      </c>
      <c r="K1553" s="3" t="s">
        <v>27</v>
      </c>
      <c r="L1553" s="3" t="s">
        <v>2378</v>
      </c>
      <c r="M1553" s="3" t="s">
        <v>442</v>
      </c>
      <c r="N1553" s="2">
        <v>43615</v>
      </c>
      <c r="O1553" s="3" t="s">
        <v>138</v>
      </c>
      <c r="P1553" s="3" t="s">
        <v>1434</v>
      </c>
      <c r="Q1553" s="3" t="s">
        <v>70</v>
      </c>
      <c r="R1553" s="3" t="s">
        <v>148</v>
      </c>
      <c r="S1553" s="3" t="s">
        <v>1435</v>
      </c>
      <c r="T1553" s="2">
        <v>127.98399999999999</v>
      </c>
      <c r="U1553" s="2">
        <v>2</v>
      </c>
      <c r="V1553" s="2">
        <v>0.2</v>
      </c>
      <c r="W1553" s="2">
        <v>25.596800000000002</v>
      </c>
    </row>
    <row r="1554" spans="1:23" ht="15.75" thickBot="1" x14ac:dyDescent="0.3">
      <c r="A1554" s="5">
        <v>1553</v>
      </c>
      <c r="B1554" s="3" t="s">
        <v>5348</v>
      </c>
      <c r="C1554" s="2">
        <v>2012</v>
      </c>
      <c r="D1554" s="4">
        <v>40969</v>
      </c>
      <c r="E1554" s="4" t="str">
        <f>TEXT(Table1[[#This Row],[Order Date]],"MMM")</f>
        <v>Mar</v>
      </c>
      <c r="F1554" s="4">
        <v>41122</v>
      </c>
      <c r="G1554" s="3" t="s">
        <v>49</v>
      </c>
      <c r="H1554" s="3" t="s">
        <v>1760</v>
      </c>
      <c r="I1554" s="3" t="s">
        <v>1761</v>
      </c>
      <c r="J1554" s="3" t="s">
        <v>40</v>
      </c>
      <c r="K1554" s="3" t="s">
        <v>27</v>
      </c>
      <c r="L1554" s="3" t="s">
        <v>5349</v>
      </c>
      <c r="M1554" s="3" t="s">
        <v>101</v>
      </c>
      <c r="N1554" s="2">
        <v>77520</v>
      </c>
      <c r="O1554" s="3" t="s">
        <v>102</v>
      </c>
      <c r="P1554" s="3" t="s">
        <v>1008</v>
      </c>
      <c r="Q1554" s="3" t="s">
        <v>45</v>
      </c>
      <c r="R1554" s="3" t="s">
        <v>88</v>
      </c>
      <c r="S1554" s="3" t="s">
        <v>1009</v>
      </c>
      <c r="T1554" s="2">
        <v>10.368</v>
      </c>
      <c r="U1554" s="2">
        <v>2</v>
      </c>
      <c r="V1554" s="2">
        <v>0.2</v>
      </c>
      <c r="W1554" s="2">
        <v>3.6288</v>
      </c>
    </row>
    <row r="1555" spans="1:23" ht="15.75" thickBot="1" x14ac:dyDescent="0.3">
      <c r="A1555" s="5">
        <v>1554</v>
      </c>
      <c r="B1555" s="3" t="s">
        <v>5350</v>
      </c>
      <c r="C1555" s="2">
        <v>2012</v>
      </c>
      <c r="D1555" s="4">
        <v>40949</v>
      </c>
      <c r="E1555" s="4" t="str">
        <f>TEXT(Table1[[#This Row],[Order Date]],"MMM")</f>
        <v>Feb</v>
      </c>
      <c r="F1555" s="4">
        <v>41100</v>
      </c>
      <c r="G1555" s="3" t="s">
        <v>23</v>
      </c>
      <c r="H1555" s="3" t="s">
        <v>339</v>
      </c>
      <c r="I1555" s="3" t="s">
        <v>340</v>
      </c>
      <c r="J1555" s="3" t="s">
        <v>99</v>
      </c>
      <c r="K1555" s="3" t="s">
        <v>27</v>
      </c>
      <c r="L1555" s="3" t="s">
        <v>41</v>
      </c>
      <c r="M1555" s="3" t="s">
        <v>42</v>
      </c>
      <c r="N1555" s="2">
        <v>90045</v>
      </c>
      <c r="O1555" s="3" t="s">
        <v>43</v>
      </c>
      <c r="P1555" s="3" t="s">
        <v>3948</v>
      </c>
      <c r="Q1555" s="3" t="s">
        <v>45</v>
      </c>
      <c r="R1555" s="3" t="s">
        <v>58</v>
      </c>
      <c r="S1555" s="3" t="s">
        <v>3949</v>
      </c>
      <c r="T1555" s="2">
        <v>270.33999999999997</v>
      </c>
      <c r="U1555" s="2">
        <v>14</v>
      </c>
      <c r="V1555" s="2">
        <v>0</v>
      </c>
      <c r="W1555" s="2">
        <v>75.6952</v>
      </c>
    </row>
    <row r="1556" spans="1:23" ht="15.75" thickBot="1" x14ac:dyDescent="0.3">
      <c r="A1556" s="5">
        <v>1555</v>
      </c>
      <c r="B1556" s="3" t="s">
        <v>5351</v>
      </c>
      <c r="C1556" s="2">
        <v>2012</v>
      </c>
      <c r="D1556" s="4">
        <v>41033</v>
      </c>
      <c r="E1556" s="4" t="str">
        <f>TEXT(Table1[[#This Row],[Order Date]],"MMM")</f>
        <v>May</v>
      </c>
      <c r="F1556" s="4">
        <v>41186</v>
      </c>
      <c r="G1556" s="3" t="s">
        <v>49</v>
      </c>
      <c r="H1556" s="3" t="s">
        <v>5352</v>
      </c>
      <c r="I1556" s="3" t="s">
        <v>5353</v>
      </c>
      <c r="J1556" s="3" t="s">
        <v>99</v>
      </c>
      <c r="K1556" s="3" t="s">
        <v>27</v>
      </c>
      <c r="L1556" s="3" t="s">
        <v>136</v>
      </c>
      <c r="M1556" s="3" t="s">
        <v>137</v>
      </c>
      <c r="N1556" s="2">
        <v>19143</v>
      </c>
      <c r="O1556" s="3" t="s">
        <v>138</v>
      </c>
      <c r="P1556" s="3" t="s">
        <v>4209</v>
      </c>
      <c r="Q1556" s="3" t="s">
        <v>45</v>
      </c>
      <c r="R1556" s="3" t="s">
        <v>77</v>
      </c>
      <c r="S1556" s="3" t="s">
        <v>4210</v>
      </c>
      <c r="T1556" s="2">
        <v>98.111999999999995</v>
      </c>
      <c r="U1556" s="2">
        <v>7</v>
      </c>
      <c r="V1556" s="2">
        <v>0.2</v>
      </c>
      <c r="W1556" s="2">
        <v>18.396000000000001</v>
      </c>
    </row>
    <row r="1557" spans="1:23" ht="15.75" thickBot="1" x14ac:dyDescent="0.3">
      <c r="A1557" s="5">
        <v>1556</v>
      </c>
      <c r="B1557" s="3" t="s">
        <v>5351</v>
      </c>
      <c r="C1557" s="2">
        <v>2012</v>
      </c>
      <c r="D1557" s="4">
        <v>41033</v>
      </c>
      <c r="E1557" s="4" t="str">
        <f>TEXT(Table1[[#This Row],[Order Date]],"MMM")</f>
        <v>May</v>
      </c>
      <c r="F1557" s="4">
        <v>41186</v>
      </c>
      <c r="G1557" s="3" t="s">
        <v>49</v>
      </c>
      <c r="H1557" s="3" t="s">
        <v>5352</v>
      </c>
      <c r="I1557" s="3" t="s">
        <v>5353</v>
      </c>
      <c r="J1557" s="3" t="s">
        <v>99</v>
      </c>
      <c r="K1557" s="3" t="s">
        <v>27</v>
      </c>
      <c r="L1557" s="3" t="s">
        <v>136</v>
      </c>
      <c r="M1557" s="3" t="s">
        <v>137</v>
      </c>
      <c r="N1557" s="2">
        <v>19143</v>
      </c>
      <c r="O1557" s="3" t="s">
        <v>138</v>
      </c>
      <c r="P1557" s="3" t="s">
        <v>2350</v>
      </c>
      <c r="Q1557" s="3" t="s">
        <v>45</v>
      </c>
      <c r="R1557" s="3" t="s">
        <v>58</v>
      </c>
      <c r="S1557" s="3" t="s">
        <v>2351</v>
      </c>
      <c r="T1557" s="2">
        <v>563.80799999999999</v>
      </c>
      <c r="U1557" s="2">
        <v>4</v>
      </c>
      <c r="V1557" s="2">
        <v>0.2</v>
      </c>
      <c r="W1557" s="2">
        <v>21.142800000000001</v>
      </c>
    </row>
    <row r="1558" spans="1:23" ht="15.75" thickBot="1" x14ac:dyDescent="0.3">
      <c r="A1558" s="5">
        <v>1557</v>
      </c>
      <c r="B1558" s="3" t="s">
        <v>5351</v>
      </c>
      <c r="C1558" s="2">
        <v>2012</v>
      </c>
      <c r="D1558" s="4">
        <v>41033</v>
      </c>
      <c r="E1558" s="4" t="str">
        <f>TEXT(Table1[[#This Row],[Order Date]],"MMM")</f>
        <v>May</v>
      </c>
      <c r="F1558" s="4">
        <v>41186</v>
      </c>
      <c r="G1558" s="3" t="s">
        <v>49</v>
      </c>
      <c r="H1558" s="3" t="s">
        <v>5352</v>
      </c>
      <c r="I1558" s="3" t="s">
        <v>5353</v>
      </c>
      <c r="J1558" s="3" t="s">
        <v>99</v>
      </c>
      <c r="K1558" s="3" t="s">
        <v>27</v>
      </c>
      <c r="L1558" s="3" t="s">
        <v>136</v>
      </c>
      <c r="M1558" s="3" t="s">
        <v>137</v>
      </c>
      <c r="N1558" s="2">
        <v>19143</v>
      </c>
      <c r="O1558" s="3" t="s">
        <v>138</v>
      </c>
      <c r="P1558" s="3" t="s">
        <v>2735</v>
      </c>
      <c r="Q1558" s="3" t="s">
        <v>45</v>
      </c>
      <c r="R1558" s="3" t="s">
        <v>74</v>
      </c>
      <c r="S1558" s="3" t="s">
        <v>2736</v>
      </c>
      <c r="T1558" s="2">
        <v>10.428000000000001</v>
      </c>
      <c r="U1558" s="2">
        <v>4</v>
      </c>
      <c r="V1558" s="2">
        <v>0.7</v>
      </c>
      <c r="W1558" s="2">
        <v>-6.952</v>
      </c>
    </row>
    <row r="1559" spans="1:23" ht="15.75" thickBot="1" x14ac:dyDescent="0.3">
      <c r="A1559" s="5">
        <v>1558</v>
      </c>
      <c r="B1559" s="3" t="s">
        <v>5351</v>
      </c>
      <c r="C1559" s="2">
        <v>2012</v>
      </c>
      <c r="D1559" s="4">
        <v>41033</v>
      </c>
      <c r="E1559" s="4" t="str">
        <f>TEXT(Table1[[#This Row],[Order Date]],"MMM")</f>
        <v>May</v>
      </c>
      <c r="F1559" s="4">
        <v>41186</v>
      </c>
      <c r="G1559" s="3" t="s">
        <v>49</v>
      </c>
      <c r="H1559" s="3" t="s">
        <v>5352</v>
      </c>
      <c r="I1559" s="3" t="s">
        <v>5353</v>
      </c>
      <c r="J1559" s="3" t="s">
        <v>99</v>
      </c>
      <c r="K1559" s="3" t="s">
        <v>27</v>
      </c>
      <c r="L1559" s="3" t="s">
        <v>136</v>
      </c>
      <c r="M1559" s="3" t="s">
        <v>137</v>
      </c>
      <c r="N1559" s="2">
        <v>19143</v>
      </c>
      <c r="O1559" s="3" t="s">
        <v>138</v>
      </c>
      <c r="P1559" s="3" t="s">
        <v>4244</v>
      </c>
      <c r="Q1559" s="3" t="s">
        <v>32</v>
      </c>
      <c r="R1559" s="3" t="s">
        <v>64</v>
      </c>
      <c r="S1559" s="3" t="s">
        <v>4245</v>
      </c>
      <c r="T1559" s="2">
        <v>547.13599999999997</v>
      </c>
      <c r="U1559" s="2">
        <v>4</v>
      </c>
      <c r="V1559" s="2">
        <v>0.2</v>
      </c>
      <c r="W1559" s="2">
        <v>-68.391999999999996</v>
      </c>
    </row>
    <row r="1560" spans="1:23" ht="15.75" thickBot="1" x14ac:dyDescent="0.3">
      <c r="A1560" s="5">
        <v>1559</v>
      </c>
      <c r="B1560" s="3" t="s">
        <v>5351</v>
      </c>
      <c r="C1560" s="2">
        <v>2012</v>
      </c>
      <c r="D1560" s="4">
        <v>41033</v>
      </c>
      <c r="E1560" s="4" t="str">
        <f>TEXT(Table1[[#This Row],[Order Date]],"MMM")</f>
        <v>May</v>
      </c>
      <c r="F1560" s="4">
        <v>41186</v>
      </c>
      <c r="G1560" s="3" t="s">
        <v>49</v>
      </c>
      <c r="H1560" s="3" t="s">
        <v>5352</v>
      </c>
      <c r="I1560" s="3" t="s">
        <v>5353</v>
      </c>
      <c r="J1560" s="3" t="s">
        <v>99</v>
      </c>
      <c r="K1560" s="3" t="s">
        <v>27</v>
      </c>
      <c r="L1560" s="3" t="s">
        <v>136</v>
      </c>
      <c r="M1560" s="3" t="s">
        <v>137</v>
      </c>
      <c r="N1560" s="2">
        <v>19143</v>
      </c>
      <c r="O1560" s="3" t="s">
        <v>138</v>
      </c>
      <c r="P1560" s="3" t="s">
        <v>1662</v>
      </c>
      <c r="Q1560" s="3" t="s">
        <v>70</v>
      </c>
      <c r="R1560" s="3" t="s">
        <v>71</v>
      </c>
      <c r="S1560" s="3" t="s">
        <v>1663</v>
      </c>
      <c r="T1560" s="2">
        <v>14.85</v>
      </c>
      <c r="U1560" s="2">
        <v>5</v>
      </c>
      <c r="V1560" s="2">
        <v>0.4</v>
      </c>
      <c r="W1560" s="2">
        <v>-3.2174999999999998</v>
      </c>
    </row>
    <row r="1561" spans="1:23" ht="15.75" thickBot="1" x14ac:dyDescent="0.3">
      <c r="A1561" s="5">
        <v>1560</v>
      </c>
      <c r="B1561" s="3" t="s">
        <v>5351</v>
      </c>
      <c r="C1561" s="2">
        <v>2012</v>
      </c>
      <c r="D1561" s="4">
        <v>41033</v>
      </c>
      <c r="E1561" s="4" t="str">
        <f>TEXT(Table1[[#This Row],[Order Date]],"MMM")</f>
        <v>May</v>
      </c>
      <c r="F1561" s="4">
        <v>41186</v>
      </c>
      <c r="G1561" s="3" t="s">
        <v>49</v>
      </c>
      <c r="H1561" s="3" t="s">
        <v>5352</v>
      </c>
      <c r="I1561" s="3" t="s">
        <v>5353</v>
      </c>
      <c r="J1561" s="3" t="s">
        <v>99</v>
      </c>
      <c r="K1561" s="3" t="s">
        <v>27</v>
      </c>
      <c r="L1561" s="3" t="s">
        <v>136</v>
      </c>
      <c r="M1561" s="3" t="s">
        <v>137</v>
      </c>
      <c r="N1561" s="2">
        <v>19143</v>
      </c>
      <c r="O1561" s="3" t="s">
        <v>138</v>
      </c>
      <c r="P1561" s="3" t="s">
        <v>418</v>
      </c>
      <c r="Q1561" s="3" t="s">
        <v>70</v>
      </c>
      <c r="R1561" s="3" t="s">
        <v>71</v>
      </c>
      <c r="S1561" s="3" t="s">
        <v>419</v>
      </c>
      <c r="T1561" s="2">
        <v>41.988</v>
      </c>
      <c r="U1561" s="2">
        <v>2</v>
      </c>
      <c r="V1561" s="2">
        <v>0.4</v>
      </c>
      <c r="W1561" s="2">
        <v>-9.7972000000000001</v>
      </c>
    </row>
    <row r="1562" spans="1:23" ht="15.75" thickBot="1" x14ac:dyDescent="0.3">
      <c r="A1562" s="5">
        <v>1561</v>
      </c>
      <c r="B1562" s="3" t="s">
        <v>5351</v>
      </c>
      <c r="C1562" s="2">
        <v>2012</v>
      </c>
      <c r="D1562" s="4">
        <v>41033</v>
      </c>
      <c r="E1562" s="4" t="str">
        <f>TEXT(Table1[[#This Row],[Order Date]],"MMM")</f>
        <v>May</v>
      </c>
      <c r="F1562" s="4">
        <v>41186</v>
      </c>
      <c r="G1562" s="3" t="s">
        <v>49</v>
      </c>
      <c r="H1562" s="3" t="s">
        <v>5352</v>
      </c>
      <c r="I1562" s="3" t="s">
        <v>5353</v>
      </c>
      <c r="J1562" s="3" t="s">
        <v>99</v>
      </c>
      <c r="K1562" s="3" t="s">
        <v>27</v>
      </c>
      <c r="L1562" s="3" t="s">
        <v>136</v>
      </c>
      <c r="M1562" s="3" t="s">
        <v>137</v>
      </c>
      <c r="N1562" s="2">
        <v>19143</v>
      </c>
      <c r="O1562" s="3" t="s">
        <v>138</v>
      </c>
      <c r="P1562" s="3" t="s">
        <v>3831</v>
      </c>
      <c r="Q1562" s="3" t="s">
        <v>32</v>
      </c>
      <c r="R1562" s="3" t="s">
        <v>64</v>
      </c>
      <c r="S1562" s="3" t="s">
        <v>3832</v>
      </c>
      <c r="T1562" s="2">
        <v>7.5839999999999996</v>
      </c>
      <c r="U1562" s="2">
        <v>1</v>
      </c>
      <c r="V1562" s="2">
        <v>0.2</v>
      </c>
      <c r="W1562" s="2">
        <v>2.37</v>
      </c>
    </row>
    <row r="1563" spans="1:23" ht="15.75" thickBot="1" x14ac:dyDescent="0.3">
      <c r="A1563" s="5">
        <v>1562</v>
      </c>
      <c r="B1563" s="3" t="s">
        <v>5351</v>
      </c>
      <c r="C1563" s="2">
        <v>2012</v>
      </c>
      <c r="D1563" s="4">
        <v>41033</v>
      </c>
      <c r="E1563" s="4" t="str">
        <f>TEXT(Table1[[#This Row],[Order Date]],"MMM")</f>
        <v>May</v>
      </c>
      <c r="F1563" s="4">
        <v>41186</v>
      </c>
      <c r="G1563" s="3" t="s">
        <v>49</v>
      </c>
      <c r="H1563" s="3" t="s">
        <v>5352</v>
      </c>
      <c r="I1563" s="3" t="s">
        <v>5353</v>
      </c>
      <c r="J1563" s="3" t="s">
        <v>99</v>
      </c>
      <c r="K1563" s="3" t="s">
        <v>27</v>
      </c>
      <c r="L1563" s="3" t="s">
        <v>136</v>
      </c>
      <c r="M1563" s="3" t="s">
        <v>137</v>
      </c>
      <c r="N1563" s="2">
        <v>19143</v>
      </c>
      <c r="O1563" s="3" t="s">
        <v>138</v>
      </c>
      <c r="P1563" s="3" t="s">
        <v>5354</v>
      </c>
      <c r="Q1563" s="3" t="s">
        <v>32</v>
      </c>
      <c r="R1563" s="3" t="s">
        <v>33</v>
      </c>
      <c r="S1563" s="3" t="s">
        <v>5355</v>
      </c>
      <c r="T1563" s="2">
        <v>352.45</v>
      </c>
      <c r="U1563" s="2">
        <v>5</v>
      </c>
      <c r="V1563" s="2">
        <v>0.5</v>
      </c>
      <c r="W1563" s="2">
        <v>-211.47</v>
      </c>
    </row>
    <row r="1564" spans="1:23" ht="15.75" thickBot="1" x14ac:dyDescent="0.3">
      <c r="A1564" s="5">
        <v>1563</v>
      </c>
      <c r="B1564" s="3" t="s">
        <v>5356</v>
      </c>
      <c r="C1564" s="2">
        <v>2014</v>
      </c>
      <c r="D1564" s="4">
        <v>41796</v>
      </c>
      <c r="E1564" s="4" t="str">
        <f>TEXT(Table1[[#This Row],[Order Date]],"MMM")</f>
        <v>Jun</v>
      </c>
      <c r="F1564" s="4">
        <v>41826</v>
      </c>
      <c r="G1564" s="3" t="s">
        <v>172</v>
      </c>
      <c r="H1564" s="3" t="s">
        <v>3172</v>
      </c>
      <c r="I1564" s="3" t="s">
        <v>3173</v>
      </c>
      <c r="J1564" s="3" t="s">
        <v>26</v>
      </c>
      <c r="K1564" s="3" t="s">
        <v>27</v>
      </c>
      <c r="L1564" s="3" t="s">
        <v>4970</v>
      </c>
      <c r="M1564" s="3" t="s">
        <v>101</v>
      </c>
      <c r="N1564" s="2">
        <v>77581</v>
      </c>
      <c r="O1564" s="3" t="s">
        <v>102</v>
      </c>
      <c r="P1564" s="3" t="s">
        <v>5357</v>
      </c>
      <c r="Q1564" s="3" t="s">
        <v>70</v>
      </c>
      <c r="R1564" s="3" t="s">
        <v>71</v>
      </c>
      <c r="S1564" s="3" t="s">
        <v>5358</v>
      </c>
      <c r="T1564" s="2">
        <v>470.37599999999998</v>
      </c>
      <c r="U1564" s="2">
        <v>3</v>
      </c>
      <c r="V1564" s="2">
        <v>0.2</v>
      </c>
      <c r="W1564" s="2">
        <v>52.917299999999997</v>
      </c>
    </row>
    <row r="1565" spans="1:23" ht="15.75" thickBot="1" x14ac:dyDescent="0.3">
      <c r="A1565" s="5">
        <v>1564</v>
      </c>
      <c r="B1565" s="3" t="s">
        <v>5361</v>
      </c>
      <c r="C1565" s="2">
        <v>2012</v>
      </c>
      <c r="D1565" s="4">
        <v>40920</v>
      </c>
      <c r="E1565" s="4" t="str">
        <f>TEXT(Table1[[#This Row],[Order Date]],"MMM")</f>
        <v>Jan</v>
      </c>
      <c r="F1565" s="4">
        <v>41102</v>
      </c>
      <c r="G1565" s="3" t="s">
        <v>49</v>
      </c>
      <c r="H1565" s="3" t="s">
        <v>3247</v>
      </c>
      <c r="I1565" s="3" t="s">
        <v>3248</v>
      </c>
      <c r="J1565" s="3" t="s">
        <v>40</v>
      </c>
      <c r="K1565" s="3" t="s">
        <v>27</v>
      </c>
      <c r="L1565" s="3" t="s">
        <v>3935</v>
      </c>
      <c r="M1565" s="3" t="s">
        <v>289</v>
      </c>
      <c r="N1565" s="2">
        <v>23320</v>
      </c>
      <c r="O1565" s="3" t="s">
        <v>30</v>
      </c>
      <c r="P1565" s="3" t="s">
        <v>1413</v>
      </c>
      <c r="Q1565" s="3" t="s">
        <v>45</v>
      </c>
      <c r="R1565" s="3" t="s">
        <v>58</v>
      </c>
      <c r="S1565" s="3" t="s">
        <v>1414</v>
      </c>
      <c r="T1565" s="2">
        <v>61.68</v>
      </c>
      <c r="U1565" s="2">
        <v>4</v>
      </c>
      <c r="V1565" s="2">
        <v>0</v>
      </c>
      <c r="W1565" s="2">
        <v>16.653600000000001</v>
      </c>
    </row>
    <row r="1566" spans="1:23" ht="15.75" thickBot="1" x14ac:dyDescent="0.3">
      <c r="A1566" s="5">
        <v>1565</v>
      </c>
      <c r="B1566" s="3" t="s">
        <v>5361</v>
      </c>
      <c r="C1566" s="2">
        <v>2012</v>
      </c>
      <c r="D1566" s="4">
        <v>40920</v>
      </c>
      <c r="E1566" s="4" t="str">
        <f>TEXT(Table1[[#This Row],[Order Date]],"MMM")</f>
        <v>Jan</v>
      </c>
      <c r="F1566" s="4">
        <v>41102</v>
      </c>
      <c r="G1566" s="3" t="s">
        <v>49</v>
      </c>
      <c r="H1566" s="3" t="s">
        <v>3247</v>
      </c>
      <c r="I1566" s="3" t="s">
        <v>3248</v>
      </c>
      <c r="J1566" s="3" t="s">
        <v>40</v>
      </c>
      <c r="K1566" s="3" t="s">
        <v>27</v>
      </c>
      <c r="L1566" s="3" t="s">
        <v>3935</v>
      </c>
      <c r="M1566" s="3" t="s">
        <v>289</v>
      </c>
      <c r="N1566" s="2">
        <v>23320</v>
      </c>
      <c r="O1566" s="3" t="s">
        <v>30</v>
      </c>
      <c r="P1566" s="3" t="s">
        <v>4543</v>
      </c>
      <c r="Q1566" s="3" t="s">
        <v>45</v>
      </c>
      <c r="R1566" s="3" t="s">
        <v>74</v>
      </c>
      <c r="S1566" s="3" t="s">
        <v>4544</v>
      </c>
      <c r="T1566" s="2">
        <v>63.96</v>
      </c>
      <c r="U1566" s="2">
        <v>4</v>
      </c>
      <c r="V1566" s="2">
        <v>0</v>
      </c>
      <c r="W1566" s="2">
        <v>30.700800000000001</v>
      </c>
    </row>
    <row r="1567" spans="1:23" ht="15.75" thickBot="1" x14ac:dyDescent="0.3">
      <c r="A1567" s="5">
        <v>1566</v>
      </c>
      <c r="B1567" s="3" t="s">
        <v>5364</v>
      </c>
      <c r="C1567" s="2">
        <v>2014</v>
      </c>
      <c r="D1567" s="4">
        <v>41707</v>
      </c>
      <c r="E1567" s="4" t="str">
        <f>TEXT(Table1[[#This Row],[Order Date]],"MMM")</f>
        <v>Mar</v>
      </c>
      <c r="F1567" s="4">
        <v>41891</v>
      </c>
      <c r="G1567" s="3" t="s">
        <v>49</v>
      </c>
      <c r="H1567" s="3" t="s">
        <v>3419</v>
      </c>
      <c r="I1567" s="3" t="s">
        <v>3420</v>
      </c>
      <c r="J1567" s="3" t="s">
        <v>26</v>
      </c>
      <c r="K1567" s="3" t="s">
        <v>27</v>
      </c>
      <c r="L1567" s="3" t="s">
        <v>4658</v>
      </c>
      <c r="M1567" s="3" t="s">
        <v>42</v>
      </c>
      <c r="N1567" s="2">
        <v>93309</v>
      </c>
      <c r="O1567" s="3" t="s">
        <v>43</v>
      </c>
      <c r="P1567" s="3" t="s">
        <v>2808</v>
      </c>
      <c r="Q1567" s="3" t="s">
        <v>45</v>
      </c>
      <c r="R1567" s="3" t="s">
        <v>67</v>
      </c>
      <c r="S1567" s="3" t="s">
        <v>2809</v>
      </c>
      <c r="T1567" s="2">
        <v>9.4</v>
      </c>
      <c r="U1567" s="2">
        <v>5</v>
      </c>
      <c r="V1567" s="2">
        <v>0</v>
      </c>
      <c r="W1567" s="2">
        <v>2.726</v>
      </c>
    </row>
    <row r="1568" spans="1:23" ht="15.75" thickBot="1" x14ac:dyDescent="0.3">
      <c r="A1568" s="5">
        <v>1567</v>
      </c>
      <c r="B1568" s="3" t="s">
        <v>5364</v>
      </c>
      <c r="C1568" s="2">
        <v>2014</v>
      </c>
      <c r="D1568" s="4">
        <v>41707</v>
      </c>
      <c r="E1568" s="4" t="str">
        <f>TEXT(Table1[[#This Row],[Order Date]],"MMM")</f>
        <v>Mar</v>
      </c>
      <c r="F1568" s="4">
        <v>41891</v>
      </c>
      <c r="G1568" s="3" t="s">
        <v>49</v>
      </c>
      <c r="H1568" s="3" t="s">
        <v>3419</v>
      </c>
      <c r="I1568" s="3" t="s">
        <v>3420</v>
      </c>
      <c r="J1568" s="3" t="s">
        <v>26</v>
      </c>
      <c r="K1568" s="3" t="s">
        <v>27</v>
      </c>
      <c r="L1568" s="3" t="s">
        <v>4658</v>
      </c>
      <c r="M1568" s="3" t="s">
        <v>42</v>
      </c>
      <c r="N1568" s="2">
        <v>93309</v>
      </c>
      <c r="O1568" s="3" t="s">
        <v>43</v>
      </c>
      <c r="P1568" s="3" t="s">
        <v>748</v>
      </c>
      <c r="Q1568" s="3" t="s">
        <v>45</v>
      </c>
      <c r="R1568" s="3" t="s">
        <v>46</v>
      </c>
      <c r="S1568" s="3" t="s">
        <v>749</v>
      </c>
      <c r="T1568" s="2">
        <v>74</v>
      </c>
      <c r="U1568" s="2">
        <v>5</v>
      </c>
      <c r="V1568" s="2">
        <v>0</v>
      </c>
      <c r="W1568" s="2">
        <v>37</v>
      </c>
    </row>
    <row r="1569" spans="1:23" ht="15.75" thickBot="1" x14ac:dyDescent="0.3">
      <c r="A1569" s="5">
        <v>1568</v>
      </c>
      <c r="B1569" s="3" t="s">
        <v>5364</v>
      </c>
      <c r="C1569" s="2">
        <v>2014</v>
      </c>
      <c r="D1569" s="4">
        <v>41707</v>
      </c>
      <c r="E1569" s="4" t="str">
        <f>TEXT(Table1[[#This Row],[Order Date]],"MMM")</f>
        <v>Mar</v>
      </c>
      <c r="F1569" s="4">
        <v>41891</v>
      </c>
      <c r="G1569" s="3" t="s">
        <v>49</v>
      </c>
      <c r="H1569" s="3" t="s">
        <v>3419</v>
      </c>
      <c r="I1569" s="3" t="s">
        <v>3420</v>
      </c>
      <c r="J1569" s="3" t="s">
        <v>26</v>
      </c>
      <c r="K1569" s="3" t="s">
        <v>27</v>
      </c>
      <c r="L1569" s="3" t="s">
        <v>4658</v>
      </c>
      <c r="M1569" s="3" t="s">
        <v>42</v>
      </c>
      <c r="N1569" s="2">
        <v>93309</v>
      </c>
      <c r="O1569" s="3" t="s">
        <v>43</v>
      </c>
      <c r="P1569" s="3" t="s">
        <v>5159</v>
      </c>
      <c r="Q1569" s="3" t="s">
        <v>70</v>
      </c>
      <c r="R1569" s="3" t="s">
        <v>71</v>
      </c>
      <c r="S1569" s="3" t="s">
        <v>5160</v>
      </c>
      <c r="T1569" s="2">
        <v>201.584</v>
      </c>
      <c r="U1569" s="2">
        <v>2</v>
      </c>
      <c r="V1569" s="2">
        <v>0.2</v>
      </c>
      <c r="W1569" s="2">
        <v>12.599</v>
      </c>
    </row>
    <row r="1570" spans="1:23" ht="15.75" thickBot="1" x14ac:dyDescent="0.3">
      <c r="A1570" s="5">
        <v>1569</v>
      </c>
      <c r="B1570" s="3" t="s">
        <v>5365</v>
      </c>
      <c r="C1570" s="2">
        <v>2013</v>
      </c>
      <c r="D1570" s="4">
        <v>41590</v>
      </c>
      <c r="E1570" s="4" t="str">
        <f>TEXT(Table1[[#This Row],[Order Date]],"MMM")</f>
        <v>Nov</v>
      </c>
      <c r="F1570" s="4">
        <v>41590</v>
      </c>
      <c r="G1570" s="3" t="s">
        <v>1127</v>
      </c>
      <c r="H1570" s="3" t="s">
        <v>5117</v>
      </c>
      <c r="I1570" s="3" t="s">
        <v>5118</v>
      </c>
      <c r="J1570" s="3" t="s">
        <v>26</v>
      </c>
      <c r="K1570" s="3" t="s">
        <v>27</v>
      </c>
      <c r="L1570" s="3" t="s">
        <v>5366</v>
      </c>
      <c r="M1570" s="3" t="s">
        <v>227</v>
      </c>
      <c r="N1570" s="2">
        <v>46142</v>
      </c>
      <c r="O1570" s="3" t="s">
        <v>102</v>
      </c>
      <c r="P1570" s="3" t="s">
        <v>1534</v>
      </c>
      <c r="Q1570" s="3" t="s">
        <v>32</v>
      </c>
      <c r="R1570" s="3" t="s">
        <v>36</v>
      </c>
      <c r="S1570" s="3" t="s">
        <v>1535</v>
      </c>
      <c r="T1570" s="2">
        <v>1424.9</v>
      </c>
      <c r="U1570" s="2">
        <v>5</v>
      </c>
      <c r="V1570" s="2">
        <v>0</v>
      </c>
      <c r="W1570" s="2">
        <v>356.22500000000002</v>
      </c>
    </row>
    <row r="1571" spans="1:23" ht="15.75" thickBot="1" x14ac:dyDescent="0.3">
      <c r="A1571" s="5">
        <v>1570</v>
      </c>
      <c r="B1571" s="3" t="s">
        <v>5369</v>
      </c>
      <c r="C1571" s="2">
        <v>2013</v>
      </c>
      <c r="D1571" s="4">
        <v>41308</v>
      </c>
      <c r="E1571" s="4" t="str">
        <f>TEXT(Table1[[#This Row],[Order Date]],"MMM")</f>
        <v>Feb</v>
      </c>
      <c r="F1571" s="4">
        <v>41520</v>
      </c>
      <c r="G1571" s="3" t="s">
        <v>49</v>
      </c>
      <c r="H1571" s="3" t="s">
        <v>204</v>
      </c>
      <c r="I1571" s="3" t="s">
        <v>205</v>
      </c>
      <c r="J1571" s="3" t="s">
        <v>40</v>
      </c>
      <c r="K1571" s="3" t="s">
        <v>27</v>
      </c>
      <c r="L1571" s="3" t="s">
        <v>708</v>
      </c>
      <c r="M1571" s="3" t="s">
        <v>406</v>
      </c>
      <c r="N1571" s="2">
        <v>80219</v>
      </c>
      <c r="O1571" s="3" t="s">
        <v>43</v>
      </c>
      <c r="P1571" s="3" t="s">
        <v>5370</v>
      </c>
      <c r="Q1571" s="3" t="s">
        <v>70</v>
      </c>
      <c r="R1571" s="3" t="s">
        <v>71</v>
      </c>
      <c r="S1571" s="3" t="s">
        <v>5371</v>
      </c>
      <c r="T1571" s="2">
        <v>159.98400000000001</v>
      </c>
      <c r="U1571" s="2">
        <v>2</v>
      </c>
      <c r="V1571" s="2">
        <v>0.2</v>
      </c>
      <c r="W1571" s="2">
        <v>13.9986</v>
      </c>
    </row>
    <row r="1572" spans="1:23" ht="15.75" thickBot="1" x14ac:dyDescent="0.3">
      <c r="A1572" s="5">
        <v>1571</v>
      </c>
      <c r="B1572" s="3" t="s">
        <v>5372</v>
      </c>
      <c r="C1572" s="2">
        <v>2011</v>
      </c>
      <c r="D1572" s="4">
        <v>40637</v>
      </c>
      <c r="E1572" s="4" t="str">
        <f>TEXT(Table1[[#This Row],[Order Date]],"MMM")</f>
        <v>Apr</v>
      </c>
      <c r="F1572" s="4">
        <v>40790</v>
      </c>
      <c r="G1572" s="3" t="s">
        <v>49</v>
      </c>
      <c r="H1572" s="3" t="s">
        <v>2636</v>
      </c>
      <c r="I1572" s="3" t="s">
        <v>2637</v>
      </c>
      <c r="J1572" s="3" t="s">
        <v>26</v>
      </c>
      <c r="K1572" s="3" t="s">
        <v>27</v>
      </c>
      <c r="L1572" s="3" t="s">
        <v>775</v>
      </c>
      <c r="M1572" s="3" t="s">
        <v>214</v>
      </c>
      <c r="N1572" s="2">
        <v>48205</v>
      </c>
      <c r="O1572" s="3" t="s">
        <v>102</v>
      </c>
      <c r="P1572" s="3" t="s">
        <v>1637</v>
      </c>
      <c r="Q1572" s="3" t="s">
        <v>32</v>
      </c>
      <c r="R1572" s="3" t="s">
        <v>64</v>
      </c>
      <c r="S1572" s="3" t="s">
        <v>1638</v>
      </c>
      <c r="T1572" s="2">
        <v>5.47</v>
      </c>
      <c r="U1572" s="2">
        <v>1</v>
      </c>
      <c r="V1572" s="2">
        <v>0</v>
      </c>
      <c r="W1572" s="2">
        <v>2.3521000000000001</v>
      </c>
    </row>
    <row r="1573" spans="1:23" ht="15.75" thickBot="1" x14ac:dyDescent="0.3">
      <c r="A1573" s="5">
        <v>1572</v>
      </c>
      <c r="B1573" s="3" t="s">
        <v>5372</v>
      </c>
      <c r="C1573" s="2">
        <v>2011</v>
      </c>
      <c r="D1573" s="4">
        <v>40637</v>
      </c>
      <c r="E1573" s="4" t="str">
        <f>TEXT(Table1[[#This Row],[Order Date]],"MMM")</f>
        <v>Apr</v>
      </c>
      <c r="F1573" s="4">
        <v>40790</v>
      </c>
      <c r="G1573" s="3" t="s">
        <v>49</v>
      </c>
      <c r="H1573" s="3" t="s">
        <v>2636</v>
      </c>
      <c r="I1573" s="3" t="s">
        <v>2637</v>
      </c>
      <c r="J1573" s="3" t="s">
        <v>26</v>
      </c>
      <c r="K1573" s="3" t="s">
        <v>27</v>
      </c>
      <c r="L1573" s="3" t="s">
        <v>775</v>
      </c>
      <c r="M1573" s="3" t="s">
        <v>214</v>
      </c>
      <c r="N1573" s="2">
        <v>48205</v>
      </c>
      <c r="O1573" s="3" t="s">
        <v>102</v>
      </c>
      <c r="P1573" s="3" t="s">
        <v>3401</v>
      </c>
      <c r="Q1573" s="3" t="s">
        <v>45</v>
      </c>
      <c r="R1573" s="3" t="s">
        <v>67</v>
      </c>
      <c r="S1573" s="3" t="s">
        <v>3402</v>
      </c>
      <c r="T1573" s="2">
        <v>79.36</v>
      </c>
      <c r="U1573" s="2">
        <v>4</v>
      </c>
      <c r="V1573" s="2">
        <v>0</v>
      </c>
      <c r="W1573" s="2">
        <v>23.808</v>
      </c>
    </row>
    <row r="1574" spans="1:23" ht="15.75" thickBot="1" x14ac:dyDescent="0.3">
      <c r="A1574" s="5">
        <v>1573</v>
      </c>
      <c r="B1574" s="3" t="s">
        <v>5377</v>
      </c>
      <c r="C1574" s="2">
        <v>2011</v>
      </c>
      <c r="D1574" s="4">
        <v>40888</v>
      </c>
      <c r="E1574" s="4" t="str">
        <f>TEXT(Table1[[#This Row],[Order Date]],"MMM")</f>
        <v>Dec</v>
      </c>
      <c r="F1574" s="4" t="s">
        <v>7251</v>
      </c>
      <c r="G1574" s="3" t="s">
        <v>23</v>
      </c>
      <c r="H1574" s="3" t="s">
        <v>4713</v>
      </c>
      <c r="I1574" s="3" t="s">
        <v>4714</v>
      </c>
      <c r="J1574" s="3" t="s">
        <v>40</v>
      </c>
      <c r="K1574" s="3" t="s">
        <v>27</v>
      </c>
      <c r="L1574" s="3" t="s">
        <v>2109</v>
      </c>
      <c r="M1574" s="3" t="s">
        <v>86</v>
      </c>
      <c r="N1574" s="2">
        <v>28806</v>
      </c>
      <c r="O1574" s="3" t="s">
        <v>30</v>
      </c>
      <c r="P1574" s="3" t="s">
        <v>972</v>
      </c>
      <c r="Q1574" s="3" t="s">
        <v>45</v>
      </c>
      <c r="R1574" s="3" t="s">
        <v>67</v>
      </c>
      <c r="S1574" s="3" t="s">
        <v>973</v>
      </c>
      <c r="T1574" s="2">
        <v>7.8719999999999999</v>
      </c>
      <c r="U1574" s="2">
        <v>3</v>
      </c>
      <c r="V1574" s="2">
        <v>0.2</v>
      </c>
      <c r="W1574" s="2">
        <v>0.88560000000000005</v>
      </c>
    </row>
    <row r="1575" spans="1:23" ht="15.75" thickBot="1" x14ac:dyDescent="0.3">
      <c r="A1575" s="5">
        <v>1574</v>
      </c>
      <c r="B1575" s="3" t="s">
        <v>5378</v>
      </c>
      <c r="C1575" s="2">
        <v>2013</v>
      </c>
      <c r="D1575" s="4">
        <v>41309</v>
      </c>
      <c r="E1575" s="4" t="str">
        <f>TEXT(Table1[[#This Row],[Order Date]],"MMM")</f>
        <v>Feb</v>
      </c>
      <c r="F1575" s="4">
        <v>41459</v>
      </c>
      <c r="G1575" s="3" t="s">
        <v>49</v>
      </c>
      <c r="H1575" s="3" t="s">
        <v>2644</v>
      </c>
      <c r="I1575" s="3" t="s">
        <v>2645</v>
      </c>
      <c r="J1575" s="3" t="s">
        <v>26</v>
      </c>
      <c r="K1575" s="3" t="s">
        <v>27</v>
      </c>
      <c r="L1575" s="3" t="s">
        <v>239</v>
      </c>
      <c r="M1575" s="3" t="s">
        <v>240</v>
      </c>
      <c r="N1575" s="2">
        <v>10024</v>
      </c>
      <c r="O1575" s="3" t="s">
        <v>138</v>
      </c>
      <c r="P1575" s="3" t="s">
        <v>2179</v>
      </c>
      <c r="Q1575" s="3" t="s">
        <v>45</v>
      </c>
      <c r="R1575" s="3" t="s">
        <v>67</v>
      </c>
      <c r="S1575" s="3" t="s">
        <v>2180</v>
      </c>
      <c r="T1575" s="2">
        <v>88.04</v>
      </c>
      <c r="U1575" s="2">
        <v>4</v>
      </c>
      <c r="V1575" s="2">
        <v>0</v>
      </c>
      <c r="W1575" s="2">
        <v>22.8904</v>
      </c>
    </row>
    <row r="1576" spans="1:23" ht="15.75" thickBot="1" x14ac:dyDescent="0.3">
      <c r="A1576" s="5">
        <v>1575</v>
      </c>
      <c r="B1576" s="3" t="s">
        <v>5379</v>
      </c>
      <c r="C1576" s="2">
        <v>2012</v>
      </c>
      <c r="D1576" s="4">
        <v>40914</v>
      </c>
      <c r="E1576" s="4" t="str">
        <f>TEXT(Table1[[#This Row],[Order Date]],"MMM")</f>
        <v>Jan</v>
      </c>
      <c r="F1576" s="4">
        <v>41035</v>
      </c>
      <c r="G1576" s="3" t="s">
        <v>49</v>
      </c>
      <c r="H1576" s="3" t="s">
        <v>5308</v>
      </c>
      <c r="I1576" s="3" t="s">
        <v>5309</v>
      </c>
      <c r="J1576" s="3" t="s">
        <v>40</v>
      </c>
      <c r="K1576" s="3" t="s">
        <v>27</v>
      </c>
      <c r="L1576" s="3" t="s">
        <v>599</v>
      </c>
      <c r="M1576" s="3" t="s">
        <v>101</v>
      </c>
      <c r="N1576" s="2">
        <v>78207</v>
      </c>
      <c r="O1576" s="3" t="s">
        <v>102</v>
      </c>
      <c r="P1576" s="3" t="s">
        <v>657</v>
      </c>
      <c r="Q1576" s="3" t="s">
        <v>45</v>
      </c>
      <c r="R1576" s="3" t="s">
        <v>74</v>
      </c>
      <c r="S1576" s="3" t="s">
        <v>658</v>
      </c>
      <c r="T1576" s="2">
        <v>5.7279999999999998</v>
      </c>
      <c r="U1576" s="2">
        <v>8</v>
      </c>
      <c r="V1576" s="2">
        <v>0.8</v>
      </c>
      <c r="W1576" s="2">
        <v>-9.1647999999999996</v>
      </c>
    </row>
    <row r="1577" spans="1:23" ht="15.75" thickBot="1" x14ac:dyDescent="0.3">
      <c r="A1577" s="5">
        <v>1576</v>
      </c>
      <c r="B1577" s="3" t="s">
        <v>5379</v>
      </c>
      <c r="C1577" s="2">
        <v>2012</v>
      </c>
      <c r="D1577" s="4">
        <v>40914</v>
      </c>
      <c r="E1577" s="4" t="str">
        <f>TEXT(Table1[[#This Row],[Order Date]],"MMM")</f>
        <v>Jan</v>
      </c>
      <c r="F1577" s="4">
        <v>41035</v>
      </c>
      <c r="G1577" s="3" t="s">
        <v>49</v>
      </c>
      <c r="H1577" s="3" t="s">
        <v>5308</v>
      </c>
      <c r="I1577" s="3" t="s">
        <v>5309</v>
      </c>
      <c r="J1577" s="3" t="s">
        <v>40</v>
      </c>
      <c r="K1577" s="3" t="s">
        <v>27</v>
      </c>
      <c r="L1577" s="3" t="s">
        <v>599</v>
      </c>
      <c r="M1577" s="3" t="s">
        <v>101</v>
      </c>
      <c r="N1577" s="2">
        <v>78207</v>
      </c>
      <c r="O1577" s="3" t="s">
        <v>102</v>
      </c>
      <c r="P1577" s="3" t="s">
        <v>5380</v>
      </c>
      <c r="Q1577" s="3" t="s">
        <v>45</v>
      </c>
      <c r="R1577" s="3" t="s">
        <v>88</v>
      </c>
      <c r="S1577" s="3" t="s">
        <v>5381</v>
      </c>
      <c r="T1577" s="2">
        <v>42.24</v>
      </c>
      <c r="U1577" s="2">
        <v>10</v>
      </c>
      <c r="V1577" s="2">
        <v>0.2</v>
      </c>
      <c r="W1577" s="2">
        <v>13.2</v>
      </c>
    </row>
    <row r="1578" spans="1:23" ht="15.75" thickBot="1" x14ac:dyDescent="0.3">
      <c r="A1578" s="5">
        <v>1577</v>
      </c>
      <c r="B1578" s="3" t="s">
        <v>5384</v>
      </c>
      <c r="C1578" s="2">
        <v>2014</v>
      </c>
      <c r="D1578" s="4">
        <v>41708</v>
      </c>
      <c r="E1578" s="4" t="str">
        <f>TEXT(Table1[[#This Row],[Order Date]],"MMM")</f>
        <v>Mar</v>
      </c>
      <c r="F1578" s="4">
        <v>41861</v>
      </c>
      <c r="G1578" s="3" t="s">
        <v>49</v>
      </c>
      <c r="H1578" s="3" t="s">
        <v>3040</v>
      </c>
      <c r="I1578" s="3" t="s">
        <v>3041</v>
      </c>
      <c r="J1578" s="3" t="s">
        <v>99</v>
      </c>
      <c r="K1578" s="3" t="s">
        <v>27</v>
      </c>
      <c r="L1578" s="3" t="s">
        <v>93</v>
      </c>
      <c r="M1578" s="3" t="s">
        <v>94</v>
      </c>
      <c r="N1578" s="2">
        <v>98105</v>
      </c>
      <c r="O1578" s="3" t="s">
        <v>43</v>
      </c>
      <c r="P1578" s="3" t="s">
        <v>503</v>
      </c>
      <c r="Q1578" s="3" t="s">
        <v>45</v>
      </c>
      <c r="R1578" s="3" t="s">
        <v>242</v>
      </c>
      <c r="S1578" s="3" t="s">
        <v>170</v>
      </c>
      <c r="T1578" s="2">
        <v>8.94</v>
      </c>
      <c r="U1578" s="2">
        <v>3</v>
      </c>
      <c r="V1578" s="2">
        <v>0</v>
      </c>
      <c r="W1578" s="2">
        <v>4.1124000000000001</v>
      </c>
    </row>
    <row r="1579" spans="1:23" ht="15.75" thickBot="1" x14ac:dyDescent="0.3">
      <c r="A1579" s="5">
        <v>1578</v>
      </c>
      <c r="B1579" s="3" t="s">
        <v>5384</v>
      </c>
      <c r="C1579" s="2">
        <v>2014</v>
      </c>
      <c r="D1579" s="4">
        <v>41708</v>
      </c>
      <c r="E1579" s="4" t="str">
        <f>TEXT(Table1[[#This Row],[Order Date]],"MMM")</f>
        <v>Mar</v>
      </c>
      <c r="F1579" s="4">
        <v>41861</v>
      </c>
      <c r="G1579" s="3" t="s">
        <v>49</v>
      </c>
      <c r="H1579" s="3" t="s">
        <v>3040</v>
      </c>
      <c r="I1579" s="3" t="s">
        <v>3041</v>
      </c>
      <c r="J1579" s="3" t="s">
        <v>99</v>
      </c>
      <c r="K1579" s="3" t="s">
        <v>27</v>
      </c>
      <c r="L1579" s="3" t="s">
        <v>93</v>
      </c>
      <c r="M1579" s="3" t="s">
        <v>94</v>
      </c>
      <c r="N1579" s="2">
        <v>98105</v>
      </c>
      <c r="O1579" s="3" t="s">
        <v>43</v>
      </c>
      <c r="P1579" s="3" t="s">
        <v>1698</v>
      </c>
      <c r="Q1579" s="3" t="s">
        <v>70</v>
      </c>
      <c r="R1579" s="3" t="s">
        <v>71</v>
      </c>
      <c r="S1579" s="3" t="s">
        <v>1699</v>
      </c>
      <c r="T1579" s="2">
        <v>84.784000000000006</v>
      </c>
      <c r="U1579" s="2">
        <v>2</v>
      </c>
      <c r="V1579" s="2">
        <v>0.2</v>
      </c>
      <c r="W1579" s="2">
        <v>-20.136199999999999</v>
      </c>
    </row>
    <row r="1580" spans="1:23" ht="15.75" thickBot="1" x14ac:dyDescent="0.3">
      <c r="A1580" s="5">
        <v>1579</v>
      </c>
      <c r="B1580" s="3" t="s">
        <v>5385</v>
      </c>
      <c r="C1580" s="2">
        <v>2013</v>
      </c>
      <c r="D1580" s="4">
        <v>41493</v>
      </c>
      <c r="E1580" s="4" t="str">
        <f>TEXT(Table1[[#This Row],[Order Date]],"MMM")</f>
        <v>Aug</v>
      </c>
      <c r="F1580" s="4">
        <v>41554</v>
      </c>
      <c r="G1580" s="3" t="s">
        <v>23</v>
      </c>
      <c r="H1580" s="3" t="s">
        <v>4722</v>
      </c>
      <c r="I1580" s="3" t="s">
        <v>4723</v>
      </c>
      <c r="J1580" s="3" t="s">
        <v>26</v>
      </c>
      <c r="K1580" s="3" t="s">
        <v>27</v>
      </c>
      <c r="L1580" s="3" t="s">
        <v>41</v>
      </c>
      <c r="M1580" s="3" t="s">
        <v>42</v>
      </c>
      <c r="N1580" s="2">
        <v>90045</v>
      </c>
      <c r="O1580" s="3" t="s">
        <v>43</v>
      </c>
      <c r="P1580" s="3" t="s">
        <v>234</v>
      </c>
      <c r="Q1580" s="3" t="s">
        <v>32</v>
      </c>
      <c r="R1580" s="3" t="s">
        <v>36</v>
      </c>
      <c r="S1580" s="3" t="s">
        <v>235</v>
      </c>
      <c r="T1580" s="2">
        <v>287.96800000000002</v>
      </c>
      <c r="U1580" s="2">
        <v>4</v>
      </c>
      <c r="V1580" s="2">
        <v>0.2</v>
      </c>
      <c r="W1580" s="2">
        <v>-3.5996000000000001</v>
      </c>
    </row>
    <row r="1581" spans="1:23" ht="15.75" thickBot="1" x14ac:dyDescent="0.3">
      <c r="A1581" s="5">
        <v>1580</v>
      </c>
      <c r="B1581" s="3" t="s">
        <v>5385</v>
      </c>
      <c r="C1581" s="2">
        <v>2013</v>
      </c>
      <c r="D1581" s="4">
        <v>41493</v>
      </c>
      <c r="E1581" s="4" t="str">
        <f>TEXT(Table1[[#This Row],[Order Date]],"MMM")</f>
        <v>Aug</v>
      </c>
      <c r="F1581" s="4">
        <v>41554</v>
      </c>
      <c r="G1581" s="3" t="s">
        <v>23</v>
      </c>
      <c r="H1581" s="3" t="s">
        <v>4722</v>
      </c>
      <c r="I1581" s="3" t="s">
        <v>4723</v>
      </c>
      <c r="J1581" s="3" t="s">
        <v>26</v>
      </c>
      <c r="K1581" s="3" t="s">
        <v>27</v>
      </c>
      <c r="L1581" s="3" t="s">
        <v>41</v>
      </c>
      <c r="M1581" s="3" t="s">
        <v>42</v>
      </c>
      <c r="N1581" s="2">
        <v>90045</v>
      </c>
      <c r="O1581" s="3" t="s">
        <v>43</v>
      </c>
      <c r="P1581" s="3" t="s">
        <v>4192</v>
      </c>
      <c r="Q1581" s="3" t="s">
        <v>70</v>
      </c>
      <c r="R1581" s="3" t="s">
        <v>1062</v>
      </c>
      <c r="S1581" s="3" t="s">
        <v>4193</v>
      </c>
      <c r="T1581" s="2">
        <v>2799.96</v>
      </c>
      <c r="U1581" s="2">
        <v>5</v>
      </c>
      <c r="V1581" s="2">
        <v>0.2</v>
      </c>
      <c r="W1581" s="2">
        <v>944.98649999999998</v>
      </c>
    </row>
    <row r="1582" spans="1:23" ht="15.75" thickBot="1" x14ac:dyDescent="0.3">
      <c r="A1582" s="5">
        <v>1581</v>
      </c>
      <c r="B1582" s="3" t="s">
        <v>5385</v>
      </c>
      <c r="C1582" s="2">
        <v>2013</v>
      </c>
      <c r="D1582" s="4">
        <v>41493</v>
      </c>
      <c r="E1582" s="4" t="str">
        <f>TEXT(Table1[[#This Row],[Order Date]],"MMM")</f>
        <v>Aug</v>
      </c>
      <c r="F1582" s="4">
        <v>41554</v>
      </c>
      <c r="G1582" s="3" t="s">
        <v>23</v>
      </c>
      <c r="H1582" s="3" t="s">
        <v>4722</v>
      </c>
      <c r="I1582" s="3" t="s">
        <v>4723</v>
      </c>
      <c r="J1582" s="3" t="s">
        <v>26</v>
      </c>
      <c r="K1582" s="3" t="s">
        <v>27</v>
      </c>
      <c r="L1582" s="3" t="s">
        <v>41</v>
      </c>
      <c r="M1582" s="3" t="s">
        <v>42</v>
      </c>
      <c r="N1582" s="2">
        <v>90045</v>
      </c>
      <c r="O1582" s="3" t="s">
        <v>43</v>
      </c>
      <c r="P1582" s="3" t="s">
        <v>4698</v>
      </c>
      <c r="Q1582" s="3" t="s">
        <v>45</v>
      </c>
      <c r="R1582" s="3" t="s">
        <v>88</v>
      </c>
      <c r="S1582" s="3" t="s">
        <v>4699</v>
      </c>
      <c r="T1582" s="2">
        <v>48.94</v>
      </c>
      <c r="U1582" s="2">
        <v>1</v>
      </c>
      <c r="V1582" s="2">
        <v>0</v>
      </c>
      <c r="W1582" s="2">
        <v>24.47</v>
      </c>
    </row>
    <row r="1583" spans="1:23" ht="15.75" thickBot="1" x14ac:dyDescent="0.3">
      <c r="A1583" s="5">
        <v>1582</v>
      </c>
      <c r="B1583" s="3" t="s">
        <v>5386</v>
      </c>
      <c r="C1583" s="2">
        <v>2014</v>
      </c>
      <c r="D1583" s="4">
        <v>41886</v>
      </c>
      <c r="E1583" s="4" t="str">
        <f>TEXT(Table1[[#This Row],[Order Date]],"MMM")</f>
        <v>Sep</v>
      </c>
      <c r="F1583" s="4" t="s">
        <v>7205</v>
      </c>
      <c r="G1583" s="3" t="s">
        <v>49</v>
      </c>
      <c r="H1583" s="3" t="s">
        <v>4079</v>
      </c>
      <c r="I1583" s="3" t="s">
        <v>4080</v>
      </c>
      <c r="J1583" s="3" t="s">
        <v>99</v>
      </c>
      <c r="K1583" s="3" t="s">
        <v>27</v>
      </c>
      <c r="L1583" s="3" t="s">
        <v>1817</v>
      </c>
      <c r="M1583" s="3" t="s">
        <v>692</v>
      </c>
      <c r="N1583" s="2">
        <v>7060</v>
      </c>
      <c r="O1583" s="3" t="s">
        <v>138</v>
      </c>
      <c r="P1583" s="3" t="s">
        <v>1615</v>
      </c>
      <c r="Q1583" s="3" t="s">
        <v>45</v>
      </c>
      <c r="R1583" s="3" t="s">
        <v>58</v>
      </c>
      <c r="S1583" s="3" t="s">
        <v>1616</v>
      </c>
      <c r="T1583" s="2">
        <v>2591.56</v>
      </c>
      <c r="U1583" s="2">
        <v>4</v>
      </c>
      <c r="V1583" s="2">
        <v>0</v>
      </c>
      <c r="W1583" s="2">
        <v>621.97439999999995</v>
      </c>
    </row>
    <row r="1584" spans="1:23" ht="15.75" thickBot="1" x14ac:dyDescent="0.3">
      <c r="A1584" s="5">
        <v>1583</v>
      </c>
      <c r="B1584" s="3" t="s">
        <v>5386</v>
      </c>
      <c r="C1584" s="2">
        <v>2014</v>
      </c>
      <c r="D1584" s="4">
        <v>41886</v>
      </c>
      <c r="E1584" s="4" t="str">
        <f>TEXT(Table1[[#This Row],[Order Date]],"MMM")</f>
        <v>Sep</v>
      </c>
      <c r="F1584" s="4" t="s">
        <v>7205</v>
      </c>
      <c r="G1584" s="3" t="s">
        <v>49</v>
      </c>
      <c r="H1584" s="3" t="s">
        <v>4079</v>
      </c>
      <c r="I1584" s="3" t="s">
        <v>4080</v>
      </c>
      <c r="J1584" s="3" t="s">
        <v>99</v>
      </c>
      <c r="K1584" s="3" t="s">
        <v>27</v>
      </c>
      <c r="L1584" s="3" t="s">
        <v>1817</v>
      </c>
      <c r="M1584" s="3" t="s">
        <v>692</v>
      </c>
      <c r="N1584" s="2">
        <v>7060</v>
      </c>
      <c r="O1584" s="3" t="s">
        <v>138</v>
      </c>
      <c r="P1584" s="3" t="s">
        <v>5387</v>
      </c>
      <c r="Q1584" s="3" t="s">
        <v>45</v>
      </c>
      <c r="R1584" s="3" t="s">
        <v>77</v>
      </c>
      <c r="S1584" s="3" t="s">
        <v>5388</v>
      </c>
      <c r="T1584" s="2">
        <v>41.95</v>
      </c>
      <c r="U1584" s="2">
        <v>5</v>
      </c>
      <c r="V1584" s="2">
        <v>0</v>
      </c>
      <c r="W1584" s="2">
        <v>10.487500000000001</v>
      </c>
    </row>
    <row r="1585" spans="1:23" ht="15.75" thickBot="1" x14ac:dyDescent="0.3">
      <c r="A1585" s="5">
        <v>1584</v>
      </c>
      <c r="B1585" s="3" t="s">
        <v>5393</v>
      </c>
      <c r="C1585" s="2">
        <v>2011</v>
      </c>
      <c r="D1585" s="4">
        <v>40613</v>
      </c>
      <c r="E1585" s="4" t="str">
        <f>TEXT(Table1[[#This Row],[Order Date]],"MMM")</f>
        <v>Mar</v>
      </c>
      <c r="F1585" s="4">
        <v>40766</v>
      </c>
      <c r="G1585" s="3" t="s">
        <v>49</v>
      </c>
      <c r="H1585" s="3" t="s">
        <v>3284</v>
      </c>
      <c r="I1585" s="3" t="s">
        <v>3285</v>
      </c>
      <c r="J1585" s="3" t="s">
        <v>26</v>
      </c>
      <c r="K1585" s="3" t="s">
        <v>27</v>
      </c>
      <c r="L1585" s="3" t="s">
        <v>2095</v>
      </c>
      <c r="M1585" s="3" t="s">
        <v>137</v>
      </c>
      <c r="N1585" s="2">
        <v>17602</v>
      </c>
      <c r="O1585" s="3" t="s">
        <v>138</v>
      </c>
      <c r="P1585" s="3" t="s">
        <v>4615</v>
      </c>
      <c r="Q1585" s="3" t="s">
        <v>45</v>
      </c>
      <c r="R1585" s="3" t="s">
        <v>518</v>
      </c>
      <c r="S1585" s="3" t="s">
        <v>4616</v>
      </c>
      <c r="T1585" s="2">
        <v>286.34399999999999</v>
      </c>
      <c r="U1585" s="2">
        <v>3</v>
      </c>
      <c r="V1585" s="2">
        <v>0.2</v>
      </c>
      <c r="W1585" s="2">
        <v>-64.427400000000006</v>
      </c>
    </row>
    <row r="1586" spans="1:23" ht="15.75" thickBot="1" x14ac:dyDescent="0.3">
      <c r="A1586" s="5">
        <v>1585</v>
      </c>
      <c r="B1586" s="3" t="s">
        <v>5394</v>
      </c>
      <c r="C1586" s="2">
        <v>2012</v>
      </c>
      <c r="D1586" s="4">
        <v>40913</v>
      </c>
      <c r="E1586" s="4" t="str">
        <f>TEXT(Table1[[#This Row],[Order Date]],"MMM")</f>
        <v>Jan</v>
      </c>
      <c r="F1586" s="4">
        <v>41034</v>
      </c>
      <c r="G1586" s="3" t="s">
        <v>49</v>
      </c>
      <c r="H1586" s="3" t="s">
        <v>802</v>
      </c>
      <c r="I1586" s="3" t="s">
        <v>803</v>
      </c>
      <c r="J1586" s="3" t="s">
        <v>40</v>
      </c>
      <c r="K1586" s="3" t="s">
        <v>27</v>
      </c>
      <c r="L1586" s="3" t="s">
        <v>793</v>
      </c>
      <c r="M1586" s="3" t="s">
        <v>53</v>
      </c>
      <c r="N1586" s="2">
        <v>33614</v>
      </c>
      <c r="O1586" s="3" t="s">
        <v>30</v>
      </c>
      <c r="P1586" s="3" t="s">
        <v>2456</v>
      </c>
      <c r="Q1586" s="3" t="s">
        <v>32</v>
      </c>
      <c r="R1586" s="3" t="s">
        <v>64</v>
      </c>
      <c r="S1586" s="3" t="s">
        <v>2457</v>
      </c>
      <c r="T1586" s="2">
        <v>63.552</v>
      </c>
      <c r="U1586" s="2">
        <v>3</v>
      </c>
      <c r="V1586" s="2">
        <v>0.2</v>
      </c>
      <c r="W1586" s="2">
        <v>14.299200000000001</v>
      </c>
    </row>
    <row r="1587" spans="1:23" ht="15.75" thickBot="1" x14ac:dyDescent="0.3">
      <c r="A1587" s="5">
        <v>1586</v>
      </c>
      <c r="B1587" s="3" t="s">
        <v>5394</v>
      </c>
      <c r="C1587" s="2">
        <v>2012</v>
      </c>
      <c r="D1587" s="4">
        <v>40913</v>
      </c>
      <c r="E1587" s="4" t="str">
        <f>TEXT(Table1[[#This Row],[Order Date]],"MMM")</f>
        <v>Jan</v>
      </c>
      <c r="F1587" s="4">
        <v>41034</v>
      </c>
      <c r="G1587" s="3" t="s">
        <v>49</v>
      </c>
      <c r="H1587" s="3" t="s">
        <v>802</v>
      </c>
      <c r="I1587" s="3" t="s">
        <v>803</v>
      </c>
      <c r="J1587" s="3" t="s">
        <v>40</v>
      </c>
      <c r="K1587" s="3" t="s">
        <v>27</v>
      </c>
      <c r="L1587" s="3" t="s">
        <v>793</v>
      </c>
      <c r="M1587" s="3" t="s">
        <v>53</v>
      </c>
      <c r="N1587" s="2">
        <v>33614</v>
      </c>
      <c r="O1587" s="3" t="s">
        <v>30</v>
      </c>
      <c r="P1587" s="3" t="s">
        <v>2020</v>
      </c>
      <c r="Q1587" s="3" t="s">
        <v>45</v>
      </c>
      <c r="R1587" s="3" t="s">
        <v>518</v>
      </c>
      <c r="S1587" s="3" t="s">
        <v>2021</v>
      </c>
      <c r="T1587" s="2">
        <v>41.375999999999998</v>
      </c>
      <c r="U1587" s="2">
        <v>3</v>
      </c>
      <c r="V1587" s="2">
        <v>0.2</v>
      </c>
      <c r="W1587" s="2">
        <v>4.6547999999999998</v>
      </c>
    </row>
    <row r="1588" spans="1:23" ht="15.75" thickBot="1" x14ac:dyDescent="0.3">
      <c r="A1588" s="5">
        <v>1587</v>
      </c>
      <c r="B1588" s="3" t="s">
        <v>5394</v>
      </c>
      <c r="C1588" s="2">
        <v>2012</v>
      </c>
      <c r="D1588" s="4">
        <v>40913</v>
      </c>
      <c r="E1588" s="4" t="str">
        <f>TEXT(Table1[[#This Row],[Order Date]],"MMM")</f>
        <v>Jan</v>
      </c>
      <c r="F1588" s="4">
        <v>41034</v>
      </c>
      <c r="G1588" s="3" t="s">
        <v>49</v>
      </c>
      <c r="H1588" s="3" t="s">
        <v>802</v>
      </c>
      <c r="I1588" s="3" t="s">
        <v>803</v>
      </c>
      <c r="J1588" s="3" t="s">
        <v>40</v>
      </c>
      <c r="K1588" s="3" t="s">
        <v>27</v>
      </c>
      <c r="L1588" s="3" t="s">
        <v>793</v>
      </c>
      <c r="M1588" s="3" t="s">
        <v>53</v>
      </c>
      <c r="N1588" s="2">
        <v>33614</v>
      </c>
      <c r="O1588" s="3" t="s">
        <v>30</v>
      </c>
      <c r="P1588" s="3" t="s">
        <v>2948</v>
      </c>
      <c r="Q1588" s="3" t="s">
        <v>45</v>
      </c>
      <c r="R1588" s="3" t="s">
        <v>67</v>
      </c>
      <c r="S1588" s="3" t="s">
        <v>2949</v>
      </c>
      <c r="T1588" s="2">
        <v>172.70400000000001</v>
      </c>
      <c r="U1588" s="2">
        <v>6</v>
      </c>
      <c r="V1588" s="2">
        <v>0.2</v>
      </c>
      <c r="W1588" s="2">
        <v>10.794</v>
      </c>
    </row>
    <row r="1589" spans="1:23" ht="15.75" thickBot="1" x14ac:dyDescent="0.3">
      <c r="A1589" s="5">
        <v>1588</v>
      </c>
      <c r="B1589" s="3" t="s">
        <v>5395</v>
      </c>
      <c r="C1589" s="2">
        <v>2012</v>
      </c>
      <c r="D1589" s="4">
        <v>41124</v>
      </c>
      <c r="E1589" s="4" t="str">
        <f>TEXT(Table1[[#This Row],[Order Date]],"MMM")</f>
        <v>Aug</v>
      </c>
      <c r="F1589" s="4">
        <v>41246</v>
      </c>
      <c r="G1589" s="3" t="s">
        <v>49</v>
      </c>
      <c r="H1589" s="3" t="s">
        <v>5396</v>
      </c>
      <c r="I1589" s="3" t="s">
        <v>5397</v>
      </c>
      <c r="J1589" s="3" t="s">
        <v>26</v>
      </c>
      <c r="K1589" s="3" t="s">
        <v>27</v>
      </c>
      <c r="L1589" s="3" t="s">
        <v>3681</v>
      </c>
      <c r="M1589" s="3" t="s">
        <v>111</v>
      </c>
      <c r="N1589" s="2">
        <v>53142</v>
      </c>
      <c r="O1589" s="3" t="s">
        <v>102</v>
      </c>
      <c r="P1589" s="3" t="s">
        <v>5052</v>
      </c>
      <c r="Q1589" s="3" t="s">
        <v>32</v>
      </c>
      <c r="R1589" s="3" t="s">
        <v>33</v>
      </c>
      <c r="S1589" s="3" t="s">
        <v>5053</v>
      </c>
      <c r="T1589" s="2">
        <v>512.94000000000005</v>
      </c>
      <c r="U1589" s="2">
        <v>3</v>
      </c>
      <c r="V1589" s="2">
        <v>0</v>
      </c>
      <c r="W1589" s="2">
        <v>97.458600000000004</v>
      </c>
    </row>
    <row r="1590" spans="1:23" ht="15.75" thickBot="1" x14ac:dyDescent="0.3">
      <c r="A1590" s="5">
        <v>1589</v>
      </c>
      <c r="B1590" s="3" t="s">
        <v>5395</v>
      </c>
      <c r="C1590" s="2">
        <v>2012</v>
      </c>
      <c r="D1590" s="4">
        <v>41124</v>
      </c>
      <c r="E1590" s="4" t="str">
        <f>TEXT(Table1[[#This Row],[Order Date]],"MMM")</f>
        <v>Aug</v>
      </c>
      <c r="F1590" s="4">
        <v>41246</v>
      </c>
      <c r="G1590" s="3" t="s">
        <v>49</v>
      </c>
      <c r="H1590" s="3" t="s">
        <v>5396</v>
      </c>
      <c r="I1590" s="3" t="s">
        <v>5397</v>
      </c>
      <c r="J1590" s="3" t="s">
        <v>26</v>
      </c>
      <c r="K1590" s="3" t="s">
        <v>27</v>
      </c>
      <c r="L1590" s="3" t="s">
        <v>3681</v>
      </c>
      <c r="M1590" s="3" t="s">
        <v>111</v>
      </c>
      <c r="N1590" s="2">
        <v>53142</v>
      </c>
      <c r="O1590" s="3" t="s">
        <v>102</v>
      </c>
      <c r="P1590" s="3" t="s">
        <v>4094</v>
      </c>
      <c r="Q1590" s="3" t="s">
        <v>32</v>
      </c>
      <c r="R1590" s="3" t="s">
        <v>36</v>
      </c>
      <c r="S1590" s="3" t="s">
        <v>4095</v>
      </c>
      <c r="T1590" s="2">
        <v>860.93</v>
      </c>
      <c r="U1590" s="2">
        <v>7</v>
      </c>
      <c r="V1590" s="2">
        <v>0</v>
      </c>
      <c r="W1590" s="2">
        <v>189.40459999999999</v>
      </c>
    </row>
    <row r="1591" spans="1:23" ht="15.75" thickBot="1" x14ac:dyDescent="0.3">
      <c r="A1591" s="5">
        <v>1590</v>
      </c>
      <c r="B1591" s="3" t="s">
        <v>5395</v>
      </c>
      <c r="C1591" s="2">
        <v>2012</v>
      </c>
      <c r="D1591" s="4">
        <v>41124</v>
      </c>
      <c r="E1591" s="4" t="str">
        <f>TEXT(Table1[[#This Row],[Order Date]],"MMM")</f>
        <v>Aug</v>
      </c>
      <c r="F1591" s="4">
        <v>41246</v>
      </c>
      <c r="G1591" s="3" t="s">
        <v>49</v>
      </c>
      <c r="H1591" s="3" t="s">
        <v>5396</v>
      </c>
      <c r="I1591" s="3" t="s">
        <v>5397</v>
      </c>
      <c r="J1591" s="3" t="s">
        <v>26</v>
      </c>
      <c r="K1591" s="3" t="s">
        <v>27</v>
      </c>
      <c r="L1591" s="3" t="s">
        <v>3681</v>
      </c>
      <c r="M1591" s="3" t="s">
        <v>111</v>
      </c>
      <c r="N1591" s="2">
        <v>53142</v>
      </c>
      <c r="O1591" s="3" t="s">
        <v>102</v>
      </c>
      <c r="P1591" s="3" t="s">
        <v>1200</v>
      </c>
      <c r="Q1591" s="3" t="s">
        <v>70</v>
      </c>
      <c r="R1591" s="3" t="s">
        <v>71</v>
      </c>
      <c r="S1591" s="3" t="s">
        <v>1201</v>
      </c>
      <c r="T1591" s="2">
        <v>769.95</v>
      </c>
      <c r="U1591" s="2">
        <v>5</v>
      </c>
      <c r="V1591" s="2">
        <v>0</v>
      </c>
      <c r="W1591" s="2">
        <v>223.28550000000001</v>
      </c>
    </row>
    <row r="1592" spans="1:23" ht="15.75" thickBot="1" x14ac:dyDescent="0.3">
      <c r="A1592" s="5">
        <v>1591</v>
      </c>
      <c r="B1592" s="3" t="s">
        <v>5395</v>
      </c>
      <c r="C1592" s="2">
        <v>2012</v>
      </c>
      <c r="D1592" s="4">
        <v>41124</v>
      </c>
      <c r="E1592" s="4" t="str">
        <f>TEXT(Table1[[#This Row],[Order Date]],"MMM")</f>
        <v>Aug</v>
      </c>
      <c r="F1592" s="4">
        <v>41246</v>
      </c>
      <c r="G1592" s="3" t="s">
        <v>49</v>
      </c>
      <c r="H1592" s="3" t="s">
        <v>5396</v>
      </c>
      <c r="I1592" s="3" t="s">
        <v>5397</v>
      </c>
      <c r="J1592" s="3" t="s">
        <v>26</v>
      </c>
      <c r="K1592" s="3" t="s">
        <v>27</v>
      </c>
      <c r="L1592" s="3" t="s">
        <v>3681</v>
      </c>
      <c r="M1592" s="3" t="s">
        <v>111</v>
      </c>
      <c r="N1592" s="2">
        <v>53142</v>
      </c>
      <c r="O1592" s="3" t="s">
        <v>102</v>
      </c>
      <c r="P1592" s="3" t="s">
        <v>5398</v>
      </c>
      <c r="Q1592" s="3" t="s">
        <v>45</v>
      </c>
      <c r="R1592" s="3" t="s">
        <v>67</v>
      </c>
      <c r="S1592" s="3" t="s">
        <v>5399</v>
      </c>
      <c r="T1592" s="2">
        <v>14.98</v>
      </c>
      <c r="U1592" s="2">
        <v>1</v>
      </c>
      <c r="V1592" s="2">
        <v>0</v>
      </c>
      <c r="W1592" s="2">
        <v>4.4939999999999998</v>
      </c>
    </row>
    <row r="1593" spans="1:23" ht="15.75" thickBot="1" x14ac:dyDescent="0.3">
      <c r="A1593" s="5">
        <v>1592</v>
      </c>
      <c r="B1593" s="3" t="s">
        <v>5395</v>
      </c>
      <c r="C1593" s="2">
        <v>2012</v>
      </c>
      <c r="D1593" s="4">
        <v>41124</v>
      </c>
      <c r="E1593" s="4" t="str">
        <f>TEXT(Table1[[#This Row],[Order Date]],"MMM")</f>
        <v>Aug</v>
      </c>
      <c r="F1593" s="4">
        <v>41246</v>
      </c>
      <c r="G1593" s="3" t="s">
        <v>49</v>
      </c>
      <c r="H1593" s="3" t="s">
        <v>5396</v>
      </c>
      <c r="I1593" s="3" t="s">
        <v>5397</v>
      </c>
      <c r="J1593" s="3" t="s">
        <v>26</v>
      </c>
      <c r="K1593" s="3" t="s">
        <v>27</v>
      </c>
      <c r="L1593" s="3" t="s">
        <v>3681</v>
      </c>
      <c r="M1593" s="3" t="s">
        <v>111</v>
      </c>
      <c r="N1593" s="2">
        <v>53142</v>
      </c>
      <c r="O1593" s="3" t="s">
        <v>102</v>
      </c>
      <c r="P1593" s="3" t="s">
        <v>4190</v>
      </c>
      <c r="Q1593" s="3" t="s">
        <v>32</v>
      </c>
      <c r="R1593" s="3" t="s">
        <v>64</v>
      </c>
      <c r="S1593" s="3" t="s">
        <v>4191</v>
      </c>
      <c r="T1593" s="2">
        <v>373.08</v>
      </c>
      <c r="U1593" s="2">
        <v>6</v>
      </c>
      <c r="V1593" s="2">
        <v>0</v>
      </c>
      <c r="W1593" s="2">
        <v>82.077600000000004</v>
      </c>
    </row>
    <row r="1594" spans="1:23" ht="15.75" thickBot="1" x14ac:dyDescent="0.3">
      <c r="A1594" s="5">
        <v>1593</v>
      </c>
      <c r="B1594" s="3" t="s">
        <v>5400</v>
      </c>
      <c r="C1594" s="2">
        <v>2011</v>
      </c>
      <c r="D1594" s="4">
        <v>40857</v>
      </c>
      <c r="E1594" s="4" t="str">
        <f>TEXT(Table1[[#This Row],[Order Date]],"MMM")</f>
        <v>Nov</v>
      </c>
      <c r="F1594" s="4" t="s">
        <v>7320</v>
      </c>
      <c r="G1594" s="3" t="s">
        <v>49</v>
      </c>
      <c r="H1594" s="3" t="s">
        <v>4641</v>
      </c>
      <c r="I1594" s="3" t="s">
        <v>4642</v>
      </c>
      <c r="J1594" s="3" t="s">
        <v>99</v>
      </c>
      <c r="K1594" s="3" t="s">
        <v>27</v>
      </c>
      <c r="L1594" s="3" t="s">
        <v>93</v>
      </c>
      <c r="M1594" s="3" t="s">
        <v>94</v>
      </c>
      <c r="N1594" s="2">
        <v>98115</v>
      </c>
      <c r="O1594" s="3" t="s">
        <v>43</v>
      </c>
      <c r="P1594" s="3" t="s">
        <v>3713</v>
      </c>
      <c r="Q1594" s="3" t="s">
        <v>32</v>
      </c>
      <c r="R1594" s="3" t="s">
        <v>64</v>
      </c>
      <c r="S1594" s="3" t="s">
        <v>3714</v>
      </c>
      <c r="T1594" s="2">
        <v>63.47</v>
      </c>
      <c r="U1594" s="2">
        <v>11</v>
      </c>
      <c r="V1594" s="2">
        <v>0</v>
      </c>
      <c r="W1594" s="2">
        <v>19.041</v>
      </c>
    </row>
    <row r="1595" spans="1:23" ht="15.75" thickBot="1" x14ac:dyDescent="0.3">
      <c r="A1595" s="5">
        <v>1594</v>
      </c>
      <c r="B1595" s="3" t="s">
        <v>5400</v>
      </c>
      <c r="C1595" s="2">
        <v>2011</v>
      </c>
      <c r="D1595" s="4">
        <v>40857</v>
      </c>
      <c r="E1595" s="4" t="str">
        <f>TEXT(Table1[[#This Row],[Order Date]],"MMM")</f>
        <v>Nov</v>
      </c>
      <c r="F1595" s="4" t="s">
        <v>7320</v>
      </c>
      <c r="G1595" s="3" t="s">
        <v>49</v>
      </c>
      <c r="H1595" s="3" t="s">
        <v>4641</v>
      </c>
      <c r="I1595" s="3" t="s">
        <v>4642</v>
      </c>
      <c r="J1595" s="3" t="s">
        <v>99</v>
      </c>
      <c r="K1595" s="3" t="s">
        <v>27</v>
      </c>
      <c r="L1595" s="3" t="s">
        <v>93</v>
      </c>
      <c r="M1595" s="3" t="s">
        <v>94</v>
      </c>
      <c r="N1595" s="2">
        <v>98115</v>
      </c>
      <c r="O1595" s="3" t="s">
        <v>43</v>
      </c>
      <c r="P1595" s="3" t="s">
        <v>5401</v>
      </c>
      <c r="Q1595" s="3" t="s">
        <v>70</v>
      </c>
      <c r="R1595" s="3" t="s">
        <v>148</v>
      </c>
      <c r="S1595" s="3" t="s">
        <v>5402</v>
      </c>
      <c r="T1595" s="2">
        <v>345</v>
      </c>
      <c r="U1595" s="2">
        <v>5</v>
      </c>
      <c r="V1595" s="2">
        <v>0</v>
      </c>
      <c r="W1595" s="2">
        <v>58.65</v>
      </c>
    </row>
    <row r="1596" spans="1:23" ht="15.75" thickBot="1" x14ac:dyDescent="0.3">
      <c r="A1596" s="5">
        <v>1595</v>
      </c>
      <c r="B1596" s="3" t="s">
        <v>5403</v>
      </c>
      <c r="C1596" s="2">
        <v>2013</v>
      </c>
      <c r="D1596" s="4">
        <v>41367</v>
      </c>
      <c r="E1596" s="4" t="str">
        <f>TEXT(Table1[[#This Row],[Order Date]],"MMM")</f>
        <v>Apr</v>
      </c>
      <c r="F1596" s="4">
        <v>41520</v>
      </c>
      <c r="G1596" s="3" t="s">
        <v>49</v>
      </c>
      <c r="H1596" s="3" t="s">
        <v>2925</v>
      </c>
      <c r="I1596" s="3" t="s">
        <v>2926</v>
      </c>
      <c r="J1596" s="3" t="s">
        <v>26</v>
      </c>
      <c r="K1596" s="3" t="s">
        <v>27</v>
      </c>
      <c r="L1596" s="3" t="s">
        <v>599</v>
      </c>
      <c r="M1596" s="3" t="s">
        <v>101</v>
      </c>
      <c r="N1596" s="2">
        <v>78207</v>
      </c>
      <c r="O1596" s="3" t="s">
        <v>102</v>
      </c>
      <c r="P1596" s="3" t="s">
        <v>1154</v>
      </c>
      <c r="Q1596" s="3" t="s">
        <v>32</v>
      </c>
      <c r="R1596" s="3" t="s">
        <v>55</v>
      </c>
      <c r="S1596" s="3" t="s">
        <v>1155</v>
      </c>
      <c r="T1596" s="2">
        <v>637.89599999999996</v>
      </c>
      <c r="U1596" s="2">
        <v>3</v>
      </c>
      <c r="V1596" s="2">
        <v>0.3</v>
      </c>
      <c r="W1596" s="2">
        <v>-127.5792</v>
      </c>
    </row>
    <row r="1597" spans="1:23" ht="15.75" thickBot="1" x14ac:dyDescent="0.3">
      <c r="A1597" s="5">
        <v>1596</v>
      </c>
      <c r="B1597" s="3" t="s">
        <v>5403</v>
      </c>
      <c r="C1597" s="2">
        <v>2013</v>
      </c>
      <c r="D1597" s="4">
        <v>41367</v>
      </c>
      <c r="E1597" s="4" t="str">
        <f>TEXT(Table1[[#This Row],[Order Date]],"MMM")</f>
        <v>Apr</v>
      </c>
      <c r="F1597" s="4">
        <v>41520</v>
      </c>
      <c r="G1597" s="3" t="s">
        <v>49</v>
      </c>
      <c r="H1597" s="3" t="s">
        <v>2925</v>
      </c>
      <c r="I1597" s="3" t="s">
        <v>2926</v>
      </c>
      <c r="J1597" s="3" t="s">
        <v>26</v>
      </c>
      <c r="K1597" s="3" t="s">
        <v>27</v>
      </c>
      <c r="L1597" s="3" t="s">
        <v>599</v>
      </c>
      <c r="M1597" s="3" t="s">
        <v>101</v>
      </c>
      <c r="N1597" s="2">
        <v>78207</v>
      </c>
      <c r="O1597" s="3" t="s">
        <v>102</v>
      </c>
      <c r="P1597" s="3" t="s">
        <v>5404</v>
      </c>
      <c r="Q1597" s="3" t="s">
        <v>70</v>
      </c>
      <c r="R1597" s="3" t="s">
        <v>603</v>
      </c>
      <c r="S1597" s="3" t="s">
        <v>5405</v>
      </c>
      <c r="T1597" s="2">
        <v>287.91000000000003</v>
      </c>
      <c r="U1597" s="2">
        <v>3</v>
      </c>
      <c r="V1597" s="2">
        <v>0.4</v>
      </c>
      <c r="W1597" s="2">
        <v>33.589500000000001</v>
      </c>
    </row>
    <row r="1598" spans="1:23" ht="15.75" thickBot="1" x14ac:dyDescent="0.3">
      <c r="A1598" s="5">
        <v>1597</v>
      </c>
      <c r="B1598" s="3" t="s">
        <v>5403</v>
      </c>
      <c r="C1598" s="2">
        <v>2013</v>
      </c>
      <c r="D1598" s="4">
        <v>41367</v>
      </c>
      <c r="E1598" s="4" t="str">
        <f>TEXT(Table1[[#This Row],[Order Date]],"MMM")</f>
        <v>Apr</v>
      </c>
      <c r="F1598" s="4">
        <v>41520</v>
      </c>
      <c r="G1598" s="3" t="s">
        <v>49</v>
      </c>
      <c r="H1598" s="3" t="s">
        <v>2925</v>
      </c>
      <c r="I1598" s="3" t="s">
        <v>2926</v>
      </c>
      <c r="J1598" s="3" t="s">
        <v>26</v>
      </c>
      <c r="K1598" s="3" t="s">
        <v>27</v>
      </c>
      <c r="L1598" s="3" t="s">
        <v>599</v>
      </c>
      <c r="M1598" s="3" t="s">
        <v>101</v>
      </c>
      <c r="N1598" s="2">
        <v>78207</v>
      </c>
      <c r="O1598" s="3" t="s">
        <v>102</v>
      </c>
      <c r="P1598" s="3" t="s">
        <v>1279</v>
      </c>
      <c r="Q1598" s="3" t="s">
        <v>45</v>
      </c>
      <c r="R1598" s="3" t="s">
        <v>158</v>
      </c>
      <c r="S1598" s="3" t="s">
        <v>1280</v>
      </c>
      <c r="T1598" s="2">
        <v>36.6</v>
      </c>
      <c r="U1598" s="2">
        <v>3</v>
      </c>
      <c r="V1598" s="2">
        <v>0.2</v>
      </c>
      <c r="W1598" s="2">
        <v>11.895</v>
      </c>
    </row>
    <row r="1599" spans="1:23" ht="15.75" thickBot="1" x14ac:dyDescent="0.3">
      <c r="A1599" s="5">
        <v>1598</v>
      </c>
      <c r="B1599" s="3" t="s">
        <v>5406</v>
      </c>
      <c r="C1599" s="2">
        <v>2012</v>
      </c>
      <c r="D1599" s="4">
        <v>41194</v>
      </c>
      <c r="E1599" s="4" t="str">
        <f>TEXT(Table1[[#This Row],[Order Date]],"MMM")</f>
        <v>Oct</v>
      </c>
      <c r="F1599" s="4" t="s">
        <v>7329</v>
      </c>
      <c r="G1599" s="3" t="s">
        <v>49</v>
      </c>
      <c r="H1599" s="3" t="s">
        <v>5407</v>
      </c>
      <c r="I1599" s="3" t="s">
        <v>5408</v>
      </c>
      <c r="J1599" s="3" t="s">
        <v>26</v>
      </c>
      <c r="K1599" s="3" t="s">
        <v>27</v>
      </c>
      <c r="L1599" s="3" t="s">
        <v>2709</v>
      </c>
      <c r="M1599" s="3" t="s">
        <v>1112</v>
      </c>
      <c r="N1599" s="2">
        <v>30076</v>
      </c>
      <c r="O1599" s="3" t="s">
        <v>30</v>
      </c>
      <c r="P1599" s="3" t="s">
        <v>4294</v>
      </c>
      <c r="Q1599" s="3" t="s">
        <v>45</v>
      </c>
      <c r="R1599" s="3" t="s">
        <v>67</v>
      </c>
      <c r="S1599" s="3" t="s">
        <v>170</v>
      </c>
      <c r="T1599" s="2">
        <v>1.78</v>
      </c>
      <c r="U1599" s="2">
        <v>1</v>
      </c>
      <c r="V1599" s="2">
        <v>0</v>
      </c>
      <c r="W1599" s="2">
        <v>0.49840000000000001</v>
      </c>
    </row>
    <row r="1600" spans="1:23" ht="15.75" thickBot="1" x14ac:dyDescent="0.3">
      <c r="A1600" s="5">
        <v>1599</v>
      </c>
      <c r="B1600" s="3" t="s">
        <v>5406</v>
      </c>
      <c r="C1600" s="2">
        <v>2012</v>
      </c>
      <c r="D1600" s="4">
        <v>41194</v>
      </c>
      <c r="E1600" s="4" t="str">
        <f>TEXT(Table1[[#This Row],[Order Date]],"MMM")</f>
        <v>Oct</v>
      </c>
      <c r="F1600" s="4" t="s">
        <v>7329</v>
      </c>
      <c r="G1600" s="3" t="s">
        <v>49</v>
      </c>
      <c r="H1600" s="3" t="s">
        <v>5407</v>
      </c>
      <c r="I1600" s="3" t="s">
        <v>5408</v>
      </c>
      <c r="J1600" s="3" t="s">
        <v>26</v>
      </c>
      <c r="K1600" s="3" t="s">
        <v>27</v>
      </c>
      <c r="L1600" s="3" t="s">
        <v>2709</v>
      </c>
      <c r="M1600" s="3" t="s">
        <v>1112</v>
      </c>
      <c r="N1600" s="2">
        <v>30076</v>
      </c>
      <c r="O1600" s="3" t="s">
        <v>30</v>
      </c>
      <c r="P1600" s="3" t="s">
        <v>4706</v>
      </c>
      <c r="Q1600" s="3" t="s">
        <v>45</v>
      </c>
      <c r="R1600" s="3" t="s">
        <v>88</v>
      </c>
      <c r="S1600" s="3" t="s">
        <v>4707</v>
      </c>
      <c r="T1600" s="2">
        <v>25.92</v>
      </c>
      <c r="U1600" s="2">
        <v>4</v>
      </c>
      <c r="V1600" s="2">
        <v>0</v>
      </c>
      <c r="W1600" s="2">
        <v>12.441599999999999</v>
      </c>
    </row>
    <row r="1601" spans="1:23" ht="15.75" thickBot="1" x14ac:dyDescent="0.3">
      <c r="A1601" s="5">
        <v>1600</v>
      </c>
      <c r="B1601" s="3" t="s">
        <v>5406</v>
      </c>
      <c r="C1601" s="2">
        <v>2012</v>
      </c>
      <c r="D1601" s="4">
        <v>41194</v>
      </c>
      <c r="E1601" s="4" t="str">
        <f>TEXT(Table1[[#This Row],[Order Date]],"MMM")</f>
        <v>Oct</v>
      </c>
      <c r="F1601" s="4" t="s">
        <v>7329</v>
      </c>
      <c r="G1601" s="3" t="s">
        <v>49</v>
      </c>
      <c r="H1601" s="3" t="s">
        <v>5407</v>
      </c>
      <c r="I1601" s="3" t="s">
        <v>5408</v>
      </c>
      <c r="J1601" s="3" t="s">
        <v>26</v>
      </c>
      <c r="K1601" s="3" t="s">
        <v>27</v>
      </c>
      <c r="L1601" s="3" t="s">
        <v>2709</v>
      </c>
      <c r="M1601" s="3" t="s">
        <v>1112</v>
      </c>
      <c r="N1601" s="2">
        <v>30076</v>
      </c>
      <c r="O1601" s="3" t="s">
        <v>30</v>
      </c>
      <c r="P1601" s="3" t="s">
        <v>5409</v>
      </c>
      <c r="Q1601" s="3" t="s">
        <v>70</v>
      </c>
      <c r="R1601" s="3" t="s">
        <v>148</v>
      </c>
      <c r="S1601" s="3" t="s">
        <v>5410</v>
      </c>
      <c r="T1601" s="2">
        <v>101.94</v>
      </c>
      <c r="U1601" s="2">
        <v>6</v>
      </c>
      <c r="V1601" s="2">
        <v>0</v>
      </c>
      <c r="W1601" s="2">
        <v>21.407399999999999</v>
      </c>
    </row>
    <row r="1602" spans="1:23" ht="15.75" thickBot="1" x14ac:dyDescent="0.3">
      <c r="A1602" s="5">
        <v>1601</v>
      </c>
      <c r="B1602" s="3" t="s">
        <v>5411</v>
      </c>
      <c r="C1602" s="2">
        <v>2014</v>
      </c>
      <c r="D1602" s="4">
        <v>41671</v>
      </c>
      <c r="E1602" s="4" t="str">
        <f>TEXT(Table1[[#This Row],[Order Date]],"MMM")</f>
        <v>Feb</v>
      </c>
      <c r="F1602" s="4">
        <v>41791</v>
      </c>
      <c r="G1602" s="3" t="s">
        <v>49</v>
      </c>
      <c r="H1602" s="3" t="s">
        <v>462</v>
      </c>
      <c r="I1602" s="3" t="s">
        <v>463</v>
      </c>
      <c r="J1602" s="3" t="s">
        <v>26</v>
      </c>
      <c r="K1602" s="3" t="s">
        <v>27</v>
      </c>
      <c r="L1602" s="3" t="s">
        <v>41</v>
      </c>
      <c r="M1602" s="3" t="s">
        <v>42</v>
      </c>
      <c r="N1602" s="2">
        <v>90036</v>
      </c>
      <c r="O1602" s="3" t="s">
        <v>43</v>
      </c>
      <c r="P1602" s="3" t="s">
        <v>5412</v>
      </c>
      <c r="Q1602" s="3" t="s">
        <v>32</v>
      </c>
      <c r="R1602" s="3" t="s">
        <v>64</v>
      </c>
      <c r="S1602" s="3" t="s">
        <v>5413</v>
      </c>
      <c r="T1602" s="2">
        <v>474.43</v>
      </c>
      <c r="U1602" s="2">
        <v>11</v>
      </c>
      <c r="V1602" s="2">
        <v>0</v>
      </c>
      <c r="W1602" s="2">
        <v>199.26060000000001</v>
      </c>
    </row>
    <row r="1603" spans="1:23" ht="15.75" thickBot="1" x14ac:dyDescent="0.3">
      <c r="A1603" s="5">
        <v>1602</v>
      </c>
      <c r="B1603" s="3" t="s">
        <v>5420</v>
      </c>
      <c r="C1603" s="2">
        <v>2014</v>
      </c>
      <c r="D1603" s="4">
        <v>41981</v>
      </c>
      <c r="E1603" s="4" t="str">
        <f>TEXT(Table1[[#This Row],[Order Date]],"MMM")</f>
        <v>Dec</v>
      </c>
      <c r="F1603" s="4" t="s">
        <v>7282</v>
      </c>
      <c r="G1603" s="3" t="s">
        <v>172</v>
      </c>
      <c r="H1603" s="3" t="s">
        <v>1760</v>
      </c>
      <c r="I1603" s="3" t="s">
        <v>1761</v>
      </c>
      <c r="J1603" s="3" t="s">
        <v>40</v>
      </c>
      <c r="K1603" s="3" t="s">
        <v>27</v>
      </c>
      <c r="L1603" s="3" t="s">
        <v>5421</v>
      </c>
      <c r="M1603" s="3" t="s">
        <v>101</v>
      </c>
      <c r="N1603" s="2">
        <v>76021</v>
      </c>
      <c r="O1603" s="3" t="s">
        <v>102</v>
      </c>
      <c r="P1603" s="3" t="s">
        <v>4168</v>
      </c>
      <c r="Q1603" s="3" t="s">
        <v>45</v>
      </c>
      <c r="R1603" s="3" t="s">
        <v>88</v>
      </c>
      <c r="S1603" s="3" t="s">
        <v>4169</v>
      </c>
      <c r="T1603" s="2">
        <v>29.664000000000001</v>
      </c>
      <c r="U1603" s="2">
        <v>4</v>
      </c>
      <c r="V1603" s="2">
        <v>0.2</v>
      </c>
      <c r="W1603" s="2">
        <v>10.0116</v>
      </c>
    </row>
    <row r="1604" spans="1:23" ht="15.75" thickBot="1" x14ac:dyDescent="0.3">
      <c r="A1604" s="5">
        <v>1603</v>
      </c>
      <c r="B1604" s="3" t="s">
        <v>5420</v>
      </c>
      <c r="C1604" s="2">
        <v>2014</v>
      </c>
      <c r="D1604" s="4">
        <v>41981</v>
      </c>
      <c r="E1604" s="4" t="str">
        <f>TEXT(Table1[[#This Row],[Order Date]],"MMM")</f>
        <v>Dec</v>
      </c>
      <c r="F1604" s="4" t="s">
        <v>7282</v>
      </c>
      <c r="G1604" s="3" t="s">
        <v>172</v>
      </c>
      <c r="H1604" s="3" t="s">
        <v>1760</v>
      </c>
      <c r="I1604" s="3" t="s">
        <v>1761</v>
      </c>
      <c r="J1604" s="3" t="s">
        <v>40</v>
      </c>
      <c r="K1604" s="3" t="s">
        <v>27</v>
      </c>
      <c r="L1604" s="3" t="s">
        <v>5421</v>
      </c>
      <c r="M1604" s="3" t="s">
        <v>101</v>
      </c>
      <c r="N1604" s="2">
        <v>76021</v>
      </c>
      <c r="O1604" s="3" t="s">
        <v>102</v>
      </c>
      <c r="P1604" s="3" t="s">
        <v>3885</v>
      </c>
      <c r="Q1604" s="3" t="s">
        <v>45</v>
      </c>
      <c r="R1604" s="3" t="s">
        <v>67</v>
      </c>
      <c r="S1604" s="3" t="s">
        <v>3886</v>
      </c>
      <c r="T1604" s="2">
        <v>9.1839999999999993</v>
      </c>
      <c r="U1604" s="2">
        <v>7</v>
      </c>
      <c r="V1604" s="2">
        <v>0.2</v>
      </c>
      <c r="W1604" s="2">
        <v>2.87</v>
      </c>
    </row>
    <row r="1605" spans="1:23" ht="15.75" thickBot="1" x14ac:dyDescent="0.3">
      <c r="A1605" s="5">
        <v>1604</v>
      </c>
      <c r="B1605" s="3" t="s">
        <v>5420</v>
      </c>
      <c r="C1605" s="2">
        <v>2014</v>
      </c>
      <c r="D1605" s="4">
        <v>41981</v>
      </c>
      <c r="E1605" s="4" t="str">
        <f>TEXT(Table1[[#This Row],[Order Date]],"MMM")</f>
        <v>Dec</v>
      </c>
      <c r="F1605" s="4" t="s">
        <v>7282</v>
      </c>
      <c r="G1605" s="3" t="s">
        <v>172</v>
      </c>
      <c r="H1605" s="3" t="s">
        <v>1760</v>
      </c>
      <c r="I1605" s="3" t="s">
        <v>1761</v>
      </c>
      <c r="J1605" s="3" t="s">
        <v>40</v>
      </c>
      <c r="K1605" s="3" t="s">
        <v>27</v>
      </c>
      <c r="L1605" s="3" t="s">
        <v>5421</v>
      </c>
      <c r="M1605" s="3" t="s">
        <v>101</v>
      </c>
      <c r="N1605" s="2">
        <v>76021</v>
      </c>
      <c r="O1605" s="3" t="s">
        <v>102</v>
      </c>
      <c r="P1605" s="3" t="s">
        <v>2177</v>
      </c>
      <c r="Q1605" s="3" t="s">
        <v>70</v>
      </c>
      <c r="R1605" s="3" t="s">
        <v>71</v>
      </c>
      <c r="S1605" s="3" t="s">
        <v>2178</v>
      </c>
      <c r="T1605" s="2">
        <v>153.584</v>
      </c>
      <c r="U1605" s="2">
        <v>2</v>
      </c>
      <c r="V1605" s="2">
        <v>0.2</v>
      </c>
      <c r="W1605" s="2">
        <v>13.438599999999999</v>
      </c>
    </row>
    <row r="1606" spans="1:23" ht="15.75" thickBot="1" x14ac:dyDescent="0.3">
      <c r="A1606" s="5">
        <v>1605</v>
      </c>
      <c r="B1606" s="3" t="s">
        <v>5420</v>
      </c>
      <c r="C1606" s="2">
        <v>2014</v>
      </c>
      <c r="D1606" s="4">
        <v>41981</v>
      </c>
      <c r="E1606" s="4" t="str">
        <f>TEXT(Table1[[#This Row],[Order Date]],"MMM")</f>
        <v>Dec</v>
      </c>
      <c r="F1606" s="4" t="s">
        <v>7282</v>
      </c>
      <c r="G1606" s="3" t="s">
        <v>172</v>
      </c>
      <c r="H1606" s="3" t="s">
        <v>1760</v>
      </c>
      <c r="I1606" s="3" t="s">
        <v>1761</v>
      </c>
      <c r="J1606" s="3" t="s">
        <v>40</v>
      </c>
      <c r="K1606" s="3" t="s">
        <v>27</v>
      </c>
      <c r="L1606" s="3" t="s">
        <v>5421</v>
      </c>
      <c r="M1606" s="3" t="s">
        <v>101</v>
      </c>
      <c r="N1606" s="2">
        <v>76021</v>
      </c>
      <c r="O1606" s="3" t="s">
        <v>102</v>
      </c>
      <c r="P1606" s="3" t="s">
        <v>3982</v>
      </c>
      <c r="Q1606" s="3" t="s">
        <v>45</v>
      </c>
      <c r="R1606" s="3" t="s">
        <v>74</v>
      </c>
      <c r="S1606" s="3" t="s">
        <v>3983</v>
      </c>
      <c r="T1606" s="2">
        <v>12.864000000000001</v>
      </c>
      <c r="U1606" s="2">
        <v>8</v>
      </c>
      <c r="V1606" s="2">
        <v>0.8</v>
      </c>
      <c r="W1606" s="2">
        <v>-22.512</v>
      </c>
    </row>
    <row r="1607" spans="1:23" ht="15.75" thickBot="1" x14ac:dyDescent="0.3">
      <c r="A1607" s="5">
        <v>1606</v>
      </c>
      <c r="B1607" s="3" t="s">
        <v>5422</v>
      </c>
      <c r="C1607" s="2">
        <v>2012</v>
      </c>
      <c r="D1607" s="4">
        <v>40943</v>
      </c>
      <c r="E1607" s="4" t="str">
        <f>TEXT(Table1[[#This Row],[Order Date]],"MMM")</f>
        <v>Feb</v>
      </c>
      <c r="F1607" s="4">
        <v>41094</v>
      </c>
      <c r="G1607" s="3" t="s">
        <v>49</v>
      </c>
      <c r="H1607" s="3" t="s">
        <v>4918</v>
      </c>
      <c r="I1607" s="3" t="s">
        <v>4919</v>
      </c>
      <c r="J1607" s="3" t="s">
        <v>40</v>
      </c>
      <c r="K1607" s="3" t="s">
        <v>27</v>
      </c>
      <c r="L1607" s="3" t="s">
        <v>168</v>
      </c>
      <c r="M1607" s="3" t="s">
        <v>101</v>
      </c>
      <c r="N1607" s="2">
        <v>77070</v>
      </c>
      <c r="O1607" s="3" t="s">
        <v>102</v>
      </c>
      <c r="P1607" s="3" t="s">
        <v>2565</v>
      </c>
      <c r="Q1607" s="3" t="s">
        <v>45</v>
      </c>
      <c r="R1607" s="3" t="s">
        <v>74</v>
      </c>
      <c r="S1607" s="3" t="s">
        <v>2566</v>
      </c>
      <c r="T1607" s="2">
        <v>9.1560000000000006</v>
      </c>
      <c r="U1607" s="2">
        <v>3</v>
      </c>
      <c r="V1607" s="2">
        <v>0.8</v>
      </c>
      <c r="W1607" s="2">
        <v>-13.734</v>
      </c>
    </row>
    <row r="1608" spans="1:23" ht="15.75" thickBot="1" x14ac:dyDescent="0.3">
      <c r="A1608" s="5">
        <v>1607</v>
      </c>
      <c r="B1608" s="3" t="s">
        <v>5425</v>
      </c>
      <c r="C1608" s="2">
        <v>2013</v>
      </c>
      <c r="D1608" s="4">
        <v>41316</v>
      </c>
      <c r="E1608" s="4" t="str">
        <f>TEXT(Table1[[#This Row],[Order Date]],"MMM")</f>
        <v>Feb</v>
      </c>
      <c r="F1608" s="4">
        <v>41497</v>
      </c>
      <c r="G1608" s="3" t="s">
        <v>49</v>
      </c>
      <c r="H1608" s="3" t="s">
        <v>1428</v>
      </c>
      <c r="I1608" s="3" t="s">
        <v>1429</v>
      </c>
      <c r="J1608" s="3" t="s">
        <v>26</v>
      </c>
      <c r="K1608" s="3" t="s">
        <v>27</v>
      </c>
      <c r="L1608" s="3" t="s">
        <v>273</v>
      </c>
      <c r="M1608" s="3" t="s">
        <v>192</v>
      </c>
      <c r="N1608" s="2">
        <v>60610</v>
      </c>
      <c r="O1608" s="3" t="s">
        <v>102</v>
      </c>
      <c r="P1608" s="3" t="s">
        <v>2367</v>
      </c>
      <c r="Q1608" s="3" t="s">
        <v>70</v>
      </c>
      <c r="R1608" s="3" t="s">
        <v>148</v>
      </c>
      <c r="S1608" s="3" t="s">
        <v>2368</v>
      </c>
      <c r="T1608" s="2">
        <v>68.111999999999995</v>
      </c>
      <c r="U1608" s="2">
        <v>3</v>
      </c>
      <c r="V1608" s="2">
        <v>0.2</v>
      </c>
      <c r="W1608" s="2">
        <v>17.8794</v>
      </c>
    </row>
    <row r="1609" spans="1:23" ht="15.75" thickBot="1" x14ac:dyDescent="0.3">
      <c r="A1609" s="5">
        <v>1608</v>
      </c>
      <c r="B1609" s="3" t="s">
        <v>5426</v>
      </c>
      <c r="C1609" s="2">
        <v>2013</v>
      </c>
      <c r="D1609" s="4">
        <v>41581</v>
      </c>
      <c r="E1609" s="4" t="str">
        <f>TEXT(Table1[[#This Row],[Order Date]],"MMM")</f>
        <v>Nov</v>
      </c>
      <c r="F1609" s="4" t="s">
        <v>7236</v>
      </c>
      <c r="G1609" s="3" t="s">
        <v>49</v>
      </c>
      <c r="H1609" s="3" t="s">
        <v>2946</v>
      </c>
      <c r="I1609" s="3" t="s">
        <v>2947</v>
      </c>
      <c r="J1609" s="3" t="s">
        <v>26</v>
      </c>
      <c r="K1609" s="3" t="s">
        <v>27</v>
      </c>
      <c r="L1609" s="3" t="s">
        <v>136</v>
      </c>
      <c r="M1609" s="3" t="s">
        <v>137</v>
      </c>
      <c r="N1609" s="2">
        <v>19143</v>
      </c>
      <c r="O1609" s="3" t="s">
        <v>138</v>
      </c>
      <c r="P1609" s="3" t="s">
        <v>3984</v>
      </c>
      <c r="Q1609" s="3" t="s">
        <v>70</v>
      </c>
      <c r="R1609" s="3" t="s">
        <v>148</v>
      </c>
      <c r="S1609" s="3" t="s">
        <v>3985</v>
      </c>
      <c r="T1609" s="2">
        <v>39.991999999999997</v>
      </c>
      <c r="U1609" s="2">
        <v>1</v>
      </c>
      <c r="V1609" s="2">
        <v>0.2</v>
      </c>
      <c r="W1609" s="2">
        <v>7.4984999999999999</v>
      </c>
    </row>
    <row r="1610" spans="1:23" ht="15.75" thickBot="1" x14ac:dyDescent="0.3">
      <c r="A1610" s="5">
        <v>1609</v>
      </c>
      <c r="B1610" s="3" t="s">
        <v>5428</v>
      </c>
      <c r="C1610" s="2">
        <v>2011</v>
      </c>
      <c r="D1610" s="4">
        <v>40554</v>
      </c>
      <c r="E1610" s="4" t="str">
        <f>TEXT(Table1[[#This Row],[Order Date]],"MMM")</f>
        <v>Jan</v>
      </c>
      <c r="F1610" s="4">
        <v>40674</v>
      </c>
      <c r="G1610" s="3" t="s">
        <v>49</v>
      </c>
      <c r="H1610" s="3" t="s">
        <v>1303</v>
      </c>
      <c r="I1610" s="3" t="s">
        <v>1304</v>
      </c>
      <c r="J1610" s="3" t="s">
        <v>40</v>
      </c>
      <c r="K1610" s="3" t="s">
        <v>27</v>
      </c>
      <c r="L1610" s="3" t="s">
        <v>415</v>
      </c>
      <c r="M1610" s="3" t="s">
        <v>86</v>
      </c>
      <c r="N1610" s="2">
        <v>28205</v>
      </c>
      <c r="O1610" s="3" t="s">
        <v>30</v>
      </c>
      <c r="P1610" s="3" t="s">
        <v>3286</v>
      </c>
      <c r="Q1610" s="3" t="s">
        <v>45</v>
      </c>
      <c r="R1610" s="3" t="s">
        <v>242</v>
      </c>
      <c r="S1610" s="3" t="s">
        <v>170</v>
      </c>
      <c r="T1610" s="2">
        <v>7.52</v>
      </c>
      <c r="U1610" s="2">
        <v>5</v>
      </c>
      <c r="V1610" s="2">
        <v>0.2</v>
      </c>
      <c r="W1610" s="2">
        <v>1.41</v>
      </c>
    </row>
    <row r="1611" spans="1:23" ht="15.75" thickBot="1" x14ac:dyDescent="0.3">
      <c r="A1611" s="5">
        <v>1610</v>
      </c>
      <c r="B1611" s="3" t="s">
        <v>5428</v>
      </c>
      <c r="C1611" s="2">
        <v>2011</v>
      </c>
      <c r="D1611" s="4">
        <v>40554</v>
      </c>
      <c r="E1611" s="4" t="str">
        <f>TEXT(Table1[[#This Row],[Order Date]],"MMM")</f>
        <v>Jan</v>
      </c>
      <c r="F1611" s="4">
        <v>40674</v>
      </c>
      <c r="G1611" s="3" t="s">
        <v>49</v>
      </c>
      <c r="H1611" s="3" t="s">
        <v>1303</v>
      </c>
      <c r="I1611" s="3" t="s">
        <v>1304</v>
      </c>
      <c r="J1611" s="3" t="s">
        <v>40</v>
      </c>
      <c r="K1611" s="3" t="s">
        <v>27</v>
      </c>
      <c r="L1611" s="3" t="s">
        <v>415</v>
      </c>
      <c r="M1611" s="3" t="s">
        <v>86</v>
      </c>
      <c r="N1611" s="2">
        <v>28205</v>
      </c>
      <c r="O1611" s="3" t="s">
        <v>30</v>
      </c>
      <c r="P1611" s="3" t="s">
        <v>3256</v>
      </c>
      <c r="Q1611" s="3" t="s">
        <v>45</v>
      </c>
      <c r="R1611" s="3" t="s">
        <v>67</v>
      </c>
      <c r="S1611" s="3" t="s">
        <v>3257</v>
      </c>
      <c r="T1611" s="2">
        <v>10.272</v>
      </c>
      <c r="U1611" s="2">
        <v>3</v>
      </c>
      <c r="V1611" s="2">
        <v>0.2</v>
      </c>
      <c r="W1611" s="2">
        <v>0.89880000000000004</v>
      </c>
    </row>
    <row r="1612" spans="1:23" ht="15.75" thickBot="1" x14ac:dyDescent="0.3">
      <c r="A1612" s="5">
        <v>1611</v>
      </c>
      <c r="B1612" s="3" t="s">
        <v>5428</v>
      </c>
      <c r="C1612" s="2">
        <v>2011</v>
      </c>
      <c r="D1612" s="4">
        <v>40554</v>
      </c>
      <c r="E1612" s="4" t="str">
        <f>TEXT(Table1[[#This Row],[Order Date]],"MMM")</f>
        <v>Jan</v>
      </c>
      <c r="F1612" s="4">
        <v>40674</v>
      </c>
      <c r="G1612" s="3" t="s">
        <v>49</v>
      </c>
      <c r="H1612" s="3" t="s">
        <v>1303</v>
      </c>
      <c r="I1612" s="3" t="s">
        <v>1304</v>
      </c>
      <c r="J1612" s="3" t="s">
        <v>40</v>
      </c>
      <c r="K1612" s="3" t="s">
        <v>27</v>
      </c>
      <c r="L1612" s="3" t="s">
        <v>415</v>
      </c>
      <c r="M1612" s="3" t="s">
        <v>86</v>
      </c>
      <c r="N1612" s="2">
        <v>28205</v>
      </c>
      <c r="O1612" s="3" t="s">
        <v>30</v>
      </c>
      <c r="P1612" s="3" t="s">
        <v>3721</v>
      </c>
      <c r="Q1612" s="3" t="s">
        <v>45</v>
      </c>
      <c r="R1612" s="3" t="s">
        <v>46</v>
      </c>
      <c r="S1612" s="3" t="s">
        <v>3722</v>
      </c>
      <c r="T1612" s="2">
        <v>47.808</v>
      </c>
      <c r="U1612" s="2">
        <v>12</v>
      </c>
      <c r="V1612" s="2">
        <v>0.2</v>
      </c>
      <c r="W1612" s="2">
        <v>15.537599999999999</v>
      </c>
    </row>
    <row r="1613" spans="1:23" ht="15.75" thickBot="1" x14ac:dyDescent="0.3">
      <c r="A1613" s="5">
        <v>1612</v>
      </c>
      <c r="B1613" s="3" t="s">
        <v>5428</v>
      </c>
      <c r="C1613" s="2">
        <v>2011</v>
      </c>
      <c r="D1613" s="4">
        <v>40554</v>
      </c>
      <c r="E1613" s="4" t="str">
        <f>TEXT(Table1[[#This Row],[Order Date]],"MMM")</f>
        <v>Jan</v>
      </c>
      <c r="F1613" s="4">
        <v>40674</v>
      </c>
      <c r="G1613" s="3" t="s">
        <v>49</v>
      </c>
      <c r="H1613" s="3" t="s">
        <v>1303</v>
      </c>
      <c r="I1613" s="3" t="s">
        <v>1304</v>
      </c>
      <c r="J1613" s="3" t="s">
        <v>40</v>
      </c>
      <c r="K1613" s="3" t="s">
        <v>27</v>
      </c>
      <c r="L1613" s="3" t="s">
        <v>415</v>
      </c>
      <c r="M1613" s="3" t="s">
        <v>86</v>
      </c>
      <c r="N1613" s="2">
        <v>28205</v>
      </c>
      <c r="O1613" s="3" t="s">
        <v>30</v>
      </c>
      <c r="P1613" s="3" t="s">
        <v>5429</v>
      </c>
      <c r="Q1613" s="3" t="s">
        <v>70</v>
      </c>
      <c r="R1613" s="3" t="s">
        <v>71</v>
      </c>
      <c r="S1613" s="3" t="s">
        <v>5430</v>
      </c>
      <c r="T1613" s="2">
        <v>978.84</v>
      </c>
      <c r="U1613" s="2">
        <v>9</v>
      </c>
      <c r="V1613" s="2">
        <v>0.2</v>
      </c>
      <c r="W1613" s="2">
        <v>110.1195</v>
      </c>
    </row>
    <row r="1614" spans="1:23" ht="15.75" thickBot="1" x14ac:dyDescent="0.3">
      <c r="A1614" s="5">
        <v>1613</v>
      </c>
      <c r="B1614" s="3" t="s">
        <v>5431</v>
      </c>
      <c r="C1614" s="2">
        <v>2012</v>
      </c>
      <c r="D1614" s="4">
        <v>41072</v>
      </c>
      <c r="E1614" s="4" t="str">
        <f>TEXT(Table1[[#This Row],[Order Date]],"MMM")</f>
        <v>Jun</v>
      </c>
      <c r="F1614" s="4">
        <v>41133</v>
      </c>
      <c r="G1614" s="3" t="s">
        <v>23</v>
      </c>
      <c r="H1614" s="3" t="s">
        <v>3264</v>
      </c>
      <c r="I1614" s="3" t="s">
        <v>3265</v>
      </c>
      <c r="J1614" s="3" t="s">
        <v>99</v>
      </c>
      <c r="K1614" s="3" t="s">
        <v>27</v>
      </c>
      <c r="L1614" s="3" t="s">
        <v>3578</v>
      </c>
      <c r="M1614" s="3" t="s">
        <v>227</v>
      </c>
      <c r="N1614" s="2">
        <v>46203</v>
      </c>
      <c r="O1614" s="3" t="s">
        <v>102</v>
      </c>
      <c r="P1614" s="3" t="s">
        <v>2040</v>
      </c>
      <c r="Q1614" s="3" t="s">
        <v>70</v>
      </c>
      <c r="R1614" s="3" t="s">
        <v>1062</v>
      </c>
      <c r="S1614" s="3" t="s">
        <v>2041</v>
      </c>
      <c r="T1614" s="2">
        <v>999.98</v>
      </c>
      <c r="U1614" s="2">
        <v>2</v>
      </c>
      <c r="V1614" s="2">
        <v>0</v>
      </c>
      <c r="W1614" s="2">
        <v>449.99099999999999</v>
      </c>
    </row>
    <row r="1615" spans="1:23" ht="15.75" thickBot="1" x14ac:dyDescent="0.3">
      <c r="A1615" s="5">
        <v>1614</v>
      </c>
      <c r="B1615" s="3" t="s">
        <v>5433</v>
      </c>
      <c r="C1615" s="2">
        <v>2014</v>
      </c>
      <c r="D1615" s="4">
        <v>41860</v>
      </c>
      <c r="E1615" s="4" t="str">
        <f>TEXT(Table1[[#This Row],[Order Date]],"MMM")</f>
        <v>Aug</v>
      </c>
      <c r="F1615" s="4">
        <v>41921</v>
      </c>
      <c r="G1615" s="3" t="s">
        <v>172</v>
      </c>
      <c r="H1615" s="3" t="s">
        <v>4641</v>
      </c>
      <c r="I1615" s="3" t="s">
        <v>4642</v>
      </c>
      <c r="J1615" s="3" t="s">
        <v>99</v>
      </c>
      <c r="K1615" s="3" t="s">
        <v>27</v>
      </c>
      <c r="L1615" s="3" t="s">
        <v>485</v>
      </c>
      <c r="M1615" s="3" t="s">
        <v>280</v>
      </c>
      <c r="N1615" s="2">
        <v>85023</v>
      </c>
      <c r="O1615" s="3" t="s">
        <v>43</v>
      </c>
      <c r="P1615" s="3" t="s">
        <v>210</v>
      </c>
      <c r="Q1615" s="3" t="s">
        <v>45</v>
      </c>
      <c r="R1615" s="3" t="s">
        <v>74</v>
      </c>
      <c r="S1615" s="3" t="s">
        <v>211</v>
      </c>
      <c r="T1615" s="2">
        <v>7.8570000000000002</v>
      </c>
      <c r="U1615" s="2">
        <v>3</v>
      </c>
      <c r="V1615" s="2">
        <v>0.7</v>
      </c>
      <c r="W1615" s="2">
        <v>-6.0236999999999998</v>
      </c>
    </row>
    <row r="1616" spans="1:23" ht="15.75" thickBot="1" x14ac:dyDescent="0.3">
      <c r="A1616" s="5">
        <v>1615</v>
      </c>
      <c r="B1616" s="3" t="s">
        <v>5434</v>
      </c>
      <c r="C1616" s="2">
        <v>2013</v>
      </c>
      <c r="D1616" s="4">
        <v>41402</v>
      </c>
      <c r="E1616" s="4" t="str">
        <f>TEXT(Table1[[#This Row],[Order Date]],"MMM")</f>
        <v>May</v>
      </c>
      <c r="F1616" s="4">
        <v>41463</v>
      </c>
      <c r="G1616" s="3" t="s">
        <v>23</v>
      </c>
      <c r="H1616" s="3" t="s">
        <v>189</v>
      </c>
      <c r="I1616" s="3" t="s">
        <v>190</v>
      </c>
      <c r="J1616" s="3" t="s">
        <v>40</v>
      </c>
      <c r="K1616" s="3" t="s">
        <v>27</v>
      </c>
      <c r="L1616" s="3" t="s">
        <v>4274</v>
      </c>
      <c r="M1616" s="3" t="s">
        <v>42</v>
      </c>
      <c r="N1616" s="2">
        <v>95823</v>
      </c>
      <c r="O1616" s="3" t="s">
        <v>43</v>
      </c>
      <c r="P1616" s="3" t="s">
        <v>69</v>
      </c>
      <c r="Q1616" s="3" t="s">
        <v>70</v>
      </c>
      <c r="R1616" s="3" t="s">
        <v>71</v>
      </c>
      <c r="S1616" s="3" t="s">
        <v>72</v>
      </c>
      <c r="T1616" s="2">
        <v>302.38400000000001</v>
      </c>
      <c r="U1616" s="2">
        <v>2</v>
      </c>
      <c r="V1616" s="2">
        <v>0.2</v>
      </c>
      <c r="W1616" s="2">
        <v>30.238399999999999</v>
      </c>
    </row>
    <row r="1617" spans="1:23" ht="15.75" thickBot="1" x14ac:dyDescent="0.3">
      <c r="A1617" s="5">
        <v>1616</v>
      </c>
      <c r="B1617" s="3" t="s">
        <v>5434</v>
      </c>
      <c r="C1617" s="2">
        <v>2013</v>
      </c>
      <c r="D1617" s="4">
        <v>41402</v>
      </c>
      <c r="E1617" s="4" t="str">
        <f>TEXT(Table1[[#This Row],[Order Date]],"MMM")</f>
        <v>May</v>
      </c>
      <c r="F1617" s="4">
        <v>41463</v>
      </c>
      <c r="G1617" s="3" t="s">
        <v>23</v>
      </c>
      <c r="H1617" s="3" t="s">
        <v>189</v>
      </c>
      <c r="I1617" s="3" t="s">
        <v>190</v>
      </c>
      <c r="J1617" s="3" t="s">
        <v>40</v>
      </c>
      <c r="K1617" s="3" t="s">
        <v>27</v>
      </c>
      <c r="L1617" s="3" t="s">
        <v>4274</v>
      </c>
      <c r="M1617" s="3" t="s">
        <v>42</v>
      </c>
      <c r="N1617" s="2">
        <v>95823</v>
      </c>
      <c r="O1617" s="3" t="s">
        <v>43</v>
      </c>
      <c r="P1617" s="3" t="s">
        <v>210</v>
      </c>
      <c r="Q1617" s="3" t="s">
        <v>45</v>
      </c>
      <c r="R1617" s="3" t="s">
        <v>74</v>
      </c>
      <c r="S1617" s="3" t="s">
        <v>211</v>
      </c>
      <c r="T1617" s="2">
        <v>20.952000000000002</v>
      </c>
      <c r="U1617" s="2">
        <v>3</v>
      </c>
      <c r="V1617" s="2">
        <v>0.2</v>
      </c>
      <c r="W1617" s="2">
        <v>7.0712999999999999</v>
      </c>
    </row>
    <row r="1618" spans="1:23" ht="15.75" thickBot="1" x14ac:dyDescent="0.3">
      <c r="A1618" s="5">
        <v>1617</v>
      </c>
      <c r="B1618" s="3" t="s">
        <v>5434</v>
      </c>
      <c r="C1618" s="2">
        <v>2013</v>
      </c>
      <c r="D1618" s="4">
        <v>41402</v>
      </c>
      <c r="E1618" s="4" t="str">
        <f>TEXT(Table1[[#This Row],[Order Date]],"MMM")</f>
        <v>May</v>
      </c>
      <c r="F1618" s="4">
        <v>41463</v>
      </c>
      <c r="G1618" s="3" t="s">
        <v>23</v>
      </c>
      <c r="H1618" s="3" t="s">
        <v>189</v>
      </c>
      <c r="I1618" s="3" t="s">
        <v>190</v>
      </c>
      <c r="J1618" s="3" t="s">
        <v>40</v>
      </c>
      <c r="K1618" s="3" t="s">
        <v>27</v>
      </c>
      <c r="L1618" s="3" t="s">
        <v>4274</v>
      </c>
      <c r="M1618" s="3" t="s">
        <v>42</v>
      </c>
      <c r="N1618" s="2">
        <v>95823</v>
      </c>
      <c r="O1618" s="3" t="s">
        <v>43</v>
      </c>
      <c r="P1618" s="3" t="s">
        <v>698</v>
      </c>
      <c r="Q1618" s="3" t="s">
        <v>45</v>
      </c>
      <c r="R1618" s="3" t="s">
        <v>74</v>
      </c>
      <c r="S1618" s="3" t="s">
        <v>699</v>
      </c>
      <c r="T1618" s="2">
        <v>11.784000000000001</v>
      </c>
      <c r="U1618" s="2">
        <v>3</v>
      </c>
      <c r="V1618" s="2">
        <v>0.2</v>
      </c>
      <c r="W1618" s="2">
        <v>3.9771000000000001</v>
      </c>
    </row>
    <row r="1619" spans="1:23" ht="15.75" thickBot="1" x14ac:dyDescent="0.3">
      <c r="A1619" s="5">
        <v>1618</v>
      </c>
      <c r="B1619" s="3" t="s">
        <v>5435</v>
      </c>
      <c r="C1619" s="2">
        <v>2013</v>
      </c>
      <c r="D1619" s="4">
        <v>41309</v>
      </c>
      <c r="E1619" s="4" t="str">
        <f>TEXT(Table1[[#This Row],[Order Date]],"MMM")</f>
        <v>Feb</v>
      </c>
      <c r="F1619" s="4">
        <v>41429</v>
      </c>
      <c r="G1619" s="3" t="s">
        <v>49</v>
      </c>
      <c r="H1619" s="3" t="s">
        <v>3690</v>
      </c>
      <c r="I1619" s="3" t="s">
        <v>3691</v>
      </c>
      <c r="J1619" s="3" t="s">
        <v>40</v>
      </c>
      <c r="K1619" s="3" t="s">
        <v>27</v>
      </c>
      <c r="L1619" s="3" t="s">
        <v>239</v>
      </c>
      <c r="M1619" s="3" t="s">
        <v>240</v>
      </c>
      <c r="N1619" s="2">
        <v>10035</v>
      </c>
      <c r="O1619" s="3" t="s">
        <v>138</v>
      </c>
      <c r="P1619" s="3" t="s">
        <v>1625</v>
      </c>
      <c r="Q1619" s="3" t="s">
        <v>45</v>
      </c>
      <c r="R1619" s="3" t="s">
        <v>46</v>
      </c>
      <c r="S1619" s="3" t="s">
        <v>1626</v>
      </c>
      <c r="T1619" s="2">
        <v>20.7</v>
      </c>
      <c r="U1619" s="2">
        <v>2</v>
      </c>
      <c r="V1619" s="2">
        <v>0</v>
      </c>
      <c r="W1619" s="2">
        <v>9.9359999999999999</v>
      </c>
    </row>
    <row r="1620" spans="1:23" ht="15.75" thickBot="1" x14ac:dyDescent="0.3">
      <c r="A1620" s="5">
        <v>1619</v>
      </c>
      <c r="B1620" s="3" t="s">
        <v>5435</v>
      </c>
      <c r="C1620" s="2">
        <v>2013</v>
      </c>
      <c r="D1620" s="4">
        <v>41309</v>
      </c>
      <c r="E1620" s="4" t="str">
        <f>TEXT(Table1[[#This Row],[Order Date]],"MMM")</f>
        <v>Feb</v>
      </c>
      <c r="F1620" s="4">
        <v>41429</v>
      </c>
      <c r="G1620" s="3" t="s">
        <v>49</v>
      </c>
      <c r="H1620" s="3" t="s">
        <v>3690</v>
      </c>
      <c r="I1620" s="3" t="s">
        <v>3691</v>
      </c>
      <c r="J1620" s="3" t="s">
        <v>40</v>
      </c>
      <c r="K1620" s="3" t="s">
        <v>27</v>
      </c>
      <c r="L1620" s="3" t="s">
        <v>239</v>
      </c>
      <c r="M1620" s="3" t="s">
        <v>240</v>
      </c>
      <c r="N1620" s="2">
        <v>10035</v>
      </c>
      <c r="O1620" s="3" t="s">
        <v>138</v>
      </c>
      <c r="P1620" s="3" t="s">
        <v>1672</v>
      </c>
      <c r="Q1620" s="3" t="s">
        <v>45</v>
      </c>
      <c r="R1620" s="3" t="s">
        <v>518</v>
      </c>
      <c r="S1620" s="3" t="s">
        <v>1673</v>
      </c>
      <c r="T1620" s="2">
        <v>10.95</v>
      </c>
      <c r="U1620" s="2">
        <v>3</v>
      </c>
      <c r="V1620" s="2">
        <v>0</v>
      </c>
      <c r="W1620" s="2">
        <v>3.2850000000000001</v>
      </c>
    </row>
    <row r="1621" spans="1:23" ht="15.75" thickBot="1" x14ac:dyDescent="0.3">
      <c r="A1621" s="5">
        <v>1620</v>
      </c>
      <c r="B1621" s="3" t="s">
        <v>5435</v>
      </c>
      <c r="C1621" s="2">
        <v>2013</v>
      </c>
      <c r="D1621" s="4">
        <v>41309</v>
      </c>
      <c r="E1621" s="4" t="str">
        <f>TEXT(Table1[[#This Row],[Order Date]],"MMM")</f>
        <v>Feb</v>
      </c>
      <c r="F1621" s="4">
        <v>41429</v>
      </c>
      <c r="G1621" s="3" t="s">
        <v>49</v>
      </c>
      <c r="H1621" s="3" t="s">
        <v>3690</v>
      </c>
      <c r="I1621" s="3" t="s">
        <v>3691</v>
      </c>
      <c r="J1621" s="3" t="s">
        <v>40</v>
      </c>
      <c r="K1621" s="3" t="s">
        <v>27</v>
      </c>
      <c r="L1621" s="3" t="s">
        <v>239</v>
      </c>
      <c r="M1621" s="3" t="s">
        <v>240</v>
      </c>
      <c r="N1621" s="2">
        <v>10035</v>
      </c>
      <c r="O1621" s="3" t="s">
        <v>138</v>
      </c>
      <c r="P1621" s="3" t="s">
        <v>1884</v>
      </c>
      <c r="Q1621" s="3" t="s">
        <v>45</v>
      </c>
      <c r="R1621" s="3" t="s">
        <v>74</v>
      </c>
      <c r="S1621" s="3" t="s">
        <v>1885</v>
      </c>
      <c r="T1621" s="2">
        <v>14.352</v>
      </c>
      <c r="U1621" s="2">
        <v>3</v>
      </c>
      <c r="V1621" s="2">
        <v>0.2</v>
      </c>
      <c r="W1621" s="2">
        <v>4.6643999999999997</v>
      </c>
    </row>
    <row r="1622" spans="1:23" ht="15.75" thickBot="1" x14ac:dyDescent="0.3">
      <c r="A1622" s="5">
        <v>1621</v>
      </c>
      <c r="B1622" s="3" t="s">
        <v>5438</v>
      </c>
      <c r="C1622" s="2">
        <v>2014</v>
      </c>
      <c r="D1622" s="4">
        <v>41859</v>
      </c>
      <c r="E1622" s="4" t="str">
        <f>TEXT(Table1[[#This Row],[Order Date]],"MMM")</f>
        <v>Aug</v>
      </c>
      <c r="F1622" s="4" t="s">
        <v>7282</v>
      </c>
      <c r="G1622" s="3" t="s">
        <v>49</v>
      </c>
      <c r="H1622" s="3" t="s">
        <v>1927</v>
      </c>
      <c r="I1622" s="3" t="s">
        <v>1928</v>
      </c>
      <c r="J1622" s="3" t="s">
        <v>26</v>
      </c>
      <c r="K1622" s="3" t="s">
        <v>27</v>
      </c>
      <c r="L1622" s="3" t="s">
        <v>839</v>
      </c>
      <c r="M1622" s="3" t="s">
        <v>42</v>
      </c>
      <c r="N1622" s="2">
        <v>92105</v>
      </c>
      <c r="O1622" s="3" t="s">
        <v>43</v>
      </c>
      <c r="P1622" s="3" t="s">
        <v>2855</v>
      </c>
      <c r="Q1622" s="3" t="s">
        <v>70</v>
      </c>
      <c r="R1622" s="3" t="s">
        <v>71</v>
      </c>
      <c r="S1622" s="3" t="s">
        <v>2856</v>
      </c>
      <c r="T1622" s="2">
        <v>159.96</v>
      </c>
      <c r="U1622" s="2">
        <v>5</v>
      </c>
      <c r="V1622" s="2">
        <v>0.2</v>
      </c>
      <c r="W1622" s="2">
        <v>17.9955</v>
      </c>
    </row>
    <row r="1623" spans="1:23" ht="15.75" thickBot="1" x14ac:dyDescent="0.3">
      <c r="A1623" s="5">
        <v>1622</v>
      </c>
      <c r="B1623" s="3" t="s">
        <v>5438</v>
      </c>
      <c r="C1623" s="2">
        <v>2014</v>
      </c>
      <c r="D1623" s="4">
        <v>41859</v>
      </c>
      <c r="E1623" s="4" t="str">
        <f>TEXT(Table1[[#This Row],[Order Date]],"MMM")</f>
        <v>Aug</v>
      </c>
      <c r="F1623" s="4" t="s">
        <v>7282</v>
      </c>
      <c r="G1623" s="3" t="s">
        <v>49</v>
      </c>
      <c r="H1623" s="3" t="s">
        <v>1927</v>
      </c>
      <c r="I1623" s="3" t="s">
        <v>1928</v>
      </c>
      <c r="J1623" s="3" t="s">
        <v>26</v>
      </c>
      <c r="K1623" s="3" t="s">
        <v>27</v>
      </c>
      <c r="L1623" s="3" t="s">
        <v>839</v>
      </c>
      <c r="M1623" s="3" t="s">
        <v>42</v>
      </c>
      <c r="N1623" s="2">
        <v>92105</v>
      </c>
      <c r="O1623" s="3" t="s">
        <v>43</v>
      </c>
      <c r="P1623" s="3" t="s">
        <v>1598</v>
      </c>
      <c r="Q1623" s="3" t="s">
        <v>45</v>
      </c>
      <c r="R1623" s="3" t="s">
        <v>74</v>
      </c>
      <c r="S1623" s="3" t="s">
        <v>1599</v>
      </c>
      <c r="T1623" s="2">
        <v>13.76</v>
      </c>
      <c r="U1623" s="2">
        <v>2</v>
      </c>
      <c r="V1623" s="2">
        <v>0.2</v>
      </c>
      <c r="W1623" s="2">
        <v>4.6440000000000001</v>
      </c>
    </row>
    <row r="1624" spans="1:23" ht="15.75" thickBot="1" x14ac:dyDescent="0.3">
      <c r="A1624" s="5">
        <v>1623</v>
      </c>
      <c r="B1624" s="3" t="s">
        <v>5441</v>
      </c>
      <c r="C1624" s="2">
        <v>2012</v>
      </c>
      <c r="D1624" s="4">
        <v>41099</v>
      </c>
      <c r="E1624" s="4" t="str">
        <f>TEXT(Table1[[#This Row],[Order Date]],"MMM")</f>
        <v>Jul</v>
      </c>
      <c r="F1624" s="4">
        <v>41099</v>
      </c>
      <c r="G1624" s="3" t="s">
        <v>1127</v>
      </c>
      <c r="H1624" s="3" t="s">
        <v>3499</v>
      </c>
      <c r="I1624" s="3" t="s">
        <v>3500</v>
      </c>
      <c r="J1624" s="3" t="s">
        <v>26</v>
      </c>
      <c r="K1624" s="3" t="s">
        <v>27</v>
      </c>
      <c r="L1624" s="3" t="s">
        <v>239</v>
      </c>
      <c r="M1624" s="3" t="s">
        <v>240</v>
      </c>
      <c r="N1624" s="2">
        <v>10011</v>
      </c>
      <c r="O1624" s="3" t="s">
        <v>138</v>
      </c>
      <c r="P1624" s="3" t="s">
        <v>2299</v>
      </c>
      <c r="Q1624" s="3" t="s">
        <v>45</v>
      </c>
      <c r="R1624" s="3" t="s">
        <v>58</v>
      </c>
      <c r="S1624" s="3" t="s">
        <v>2300</v>
      </c>
      <c r="T1624" s="2">
        <v>13.96</v>
      </c>
      <c r="U1624" s="2">
        <v>2</v>
      </c>
      <c r="V1624" s="2">
        <v>0</v>
      </c>
      <c r="W1624" s="2">
        <v>0.2792</v>
      </c>
    </row>
    <row r="1625" spans="1:23" ht="15.75" thickBot="1" x14ac:dyDescent="0.3">
      <c r="A1625" s="5">
        <v>1624</v>
      </c>
      <c r="B1625" s="3" t="s">
        <v>5441</v>
      </c>
      <c r="C1625" s="2">
        <v>2012</v>
      </c>
      <c r="D1625" s="4">
        <v>41099</v>
      </c>
      <c r="E1625" s="4" t="str">
        <f>TEXT(Table1[[#This Row],[Order Date]],"MMM")</f>
        <v>Jul</v>
      </c>
      <c r="F1625" s="4">
        <v>41099</v>
      </c>
      <c r="G1625" s="3" t="s">
        <v>1127</v>
      </c>
      <c r="H1625" s="3" t="s">
        <v>3499</v>
      </c>
      <c r="I1625" s="3" t="s">
        <v>3500</v>
      </c>
      <c r="J1625" s="3" t="s">
        <v>26</v>
      </c>
      <c r="K1625" s="3" t="s">
        <v>27</v>
      </c>
      <c r="L1625" s="3" t="s">
        <v>239</v>
      </c>
      <c r="M1625" s="3" t="s">
        <v>240</v>
      </c>
      <c r="N1625" s="2">
        <v>10011</v>
      </c>
      <c r="O1625" s="3" t="s">
        <v>138</v>
      </c>
      <c r="P1625" s="3" t="s">
        <v>4864</v>
      </c>
      <c r="Q1625" s="3" t="s">
        <v>32</v>
      </c>
      <c r="R1625" s="3" t="s">
        <v>55</v>
      </c>
      <c r="S1625" s="3" t="s">
        <v>4865</v>
      </c>
      <c r="T1625" s="2">
        <v>27.414000000000001</v>
      </c>
      <c r="U1625" s="2">
        <v>3</v>
      </c>
      <c r="V1625" s="2">
        <v>0.4</v>
      </c>
      <c r="W1625" s="2">
        <v>-14.1639</v>
      </c>
    </row>
    <row r="1626" spans="1:23" ht="15.75" thickBot="1" x14ac:dyDescent="0.3">
      <c r="A1626" s="5">
        <v>1625</v>
      </c>
      <c r="B1626" s="3" t="s">
        <v>5442</v>
      </c>
      <c r="C1626" s="2">
        <v>2012</v>
      </c>
      <c r="D1626" s="4">
        <v>40944</v>
      </c>
      <c r="E1626" s="4" t="str">
        <f>TEXT(Table1[[#This Row],[Order Date]],"MMM")</f>
        <v>Feb</v>
      </c>
      <c r="F1626" s="4">
        <v>41095</v>
      </c>
      <c r="G1626" s="3" t="s">
        <v>49</v>
      </c>
      <c r="H1626" s="3" t="s">
        <v>3784</v>
      </c>
      <c r="I1626" s="3" t="s">
        <v>3785</v>
      </c>
      <c r="J1626" s="3" t="s">
        <v>40</v>
      </c>
      <c r="K1626" s="3" t="s">
        <v>27</v>
      </c>
      <c r="L1626" s="3" t="s">
        <v>168</v>
      </c>
      <c r="M1626" s="3" t="s">
        <v>101</v>
      </c>
      <c r="N1626" s="2">
        <v>77095</v>
      </c>
      <c r="O1626" s="3" t="s">
        <v>102</v>
      </c>
      <c r="P1626" s="3" t="s">
        <v>3719</v>
      </c>
      <c r="Q1626" s="3" t="s">
        <v>45</v>
      </c>
      <c r="R1626" s="3" t="s">
        <v>46</v>
      </c>
      <c r="S1626" s="3" t="s">
        <v>3720</v>
      </c>
      <c r="T1626" s="2">
        <v>8.8559999999999999</v>
      </c>
      <c r="U1626" s="2">
        <v>3</v>
      </c>
      <c r="V1626" s="2">
        <v>0.2</v>
      </c>
      <c r="W1626" s="2">
        <v>2.9889000000000001</v>
      </c>
    </row>
    <row r="1627" spans="1:23" ht="15.75" thickBot="1" x14ac:dyDescent="0.3">
      <c r="A1627" s="5">
        <v>1626</v>
      </c>
      <c r="B1627" s="3" t="s">
        <v>5442</v>
      </c>
      <c r="C1627" s="2">
        <v>2012</v>
      </c>
      <c r="D1627" s="4">
        <v>40944</v>
      </c>
      <c r="E1627" s="4" t="str">
        <f>TEXT(Table1[[#This Row],[Order Date]],"MMM")</f>
        <v>Feb</v>
      </c>
      <c r="F1627" s="4">
        <v>41095</v>
      </c>
      <c r="G1627" s="3" t="s">
        <v>49</v>
      </c>
      <c r="H1627" s="3" t="s">
        <v>3784</v>
      </c>
      <c r="I1627" s="3" t="s">
        <v>3785</v>
      </c>
      <c r="J1627" s="3" t="s">
        <v>40</v>
      </c>
      <c r="K1627" s="3" t="s">
        <v>27</v>
      </c>
      <c r="L1627" s="3" t="s">
        <v>168</v>
      </c>
      <c r="M1627" s="3" t="s">
        <v>101</v>
      </c>
      <c r="N1627" s="2">
        <v>77095</v>
      </c>
      <c r="O1627" s="3" t="s">
        <v>102</v>
      </c>
      <c r="P1627" s="3" t="s">
        <v>3192</v>
      </c>
      <c r="Q1627" s="3" t="s">
        <v>70</v>
      </c>
      <c r="R1627" s="3" t="s">
        <v>71</v>
      </c>
      <c r="S1627" s="3" t="s">
        <v>3193</v>
      </c>
      <c r="T1627" s="2">
        <v>158.376</v>
      </c>
      <c r="U1627" s="2">
        <v>3</v>
      </c>
      <c r="V1627" s="2">
        <v>0.2</v>
      </c>
      <c r="W1627" s="2">
        <v>13.857900000000001</v>
      </c>
    </row>
    <row r="1628" spans="1:23" ht="15.75" thickBot="1" x14ac:dyDescent="0.3">
      <c r="A1628" s="5">
        <v>1627</v>
      </c>
      <c r="B1628" s="3" t="s">
        <v>5443</v>
      </c>
      <c r="C1628" s="2">
        <v>2014</v>
      </c>
      <c r="D1628" s="4">
        <v>41768</v>
      </c>
      <c r="E1628" s="4" t="str">
        <f>TEXT(Table1[[#This Row],[Order Date]],"MMM")</f>
        <v>May</v>
      </c>
      <c r="F1628" s="4">
        <v>41952</v>
      </c>
      <c r="G1628" s="3" t="s">
        <v>49</v>
      </c>
      <c r="H1628" s="3" t="s">
        <v>3205</v>
      </c>
      <c r="I1628" s="3" t="s">
        <v>3206</v>
      </c>
      <c r="J1628" s="3" t="s">
        <v>26</v>
      </c>
      <c r="K1628" s="3" t="s">
        <v>27</v>
      </c>
      <c r="L1628" s="3" t="s">
        <v>136</v>
      </c>
      <c r="M1628" s="3" t="s">
        <v>137</v>
      </c>
      <c r="N1628" s="2">
        <v>19120</v>
      </c>
      <c r="O1628" s="3" t="s">
        <v>138</v>
      </c>
      <c r="P1628" s="3" t="s">
        <v>5444</v>
      </c>
      <c r="Q1628" s="3" t="s">
        <v>70</v>
      </c>
      <c r="R1628" s="3" t="s">
        <v>148</v>
      </c>
      <c r="S1628" s="3" t="s">
        <v>5445</v>
      </c>
      <c r="T1628" s="2">
        <v>19.04</v>
      </c>
      <c r="U1628" s="2">
        <v>4</v>
      </c>
      <c r="V1628" s="2">
        <v>0.2</v>
      </c>
      <c r="W1628" s="2">
        <v>-1.4279999999999999</v>
      </c>
    </row>
    <row r="1629" spans="1:23" ht="15.75" thickBot="1" x14ac:dyDescent="0.3">
      <c r="A1629" s="5">
        <v>1628</v>
      </c>
      <c r="B1629" s="3" t="s">
        <v>5446</v>
      </c>
      <c r="C1629" s="2">
        <v>2014</v>
      </c>
      <c r="D1629" s="4">
        <v>41978</v>
      </c>
      <c r="E1629" s="4" t="str">
        <f>TEXT(Table1[[#This Row],[Order Date]],"MMM")</f>
        <v>Dec</v>
      </c>
      <c r="F1629" s="4" t="s">
        <v>7241</v>
      </c>
      <c r="G1629" s="3" t="s">
        <v>1127</v>
      </c>
      <c r="H1629" s="3" t="s">
        <v>1631</v>
      </c>
      <c r="I1629" s="3" t="s">
        <v>1632</v>
      </c>
      <c r="J1629" s="3" t="s">
        <v>26</v>
      </c>
      <c r="K1629" s="3" t="s">
        <v>27</v>
      </c>
      <c r="L1629" s="3" t="s">
        <v>93</v>
      </c>
      <c r="M1629" s="3" t="s">
        <v>94</v>
      </c>
      <c r="N1629" s="2">
        <v>98103</v>
      </c>
      <c r="O1629" s="3" t="s">
        <v>43</v>
      </c>
      <c r="P1629" s="3" t="s">
        <v>2935</v>
      </c>
      <c r="Q1629" s="3" t="s">
        <v>45</v>
      </c>
      <c r="R1629" s="3" t="s">
        <v>88</v>
      </c>
      <c r="S1629" s="3" t="s">
        <v>2936</v>
      </c>
      <c r="T1629" s="2">
        <v>37.44</v>
      </c>
      <c r="U1629" s="2">
        <v>6</v>
      </c>
      <c r="V1629" s="2">
        <v>0</v>
      </c>
      <c r="W1629" s="2">
        <v>16.847999999999999</v>
      </c>
    </row>
    <row r="1630" spans="1:23" ht="15.75" thickBot="1" x14ac:dyDescent="0.3">
      <c r="A1630" s="5">
        <v>1629</v>
      </c>
      <c r="B1630" s="3" t="s">
        <v>5446</v>
      </c>
      <c r="C1630" s="2">
        <v>2014</v>
      </c>
      <c r="D1630" s="4">
        <v>41978</v>
      </c>
      <c r="E1630" s="4" t="str">
        <f>TEXT(Table1[[#This Row],[Order Date]],"MMM")</f>
        <v>Dec</v>
      </c>
      <c r="F1630" s="4" t="s">
        <v>7241</v>
      </c>
      <c r="G1630" s="3" t="s">
        <v>1127</v>
      </c>
      <c r="H1630" s="3" t="s">
        <v>1631</v>
      </c>
      <c r="I1630" s="3" t="s">
        <v>1632</v>
      </c>
      <c r="J1630" s="3" t="s">
        <v>26</v>
      </c>
      <c r="K1630" s="3" t="s">
        <v>27</v>
      </c>
      <c r="L1630" s="3" t="s">
        <v>93</v>
      </c>
      <c r="M1630" s="3" t="s">
        <v>94</v>
      </c>
      <c r="N1630" s="2">
        <v>98103</v>
      </c>
      <c r="O1630" s="3" t="s">
        <v>43</v>
      </c>
      <c r="P1630" s="3" t="s">
        <v>4380</v>
      </c>
      <c r="Q1630" s="3" t="s">
        <v>45</v>
      </c>
      <c r="R1630" s="3" t="s">
        <v>46</v>
      </c>
      <c r="S1630" s="3" t="s">
        <v>4381</v>
      </c>
      <c r="T1630" s="2">
        <v>37.590000000000003</v>
      </c>
      <c r="U1630" s="2">
        <v>3</v>
      </c>
      <c r="V1630" s="2">
        <v>0</v>
      </c>
      <c r="W1630" s="2">
        <v>17.667300000000001</v>
      </c>
    </row>
    <row r="1631" spans="1:23" ht="15.75" thickBot="1" x14ac:dyDescent="0.3">
      <c r="A1631" s="5">
        <v>1630</v>
      </c>
      <c r="B1631" s="3" t="s">
        <v>5446</v>
      </c>
      <c r="C1631" s="2">
        <v>2014</v>
      </c>
      <c r="D1631" s="4">
        <v>41978</v>
      </c>
      <c r="E1631" s="4" t="str">
        <f>TEXT(Table1[[#This Row],[Order Date]],"MMM")</f>
        <v>Dec</v>
      </c>
      <c r="F1631" s="4" t="s">
        <v>7241</v>
      </c>
      <c r="G1631" s="3" t="s">
        <v>1127</v>
      </c>
      <c r="H1631" s="3" t="s">
        <v>1631</v>
      </c>
      <c r="I1631" s="3" t="s">
        <v>1632</v>
      </c>
      <c r="J1631" s="3" t="s">
        <v>26</v>
      </c>
      <c r="K1631" s="3" t="s">
        <v>27</v>
      </c>
      <c r="L1631" s="3" t="s">
        <v>93</v>
      </c>
      <c r="M1631" s="3" t="s">
        <v>94</v>
      </c>
      <c r="N1631" s="2">
        <v>98103</v>
      </c>
      <c r="O1631" s="3" t="s">
        <v>43</v>
      </c>
      <c r="P1631" s="3" t="s">
        <v>5049</v>
      </c>
      <c r="Q1631" s="3" t="s">
        <v>45</v>
      </c>
      <c r="R1631" s="3" t="s">
        <v>74</v>
      </c>
      <c r="S1631" s="3" t="s">
        <v>5050</v>
      </c>
      <c r="T1631" s="2">
        <v>26.032</v>
      </c>
      <c r="U1631" s="2">
        <v>2</v>
      </c>
      <c r="V1631" s="2">
        <v>0.2</v>
      </c>
      <c r="W1631" s="2">
        <v>9.4366000000000003</v>
      </c>
    </row>
    <row r="1632" spans="1:23" ht="15.75" thickBot="1" x14ac:dyDescent="0.3">
      <c r="A1632" s="5">
        <v>1631</v>
      </c>
      <c r="B1632" s="3" t="s">
        <v>5447</v>
      </c>
      <c r="C1632" s="2">
        <v>2011</v>
      </c>
      <c r="D1632" s="4">
        <v>40852</v>
      </c>
      <c r="E1632" s="4" t="str">
        <f>TEXT(Table1[[#This Row],[Order Date]],"MMM")</f>
        <v>Nov</v>
      </c>
      <c r="F1632" s="4" t="s">
        <v>7239</v>
      </c>
      <c r="G1632" s="3" t="s">
        <v>49</v>
      </c>
      <c r="H1632" s="3" t="s">
        <v>2871</v>
      </c>
      <c r="I1632" s="3" t="s">
        <v>2872</v>
      </c>
      <c r="J1632" s="3" t="s">
        <v>40</v>
      </c>
      <c r="K1632" s="3" t="s">
        <v>27</v>
      </c>
      <c r="L1632" s="3" t="s">
        <v>3378</v>
      </c>
      <c r="M1632" s="3" t="s">
        <v>240</v>
      </c>
      <c r="N1632" s="2">
        <v>13601</v>
      </c>
      <c r="O1632" s="3" t="s">
        <v>138</v>
      </c>
      <c r="P1632" s="3" t="s">
        <v>1239</v>
      </c>
      <c r="Q1632" s="3" t="s">
        <v>45</v>
      </c>
      <c r="R1632" s="3" t="s">
        <v>77</v>
      </c>
      <c r="S1632" s="3" t="s">
        <v>170</v>
      </c>
      <c r="T1632" s="2">
        <v>35.909999999999997</v>
      </c>
      <c r="U1632" s="2">
        <v>3</v>
      </c>
      <c r="V1632" s="2">
        <v>0</v>
      </c>
      <c r="W1632" s="2">
        <v>9.6957000000000004</v>
      </c>
    </row>
    <row r="1633" spans="1:23" ht="15.75" thickBot="1" x14ac:dyDescent="0.3">
      <c r="A1633" s="5">
        <v>1632</v>
      </c>
      <c r="B1633" s="3" t="s">
        <v>5448</v>
      </c>
      <c r="C1633" s="2">
        <v>2014</v>
      </c>
      <c r="D1633" s="4">
        <v>41825</v>
      </c>
      <c r="E1633" s="4" t="str">
        <f>TEXT(Table1[[#This Row],[Order Date]],"MMM")</f>
        <v>Jul</v>
      </c>
      <c r="F1633" s="4">
        <v>41917</v>
      </c>
      <c r="G1633" s="3" t="s">
        <v>172</v>
      </c>
      <c r="H1633" s="3" t="s">
        <v>399</v>
      </c>
      <c r="I1633" s="3" t="s">
        <v>400</v>
      </c>
      <c r="J1633" s="3" t="s">
        <v>26</v>
      </c>
      <c r="K1633" s="3" t="s">
        <v>27</v>
      </c>
      <c r="L1633" s="3" t="s">
        <v>984</v>
      </c>
      <c r="M1633" s="3" t="s">
        <v>289</v>
      </c>
      <c r="N1633" s="2">
        <v>22204</v>
      </c>
      <c r="O1633" s="3" t="s">
        <v>30</v>
      </c>
      <c r="P1633" s="3" t="s">
        <v>5284</v>
      </c>
      <c r="Q1633" s="3" t="s">
        <v>45</v>
      </c>
      <c r="R1633" s="3" t="s">
        <v>67</v>
      </c>
      <c r="S1633" s="3" t="s">
        <v>5285</v>
      </c>
      <c r="T1633" s="2">
        <v>54.66</v>
      </c>
      <c r="U1633" s="2">
        <v>6</v>
      </c>
      <c r="V1633" s="2">
        <v>0</v>
      </c>
      <c r="W1633" s="2">
        <v>18.037800000000001</v>
      </c>
    </row>
    <row r="1634" spans="1:23" ht="15.75" thickBot="1" x14ac:dyDescent="0.3">
      <c r="A1634" s="5">
        <v>1633</v>
      </c>
      <c r="B1634" s="3" t="s">
        <v>5451</v>
      </c>
      <c r="C1634" s="2">
        <v>2012</v>
      </c>
      <c r="D1634" s="4">
        <v>40946</v>
      </c>
      <c r="E1634" s="4" t="str">
        <f>TEXT(Table1[[#This Row],[Order Date]],"MMM")</f>
        <v>Feb</v>
      </c>
      <c r="F1634" s="4">
        <v>41159</v>
      </c>
      <c r="G1634" s="3" t="s">
        <v>49</v>
      </c>
      <c r="H1634" s="3" t="s">
        <v>361</v>
      </c>
      <c r="I1634" s="3" t="s">
        <v>362</v>
      </c>
      <c r="J1634" s="3" t="s">
        <v>26</v>
      </c>
      <c r="K1634" s="3" t="s">
        <v>27</v>
      </c>
      <c r="L1634" s="3" t="s">
        <v>5452</v>
      </c>
      <c r="M1634" s="3" t="s">
        <v>53</v>
      </c>
      <c r="N1634" s="2">
        <v>33021</v>
      </c>
      <c r="O1634" s="3" t="s">
        <v>30</v>
      </c>
      <c r="P1634" s="3" t="s">
        <v>2650</v>
      </c>
      <c r="Q1634" s="3" t="s">
        <v>45</v>
      </c>
      <c r="R1634" s="3" t="s">
        <v>88</v>
      </c>
      <c r="S1634" s="3" t="s">
        <v>170</v>
      </c>
      <c r="T1634" s="2">
        <v>11.952</v>
      </c>
      <c r="U1634" s="2">
        <v>3</v>
      </c>
      <c r="V1634" s="2">
        <v>0.2</v>
      </c>
      <c r="W1634" s="2">
        <v>4.0338000000000003</v>
      </c>
    </row>
    <row r="1635" spans="1:23" ht="15.75" thickBot="1" x14ac:dyDescent="0.3">
      <c r="A1635" s="5">
        <v>1634</v>
      </c>
      <c r="B1635" s="3" t="s">
        <v>5451</v>
      </c>
      <c r="C1635" s="2">
        <v>2012</v>
      </c>
      <c r="D1635" s="4">
        <v>40946</v>
      </c>
      <c r="E1635" s="4" t="str">
        <f>TEXT(Table1[[#This Row],[Order Date]],"MMM")</f>
        <v>Feb</v>
      </c>
      <c r="F1635" s="4">
        <v>41159</v>
      </c>
      <c r="G1635" s="3" t="s">
        <v>49</v>
      </c>
      <c r="H1635" s="3" t="s">
        <v>361</v>
      </c>
      <c r="I1635" s="3" t="s">
        <v>362</v>
      </c>
      <c r="J1635" s="3" t="s">
        <v>26</v>
      </c>
      <c r="K1635" s="3" t="s">
        <v>27</v>
      </c>
      <c r="L1635" s="3" t="s">
        <v>5452</v>
      </c>
      <c r="M1635" s="3" t="s">
        <v>53</v>
      </c>
      <c r="N1635" s="2">
        <v>33021</v>
      </c>
      <c r="O1635" s="3" t="s">
        <v>30</v>
      </c>
      <c r="P1635" s="3" t="s">
        <v>810</v>
      </c>
      <c r="Q1635" s="3" t="s">
        <v>45</v>
      </c>
      <c r="R1635" s="3" t="s">
        <v>88</v>
      </c>
      <c r="S1635" s="3" t="s">
        <v>811</v>
      </c>
      <c r="T1635" s="2">
        <v>15.552</v>
      </c>
      <c r="U1635" s="2">
        <v>3</v>
      </c>
      <c r="V1635" s="2">
        <v>0.2</v>
      </c>
      <c r="W1635" s="2">
        <v>5.6375999999999999</v>
      </c>
    </row>
    <row r="1636" spans="1:23" ht="15.75" thickBot="1" x14ac:dyDescent="0.3">
      <c r="A1636" s="5">
        <v>1635</v>
      </c>
      <c r="B1636" s="3" t="s">
        <v>5453</v>
      </c>
      <c r="C1636" s="2">
        <v>2011</v>
      </c>
      <c r="D1636" s="4">
        <v>40764</v>
      </c>
      <c r="E1636" s="4" t="str">
        <f>TEXT(Table1[[#This Row],[Order Date]],"MMM")</f>
        <v>Aug</v>
      </c>
      <c r="F1636" s="4" t="s">
        <v>7168</v>
      </c>
      <c r="G1636" s="3" t="s">
        <v>49</v>
      </c>
      <c r="H1636" s="3" t="s">
        <v>579</v>
      </c>
      <c r="I1636" s="3" t="s">
        <v>580</v>
      </c>
      <c r="J1636" s="3" t="s">
        <v>26</v>
      </c>
      <c r="K1636" s="3" t="s">
        <v>27</v>
      </c>
      <c r="L1636" s="3" t="s">
        <v>3935</v>
      </c>
      <c r="M1636" s="3" t="s">
        <v>289</v>
      </c>
      <c r="N1636" s="2">
        <v>23320</v>
      </c>
      <c r="O1636" s="3" t="s">
        <v>30</v>
      </c>
      <c r="P1636" s="3" t="s">
        <v>2168</v>
      </c>
      <c r="Q1636" s="3" t="s">
        <v>45</v>
      </c>
      <c r="R1636" s="3" t="s">
        <v>242</v>
      </c>
      <c r="S1636" s="3" t="s">
        <v>2169</v>
      </c>
      <c r="T1636" s="2">
        <v>45</v>
      </c>
      <c r="U1636" s="2">
        <v>9</v>
      </c>
      <c r="V1636" s="2">
        <v>0</v>
      </c>
      <c r="W1636" s="2">
        <v>21.6</v>
      </c>
    </row>
    <row r="1637" spans="1:23" ht="15.75" thickBot="1" x14ac:dyDescent="0.3">
      <c r="A1637" s="5">
        <v>1636</v>
      </c>
      <c r="B1637" s="3" t="s">
        <v>5453</v>
      </c>
      <c r="C1637" s="2">
        <v>2011</v>
      </c>
      <c r="D1637" s="4">
        <v>40764</v>
      </c>
      <c r="E1637" s="4" t="str">
        <f>TEXT(Table1[[#This Row],[Order Date]],"MMM")</f>
        <v>Aug</v>
      </c>
      <c r="F1637" s="4" t="s">
        <v>7168</v>
      </c>
      <c r="G1637" s="3" t="s">
        <v>49</v>
      </c>
      <c r="H1637" s="3" t="s">
        <v>579</v>
      </c>
      <c r="I1637" s="3" t="s">
        <v>580</v>
      </c>
      <c r="J1637" s="3" t="s">
        <v>26</v>
      </c>
      <c r="K1637" s="3" t="s">
        <v>27</v>
      </c>
      <c r="L1637" s="3" t="s">
        <v>3935</v>
      </c>
      <c r="M1637" s="3" t="s">
        <v>289</v>
      </c>
      <c r="N1637" s="2">
        <v>23320</v>
      </c>
      <c r="O1637" s="3" t="s">
        <v>30</v>
      </c>
      <c r="P1637" s="3" t="s">
        <v>1300</v>
      </c>
      <c r="Q1637" s="3" t="s">
        <v>70</v>
      </c>
      <c r="R1637" s="3" t="s">
        <v>603</v>
      </c>
      <c r="S1637" s="3" t="s">
        <v>1301</v>
      </c>
      <c r="T1637" s="2">
        <v>209.97</v>
      </c>
      <c r="U1637" s="2">
        <v>3</v>
      </c>
      <c r="V1637" s="2">
        <v>0</v>
      </c>
      <c r="W1637" s="2">
        <v>90.287099999999995</v>
      </c>
    </row>
    <row r="1638" spans="1:23" ht="15.75" thickBot="1" x14ac:dyDescent="0.3">
      <c r="A1638" s="5">
        <v>1637</v>
      </c>
      <c r="B1638" s="3" t="s">
        <v>5454</v>
      </c>
      <c r="C1638" s="2">
        <v>2014</v>
      </c>
      <c r="D1638" s="4">
        <v>41708</v>
      </c>
      <c r="E1638" s="4" t="str">
        <f>TEXT(Table1[[#This Row],[Order Date]],"MMM")</f>
        <v>Mar</v>
      </c>
      <c r="F1638" s="4">
        <v>41892</v>
      </c>
      <c r="G1638" s="3" t="s">
        <v>49</v>
      </c>
      <c r="H1638" s="3" t="s">
        <v>2684</v>
      </c>
      <c r="I1638" s="3" t="s">
        <v>2685</v>
      </c>
      <c r="J1638" s="3" t="s">
        <v>99</v>
      </c>
      <c r="K1638" s="3" t="s">
        <v>27</v>
      </c>
      <c r="L1638" s="3" t="s">
        <v>41</v>
      </c>
      <c r="M1638" s="3" t="s">
        <v>42</v>
      </c>
      <c r="N1638" s="2">
        <v>90036</v>
      </c>
      <c r="O1638" s="3" t="s">
        <v>43</v>
      </c>
      <c r="P1638" s="3" t="s">
        <v>2939</v>
      </c>
      <c r="Q1638" s="3" t="s">
        <v>45</v>
      </c>
      <c r="R1638" s="3" t="s">
        <v>74</v>
      </c>
      <c r="S1638" s="3" t="s">
        <v>2940</v>
      </c>
      <c r="T1638" s="2">
        <v>112.12</v>
      </c>
      <c r="U1638" s="2">
        <v>5</v>
      </c>
      <c r="V1638" s="2">
        <v>0.2</v>
      </c>
      <c r="W1638" s="2">
        <v>42.045000000000002</v>
      </c>
    </row>
    <row r="1639" spans="1:23" ht="15.75" thickBot="1" x14ac:dyDescent="0.3">
      <c r="A1639" s="5">
        <v>1638</v>
      </c>
      <c r="B1639" s="3" t="s">
        <v>5454</v>
      </c>
      <c r="C1639" s="2">
        <v>2014</v>
      </c>
      <c r="D1639" s="4">
        <v>41708</v>
      </c>
      <c r="E1639" s="4" t="str">
        <f>TEXT(Table1[[#This Row],[Order Date]],"MMM")</f>
        <v>Mar</v>
      </c>
      <c r="F1639" s="4">
        <v>41892</v>
      </c>
      <c r="G1639" s="3" t="s">
        <v>49</v>
      </c>
      <c r="H1639" s="3" t="s">
        <v>2684</v>
      </c>
      <c r="I1639" s="3" t="s">
        <v>2685</v>
      </c>
      <c r="J1639" s="3" t="s">
        <v>99</v>
      </c>
      <c r="K1639" s="3" t="s">
        <v>27</v>
      </c>
      <c r="L1639" s="3" t="s">
        <v>41</v>
      </c>
      <c r="M1639" s="3" t="s">
        <v>42</v>
      </c>
      <c r="N1639" s="2">
        <v>90036</v>
      </c>
      <c r="O1639" s="3" t="s">
        <v>43</v>
      </c>
      <c r="P1639" s="3" t="s">
        <v>2914</v>
      </c>
      <c r="Q1639" s="3" t="s">
        <v>45</v>
      </c>
      <c r="R1639" s="3" t="s">
        <v>58</v>
      </c>
      <c r="S1639" s="3" t="s">
        <v>2915</v>
      </c>
      <c r="T1639" s="2">
        <v>1575.14</v>
      </c>
      <c r="U1639" s="2">
        <v>7</v>
      </c>
      <c r="V1639" s="2">
        <v>0</v>
      </c>
      <c r="W1639" s="2">
        <v>204.76820000000001</v>
      </c>
    </row>
    <row r="1640" spans="1:23" ht="15.75" thickBot="1" x14ac:dyDescent="0.3">
      <c r="A1640" s="5">
        <v>1639</v>
      </c>
      <c r="B1640" s="3" t="s">
        <v>5455</v>
      </c>
      <c r="C1640" s="2">
        <v>2014</v>
      </c>
      <c r="D1640" s="4">
        <v>41682</v>
      </c>
      <c r="E1640" s="4" t="str">
        <f>TEXT(Table1[[#This Row],[Order Date]],"MMM")</f>
        <v>Feb</v>
      </c>
      <c r="F1640" s="4">
        <v>41771</v>
      </c>
      <c r="G1640" s="3" t="s">
        <v>172</v>
      </c>
      <c r="H1640" s="3" t="s">
        <v>1899</v>
      </c>
      <c r="I1640" s="3" t="s">
        <v>1900</v>
      </c>
      <c r="J1640" s="3" t="s">
        <v>26</v>
      </c>
      <c r="K1640" s="3" t="s">
        <v>27</v>
      </c>
      <c r="L1640" s="3" t="s">
        <v>136</v>
      </c>
      <c r="M1640" s="3" t="s">
        <v>137</v>
      </c>
      <c r="N1640" s="2">
        <v>19120</v>
      </c>
      <c r="O1640" s="3" t="s">
        <v>138</v>
      </c>
      <c r="P1640" s="3" t="s">
        <v>845</v>
      </c>
      <c r="Q1640" s="3" t="s">
        <v>45</v>
      </c>
      <c r="R1640" s="3" t="s">
        <v>58</v>
      </c>
      <c r="S1640" s="3" t="s">
        <v>1499</v>
      </c>
      <c r="T1640" s="2">
        <v>37.392000000000003</v>
      </c>
      <c r="U1640" s="2">
        <v>3</v>
      </c>
      <c r="V1640" s="2">
        <v>0.2</v>
      </c>
      <c r="W1640" s="2">
        <v>2.3370000000000002</v>
      </c>
    </row>
    <row r="1641" spans="1:23" ht="15.75" thickBot="1" x14ac:dyDescent="0.3">
      <c r="A1641" s="5">
        <v>1640</v>
      </c>
      <c r="B1641" s="3" t="s">
        <v>5455</v>
      </c>
      <c r="C1641" s="2">
        <v>2014</v>
      </c>
      <c r="D1641" s="4">
        <v>41682</v>
      </c>
      <c r="E1641" s="4" t="str">
        <f>TEXT(Table1[[#This Row],[Order Date]],"MMM")</f>
        <v>Feb</v>
      </c>
      <c r="F1641" s="4">
        <v>41771</v>
      </c>
      <c r="G1641" s="3" t="s">
        <v>172</v>
      </c>
      <c r="H1641" s="3" t="s">
        <v>1899</v>
      </c>
      <c r="I1641" s="3" t="s">
        <v>1900</v>
      </c>
      <c r="J1641" s="3" t="s">
        <v>26</v>
      </c>
      <c r="K1641" s="3" t="s">
        <v>27</v>
      </c>
      <c r="L1641" s="3" t="s">
        <v>136</v>
      </c>
      <c r="M1641" s="3" t="s">
        <v>137</v>
      </c>
      <c r="N1641" s="2">
        <v>19120</v>
      </c>
      <c r="O1641" s="3" t="s">
        <v>138</v>
      </c>
      <c r="P1641" s="3" t="s">
        <v>5391</v>
      </c>
      <c r="Q1641" s="3" t="s">
        <v>32</v>
      </c>
      <c r="R1641" s="3" t="s">
        <v>64</v>
      </c>
      <c r="S1641" s="3" t="s">
        <v>5392</v>
      </c>
      <c r="T1641" s="2">
        <v>79.12</v>
      </c>
      <c r="U1641" s="2">
        <v>5</v>
      </c>
      <c r="V1641" s="2">
        <v>0.2</v>
      </c>
      <c r="W1641" s="2">
        <v>13.846</v>
      </c>
    </row>
    <row r="1642" spans="1:23" ht="15.75" thickBot="1" x14ac:dyDescent="0.3">
      <c r="A1642" s="5">
        <v>1641</v>
      </c>
      <c r="B1642" s="3" t="s">
        <v>5459</v>
      </c>
      <c r="C1642" s="2">
        <v>2014</v>
      </c>
      <c r="D1642" s="4">
        <v>41860</v>
      </c>
      <c r="E1642" s="4" t="str">
        <f>TEXT(Table1[[#This Row],[Order Date]],"MMM")</f>
        <v>Aug</v>
      </c>
      <c r="F1642" s="4">
        <v>41982</v>
      </c>
      <c r="G1642" s="3" t="s">
        <v>49</v>
      </c>
      <c r="H1642" s="3" t="s">
        <v>682</v>
      </c>
      <c r="I1642" s="3" t="s">
        <v>683</v>
      </c>
      <c r="J1642" s="3" t="s">
        <v>26</v>
      </c>
      <c r="K1642" s="3" t="s">
        <v>27</v>
      </c>
      <c r="L1642" s="3" t="s">
        <v>136</v>
      </c>
      <c r="M1642" s="3" t="s">
        <v>137</v>
      </c>
      <c r="N1642" s="2">
        <v>19134</v>
      </c>
      <c r="O1642" s="3" t="s">
        <v>138</v>
      </c>
      <c r="P1642" s="3" t="s">
        <v>576</v>
      </c>
      <c r="Q1642" s="3" t="s">
        <v>45</v>
      </c>
      <c r="R1642" s="3" t="s">
        <v>46</v>
      </c>
      <c r="S1642" s="3" t="s">
        <v>577</v>
      </c>
      <c r="T1642" s="2">
        <v>29.24</v>
      </c>
      <c r="U1642" s="2">
        <v>5</v>
      </c>
      <c r="V1642" s="2">
        <v>0.2</v>
      </c>
      <c r="W1642" s="2">
        <v>9.8684999999999992</v>
      </c>
    </row>
    <row r="1643" spans="1:23" ht="15.75" thickBot="1" x14ac:dyDescent="0.3">
      <c r="A1643" s="5">
        <v>1642</v>
      </c>
      <c r="B1643" s="3" t="s">
        <v>5459</v>
      </c>
      <c r="C1643" s="2">
        <v>2014</v>
      </c>
      <c r="D1643" s="4">
        <v>41860</v>
      </c>
      <c r="E1643" s="4" t="str">
        <f>TEXT(Table1[[#This Row],[Order Date]],"MMM")</f>
        <v>Aug</v>
      </c>
      <c r="F1643" s="4">
        <v>41982</v>
      </c>
      <c r="G1643" s="3" t="s">
        <v>49</v>
      </c>
      <c r="H1643" s="3" t="s">
        <v>682</v>
      </c>
      <c r="I1643" s="3" t="s">
        <v>683</v>
      </c>
      <c r="J1643" s="3" t="s">
        <v>26</v>
      </c>
      <c r="K1643" s="3" t="s">
        <v>27</v>
      </c>
      <c r="L1643" s="3" t="s">
        <v>136</v>
      </c>
      <c r="M1643" s="3" t="s">
        <v>137</v>
      </c>
      <c r="N1643" s="2">
        <v>19134</v>
      </c>
      <c r="O1643" s="3" t="s">
        <v>138</v>
      </c>
      <c r="P1643" s="3" t="s">
        <v>3011</v>
      </c>
      <c r="Q1643" s="3" t="s">
        <v>45</v>
      </c>
      <c r="R1643" s="3" t="s">
        <v>88</v>
      </c>
      <c r="S1643" s="3" t="s">
        <v>3012</v>
      </c>
      <c r="T1643" s="2">
        <v>15.552</v>
      </c>
      <c r="U1643" s="2">
        <v>3</v>
      </c>
      <c r="V1643" s="2">
        <v>0.2</v>
      </c>
      <c r="W1643" s="2">
        <v>5.4432</v>
      </c>
    </row>
    <row r="1644" spans="1:23" ht="15.75" thickBot="1" x14ac:dyDescent="0.3">
      <c r="A1644" s="5">
        <v>1643</v>
      </c>
      <c r="B1644" s="3" t="s">
        <v>5459</v>
      </c>
      <c r="C1644" s="2">
        <v>2014</v>
      </c>
      <c r="D1644" s="4">
        <v>41860</v>
      </c>
      <c r="E1644" s="4" t="str">
        <f>TEXT(Table1[[#This Row],[Order Date]],"MMM")</f>
        <v>Aug</v>
      </c>
      <c r="F1644" s="4">
        <v>41982</v>
      </c>
      <c r="G1644" s="3" t="s">
        <v>49</v>
      </c>
      <c r="H1644" s="3" t="s">
        <v>682</v>
      </c>
      <c r="I1644" s="3" t="s">
        <v>683</v>
      </c>
      <c r="J1644" s="3" t="s">
        <v>26</v>
      </c>
      <c r="K1644" s="3" t="s">
        <v>27</v>
      </c>
      <c r="L1644" s="3" t="s">
        <v>136</v>
      </c>
      <c r="M1644" s="3" t="s">
        <v>137</v>
      </c>
      <c r="N1644" s="2">
        <v>19134</v>
      </c>
      <c r="O1644" s="3" t="s">
        <v>138</v>
      </c>
      <c r="P1644" s="3" t="s">
        <v>157</v>
      </c>
      <c r="Q1644" s="3" t="s">
        <v>45</v>
      </c>
      <c r="R1644" s="3" t="s">
        <v>158</v>
      </c>
      <c r="S1644" s="3" t="s">
        <v>159</v>
      </c>
      <c r="T1644" s="2">
        <v>4.8959999999999999</v>
      </c>
      <c r="U1644" s="2">
        <v>3</v>
      </c>
      <c r="V1644" s="2">
        <v>0.2</v>
      </c>
      <c r="W1644" s="2">
        <v>1.6524000000000001</v>
      </c>
    </row>
    <row r="1645" spans="1:23" ht="15.75" thickBot="1" x14ac:dyDescent="0.3">
      <c r="A1645" s="5">
        <v>1644</v>
      </c>
      <c r="B1645" s="3" t="s">
        <v>5460</v>
      </c>
      <c r="C1645" s="2">
        <v>2012</v>
      </c>
      <c r="D1645" s="4">
        <v>41041</v>
      </c>
      <c r="E1645" s="4" t="str">
        <f>TEXT(Table1[[#This Row],[Order Date]],"MMM")</f>
        <v>May</v>
      </c>
      <c r="F1645" s="4">
        <v>41164</v>
      </c>
      <c r="G1645" s="3" t="s">
        <v>23</v>
      </c>
      <c r="H1645" s="3" t="s">
        <v>4029</v>
      </c>
      <c r="I1645" s="3" t="s">
        <v>4030</v>
      </c>
      <c r="J1645" s="3" t="s">
        <v>26</v>
      </c>
      <c r="K1645" s="3" t="s">
        <v>27</v>
      </c>
      <c r="L1645" s="3" t="s">
        <v>136</v>
      </c>
      <c r="M1645" s="3" t="s">
        <v>137</v>
      </c>
      <c r="N1645" s="2">
        <v>19140</v>
      </c>
      <c r="O1645" s="3" t="s">
        <v>138</v>
      </c>
      <c r="P1645" s="3" t="s">
        <v>3429</v>
      </c>
      <c r="Q1645" s="3" t="s">
        <v>70</v>
      </c>
      <c r="R1645" s="3" t="s">
        <v>148</v>
      </c>
      <c r="S1645" s="3" t="s">
        <v>3430</v>
      </c>
      <c r="T1645" s="2">
        <v>47.984000000000002</v>
      </c>
      <c r="U1645" s="2">
        <v>2</v>
      </c>
      <c r="V1645" s="2">
        <v>0.2</v>
      </c>
      <c r="W1645" s="2">
        <v>0.5998</v>
      </c>
    </row>
    <row r="1646" spans="1:23" ht="15.75" thickBot="1" x14ac:dyDescent="0.3">
      <c r="A1646" s="5">
        <v>1645</v>
      </c>
      <c r="B1646" s="3" t="s">
        <v>5460</v>
      </c>
      <c r="C1646" s="2">
        <v>2012</v>
      </c>
      <c r="D1646" s="4">
        <v>41041</v>
      </c>
      <c r="E1646" s="4" t="str">
        <f>TEXT(Table1[[#This Row],[Order Date]],"MMM")</f>
        <v>May</v>
      </c>
      <c r="F1646" s="4">
        <v>41164</v>
      </c>
      <c r="G1646" s="3" t="s">
        <v>23</v>
      </c>
      <c r="H1646" s="3" t="s">
        <v>4029</v>
      </c>
      <c r="I1646" s="3" t="s">
        <v>4030</v>
      </c>
      <c r="J1646" s="3" t="s">
        <v>26</v>
      </c>
      <c r="K1646" s="3" t="s">
        <v>27</v>
      </c>
      <c r="L1646" s="3" t="s">
        <v>136</v>
      </c>
      <c r="M1646" s="3" t="s">
        <v>137</v>
      </c>
      <c r="N1646" s="2">
        <v>19140</v>
      </c>
      <c r="O1646" s="3" t="s">
        <v>138</v>
      </c>
      <c r="P1646" s="3" t="s">
        <v>1654</v>
      </c>
      <c r="Q1646" s="3" t="s">
        <v>45</v>
      </c>
      <c r="R1646" s="3" t="s">
        <v>74</v>
      </c>
      <c r="S1646" s="3" t="s">
        <v>1655</v>
      </c>
      <c r="T1646" s="2">
        <v>26.064</v>
      </c>
      <c r="U1646" s="2">
        <v>6</v>
      </c>
      <c r="V1646" s="2">
        <v>0.7</v>
      </c>
      <c r="W1646" s="2">
        <v>-19.982399999999998</v>
      </c>
    </row>
    <row r="1647" spans="1:23" ht="15.75" thickBot="1" x14ac:dyDescent="0.3">
      <c r="A1647" s="5">
        <v>1646</v>
      </c>
      <c r="B1647" s="3" t="s">
        <v>5461</v>
      </c>
      <c r="C1647" s="2">
        <v>2011</v>
      </c>
      <c r="D1647" s="4">
        <v>40554</v>
      </c>
      <c r="E1647" s="4" t="str">
        <f>TEXT(Table1[[#This Row],[Order Date]],"MMM")</f>
        <v>Jan</v>
      </c>
      <c r="F1647" s="4">
        <v>40766</v>
      </c>
      <c r="G1647" s="3" t="s">
        <v>49</v>
      </c>
      <c r="H1647" s="3" t="s">
        <v>2918</v>
      </c>
      <c r="I1647" s="3" t="s">
        <v>2919</v>
      </c>
      <c r="J1647" s="3" t="s">
        <v>40</v>
      </c>
      <c r="K1647" s="3" t="s">
        <v>27</v>
      </c>
      <c r="L1647" s="3" t="s">
        <v>273</v>
      </c>
      <c r="M1647" s="3" t="s">
        <v>192</v>
      </c>
      <c r="N1647" s="2">
        <v>60610</v>
      </c>
      <c r="O1647" s="3" t="s">
        <v>102</v>
      </c>
      <c r="P1647" s="3" t="s">
        <v>3952</v>
      </c>
      <c r="Q1647" s="3" t="s">
        <v>45</v>
      </c>
      <c r="R1647" s="3" t="s">
        <v>88</v>
      </c>
      <c r="S1647" s="3" t="s">
        <v>3953</v>
      </c>
      <c r="T1647" s="2">
        <v>15.696</v>
      </c>
      <c r="U1647" s="2">
        <v>3</v>
      </c>
      <c r="V1647" s="2">
        <v>0.2</v>
      </c>
      <c r="W1647" s="2">
        <v>5.1012000000000004</v>
      </c>
    </row>
    <row r="1648" spans="1:23" ht="15.75" thickBot="1" x14ac:dyDescent="0.3">
      <c r="A1648" s="5">
        <v>1647</v>
      </c>
      <c r="B1648" s="3" t="s">
        <v>5466</v>
      </c>
      <c r="C1648" s="2">
        <v>2012</v>
      </c>
      <c r="D1648" s="4">
        <v>41124</v>
      </c>
      <c r="E1648" s="4" t="str">
        <f>TEXT(Table1[[#This Row],[Order Date]],"MMM")</f>
        <v>Aug</v>
      </c>
      <c r="F1648" s="4" t="s">
        <v>7249</v>
      </c>
      <c r="G1648" s="3" t="s">
        <v>49</v>
      </c>
      <c r="H1648" s="3" t="s">
        <v>1830</v>
      </c>
      <c r="I1648" s="3" t="s">
        <v>1831</v>
      </c>
      <c r="J1648" s="3" t="s">
        <v>40</v>
      </c>
      <c r="K1648" s="3" t="s">
        <v>27</v>
      </c>
      <c r="L1648" s="3" t="s">
        <v>1025</v>
      </c>
      <c r="M1648" s="3" t="s">
        <v>240</v>
      </c>
      <c r="N1648" s="2">
        <v>11561</v>
      </c>
      <c r="O1648" s="3" t="s">
        <v>138</v>
      </c>
      <c r="P1648" s="3" t="s">
        <v>4801</v>
      </c>
      <c r="Q1648" s="3" t="s">
        <v>45</v>
      </c>
      <c r="R1648" s="3" t="s">
        <v>88</v>
      </c>
      <c r="S1648" s="3" t="s">
        <v>4802</v>
      </c>
      <c r="T1648" s="2">
        <v>19.440000000000001</v>
      </c>
      <c r="U1648" s="2">
        <v>3</v>
      </c>
      <c r="V1648" s="2">
        <v>0</v>
      </c>
      <c r="W1648" s="2">
        <v>9.3312000000000008</v>
      </c>
    </row>
    <row r="1649" spans="1:23" ht="15.75" thickBot="1" x14ac:dyDescent="0.3">
      <c r="A1649" s="5">
        <v>1648</v>
      </c>
      <c r="B1649" s="3" t="s">
        <v>5467</v>
      </c>
      <c r="C1649" s="2">
        <v>2011</v>
      </c>
      <c r="D1649" s="4">
        <v>40857</v>
      </c>
      <c r="E1649" s="4" t="str">
        <f>TEXT(Table1[[#This Row],[Order Date]],"MMM")</f>
        <v>Nov</v>
      </c>
      <c r="F1649" s="4" t="s">
        <v>7198</v>
      </c>
      <c r="G1649" s="3" t="s">
        <v>172</v>
      </c>
      <c r="H1649" s="3" t="s">
        <v>536</v>
      </c>
      <c r="I1649" s="3" t="s">
        <v>537</v>
      </c>
      <c r="J1649" s="3" t="s">
        <v>26</v>
      </c>
      <c r="K1649" s="3" t="s">
        <v>27</v>
      </c>
      <c r="L1649" s="3" t="s">
        <v>538</v>
      </c>
      <c r="M1649" s="3" t="s">
        <v>42</v>
      </c>
      <c r="N1649" s="2">
        <v>91104</v>
      </c>
      <c r="O1649" s="3" t="s">
        <v>43</v>
      </c>
      <c r="P1649" s="3" t="s">
        <v>2789</v>
      </c>
      <c r="Q1649" s="3" t="s">
        <v>45</v>
      </c>
      <c r="R1649" s="3" t="s">
        <v>58</v>
      </c>
      <c r="S1649" s="3" t="s">
        <v>2790</v>
      </c>
      <c r="T1649" s="2">
        <v>31.92</v>
      </c>
      <c r="U1649" s="2">
        <v>4</v>
      </c>
      <c r="V1649" s="2">
        <v>0</v>
      </c>
      <c r="W1649" s="2">
        <v>8.2992000000000008</v>
      </c>
    </row>
    <row r="1650" spans="1:23" ht="15.75" thickBot="1" x14ac:dyDescent="0.3">
      <c r="A1650" s="5">
        <v>1649</v>
      </c>
      <c r="B1650" s="3" t="s">
        <v>5467</v>
      </c>
      <c r="C1650" s="2">
        <v>2011</v>
      </c>
      <c r="D1650" s="4">
        <v>40857</v>
      </c>
      <c r="E1650" s="4" t="str">
        <f>TEXT(Table1[[#This Row],[Order Date]],"MMM")</f>
        <v>Nov</v>
      </c>
      <c r="F1650" s="4" t="s">
        <v>7198</v>
      </c>
      <c r="G1650" s="3" t="s">
        <v>172</v>
      </c>
      <c r="H1650" s="3" t="s">
        <v>536</v>
      </c>
      <c r="I1650" s="3" t="s">
        <v>537</v>
      </c>
      <c r="J1650" s="3" t="s">
        <v>26</v>
      </c>
      <c r="K1650" s="3" t="s">
        <v>27</v>
      </c>
      <c r="L1650" s="3" t="s">
        <v>538</v>
      </c>
      <c r="M1650" s="3" t="s">
        <v>42</v>
      </c>
      <c r="N1650" s="2">
        <v>91104</v>
      </c>
      <c r="O1650" s="3" t="s">
        <v>43</v>
      </c>
      <c r="P1650" s="3" t="s">
        <v>5468</v>
      </c>
      <c r="Q1650" s="3" t="s">
        <v>32</v>
      </c>
      <c r="R1650" s="3" t="s">
        <v>36</v>
      </c>
      <c r="S1650" s="3" t="s">
        <v>5469</v>
      </c>
      <c r="T1650" s="2">
        <v>433.56799999999998</v>
      </c>
      <c r="U1650" s="2">
        <v>2</v>
      </c>
      <c r="V1650" s="2">
        <v>0.2</v>
      </c>
      <c r="W1650" s="2">
        <v>-65.035200000000003</v>
      </c>
    </row>
    <row r="1651" spans="1:23" ht="15.75" thickBot="1" x14ac:dyDescent="0.3">
      <c r="A1651" s="5">
        <v>1650</v>
      </c>
      <c r="B1651" s="3" t="s">
        <v>5470</v>
      </c>
      <c r="C1651" s="2">
        <v>2013</v>
      </c>
      <c r="D1651" s="4">
        <v>41312</v>
      </c>
      <c r="E1651" s="4" t="str">
        <f>TEXT(Table1[[#This Row],[Order Date]],"MMM")</f>
        <v>Feb</v>
      </c>
      <c r="F1651" s="4">
        <v>41312</v>
      </c>
      <c r="G1651" s="3" t="s">
        <v>1127</v>
      </c>
      <c r="H1651" s="3" t="s">
        <v>1986</v>
      </c>
      <c r="I1651" s="3" t="s">
        <v>1987</v>
      </c>
      <c r="J1651" s="3" t="s">
        <v>26</v>
      </c>
      <c r="K1651" s="3" t="s">
        <v>27</v>
      </c>
      <c r="L1651" s="3" t="s">
        <v>343</v>
      </c>
      <c r="M1651" s="3" t="s">
        <v>344</v>
      </c>
      <c r="N1651" s="2">
        <v>29203</v>
      </c>
      <c r="O1651" s="3" t="s">
        <v>30</v>
      </c>
      <c r="P1651" s="3" t="s">
        <v>123</v>
      </c>
      <c r="Q1651" s="3" t="s">
        <v>45</v>
      </c>
      <c r="R1651" s="3" t="s">
        <v>74</v>
      </c>
      <c r="S1651" s="3" t="s">
        <v>124</v>
      </c>
      <c r="T1651" s="2">
        <v>14.2</v>
      </c>
      <c r="U1651" s="2">
        <v>2</v>
      </c>
      <c r="V1651" s="2">
        <v>0</v>
      </c>
      <c r="W1651" s="2">
        <v>6.532</v>
      </c>
    </row>
    <row r="1652" spans="1:23" ht="15.75" thickBot="1" x14ac:dyDescent="0.3">
      <c r="A1652" s="5">
        <v>1651</v>
      </c>
      <c r="B1652" s="3" t="s">
        <v>5470</v>
      </c>
      <c r="C1652" s="2">
        <v>2013</v>
      </c>
      <c r="D1652" s="4">
        <v>41312</v>
      </c>
      <c r="E1652" s="4" t="str">
        <f>TEXT(Table1[[#This Row],[Order Date]],"MMM")</f>
        <v>Feb</v>
      </c>
      <c r="F1652" s="4">
        <v>41312</v>
      </c>
      <c r="G1652" s="3" t="s">
        <v>1127</v>
      </c>
      <c r="H1652" s="3" t="s">
        <v>1986</v>
      </c>
      <c r="I1652" s="3" t="s">
        <v>1987</v>
      </c>
      <c r="J1652" s="3" t="s">
        <v>26</v>
      </c>
      <c r="K1652" s="3" t="s">
        <v>27</v>
      </c>
      <c r="L1652" s="3" t="s">
        <v>343</v>
      </c>
      <c r="M1652" s="3" t="s">
        <v>344</v>
      </c>
      <c r="N1652" s="2">
        <v>29203</v>
      </c>
      <c r="O1652" s="3" t="s">
        <v>30</v>
      </c>
      <c r="P1652" s="3" t="s">
        <v>2418</v>
      </c>
      <c r="Q1652" s="3" t="s">
        <v>45</v>
      </c>
      <c r="R1652" s="3" t="s">
        <v>88</v>
      </c>
      <c r="S1652" s="3" t="s">
        <v>2419</v>
      </c>
      <c r="T1652" s="2">
        <v>12.96</v>
      </c>
      <c r="U1652" s="2">
        <v>2</v>
      </c>
      <c r="V1652" s="2">
        <v>0</v>
      </c>
      <c r="W1652" s="2">
        <v>6.2207999999999997</v>
      </c>
    </row>
    <row r="1653" spans="1:23" ht="15.75" thickBot="1" x14ac:dyDescent="0.3">
      <c r="A1653" s="5">
        <v>1652</v>
      </c>
      <c r="B1653" s="3" t="s">
        <v>5470</v>
      </c>
      <c r="C1653" s="2">
        <v>2013</v>
      </c>
      <c r="D1653" s="4">
        <v>41312</v>
      </c>
      <c r="E1653" s="4" t="str">
        <f>TEXT(Table1[[#This Row],[Order Date]],"MMM")</f>
        <v>Feb</v>
      </c>
      <c r="F1653" s="4">
        <v>41312</v>
      </c>
      <c r="G1653" s="3" t="s">
        <v>1127</v>
      </c>
      <c r="H1653" s="3" t="s">
        <v>1986</v>
      </c>
      <c r="I1653" s="3" t="s">
        <v>1987</v>
      </c>
      <c r="J1653" s="3" t="s">
        <v>26</v>
      </c>
      <c r="K1653" s="3" t="s">
        <v>27</v>
      </c>
      <c r="L1653" s="3" t="s">
        <v>343</v>
      </c>
      <c r="M1653" s="3" t="s">
        <v>344</v>
      </c>
      <c r="N1653" s="2">
        <v>29203</v>
      </c>
      <c r="O1653" s="3" t="s">
        <v>30</v>
      </c>
      <c r="P1653" s="3" t="s">
        <v>2312</v>
      </c>
      <c r="Q1653" s="3" t="s">
        <v>45</v>
      </c>
      <c r="R1653" s="3" t="s">
        <v>74</v>
      </c>
      <c r="S1653" s="3" t="s">
        <v>2313</v>
      </c>
      <c r="T1653" s="2">
        <v>58.34</v>
      </c>
      <c r="U1653" s="2">
        <v>2</v>
      </c>
      <c r="V1653" s="2">
        <v>0</v>
      </c>
      <c r="W1653" s="2">
        <v>28.0032</v>
      </c>
    </row>
    <row r="1654" spans="1:23" ht="15.75" thickBot="1" x14ac:dyDescent="0.3">
      <c r="A1654" s="5">
        <v>1653</v>
      </c>
      <c r="B1654" s="3" t="s">
        <v>5471</v>
      </c>
      <c r="C1654" s="2">
        <v>2011</v>
      </c>
      <c r="D1654" s="4">
        <v>40728</v>
      </c>
      <c r="E1654" s="4" t="str">
        <f>TEXT(Table1[[#This Row],[Order Date]],"MMM")</f>
        <v>Jul</v>
      </c>
      <c r="F1654" s="4">
        <v>40881</v>
      </c>
      <c r="G1654" s="3" t="s">
        <v>49</v>
      </c>
      <c r="H1654" s="3" t="s">
        <v>1953</v>
      </c>
      <c r="I1654" s="3" t="s">
        <v>1954</v>
      </c>
      <c r="J1654" s="3" t="s">
        <v>40</v>
      </c>
      <c r="K1654" s="3" t="s">
        <v>27</v>
      </c>
      <c r="L1654" s="3" t="s">
        <v>343</v>
      </c>
      <c r="M1654" s="3" t="s">
        <v>344</v>
      </c>
      <c r="N1654" s="2">
        <v>29203</v>
      </c>
      <c r="O1654" s="3" t="s">
        <v>30</v>
      </c>
      <c r="P1654" s="3" t="s">
        <v>649</v>
      </c>
      <c r="Q1654" s="3" t="s">
        <v>70</v>
      </c>
      <c r="R1654" s="3" t="s">
        <v>71</v>
      </c>
      <c r="S1654" s="3" t="s">
        <v>650</v>
      </c>
      <c r="T1654" s="2">
        <v>629.95000000000005</v>
      </c>
      <c r="U1654" s="2">
        <v>5</v>
      </c>
      <c r="V1654" s="2">
        <v>0</v>
      </c>
      <c r="W1654" s="2">
        <v>163.78700000000001</v>
      </c>
    </row>
    <row r="1655" spans="1:23" ht="15.75" thickBot="1" x14ac:dyDescent="0.3">
      <c r="A1655" s="5">
        <v>1654</v>
      </c>
      <c r="B1655" s="3" t="s">
        <v>5471</v>
      </c>
      <c r="C1655" s="2">
        <v>2011</v>
      </c>
      <c r="D1655" s="4">
        <v>40728</v>
      </c>
      <c r="E1655" s="4" t="str">
        <f>TEXT(Table1[[#This Row],[Order Date]],"MMM")</f>
        <v>Jul</v>
      </c>
      <c r="F1655" s="4">
        <v>40881</v>
      </c>
      <c r="G1655" s="3" t="s">
        <v>49</v>
      </c>
      <c r="H1655" s="3" t="s">
        <v>1953</v>
      </c>
      <c r="I1655" s="3" t="s">
        <v>1954</v>
      </c>
      <c r="J1655" s="3" t="s">
        <v>40</v>
      </c>
      <c r="K1655" s="3" t="s">
        <v>27</v>
      </c>
      <c r="L1655" s="3" t="s">
        <v>343</v>
      </c>
      <c r="M1655" s="3" t="s">
        <v>344</v>
      </c>
      <c r="N1655" s="2">
        <v>29203</v>
      </c>
      <c r="O1655" s="3" t="s">
        <v>30</v>
      </c>
      <c r="P1655" s="3" t="s">
        <v>2719</v>
      </c>
      <c r="Q1655" s="3" t="s">
        <v>45</v>
      </c>
      <c r="R1655" s="3" t="s">
        <v>88</v>
      </c>
      <c r="S1655" s="3" t="s">
        <v>2720</v>
      </c>
      <c r="T1655" s="2">
        <v>122.97</v>
      </c>
      <c r="U1655" s="2">
        <v>3</v>
      </c>
      <c r="V1655" s="2">
        <v>0</v>
      </c>
      <c r="W1655" s="2">
        <v>60.255299999999998</v>
      </c>
    </row>
    <row r="1656" spans="1:23" ht="15.75" thickBot="1" x14ac:dyDescent="0.3">
      <c r="A1656" s="5">
        <v>1655</v>
      </c>
      <c r="B1656" s="3" t="s">
        <v>5472</v>
      </c>
      <c r="C1656" s="2">
        <v>2014</v>
      </c>
      <c r="D1656" s="4">
        <v>41823</v>
      </c>
      <c r="E1656" s="4" t="str">
        <f>TEXT(Table1[[#This Row],[Order Date]],"MMM")</f>
        <v>Jul</v>
      </c>
      <c r="F1656" s="4">
        <v>41946</v>
      </c>
      <c r="G1656" s="3" t="s">
        <v>49</v>
      </c>
      <c r="H1656" s="3" t="s">
        <v>2853</v>
      </c>
      <c r="I1656" s="3" t="s">
        <v>2854</v>
      </c>
      <c r="J1656" s="3" t="s">
        <v>99</v>
      </c>
      <c r="K1656" s="3" t="s">
        <v>27</v>
      </c>
      <c r="L1656" s="3" t="s">
        <v>120</v>
      </c>
      <c r="M1656" s="3" t="s">
        <v>42</v>
      </c>
      <c r="N1656" s="2">
        <v>94109</v>
      </c>
      <c r="O1656" s="3" t="s">
        <v>43</v>
      </c>
      <c r="P1656" s="3" t="s">
        <v>312</v>
      </c>
      <c r="Q1656" s="3" t="s">
        <v>45</v>
      </c>
      <c r="R1656" s="3" t="s">
        <v>74</v>
      </c>
      <c r="S1656" s="3" t="s">
        <v>313</v>
      </c>
      <c r="T1656" s="2">
        <v>14.976000000000001</v>
      </c>
      <c r="U1656" s="2">
        <v>9</v>
      </c>
      <c r="V1656" s="2">
        <v>0.2</v>
      </c>
      <c r="W1656" s="2">
        <v>5.4287999999999998</v>
      </c>
    </row>
    <row r="1657" spans="1:23" ht="15.75" thickBot="1" x14ac:dyDescent="0.3">
      <c r="A1657" s="5">
        <v>1656</v>
      </c>
      <c r="B1657" s="3" t="s">
        <v>5473</v>
      </c>
      <c r="C1657" s="2">
        <v>2014</v>
      </c>
      <c r="D1657" s="4">
        <v>41861</v>
      </c>
      <c r="E1657" s="4" t="str">
        <f>TEXT(Table1[[#This Row],[Order Date]],"MMM")</f>
        <v>Aug</v>
      </c>
      <c r="F1657" s="4">
        <v>41983</v>
      </c>
      <c r="G1657" s="3" t="s">
        <v>49</v>
      </c>
      <c r="H1657" s="3" t="s">
        <v>2107</v>
      </c>
      <c r="I1657" s="3" t="s">
        <v>2108</v>
      </c>
      <c r="J1657" s="3" t="s">
        <v>26</v>
      </c>
      <c r="K1657" s="3" t="s">
        <v>27</v>
      </c>
      <c r="L1657" s="3" t="s">
        <v>168</v>
      </c>
      <c r="M1657" s="3" t="s">
        <v>101</v>
      </c>
      <c r="N1657" s="2">
        <v>77036</v>
      </c>
      <c r="O1657" s="3" t="s">
        <v>102</v>
      </c>
      <c r="P1657" s="3" t="s">
        <v>105</v>
      </c>
      <c r="Q1657" s="3" t="s">
        <v>45</v>
      </c>
      <c r="R1657" s="3" t="s">
        <v>74</v>
      </c>
      <c r="S1657" s="3" t="s">
        <v>106</v>
      </c>
      <c r="T1657" s="2">
        <v>4.24</v>
      </c>
      <c r="U1657" s="2">
        <v>5</v>
      </c>
      <c r="V1657" s="2">
        <v>0.8</v>
      </c>
      <c r="W1657" s="2">
        <v>-6.36</v>
      </c>
    </row>
    <row r="1658" spans="1:23" ht="15.75" thickBot="1" x14ac:dyDescent="0.3">
      <c r="A1658" s="5">
        <v>1657</v>
      </c>
      <c r="B1658" s="3" t="s">
        <v>5474</v>
      </c>
      <c r="C1658" s="2">
        <v>2014</v>
      </c>
      <c r="D1658" s="4">
        <v>41830</v>
      </c>
      <c r="E1658" s="4" t="str">
        <f>TEXT(Table1[[#This Row],[Order Date]],"MMM")</f>
        <v>Jul</v>
      </c>
      <c r="F1658" s="4" t="s">
        <v>7210</v>
      </c>
      <c r="G1658" s="3" t="s">
        <v>49</v>
      </c>
      <c r="H1658" s="3" t="s">
        <v>5475</v>
      </c>
      <c r="I1658" s="3" t="s">
        <v>5476</v>
      </c>
      <c r="J1658" s="3" t="s">
        <v>99</v>
      </c>
      <c r="K1658" s="3" t="s">
        <v>27</v>
      </c>
      <c r="L1658" s="3" t="s">
        <v>239</v>
      </c>
      <c r="M1658" s="3" t="s">
        <v>240</v>
      </c>
      <c r="N1658" s="2">
        <v>10035</v>
      </c>
      <c r="O1658" s="3" t="s">
        <v>138</v>
      </c>
      <c r="P1658" s="3" t="s">
        <v>5321</v>
      </c>
      <c r="Q1658" s="3" t="s">
        <v>70</v>
      </c>
      <c r="R1658" s="3" t="s">
        <v>148</v>
      </c>
      <c r="S1658" s="3" t="s">
        <v>5322</v>
      </c>
      <c r="T1658" s="2">
        <v>319.95999999999998</v>
      </c>
      <c r="U1658" s="2">
        <v>4</v>
      </c>
      <c r="V1658" s="2">
        <v>0</v>
      </c>
      <c r="W1658" s="2">
        <v>115.18559999999999</v>
      </c>
    </row>
    <row r="1659" spans="1:23" ht="15.75" thickBot="1" x14ac:dyDescent="0.3">
      <c r="A1659" s="5">
        <v>1658</v>
      </c>
      <c r="B1659" s="3" t="s">
        <v>5474</v>
      </c>
      <c r="C1659" s="2">
        <v>2014</v>
      </c>
      <c r="D1659" s="4">
        <v>41830</v>
      </c>
      <c r="E1659" s="4" t="str">
        <f>TEXT(Table1[[#This Row],[Order Date]],"MMM")</f>
        <v>Jul</v>
      </c>
      <c r="F1659" s="4" t="s">
        <v>7210</v>
      </c>
      <c r="G1659" s="3" t="s">
        <v>49</v>
      </c>
      <c r="H1659" s="3" t="s">
        <v>5475</v>
      </c>
      <c r="I1659" s="3" t="s">
        <v>5476</v>
      </c>
      <c r="J1659" s="3" t="s">
        <v>99</v>
      </c>
      <c r="K1659" s="3" t="s">
        <v>27</v>
      </c>
      <c r="L1659" s="3" t="s">
        <v>239</v>
      </c>
      <c r="M1659" s="3" t="s">
        <v>240</v>
      </c>
      <c r="N1659" s="2">
        <v>10035</v>
      </c>
      <c r="O1659" s="3" t="s">
        <v>138</v>
      </c>
      <c r="P1659" s="3" t="s">
        <v>501</v>
      </c>
      <c r="Q1659" s="3" t="s">
        <v>45</v>
      </c>
      <c r="R1659" s="3" t="s">
        <v>88</v>
      </c>
      <c r="S1659" s="3" t="s">
        <v>1867</v>
      </c>
      <c r="T1659" s="2">
        <v>17.04</v>
      </c>
      <c r="U1659" s="2">
        <v>3</v>
      </c>
      <c r="V1659" s="2">
        <v>0</v>
      </c>
      <c r="W1659" s="2">
        <v>7.6680000000000001</v>
      </c>
    </row>
    <row r="1660" spans="1:23" ht="15.75" thickBot="1" x14ac:dyDescent="0.3">
      <c r="A1660" s="5">
        <v>1659</v>
      </c>
      <c r="B1660" s="3" t="s">
        <v>5474</v>
      </c>
      <c r="C1660" s="2">
        <v>2014</v>
      </c>
      <c r="D1660" s="4">
        <v>41830</v>
      </c>
      <c r="E1660" s="4" t="str">
        <f>TEXT(Table1[[#This Row],[Order Date]],"MMM")</f>
        <v>Jul</v>
      </c>
      <c r="F1660" s="4" t="s">
        <v>7210</v>
      </c>
      <c r="G1660" s="3" t="s">
        <v>49</v>
      </c>
      <c r="H1660" s="3" t="s">
        <v>5475</v>
      </c>
      <c r="I1660" s="3" t="s">
        <v>5476</v>
      </c>
      <c r="J1660" s="3" t="s">
        <v>99</v>
      </c>
      <c r="K1660" s="3" t="s">
        <v>27</v>
      </c>
      <c r="L1660" s="3" t="s">
        <v>239</v>
      </c>
      <c r="M1660" s="3" t="s">
        <v>240</v>
      </c>
      <c r="N1660" s="2">
        <v>10035</v>
      </c>
      <c r="O1660" s="3" t="s">
        <v>138</v>
      </c>
      <c r="P1660" s="3" t="s">
        <v>605</v>
      </c>
      <c r="Q1660" s="3" t="s">
        <v>45</v>
      </c>
      <c r="R1660" s="3" t="s">
        <v>58</v>
      </c>
      <c r="S1660" s="3" t="s">
        <v>606</v>
      </c>
      <c r="T1660" s="2">
        <v>344.91</v>
      </c>
      <c r="U1660" s="2">
        <v>3</v>
      </c>
      <c r="V1660" s="2">
        <v>0</v>
      </c>
      <c r="W1660" s="2">
        <v>10.347300000000001</v>
      </c>
    </row>
    <row r="1661" spans="1:23" ht="15.75" thickBot="1" x14ac:dyDescent="0.3">
      <c r="A1661" s="5">
        <v>1660</v>
      </c>
      <c r="B1661" s="3" t="s">
        <v>5477</v>
      </c>
      <c r="C1661" s="2">
        <v>2013</v>
      </c>
      <c r="D1661" s="4">
        <v>41437</v>
      </c>
      <c r="E1661" s="4" t="str">
        <f>TEXT(Table1[[#This Row],[Order Date]],"MMM")</f>
        <v>Jun</v>
      </c>
      <c r="F1661" s="4">
        <v>41498</v>
      </c>
      <c r="G1661" s="3" t="s">
        <v>172</v>
      </c>
      <c r="H1661" s="3" t="s">
        <v>4506</v>
      </c>
      <c r="I1661" s="3" t="s">
        <v>4507</v>
      </c>
      <c r="J1661" s="3" t="s">
        <v>40</v>
      </c>
      <c r="K1661" s="3" t="s">
        <v>27</v>
      </c>
      <c r="L1661" s="3" t="s">
        <v>547</v>
      </c>
      <c r="M1661" s="3" t="s">
        <v>1086</v>
      </c>
      <c r="N1661" s="2">
        <v>2038</v>
      </c>
      <c r="O1661" s="3" t="s">
        <v>138</v>
      </c>
      <c r="P1661" s="3" t="s">
        <v>5478</v>
      </c>
      <c r="Q1661" s="3" t="s">
        <v>32</v>
      </c>
      <c r="R1661" s="3" t="s">
        <v>33</v>
      </c>
      <c r="S1661" s="3" t="s">
        <v>5479</v>
      </c>
      <c r="T1661" s="2">
        <v>81.94</v>
      </c>
      <c r="U1661" s="2">
        <v>1</v>
      </c>
      <c r="V1661" s="2">
        <v>0</v>
      </c>
      <c r="W1661" s="2">
        <v>20.484999999999999</v>
      </c>
    </row>
    <row r="1662" spans="1:23" ht="15.75" thickBot="1" x14ac:dyDescent="0.3">
      <c r="A1662" s="5">
        <v>1661</v>
      </c>
      <c r="B1662" s="3" t="s">
        <v>5482</v>
      </c>
      <c r="C1662" s="2">
        <v>2012</v>
      </c>
      <c r="D1662" s="4">
        <v>41128</v>
      </c>
      <c r="E1662" s="4" t="str">
        <f>TEXT(Table1[[#This Row],[Order Date]],"MMM")</f>
        <v>Aug</v>
      </c>
      <c r="F1662" s="4">
        <v>41128</v>
      </c>
      <c r="G1662" s="3" t="s">
        <v>1127</v>
      </c>
      <c r="H1662" s="3" t="s">
        <v>4691</v>
      </c>
      <c r="I1662" s="3" t="s">
        <v>4692</v>
      </c>
      <c r="J1662" s="3" t="s">
        <v>26</v>
      </c>
      <c r="K1662" s="3" t="s">
        <v>27</v>
      </c>
      <c r="L1662" s="3" t="s">
        <v>168</v>
      </c>
      <c r="M1662" s="3" t="s">
        <v>101</v>
      </c>
      <c r="N1662" s="2">
        <v>77070</v>
      </c>
      <c r="O1662" s="3" t="s">
        <v>102</v>
      </c>
      <c r="P1662" s="3" t="s">
        <v>5483</v>
      </c>
      <c r="Q1662" s="3" t="s">
        <v>45</v>
      </c>
      <c r="R1662" s="3" t="s">
        <v>88</v>
      </c>
      <c r="S1662" s="3" t="s">
        <v>5484</v>
      </c>
      <c r="T1662" s="2">
        <v>21.12</v>
      </c>
      <c r="U1662" s="2">
        <v>5</v>
      </c>
      <c r="V1662" s="2">
        <v>0.2</v>
      </c>
      <c r="W1662" s="2">
        <v>6.6</v>
      </c>
    </row>
    <row r="1663" spans="1:23" ht="15.75" thickBot="1" x14ac:dyDescent="0.3">
      <c r="A1663" s="5">
        <v>1662</v>
      </c>
      <c r="B1663" s="3" t="s">
        <v>5486</v>
      </c>
      <c r="C1663" s="2">
        <v>2013</v>
      </c>
      <c r="D1663" s="4">
        <v>41521</v>
      </c>
      <c r="E1663" s="4" t="str">
        <f>TEXT(Table1[[#This Row],[Order Date]],"MMM")</f>
        <v>Sep</v>
      </c>
      <c r="F1663" s="4" t="s">
        <v>7177</v>
      </c>
      <c r="G1663" s="3" t="s">
        <v>49</v>
      </c>
      <c r="H1663" s="3" t="s">
        <v>1746</v>
      </c>
      <c r="I1663" s="3" t="s">
        <v>1747</v>
      </c>
      <c r="J1663" s="3" t="s">
        <v>26</v>
      </c>
      <c r="K1663" s="3" t="s">
        <v>27</v>
      </c>
      <c r="L1663" s="3" t="s">
        <v>41</v>
      </c>
      <c r="M1663" s="3" t="s">
        <v>42</v>
      </c>
      <c r="N1663" s="2">
        <v>90032</v>
      </c>
      <c r="O1663" s="3" t="s">
        <v>43</v>
      </c>
      <c r="P1663" s="3" t="s">
        <v>2078</v>
      </c>
      <c r="Q1663" s="3" t="s">
        <v>32</v>
      </c>
      <c r="R1663" s="3" t="s">
        <v>64</v>
      </c>
      <c r="S1663" s="3" t="s">
        <v>2079</v>
      </c>
      <c r="T1663" s="2">
        <v>24.7</v>
      </c>
      <c r="U1663" s="2">
        <v>5</v>
      </c>
      <c r="V1663" s="2">
        <v>0</v>
      </c>
      <c r="W1663" s="2">
        <v>10.374000000000001</v>
      </c>
    </row>
    <row r="1664" spans="1:23" ht="15.75" thickBot="1" x14ac:dyDescent="0.3">
      <c r="A1664" s="5">
        <v>1663</v>
      </c>
      <c r="B1664" s="3" t="s">
        <v>5487</v>
      </c>
      <c r="C1664" s="2">
        <v>2013</v>
      </c>
      <c r="D1664" s="4">
        <v>41376</v>
      </c>
      <c r="E1664" s="4" t="str">
        <f>TEXT(Table1[[#This Row],[Order Date]],"MMM")</f>
        <v>Apr</v>
      </c>
      <c r="F1664" s="4">
        <v>41529</v>
      </c>
      <c r="G1664" s="3" t="s">
        <v>49</v>
      </c>
      <c r="H1664" s="3" t="s">
        <v>1263</v>
      </c>
      <c r="I1664" s="3" t="s">
        <v>1264</v>
      </c>
      <c r="J1664" s="3" t="s">
        <v>26</v>
      </c>
      <c r="K1664" s="3" t="s">
        <v>27</v>
      </c>
      <c r="L1664" s="3" t="s">
        <v>136</v>
      </c>
      <c r="M1664" s="3" t="s">
        <v>137</v>
      </c>
      <c r="N1664" s="2">
        <v>19134</v>
      </c>
      <c r="O1664" s="3" t="s">
        <v>138</v>
      </c>
      <c r="P1664" s="3" t="s">
        <v>1764</v>
      </c>
      <c r="Q1664" s="3" t="s">
        <v>45</v>
      </c>
      <c r="R1664" s="3" t="s">
        <v>77</v>
      </c>
      <c r="S1664" s="3" t="s">
        <v>1765</v>
      </c>
      <c r="T1664" s="2">
        <v>394.81599999999997</v>
      </c>
      <c r="U1664" s="2">
        <v>4</v>
      </c>
      <c r="V1664" s="2">
        <v>0.2</v>
      </c>
      <c r="W1664" s="2">
        <v>93.768799999999999</v>
      </c>
    </row>
    <row r="1665" spans="1:23" ht="15.75" thickBot="1" x14ac:dyDescent="0.3">
      <c r="A1665" s="5">
        <v>1664</v>
      </c>
      <c r="B1665" s="3" t="s">
        <v>5487</v>
      </c>
      <c r="C1665" s="2">
        <v>2013</v>
      </c>
      <c r="D1665" s="4">
        <v>41376</v>
      </c>
      <c r="E1665" s="4" t="str">
        <f>TEXT(Table1[[#This Row],[Order Date]],"MMM")</f>
        <v>Apr</v>
      </c>
      <c r="F1665" s="4">
        <v>41529</v>
      </c>
      <c r="G1665" s="3" t="s">
        <v>49</v>
      </c>
      <c r="H1665" s="3" t="s">
        <v>1263</v>
      </c>
      <c r="I1665" s="3" t="s">
        <v>1264</v>
      </c>
      <c r="J1665" s="3" t="s">
        <v>26</v>
      </c>
      <c r="K1665" s="3" t="s">
        <v>27</v>
      </c>
      <c r="L1665" s="3" t="s">
        <v>136</v>
      </c>
      <c r="M1665" s="3" t="s">
        <v>137</v>
      </c>
      <c r="N1665" s="2">
        <v>19134</v>
      </c>
      <c r="O1665" s="3" t="s">
        <v>138</v>
      </c>
      <c r="P1665" s="3" t="s">
        <v>978</v>
      </c>
      <c r="Q1665" s="3" t="s">
        <v>45</v>
      </c>
      <c r="R1665" s="3" t="s">
        <v>74</v>
      </c>
      <c r="S1665" s="3" t="s">
        <v>979</v>
      </c>
      <c r="T1665" s="2">
        <v>18.192</v>
      </c>
      <c r="U1665" s="2">
        <v>4</v>
      </c>
      <c r="V1665" s="2">
        <v>0.7</v>
      </c>
      <c r="W1665" s="2">
        <v>-14.553599999999999</v>
      </c>
    </row>
    <row r="1666" spans="1:23" ht="15.75" thickBot="1" x14ac:dyDescent="0.3">
      <c r="A1666" s="5">
        <v>1665</v>
      </c>
      <c r="B1666" s="3" t="s">
        <v>5488</v>
      </c>
      <c r="C1666" s="2">
        <v>2012</v>
      </c>
      <c r="D1666" s="4">
        <v>41194</v>
      </c>
      <c r="E1666" s="4" t="str">
        <f>TEXT(Table1[[#This Row],[Order Date]],"MMM")</f>
        <v>Oct</v>
      </c>
      <c r="F1666" s="4">
        <v>41194</v>
      </c>
      <c r="G1666" s="3" t="s">
        <v>1127</v>
      </c>
      <c r="H1666" s="3" t="s">
        <v>166</v>
      </c>
      <c r="I1666" s="3" t="s">
        <v>167</v>
      </c>
      <c r="J1666" s="3" t="s">
        <v>99</v>
      </c>
      <c r="K1666" s="3" t="s">
        <v>27</v>
      </c>
      <c r="L1666" s="3" t="s">
        <v>239</v>
      </c>
      <c r="M1666" s="3" t="s">
        <v>240</v>
      </c>
      <c r="N1666" s="2">
        <v>10024</v>
      </c>
      <c r="O1666" s="3" t="s">
        <v>138</v>
      </c>
      <c r="P1666" s="3" t="s">
        <v>2207</v>
      </c>
      <c r="Q1666" s="3" t="s">
        <v>45</v>
      </c>
      <c r="R1666" s="3" t="s">
        <v>46</v>
      </c>
      <c r="S1666" s="3" t="s">
        <v>2208</v>
      </c>
      <c r="T1666" s="2">
        <v>7.31</v>
      </c>
      <c r="U1666" s="2">
        <v>1</v>
      </c>
      <c r="V1666" s="2">
        <v>0</v>
      </c>
      <c r="W1666" s="2">
        <v>3.4357000000000002</v>
      </c>
    </row>
    <row r="1667" spans="1:23" ht="15.75" thickBot="1" x14ac:dyDescent="0.3">
      <c r="A1667" s="5">
        <v>1666</v>
      </c>
      <c r="B1667" s="3" t="s">
        <v>5488</v>
      </c>
      <c r="C1667" s="2">
        <v>2012</v>
      </c>
      <c r="D1667" s="4">
        <v>41194</v>
      </c>
      <c r="E1667" s="4" t="str">
        <f>TEXT(Table1[[#This Row],[Order Date]],"MMM")</f>
        <v>Oct</v>
      </c>
      <c r="F1667" s="4">
        <v>41194</v>
      </c>
      <c r="G1667" s="3" t="s">
        <v>1127</v>
      </c>
      <c r="H1667" s="3" t="s">
        <v>166</v>
      </c>
      <c r="I1667" s="3" t="s">
        <v>167</v>
      </c>
      <c r="J1667" s="3" t="s">
        <v>99</v>
      </c>
      <c r="K1667" s="3" t="s">
        <v>27</v>
      </c>
      <c r="L1667" s="3" t="s">
        <v>239</v>
      </c>
      <c r="M1667" s="3" t="s">
        <v>240</v>
      </c>
      <c r="N1667" s="2">
        <v>10024</v>
      </c>
      <c r="O1667" s="3" t="s">
        <v>138</v>
      </c>
      <c r="P1667" s="3" t="s">
        <v>2040</v>
      </c>
      <c r="Q1667" s="3" t="s">
        <v>70</v>
      </c>
      <c r="R1667" s="3" t="s">
        <v>1062</v>
      </c>
      <c r="S1667" s="3" t="s">
        <v>2041</v>
      </c>
      <c r="T1667" s="2">
        <v>799.98400000000004</v>
      </c>
      <c r="U1667" s="2">
        <v>2</v>
      </c>
      <c r="V1667" s="2">
        <v>0.2</v>
      </c>
      <c r="W1667" s="2">
        <v>249.995</v>
      </c>
    </row>
    <row r="1668" spans="1:23" ht="15.75" thickBot="1" x14ac:dyDescent="0.3">
      <c r="A1668" s="5">
        <v>1667</v>
      </c>
      <c r="B1668" s="3" t="s">
        <v>5488</v>
      </c>
      <c r="C1668" s="2">
        <v>2012</v>
      </c>
      <c r="D1668" s="4">
        <v>41194</v>
      </c>
      <c r="E1668" s="4" t="str">
        <f>TEXT(Table1[[#This Row],[Order Date]],"MMM")</f>
        <v>Oct</v>
      </c>
      <c r="F1668" s="4">
        <v>41194</v>
      </c>
      <c r="G1668" s="3" t="s">
        <v>1127</v>
      </c>
      <c r="H1668" s="3" t="s">
        <v>166</v>
      </c>
      <c r="I1668" s="3" t="s">
        <v>167</v>
      </c>
      <c r="J1668" s="3" t="s">
        <v>99</v>
      </c>
      <c r="K1668" s="3" t="s">
        <v>27</v>
      </c>
      <c r="L1668" s="3" t="s">
        <v>239</v>
      </c>
      <c r="M1668" s="3" t="s">
        <v>240</v>
      </c>
      <c r="N1668" s="2">
        <v>10024</v>
      </c>
      <c r="O1668" s="3" t="s">
        <v>138</v>
      </c>
      <c r="P1668" s="3" t="s">
        <v>1107</v>
      </c>
      <c r="Q1668" s="3" t="s">
        <v>45</v>
      </c>
      <c r="R1668" s="3" t="s">
        <v>88</v>
      </c>
      <c r="S1668" s="3" t="s">
        <v>1108</v>
      </c>
      <c r="T1668" s="2">
        <v>41.28</v>
      </c>
      <c r="U1668" s="2">
        <v>6</v>
      </c>
      <c r="V1668" s="2">
        <v>0</v>
      </c>
      <c r="W1668" s="2">
        <v>18.988800000000001</v>
      </c>
    </row>
    <row r="1669" spans="1:23" ht="15.75" thickBot="1" x14ac:dyDescent="0.3">
      <c r="A1669" s="5">
        <v>1668</v>
      </c>
      <c r="B1669" s="3" t="s">
        <v>5488</v>
      </c>
      <c r="C1669" s="2">
        <v>2012</v>
      </c>
      <c r="D1669" s="4">
        <v>41194</v>
      </c>
      <c r="E1669" s="4" t="str">
        <f>TEXT(Table1[[#This Row],[Order Date]],"MMM")</f>
        <v>Oct</v>
      </c>
      <c r="F1669" s="4">
        <v>41194</v>
      </c>
      <c r="G1669" s="3" t="s">
        <v>1127</v>
      </c>
      <c r="H1669" s="3" t="s">
        <v>166</v>
      </c>
      <c r="I1669" s="3" t="s">
        <v>167</v>
      </c>
      <c r="J1669" s="3" t="s">
        <v>99</v>
      </c>
      <c r="K1669" s="3" t="s">
        <v>27</v>
      </c>
      <c r="L1669" s="3" t="s">
        <v>239</v>
      </c>
      <c r="M1669" s="3" t="s">
        <v>240</v>
      </c>
      <c r="N1669" s="2">
        <v>10024</v>
      </c>
      <c r="O1669" s="3" t="s">
        <v>138</v>
      </c>
      <c r="P1669" s="3" t="s">
        <v>564</v>
      </c>
      <c r="Q1669" s="3" t="s">
        <v>45</v>
      </c>
      <c r="R1669" s="3" t="s">
        <v>88</v>
      </c>
      <c r="S1669" s="3" t="s">
        <v>565</v>
      </c>
      <c r="T1669" s="2">
        <v>184.66</v>
      </c>
      <c r="U1669" s="2">
        <v>7</v>
      </c>
      <c r="V1669" s="2">
        <v>0</v>
      </c>
      <c r="W1669" s="2">
        <v>84.943600000000004</v>
      </c>
    </row>
    <row r="1670" spans="1:23" ht="15.75" thickBot="1" x14ac:dyDescent="0.3">
      <c r="A1670" s="5">
        <v>1669</v>
      </c>
      <c r="B1670" s="3" t="s">
        <v>5490</v>
      </c>
      <c r="C1670" s="2">
        <v>2014</v>
      </c>
      <c r="D1670" s="4">
        <v>41924</v>
      </c>
      <c r="E1670" s="4" t="str">
        <f>TEXT(Table1[[#This Row],[Order Date]],"MMM")</f>
        <v>Oct</v>
      </c>
      <c r="F1670" s="4" t="s">
        <v>7284</v>
      </c>
      <c r="G1670" s="3" t="s">
        <v>49</v>
      </c>
      <c r="H1670" s="3" t="s">
        <v>5491</v>
      </c>
      <c r="I1670" s="3" t="s">
        <v>5492</v>
      </c>
      <c r="J1670" s="3" t="s">
        <v>26</v>
      </c>
      <c r="K1670" s="3" t="s">
        <v>27</v>
      </c>
      <c r="L1670" s="3" t="s">
        <v>273</v>
      </c>
      <c r="M1670" s="3" t="s">
        <v>192</v>
      </c>
      <c r="N1670" s="2">
        <v>60623</v>
      </c>
      <c r="O1670" s="3" t="s">
        <v>102</v>
      </c>
      <c r="P1670" s="3" t="s">
        <v>447</v>
      </c>
      <c r="Q1670" s="3" t="s">
        <v>45</v>
      </c>
      <c r="R1670" s="3" t="s">
        <v>88</v>
      </c>
      <c r="S1670" s="3" t="s">
        <v>448</v>
      </c>
      <c r="T1670" s="2">
        <v>15.984</v>
      </c>
      <c r="U1670" s="2">
        <v>2</v>
      </c>
      <c r="V1670" s="2">
        <v>0.2</v>
      </c>
      <c r="W1670" s="2">
        <v>4.9950000000000001</v>
      </c>
    </row>
    <row r="1671" spans="1:23" ht="15.75" thickBot="1" x14ac:dyDescent="0.3">
      <c r="A1671" s="5">
        <v>1670</v>
      </c>
      <c r="B1671" s="3" t="s">
        <v>5493</v>
      </c>
      <c r="C1671" s="2">
        <v>2011</v>
      </c>
      <c r="D1671" s="4">
        <v>40668</v>
      </c>
      <c r="E1671" s="4" t="str">
        <f>TEXT(Table1[[#This Row],[Order Date]],"MMM")</f>
        <v>May</v>
      </c>
      <c r="F1671" s="4">
        <v>40791</v>
      </c>
      <c r="G1671" s="3" t="s">
        <v>23</v>
      </c>
      <c r="H1671" s="3" t="s">
        <v>5332</v>
      </c>
      <c r="I1671" s="3" t="s">
        <v>5333</v>
      </c>
      <c r="J1671" s="3" t="s">
        <v>26</v>
      </c>
      <c r="K1671" s="3" t="s">
        <v>27</v>
      </c>
      <c r="L1671" s="3" t="s">
        <v>1273</v>
      </c>
      <c r="M1671" s="3" t="s">
        <v>29</v>
      </c>
      <c r="N1671" s="2">
        <v>40475</v>
      </c>
      <c r="O1671" s="3" t="s">
        <v>30</v>
      </c>
      <c r="P1671" s="3" t="s">
        <v>4574</v>
      </c>
      <c r="Q1671" s="3" t="s">
        <v>45</v>
      </c>
      <c r="R1671" s="3" t="s">
        <v>88</v>
      </c>
      <c r="S1671" s="3" t="s">
        <v>4575</v>
      </c>
      <c r="T1671" s="2">
        <v>9.42</v>
      </c>
      <c r="U1671" s="2">
        <v>3</v>
      </c>
      <c r="V1671" s="2">
        <v>0</v>
      </c>
      <c r="W1671" s="2">
        <v>4.2389999999999999</v>
      </c>
    </row>
    <row r="1672" spans="1:23" ht="15.75" thickBot="1" x14ac:dyDescent="0.3">
      <c r="A1672" s="5">
        <v>1671</v>
      </c>
      <c r="B1672" s="3" t="s">
        <v>5493</v>
      </c>
      <c r="C1672" s="2">
        <v>2011</v>
      </c>
      <c r="D1672" s="4">
        <v>40668</v>
      </c>
      <c r="E1672" s="4" t="str">
        <f>TEXT(Table1[[#This Row],[Order Date]],"MMM")</f>
        <v>May</v>
      </c>
      <c r="F1672" s="4">
        <v>40791</v>
      </c>
      <c r="G1672" s="3" t="s">
        <v>23</v>
      </c>
      <c r="H1672" s="3" t="s">
        <v>5332</v>
      </c>
      <c r="I1672" s="3" t="s">
        <v>5333</v>
      </c>
      <c r="J1672" s="3" t="s">
        <v>26</v>
      </c>
      <c r="K1672" s="3" t="s">
        <v>27</v>
      </c>
      <c r="L1672" s="3" t="s">
        <v>1273</v>
      </c>
      <c r="M1672" s="3" t="s">
        <v>29</v>
      </c>
      <c r="N1672" s="2">
        <v>40475</v>
      </c>
      <c r="O1672" s="3" t="s">
        <v>30</v>
      </c>
      <c r="P1672" s="3" t="s">
        <v>972</v>
      </c>
      <c r="Q1672" s="3" t="s">
        <v>45</v>
      </c>
      <c r="R1672" s="3" t="s">
        <v>67</v>
      </c>
      <c r="S1672" s="3" t="s">
        <v>973</v>
      </c>
      <c r="T1672" s="2">
        <v>6.56</v>
      </c>
      <c r="U1672" s="2">
        <v>2</v>
      </c>
      <c r="V1672" s="2">
        <v>0</v>
      </c>
      <c r="W1672" s="2">
        <v>1.9024000000000001</v>
      </c>
    </row>
    <row r="1673" spans="1:23" ht="15.75" thickBot="1" x14ac:dyDescent="0.3">
      <c r="A1673" s="5">
        <v>1672</v>
      </c>
      <c r="B1673" s="3" t="s">
        <v>5493</v>
      </c>
      <c r="C1673" s="2">
        <v>2011</v>
      </c>
      <c r="D1673" s="4">
        <v>40668</v>
      </c>
      <c r="E1673" s="4" t="str">
        <f>TEXT(Table1[[#This Row],[Order Date]],"MMM")</f>
        <v>May</v>
      </c>
      <c r="F1673" s="4">
        <v>40791</v>
      </c>
      <c r="G1673" s="3" t="s">
        <v>23</v>
      </c>
      <c r="H1673" s="3" t="s">
        <v>5332</v>
      </c>
      <c r="I1673" s="3" t="s">
        <v>5333</v>
      </c>
      <c r="J1673" s="3" t="s">
        <v>26</v>
      </c>
      <c r="K1673" s="3" t="s">
        <v>27</v>
      </c>
      <c r="L1673" s="3" t="s">
        <v>1273</v>
      </c>
      <c r="M1673" s="3" t="s">
        <v>29</v>
      </c>
      <c r="N1673" s="2">
        <v>40475</v>
      </c>
      <c r="O1673" s="3" t="s">
        <v>30</v>
      </c>
      <c r="P1673" s="3" t="s">
        <v>5494</v>
      </c>
      <c r="Q1673" s="3" t="s">
        <v>45</v>
      </c>
      <c r="R1673" s="3" t="s">
        <v>88</v>
      </c>
      <c r="S1673" s="3" t="s">
        <v>5495</v>
      </c>
      <c r="T1673" s="2">
        <v>24.56</v>
      </c>
      <c r="U1673" s="2">
        <v>2</v>
      </c>
      <c r="V1673" s="2">
        <v>0</v>
      </c>
      <c r="W1673" s="2">
        <v>11.543200000000001</v>
      </c>
    </row>
    <row r="1674" spans="1:23" ht="15.75" thickBot="1" x14ac:dyDescent="0.3">
      <c r="A1674" s="5">
        <v>1673</v>
      </c>
      <c r="B1674" s="3" t="s">
        <v>5496</v>
      </c>
      <c r="C1674" s="2">
        <v>2013</v>
      </c>
      <c r="D1674" s="4">
        <v>41397</v>
      </c>
      <c r="E1674" s="4" t="str">
        <f>TEXT(Table1[[#This Row],[Order Date]],"MMM")</f>
        <v>May</v>
      </c>
      <c r="F1674" s="4">
        <v>41520</v>
      </c>
      <c r="G1674" s="3" t="s">
        <v>49</v>
      </c>
      <c r="H1674" s="3" t="s">
        <v>3451</v>
      </c>
      <c r="I1674" s="3" t="s">
        <v>3452</v>
      </c>
      <c r="J1674" s="3" t="s">
        <v>26</v>
      </c>
      <c r="K1674" s="3" t="s">
        <v>27</v>
      </c>
      <c r="L1674" s="3" t="s">
        <v>4404</v>
      </c>
      <c r="M1674" s="3" t="s">
        <v>227</v>
      </c>
      <c r="N1674" s="2">
        <v>46544</v>
      </c>
      <c r="O1674" s="3" t="s">
        <v>102</v>
      </c>
      <c r="P1674" s="3" t="s">
        <v>5497</v>
      </c>
      <c r="Q1674" s="3" t="s">
        <v>45</v>
      </c>
      <c r="R1674" s="3" t="s">
        <v>74</v>
      </c>
      <c r="S1674" s="3" t="s">
        <v>5498</v>
      </c>
      <c r="T1674" s="2">
        <v>128.4</v>
      </c>
      <c r="U1674" s="2">
        <v>3</v>
      </c>
      <c r="V1674" s="2">
        <v>0</v>
      </c>
      <c r="W1674" s="2">
        <v>64.2</v>
      </c>
    </row>
    <row r="1675" spans="1:23" ht="15.75" thickBot="1" x14ac:dyDescent="0.3">
      <c r="A1675" s="5">
        <v>1674</v>
      </c>
      <c r="B1675" s="3" t="s">
        <v>5499</v>
      </c>
      <c r="C1675" s="2">
        <v>2014</v>
      </c>
      <c r="D1675" s="4">
        <v>41674</v>
      </c>
      <c r="E1675" s="4" t="str">
        <f>TEXT(Table1[[#This Row],[Order Date]],"MMM")</f>
        <v>Feb</v>
      </c>
      <c r="F1675" s="4">
        <v>41733</v>
      </c>
      <c r="G1675" s="3" t="s">
        <v>172</v>
      </c>
      <c r="H1675" s="3" t="s">
        <v>5190</v>
      </c>
      <c r="I1675" s="3" t="s">
        <v>5191</v>
      </c>
      <c r="J1675" s="3" t="s">
        <v>40</v>
      </c>
      <c r="K1675" s="3" t="s">
        <v>27</v>
      </c>
      <c r="L1675" s="3" t="s">
        <v>120</v>
      </c>
      <c r="M1675" s="3" t="s">
        <v>42</v>
      </c>
      <c r="N1675" s="2">
        <v>94110</v>
      </c>
      <c r="O1675" s="3" t="s">
        <v>43</v>
      </c>
      <c r="P1675" s="3" t="s">
        <v>5500</v>
      </c>
      <c r="Q1675" s="3" t="s">
        <v>32</v>
      </c>
      <c r="R1675" s="3" t="s">
        <v>33</v>
      </c>
      <c r="S1675" s="3" t="s">
        <v>5501</v>
      </c>
      <c r="T1675" s="2">
        <v>482.66399999999999</v>
      </c>
      <c r="U1675" s="2">
        <v>8</v>
      </c>
      <c r="V1675" s="2">
        <v>0.15</v>
      </c>
      <c r="W1675" s="2">
        <v>85.176000000000002</v>
      </c>
    </row>
    <row r="1676" spans="1:23" ht="15.75" thickBot="1" x14ac:dyDescent="0.3">
      <c r="A1676" s="5">
        <v>1675</v>
      </c>
      <c r="B1676" s="3" t="s">
        <v>5499</v>
      </c>
      <c r="C1676" s="2">
        <v>2014</v>
      </c>
      <c r="D1676" s="4">
        <v>41674</v>
      </c>
      <c r="E1676" s="4" t="str">
        <f>TEXT(Table1[[#This Row],[Order Date]],"MMM")</f>
        <v>Feb</v>
      </c>
      <c r="F1676" s="4">
        <v>41733</v>
      </c>
      <c r="G1676" s="3" t="s">
        <v>172</v>
      </c>
      <c r="H1676" s="3" t="s">
        <v>5190</v>
      </c>
      <c r="I1676" s="3" t="s">
        <v>5191</v>
      </c>
      <c r="J1676" s="3" t="s">
        <v>40</v>
      </c>
      <c r="K1676" s="3" t="s">
        <v>27</v>
      </c>
      <c r="L1676" s="3" t="s">
        <v>120</v>
      </c>
      <c r="M1676" s="3" t="s">
        <v>42</v>
      </c>
      <c r="N1676" s="2">
        <v>94110</v>
      </c>
      <c r="O1676" s="3" t="s">
        <v>43</v>
      </c>
      <c r="P1676" s="3" t="s">
        <v>4923</v>
      </c>
      <c r="Q1676" s="3" t="s">
        <v>70</v>
      </c>
      <c r="R1676" s="3" t="s">
        <v>603</v>
      </c>
      <c r="S1676" s="3" t="s">
        <v>4924</v>
      </c>
      <c r="T1676" s="2">
        <v>4799.9840000000004</v>
      </c>
      <c r="U1676" s="2">
        <v>2</v>
      </c>
      <c r="V1676" s="2">
        <v>0.2</v>
      </c>
      <c r="W1676" s="2">
        <v>359.99880000000002</v>
      </c>
    </row>
    <row r="1677" spans="1:23" ht="15.75" thickBot="1" x14ac:dyDescent="0.3">
      <c r="A1677" s="5">
        <v>1676</v>
      </c>
      <c r="B1677" s="3" t="s">
        <v>5502</v>
      </c>
      <c r="C1677" s="2">
        <v>2014</v>
      </c>
      <c r="D1677" s="4">
        <v>41979</v>
      </c>
      <c r="E1677" s="4" t="str">
        <f>TEXT(Table1[[#This Row],[Order Date]],"MMM")</f>
        <v>Dec</v>
      </c>
      <c r="F1677" s="4" t="s">
        <v>7223</v>
      </c>
      <c r="G1677" s="3" t="s">
        <v>23</v>
      </c>
      <c r="H1677" s="3" t="s">
        <v>3330</v>
      </c>
      <c r="I1677" s="3" t="s">
        <v>3331</v>
      </c>
      <c r="J1677" s="3" t="s">
        <v>26</v>
      </c>
      <c r="K1677" s="3" t="s">
        <v>27</v>
      </c>
      <c r="L1677" s="3" t="s">
        <v>93</v>
      </c>
      <c r="M1677" s="3" t="s">
        <v>94</v>
      </c>
      <c r="N1677" s="2">
        <v>98103</v>
      </c>
      <c r="O1677" s="3" t="s">
        <v>43</v>
      </c>
      <c r="P1677" s="3" t="s">
        <v>959</v>
      </c>
      <c r="Q1677" s="3" t="s">
        <v>45</v>
      </c>
      <c r="R1677" s="3" t="s">
        <v>88</v>
      </c>
      <c r="S1677" s="3" t="s">
        <v>960</v>
      </c>
      <c r="T1677" s="2">
        <v>37.94</v>
      </c>
      <c r="U1677" s="2">
        <v>2</v>
      </c>
      <c r="V1677" s="2">
        <v>0</v>
      </c>
      <c r="W1677" s="2">
        <v>18.211200000000002</v>
      </c>
    </row>
    <row r="1678" spans="1:23" ht="15.75" thickBot="1" x14ac:dyDescent="0.3">
      <c r="A1678" s="5">
        <v>1677</v>
      </c>
      <c r="B1678" s="3" t="s">
        <v>5502</v>
      </c>
      <c r="C1678" s="2">
        <v>2014</v>
      </c>
      <c r="D1678" s="4">
        <v>41979</v>
      </c>
      <c r="E1678" s="4" t="str">
        <f>TEXT(Table1[[#This Row],[Order Date]],"MMM")</f>
        <v>Dec</v>
      </c>
      <c r="F1678" s="4" t="s">
        <v>7223</v>
      </c>
      <c r="G1678" s="3" t="s">
        <v>23</v>
      </c>
      <c r="H1678" s="3" t="s">
        <v>3330</v>
      </c>
      <c r="I1678" s="3" t="s">
        <v>3331</v>
      </c>
      <c r="J1678" s="3" t="s">
        <v>26</v>
      </c>
      <c r="K1678" s="3" t="s">
        <v>27</v>
      </c>
      <c r="L1678" s="3" t="s">
        <v>93</v>
      </c>
      <c r="M1678" s="3" t="s">
        <v>94</v>
      </c>
      <c r="N1678" s="2">
        <v>98103</v>
      </c>
      <c r="O1678" s="3" t="s">
        <v>43</v>
      </c>
      <c r="P1678" s="3" t="s">
        <v>2406</v>
      </c>
      <c r="Q1678" s="3" t="s">
        <v>45</v>
      </c>
      <c r="R1678" s="3" t="s">
        <v>74</v>
      </c>
      <c r="S1678" s="3" t="s">
        <v>2407</v>
      </c>
      <c r="T1678" s="2">
        <v>18.288</v>
      </c>
      <c r="U1678" s="2">
        <v>6</v>
      </c>
      <c r="V1678" s="2">
        <v>0.2</v>
      </c>
      <c r="W1678" s="2">
        <v>6.6294000000000004</v>
      </c>
    </row>
    <row r="1679" spans="1:23" ht="15.75" thickBot="1" x14ac:dyDescent="0.3">
      <c r="A1679" s="5">
        <v>1678</v>
      </c>
      <c r="B1679" s="3" t="s">
        <v>5502</v>
      </c>
      <c r="C1679" s="2">
        <v>2014</v>
      </c>
      <c r="D1679" s="4">
        <v>41979</v>
      </c>
      <c r="E1679" s="4" t="str">
        <f>TEXT(Table1[[#This Row],[Order Date]],"MMM")</f>
        <v>Dec</v>
      </c>
      <c r="F1679" s="4" t="s">
        <v>7223</v>
      </c>
      <c r="G1679" s="3" t="s">
        <v>23</v>
      </c>
      <c r="H1679" s="3" t="s">
        <v>3330</v>
      </c>
      <c r="I1679" s="3" t="s">
        <v>3331</v>
      </c>
      <c r="J1679" s="3" t="s">
        <v>26</v>
      </c>
      <c r="K1679" s="3" t="s">
        <v>27</v>
      </c>
      <c r="L1679" s="3" t="s">
        <v>93</v>
      </c>
      <c r="M1679" s="3" t="s">
        <v>94</v>
      </c>
      <c r="N1679" s="2">
        <v>98103</v>
      </c>
      <c r="O1679" s="3" t="s">
        <v>43</v>
      </c>
      <c r="P1679" s="3" t="s">
        <v>5503</v>
      </c>
      <c r="Q1679" s="3" t="s">
        <v>70</v>
      </c>
      <c r="R1679" s="3" t="s">
        <v>603</v>
      </c>
      <c r="S1679" s="3" t="s">
        <v>5504</v>
      </c>
      <c r="T1679" s="2">
        <v>385.8</v>
      </c>
      <c r="U1679" s="2">
        <v>5</v>
      </c>
      <c r="V1679" s="2">
        <v>0.2</v>
      </c>
      <c r="W1679" s="2">
        <v>130.20750000000001</v>
      </c>
    </row>
    <row r="1680" spans="1:23" ht="15.75" thickBot="1" x14ac:dyDescent="0.3">
      <c r="A1680" s="5">
        <v>1679</v>
      </c>
      <c r="B1680" s="3" t="s">
        <v>5502</v>
      </c>
      <c r="C1680" s="2">
        <v>2014</v>
      </c>
      <c r="D1680" s="4">
        <v>41979</v>
      </c>
      <c r="E1680" s="4" t="str">
        <f>TEXT(Table1[[#This Row],[Order Date]],"MMM")</f>
        <v>Dec</v>
      </c>
      <c r="F1680" s="4" t="s">
        <v>7223</v>
      </c>
      <c r="G1680" s="3" t="s">
        <v>23</v>
      </c>
      <c r="H1680" s="3" t="s">
        <v>3330</v>
      </c>
      <c r="I1680" s="3" t="s">
        <v>3331</v>
      </c>
      <c r="J1680" s="3" t="s">
        <v>26</v>
      </c>
      <c r="K1680" s="3" t="s">
        <v>27</v>
      </c>
      <c r="L1680" s="3" t="s">
        <v>93</v>
      </c>
      <c r="M1680" s="3" t="s">
        <v>94</v>
      </c>
      <c r="N1680" s="2">
        <v>98103</v>
      </c>
      <c r="O1680" s="3" t="s">
        <v>43</v>
      </c>
      <c r="P1680" s="3" t="s">
        <v>849</v>
      </c>
      <c r="Q1680" s="3" t="s">
        <v>45</v>
      </c>
      <c r="R1680" s="3" t="s">
        <v>58</v>
      </c>
      <c r="S1680" s="3" t="s">
        <v>850</v>
      </c>
      <c r="T1680" s="2">
        <v>102.96</v>
      </c>
      <c r="U1680" s="2">
        <v>2</v>
      </c>
      <c r="V1680" s="2">
        <v>0</v>
      </c>
      <c r="W1680" s="2">
        <v>1.0296000000000001</v>
      </c>
    </row>
    <row r="1681" spans="1:23" ht="15.75" thickBot="1" x14ac:dyDescent="0.3">
      <c r="A1681" s="5">
        <v>1680</v>
      </c>
      <c r="B1681" s="3" t="s">
        <v>5502</v>
      </c>
      <c r="C1681" s="2">
        <v>2014</v>
      </c>
      <c r="D1681" s="4">
        <v>41979</v>
      </c>
      <c r="E1681" s="4" t="str">
        <f>TEXT(Table1[[#This Row],[Order Date]],"MMM")</f>
        <v>Dec</v>
      </c>
      <c r="F1681" s="4" t="s">
        <v>7223</v>
      </c>
      <c r="G1681" s="3" t="s">
        <v>23</v>
      </c>
      <c r="H1681" s="3" t="s">
        <v>3330</v>
      </c>
      <c r="I1681" s="3" t="s">
        <v>3331</v>
      </c>
      <c r="J1681" s="3" t="s">
        <v>26</v>
      </c>
      <c r="K1681" s="3" t="s">
        <v>27</v>
      </c>
      <c r="L1681" s="3" t="s">
        <v>93</v>
      </c>
      <c r="M1681" s="3" t="s">
        <v>94</v>
      </c>
      <c r="N1681" s="2">
        <v>98103</v>
      </c>
      <c r="O1681" s="3" t="s">
        <v>43</v>
      </c>
      <c r="P1681" s="3" t="s">
        <v>2196</v>
      </c>
      <c r="Q1681" s="3" t="s">
        <v>32</v>
      </c>
      <c r="R1681" s="3" t="s">
        <v>33</v>
      </c>
      <c r="S1681" s="3" t="s">
        <v>2197</v>
      </c>
      <c r="T1681" s="2">
        <v>174.42</v>
      </c>
      <c r="U1681" s="2">
        <v>3</v>
      </c>
      <c r="V1681" s="2">
        <v>0</v>
      </c>
      <c r="W1681" s="2">
        <v>41.860799999999998</v>
      </c>
    </row>
    <row r="1682" spans="1:23" ht="15.75" thickBot="1" x14ac:dyDescent="0.3">
      <c r="A1682" s="5">
        <v>1681</v>
      </c>
      <c r="B1682" s="3" t="s">
        <v>5505</v>
      </c>
      <c r="C1682" s="2">
        <v>2013</v>
      </c>
      <c r="D1682" s="4">
        <v>41284</v>
      </c>
      <c r="E1682" s="4" t="str">
        <f>TEXT(Table1[[#This Row],[Order Date]],"MMM")</f>
        <v>Jan</v>
      </c>
      <c r="F1682" s="4">
        <v>41374</v>
      </c>
      <c r="G1682" s="3" t="s">
        <v>172</v>
      </c>
      <c r="H1682" s="3" t="s">
        <v>4994</v>
      </c>
      <c r="I1682" s="3" t="s">
        <v>4995</v>
      </c>
      <c r="J1682" s="3" t="s">
        <v>26</v>
      </c>
      <c r="K1682" s="3" t="s">
        <v>27</v>
      </c>
      <c r="L1682" s="3" t="s">
        <v>1149</v>
      </c>
      <c r="M1682" s="3" t="s">
        <v>192</v>
      </c>
      <c r="N1682" s="2">
        <v>62301</v>
      </c>
      <c r="O1682" s="3" t="s">
        <v>102</v>
      </c>
      <c r="P1682" s="3" t="s">
        <v>698</v>
      </c>
      <c r="Q1682" s="3" t="s">
        <v>45</v>
      </c>
      <c r="R1682" s="3" t="s">
        <v>74</v>
      </c>
      <c r="S1682" s="3" t="s">
        <v>699</v>
      </c>
      <c r="T1682" s="2">
        <v>1.964</v>
      </c>
      <c r="U1682" s="2">
        <v>2</v>
      </c>
      <c r="V1682" s="2">
        <v>0.8</v>
      </c>
      <c r="W1682" s="2">
        <v>-3.2406000000000001</v>
      </c>
    </row>
    <row r="1683" spans="1:23" ht="15.75" thickBot="1" x14ac:dyDescent="0.3">
      <c r="A1683" s="5">
        <v>1682</v>
      </c>
      <c r="B1683" s="3" t="s">
        <v>5506</v>
      </c>
      <c r="C1683" s="2">
        <v>2014</v>
      </c>
      <c r="D1683" s="4">
        <v>41984</v>
      </c>
      <c r="E1683" s="4" t="str">
        <f>TEXT(Table1[[#This Row],[Order Date]],"MMM")</f>
        <v>Dec</v>
      </c>
      <c r="F1683" s="4" t="s">
        <v>7254</v>
      </c>
      <c r="G1683" s="3" t="s">
        <v>49</v>
      </c>
      <c r="H1683" s="3" t="s">
        <v>4050</v>
      </c>
      <c r="I1683" s="3" t="s">
        <v>4051</v>
      </c>
      <c r="J1683" s="3" t="s">
        <v>26</v>
      </c>
      <c r="K1683" s="3" t="s">
        <v>27</v>
      </c>
      <c r="L1683" s="3" t="s">
        <v>433</v>
      </c>
      <c r="M1683" s="3" t="s">
        <v>434</v>
      </c>
      <c r="N1683" s="2">
        <v>50322</v>
      </c>
      <c r="O1683" s="3" t="s">
        <v>102</v>
      </c>
      <c r="P1683" s="3" t="s">
        <v>954</v>
      </c>
      <c r="Q1683" s="3" t="s">
        <v>45</v>
      </c>
      <c r="R1683" s="3" t="s">
        <v>242</v>
      </c>
      <c r="S1683" s="3" t="s">
        <v>955</v>
      </c>
      <c r="T1683" s="2">
        <v>45.92</v>
      </c>
      <c r="U1683" s="2">
        <v>4</v>
      </c>
      <c r="V1683" s="2">
        <v>0</v>
      </c>
      <c r="W1683" s="2">
        <v>21.5824</v>
      </c>
    </row>
    <row r="1684" spans="1:23" ht="15.75" thickBot="1" x14ac:dyDescent="0.3">
      <c r="A1684" s="5">
        <v>1683</v>
      </c>
      <c r="B1684" s="3" t="s">
        <v>5507</v>
      </c>
      <c r="C1684" s="2">
        <v>2012</v>
      </c>
      <c r="D1684" s="4">
        <v>41030</v>
      </c>
      <c r="E1684" s="4" t="str">
        <f>TEXT(Table1[[#This Row],[Order Date]],"MMM")</f>
        <v>May</v>
      </c>
      <c r="F1684" s="4">
        <v>41183</v>
      </c>
      <c r="G1684" s="3" t="s">
        <v>49</v>
      </c>
      <c r="H1684" s="3" t="s">
        <v>1835</v>
      </c>
      <c r="I1684" s="3" t="s">
        <v>1836</v>
      </c>
      <c r="J1684" s="3" t="s">
        <v>99</v>
      </c>
      <c r="K1684" s="3" t="s">
        <v>27</v>
      </c>
      <c r="L1684" s="3" t="s">
        <v>93</v>
      </c>
      <c r="M1684" s="3" t="s">
        <v>94</v>
      </c>
      <c r="N1684" s="2">
        <v>98103</v>
      </c>
      <c r="O1684" s="3" t="s">
        <v>43</v>
      </c>
      <c r="P1684" s="3" t="s">
        <v>1329</v>
      </c>
      <c r="Q1684" s="3" t="s">
        <v>32</v>
      </c>
      <c r="R1684" s="3" t="s">
        <v>36</v>
      </c>
      <c r="S1684" s="3" t="s">
        <v>1330</v>
      </c>
      <c r="T1684" s="2">
        <v>61.584000000000003</v>
      </c>
      <c r="U1684" s="2">
        <v>1</v>
      </c>
      <c r="V1684" s="2">
        <v>0.2</v>
      </c>
      <c r="W1684" s="2">
        <v>-6.9282000000000004</v>
      </c>
    </row>
    <row r="1685" spans="1:23" ht="15.75" thickBot="1" x14ac:dyDescent="0.3">
      <c r="A1685" s="5">
        <v>1684</v>
      </c>
      <c r="B1685" s="3" t="s">
        <v>5508</v>
      </c>
      <c r="C1685" s="2">
        <v>2014</v>
      </c>
      <c r="D1685" s="4">
        <v>41797</v>
      </c>
      <c r="E1685" s="4" t="str">
        <f>TEXT(Table1[[#This Row],[Order Date]],"MMM")</f>
        <v>Jun</v>
      </c>
      <c r="F1685" s="4">
        <v>41950</v>
      </c>
      <c r="G1685" s="3" t="s">
        <v>49</v>
      </c>
      <c r="H1685" s="3" t="s">
        <v>2261</v>
      </c>
      <c r="I1685" s="3" t="s">
        <v>2262</v>
      </c>
      <c r="J1685" s="3" t="s">
        <v>40</v>
      </c>
      <c r="K1685" s="3" t="s">
        <v>27</v>
      </c>
      <c r="L1685" s="3" t="s">
        <v>715</v>
      </c>
      <c r="M1685" s="3" t="s">
        <v>101</v>
      </c>
      <c r="N1685" s="2">
        <v>75220</v>
      </c>
      <c r="O1685" s="3" t="s">
        <v>102</v>
      </c>
      <c r="P1685" s="3" t="s">
        <v>2414</v>
      </c>
      <c r="Q1685" s="3" t="s">
        <v>32</v>
      </c>
      <c r="R1685" s="3" t="s">
        <v>64</v>
      </c>
      <c r="S1685" s="3" t="s">
        <v>2415</v>
      </c>
      <c r="T1685" s="2">
        <v>332.02800000000002</v>
      </c>
      <c r="U1685" s="2">
        <v>9</v>
      </c>
      <c r="V1685" s="2">
        <v>0.6</v>
      </c>
      <c r="W1685" s="2">
        <v>-348.62939999999998</v>
      </c>
    </row>
    <row r="1686" spans="1:23" ht="15.75" thickBot="1" x14ac:dyDescent="0.3">
      <c r="A1686" s="5">
        <v>1685</v>
      </c>
      <c r="B1686" s="3" t="s">
        <v>5508</v>
      </c>
      <c r="C1686" s="2">
        <v>2014</v>
      </c>
      <c r="D1686" s="4">
        <v>41797</v>
      </c>
      <c r="E1686" s="4" t="str">
        <f>TEXT(Table1[[#This Row],[Order Date]],"MMM")</f>
        <v>Jun</v>
      </c>
      <c r="F1686" s="4">
        <v>41950</v>
      </c>
      <c r="G1686" s="3" t="s">
        <v>49</v>
      </c>
      <c r="H1686" s="3" t="s">
        <v>2261</v>
      </c>
      <c r="I1686" s="3" t="s">
        <v>2262</v>
      </c>
      <c r="J1686" s="3" t="s">
        <v>40</v>
      </c>
      <c r="K1686" s="3" t="s">
        <v>27</v>
      </c>
      <c r="L1686" s="3" t="s">
        <v>715</v>
      </c>
      <c r="M1686" s="3" t="s">
        <v>101</v>
      </c>
      <c r="N1686" s="2">
        <v>75220</v>
      </c>
      <c r="O1686" s="3" t="s">
        <v>102</v>
      </c>
      <c r="P1686" s="3" t="s">
        <v>2778</v>
      </c>
      <c r="Q1686" s="3" t="s">
        <v>45</v>
      </c>
      <c r="R1686" s="3" t="s">
        <v>74</v>
      </c>
      <c r="S1686" s="3" t="s">
        <v>2779</v>
      </c>
      <c r="T1686" s="2">
        <v>11.394</v>
      </c>
      <c r="U1686" s="2">
        <v>9</v>
      </c>
      <c r="V1686" s="2">
        <v>0.8</v>
      </c>
      <c r="W1686" s="2">
        <v>-17.660699999999999</v>
      </c>
    </row>
    <row r="1687" spans="1:23" ht="15.75" thickBot="1" x14ac:dyDescent="0.3">
      <c r="A1687" s="5">
        <v>1686</v>
      </c>
      <c r="B1687" s="3" t="s">
        <v>5508</v>
      </c>
      <c r="C1687" s="2">
        <v>2014</v>
      </c>
      <c r="D1687" s="4">
        <v>41797</v>
      </c>
      <c r="E1687" s="4" t="str">
        <f>TEXT(Table1[[#This Row],[Order Date]],"MMM")</f>
        <v>Jun</v>
      </c>
      <c r="F1687" s="4">
        <v>41950</v>
      </c>
      <c r="G1687" s="3" t="s">
        <v>49</v>
      </c>
      <c r="H1687" s="3" t="s">
        <v>2261</v>
      </c>
      <c r="I1687" s="3" t="s">
        <v>2262</v>
      </c>
      <c r="J1687" s="3" t="s">
        <v>40</v>
      </c>
      <c r="K1687" s="3" t="s">
        <v>27</v>
      </c>
      <c r="L1687" s="3" t="s">
        <v>715</v>
      </c>
      <c r="M1687" s="3" t="s">
        <v>101</v>
      </c>
      <c r="N1687" s="2">
        <v>75220</v>
      </c>
      <c r="O1687" s="3" t="s">
        <v>102</v>
      </c>
      <c r="P1687" s="3" t="s">
        <v>5509</v>
      </c>
      <c r="Q1687" s="3" t="s">
        <v>45</v>
      </c>
      <c r="R1687" s="3" t="s">
        <v>88</v>
      </c>
      <c r="S1687" s="3" t="s">
        <v>5510</v>
      </c>
      <c r="T1687" s="2">
        <v>15.552</v>
      </c>
      <c r="U1687" s="2">
        <v>3</v>
      </c>
      <c r="V1687" s="2">
        <v>0.2</v>
      </c>
      <c r="W1687" s="2">
        <v>5.6375999999999999</v>
      </c>
    </row>
    <row r="1688" spans="1:23" ht="15.75" thickBot="1" x14ac:dyDescent="0.3">
      <c r="A1688" s="5">
        <v>1687</v>
      </c>
      <c r="B1688" s="3" t="s">
        <v>5508</v>
      </c>
      <c r="C1688" s="2">
        <v>2014</v>
      </c>
      <c r="D1688" s="4">
        <v>41797</v>
      </c>
      <c r="E1688" s="4" t="str">
        <f>TEXT(Table1[[#This Row],[Order Date]],"MMM")</f>
        <v>Jun</v>
      </c>
      <c r="F1688" s="4">
        <v>41950</v>
      </c>
      <c r="G1688" s="3" t="s">
        <v>49</v>
      </c>
      <c r="H1688" s="3" t="s">
        <v>2261</v>
      </c>
      <c r="I1688" s="3" t="s">
        <v>2262</v>
      </c>
      <c r="J1688" s="3" t="s">
        <v>40</v>
      </c>
      <c r="K1688" s="3" t="s">
        <v>27</v>
      </c>
      <c r="L1688" s="3" t="s">
        <v>715</v>
      </c>
      <c r="M1688" s="3" t="s">
        <v>101</v>
      </c>
      <c r="N1688" s="2">
        <v>75220</v>
      </c>
      <c r="O1688" s="3" t="s">
        <v>102</v>
      </c>
      <c r="P1688" s="3" t="s">
        <v>2384</v>
      </c>
      <c r="Q1688" s="3" t="s">
        <v>45</v>
      </c>
      <c r="R1688" s="3" t="s">
        <v>88</v>
      </c>
      <c r="S1688" s="3" t="s">
        <v>5209</v>
      </c>
      <c r="T1688" s="2">
        <v>31.103999999999999</v>
      </c>
      <c r="U1688" s="2">
        <v>6</v>
      </c>
      <c r="V1688" s="2">
        <v>0.2</v>
      </c>
      <c r="W1688" s="2">
        <v>11.2752</v>
      </c>
    </row>
    <row r="1689" spans="1:23" ht="15.75" thickBot="1" x14ac:dyDescent="0.3">
      <c r="A1689" s="5">
        <v>1688</v>
      </c>
      <c r="B1689" s="3" t="s">
        <v>5508</v>
      </c>
      <c r="C1689" s="2">
        <v>2014</v>
      </c>
      <c r="D1689" s="4">
        <v>41797</v>
      </c>
      <c r="E1689" s="4" t="str">
        <f>TEXT(Table1[[#This Row],[Order Date]],"MMM")</f>
        <v>Jun</v>
      </c>
      <c r="F1689" s="4">
        <v>41950</v>
      </c>
      <c r="G1689" s="3" t="s">
        <v>49</v>
      </c>
      <c r="H1689" s="3" t="s">
        <v>2261</v>
      </c>
      <c r="I1689" s="3" t="s">
        <v>2262</v>
      </c>
      <c r="J1689" s="3" t="s">
        <v>40</v>
      </c>
      <c r="K1689" s="3" t="s">
        <v>27</v>
      </c>
      <c r="L1689" s="3" t="s">
        <v>715</v>
      </c>
      <c r="M1689" s="3" t="s">
        <v>101</v>
      </c>
      <c r="N1689" s="2">
        <v>75220</v>
      </c>
      <c r="O1689" s="3" t="s">
        <v>102</v>
      </c>
      <c r="P1689" s="3" t="s">
        <v>1213</v>
      </c>
      <c r="Q1689" s="3" t="s">
        <v>45</v>
      </c>
      <c r="R1689" s="3" t="s">
        <v>74</v>
      </c>
      <c r="S1689" s="3" t="s">
        <v>1214</v>
      </c>
      <c r="T1689" s="2">
        <v>6.3159999999999998</v>
      </c>
      <c r="U1689" s="2">
        <v>1</v>
      </c>
      <c r="V1689" s="2">
        <v>0.8</v>
      </c>
      <c r="W1689" s="2">
        <v>-10.4214</v>
      </c>
    </row>
    <row r="1690" spans="1:23" ht="15.75" thickBot="1" x14ac:dyDescent="0.3">
      <c r="A1690" s="5">
        <v>1689</v>
      </c>
      <c r="B1690" s="3" t="s">
        <v>5517</v>
      </c>
      <c r="C1690" s="2">
        <v>2013</v>
      </c>
      <c r="D1690" s="4">
        <v>41398</v>
      </c>
      <c r="E1690" s="4" t="str">
        <f>TEXT(Table1[[#This Row],[Order Date]],"MMM")</f>
        <v>May</v>
      </c>
      <c r="F1690" s="4">
        <v>41429</v>
      </c>
      <c r="G1690" s="3" t="s">
        <v>172</v>
      </c>
      <c r="H1690" s="3" t="s">
        <v>3227</v>
      </c>
      <c r="I1690" s="3" t="s">
        <v>3228</v>
      </c>
      <c r="J1690" s="3" t="s">
        <v>99</v>
      </c>
      <c r="K1690" s="3" t="s">
        <v>27</v>
      </c>
      <c r="L1690" s="3" t="s">
        <v>288</v>
      </c>
      <c r="M1690" s="3" t="s">
        <v>289</v>
      </c>
      <c r="N1690" s="2">
        <v>22153</v>
      </c>
      <c r="O1690" s="3" t="s">
        <v>30</v>
      </c>
      <c r="P1690" s="3" t="s">
        <v>550</v>
      </c>
      <c r="Q1690" s="3" t="s">
        <v>70</v>
      </c>
      <c r="R1690" s="3" t="s">
        <v>71</v>
      </c>
      <c r="S1690" s="3" t="s">
        <v>551</v>
      </c>
      <c r="T1690" s="2">
        <v>149.97</v>
      </c>
      <c r="U1690" s="2">
        <v>3</v>
      </c>
      <c r="V1690" s="2">
        <v>0</v>
      </c>
      <c r="W1690" s="2">
        <v>5.9988000000000001</v>
      </c>
    </row>
    <row r="1691" spans="1:23" ht="15.75" thickBot="1" x14ac:dyDescent="0.3">
      <c r="A1691" s="5">
        <v>1690</v>
      </c>
      <c r="B1691" s="3" t="s">
        <v>5517</v>
      </c>
      <c r="C1691" s="2">
        <v>2013</v>
      </c>
      <c r="D1691" s="4">
        <v>41398</v>
      </c>
      <c r="E1691" s="4" t="str">
        <f>TEXT(Table1[[#This Row],[Order Date]],"MMM")</f>
        <v>May</v>
      </c>
      <c r="F1691" s="4">
        <v>41429</v>
      </c>
      <c r="G1691" s="3" t="s">
        <v>172</v>
      </c>
      <c r="H1691" s="3" t="s">
        <v>3227</v>
      </c>
      <c r="I1691" s="3" t="s">
        <v>3228</v>
      </c>
      <c r="J1691" s="3" t="s">
        <v>99</v>
      </c>
      <c r="K1691" s="3" t="s">
        <v>27</v>
      </c>
      <c r="L1691" s="3" t="s">
        <v>288</v>
      </c>
      <c r="M1691" s="3" t="s">
        <v>289</v>
      </c>
      <c r="N1691" s="2">
        <v>22153</v>
      </c>
      <c r="O1691" s="3" t="s">
        <v>30</v>
      </c>
      <c r="P1691" s="3" t="s">
        <v>4168</v>
      </c>
      <c r="Q1691" s="3" t="s">
        <v>45</v>
      </c>
      <c r="R1691" s="3" t="s">
        <v>88</v>
      </c>
      <c r="S1691" s="3" t="s">
        <v>4169</v>
      </c>
      <c r="T1691" s="2">
        <v>27.81</v>
      </c>
      <c r="U1691" s="2">
        <v>3</v>
      </c>
      <c r="V1691" s="2">
        <v>0</v>
      </c>
      <c r="W1691" s="2">
        <v>13.0707</v>
      </c>
    </row>
    <row r="1692" spans="1:23" ht="15.75" thickBot="1" x14ac:dyDescent="0.3">
      <c r="A1692" s="5">
        <v>1691</v>
      </c>
      <c r="B1692" s="3" t="s">
        <v>5518</v>
      </c>
      <c r="C1692" s="2">
        <v>2013</v>
      </c>
      <c r="D1692" s="4">
        <v>41317</v>
      </c>
      <c r="E1692" s="4" t="str">
        <f>TEXT(Table1[[#This Row],[Order Date]],"MMM")</f>
        <v>Feb</v>
      </c>
      <c r="F1692" s="4">
        <v>41437</v>
      </c>
      <c r="G1692" s="3" t="s">
        <v>23</v>
      </c>
      <c r="H1692" s="3" t="s">
        <v>628</v>
      </c>
      <c r="I1692" s="3" t="s">
        <v>629</v>
      </c>
      <c r="J1692" s="3" t="s">
        <v>26</v>
      </c>
      <c r="K1692" s="3" t="s">
        <v>27</v>
      </c>
      <c r="L1692" s="3" t="s">
        <v>655</v>
      </c>
      <c r="M1692" s="3" t="s">
        <v>656</v>
      </c>
      <c r="N1692" s="2">
        <v>6824</v>
      </c>
      <c r="O1692" s="3" t="s">
        <v>138</v>
      </c>
      <c r="P1692" s="3" t="s">
        <v>2921</v>
      </c>
      <c r="Q1692" s="3" t="s">
        <v>45</v>
      </c>
      <c r="R1692" s="3" t="s">
        <v>74</v>
      </c>
      <c r="S1692" s="3" t="s">
        <v>2922</v>
      </c>
      <c r="T1692" s="2">
        <v>88.08</v>
      </c>
      <c r="U1692" s="2">
        <v>6</v>
      </c>
      <c r="V1692" s="2">
        <v>0</v>
      </c>
      <c r="W1692" s="2">
        <v>40.516800000000003</v>
      </c>
    </row>
    <row r="1693" spans="1:23" ht="15.75" thickBot="1" x14ac:dyDescent="0.3">
      <c r="A1693" s="5">
        <v>1692</v>
      </c>
      <c r="B1693" s="3" t="s">
        <v>5518</v>
      </c>
      <c r="C1693" s="2">
        <v>2013</v>
      </c>
      <c r="D1693" s="4">
        <v>41317</v>
      </c>
      <c r="E1693" s="4" t="str">
        <f>TEXT(Table1[[#This Row],[Order Date]],"MMM")</f>
        <v>Feb</v>
      </c>
      <c r="F1693" s="4">
        <v>41437</v>
      </c>
      <c r="G1693" s="3" t="s">
        <v>23</v>
      </c>
      <c r="H1693" s="3" t="s">
        <v>628</v>
      </c>
      <c r="I1693" s="3" t="s">
        <v>629</v>
      </c>
      <c r="J1693" s="3" t="s">
        <v>26</v>
      </c>
      <c r="K1693" s="3" t="s">
        <v>27</v>
      </c>
      <c r="L1693" s="3" t="s">
        <v>655</v>
      </c>
      <c r="M1693" s="3" t="s">
        <v>656</v>
      </c>
      <c r="N1693" s="2">
        <v>6824</v>
      </c>
      <c r="O1693" s="3" t="s">
        <v>138</v>
      </c>
      <c r="P1693" s="3" t="s">
        <v>1658</v>
      </c>
      <c r="Q1693" s="3" t="s">
        <v>32</v>
      </c>
      <c r="R1693" s="3" t="s">
        <v>36</v>
      </c>
      <c r="S1693" s="3" t="s">
        <v>1659</v>
      </c>
      <c r="T1693" s="2">
        <v>751.92</v>
      </c>
      <c r="U1693" s="2">
        <v>4</v>
      </c>
      <c r="V1693" s="2">
        <v>0</v>
      </c>
      <c r="W1693" s="2">
        <v>150.38399999999999</v>
      </c>
    </row>
    <row r="1694" spans="1:23" ht="15.75" thickBot="1" x14ac:dyDescent="0.3">
      <c r="A1694" s="5">
        <v>1693</v>
      </c>
      <c r="B1694" s="3" t="s">
        <v>5521</v>
      </c>
      <c r="C1694" s="2">
        <v>2012</v>
      </c>
      <c r="D1694" s="4">
        <v>41008</v>
      </c>
      <c r="E1694" s="4" t="str">
        <f>TEXT(Table1[[#This Row],[Order Date]],"MMM")</f>
        <v>Apr</v>
      </c>
      <c r="F1694" s="4">
        <v>41161</v>
      </c>
      <c r="G1694" s="3" t="s">
        <v>49</v>
      </c>
      <c r="H1694" s="3" t="s">
        <v>126</v>
      </c>
      <c r="I1694" s="3" t="s">
        <v>127</v>
      </c>
      <c r="J1694" s="3" t="s">
        <v>40</v>
      </c>
      <c r="K1694" s="3" t="s">
        <v>27</v>
      </c>
      <c r="L1694" s="3" t="s">
        <v>3805</v>
      </c>
      <c r="M1694" s="3" t="s">
        <v>372</v>
      </c>
      <c r="N1694" s="2">
        <v>97504</v>
      </c>
      <c r="O1694" s="3" t="s">
        <v>43</v>
      </c>
      <c r="P1694" s="3" t="s">
        <v>5049</v>
      </c>
      <c r="Q1694" s="3" t="s">
        <v>45</v>
      </c>
      <c r="R1694" s="3" t="s">
        <v>74</v>
      </c>
      <c r="S1694" s="3" t="s">
        <v>5050</v>
      </c>
      <c r="T1694" s="2">
        <v>9.7620000000000005</v>
      </c>
      <c r="U1694" s="2">
        <v>2</v>
      </c>
      <c r="V1694" s="2">
        <v>0.7</v>
      </c>
      <c r="W1694" s="2">
        <v>-6.8334000000000001</v>
      </c>
    </row>
    <row r="1695" spans="1:23" ht="15.75" thickBot="1" x14ac:dyDescent="0.3">
      <c r="A1695" s="5">
        <v>1694</v>
      </c>
      <c r="B1695" s="3" t="s">
        <v>5522</v>
      </c>
      <c r="C1695" s="2">
        <v>2014</v>
      </c>
      <c r="D1695" s="4">
        <v>41859</v>
      </c>
      <c r="E1695" s="4" t="str">
        <f>TEXT(Table1[[#This Row],[Order Date]],"MMM")</f>
        <v>Aug</v>
      </c>
      <c r="F1695" s="4">
        <v>41981</v>
      </c>
      <c r="G1695" s="3" t="s">
        <v>49</v>
      </c>
      <c r="H1695" s="3" t="s">
        <v>4985</v>
      </c>
      <c r="I1695" s="3" t="s">
        <v>4986</v>
      </c>
      <c r="J1695" s="3" t="s">
        <v>26</v>
      </c>
      <c r="K1695" s="3" t="s">
        <v>27</v>
      </c>
      <c r="L1695" s="3" t="s">
        <v>4009</v>
      </c>
      <c r="M1695" s="3" t="s">
        <v>207</v>
      </c>
      <c r="N1695" s="2">
        <v>56560</v>
      </c>
      <c r="O1695" s="3" t="s">
        <v>102</v>
      </c>
      <c r="P1695" s="3" t="s">
        <v>3579</v>
      </c>
      <c r="Q1695" s="3" t="s">
        <v>70</v>
      </c>
      <c r="R1695" s="3" t="s">
        <v>148</v>
      </c>
      <c r="S1695" s="3" t="s">
        <v>3580</v>
      </c>
      <c r="T1695" s="2">
        <v>63.96</v>
      </c>
      <c r="U1695" s="2">
        <v>4</v>
      </c>
      <c r="V1695" s="2">
        <v>0</v>
      </c>
      <c r="W1695" s="2">
        <v>19.8276</v>
      </c>
    </row>
    <row r="1696" spans="1:23" ht="15.75" thickBot="1" x14ac:dyDescent="0.3">
      <c r="A1696" s="5">
        <v>1695</v>
      </c>
      <c r="B1696" s="3" t="s">
        <v>5523</v>
      </c>
      <c r="C1696" s="2">
        <v>2014</v>
      </c>
      <c r="D1696" s="4">
        <v>41740</v>
      </c>
      <c r="E1696" s="4" t="str">
        <f>TEXT(Table1[[#This Row],[Order Date]],"MMM")</f>
        <v>Apr</v>
      </c>
      <c r="F1696" s="4">
        <v>41893</v>
      </c>
      <c r="G1696" s="3" t="s">
        <v>49</v>
      </c>
      <c r="H1696" s="3" t="s">
        <v>4691</v>
      </c>
      <c r="I1696" s="3" t="s">
        <v>4692</v>
      </c>
      <c r="J1696" s="3" t="s">
        <v>26</v>
      </c>
      <c r="K1696" s="3" t="s">
        <v>27</v>
      </c>
      <c r="L1696" s="3" t="s">
        <v>136</v>
      </c>
      <c r="M1696" s="3" t="s">
        <v>137</v>
      </c>
      <c r="N1696" s="2">
        <v>19143</v>
      </c>
      <c r="O1696" s="3" t="s">
        <v>138</v>
      </c>
      <c r="P1696" s="3" t="s">
        <v>5524</v>
      </c>
      <c r="Q1696" s="3" t="s">
        <v>45</v>
      </c>
      <c r="R1696" s="3" t="s">
        <v>74</v>
      </c>
      <c r="S1696" s="3" t="s">
        <v>5525</v>
      </c>
      <c r="T1696" s="2">
        <v>11.673</v>
      </c>
      <c r="U1696" s="2">
        <v>3</v>
      </c>
      <c r="V1696" s="2">
        <v>0.7</v>
      </c>
      <c r="W1696" s="2">
        <v>-7.782</v>
      </c>
    </row>
    <row r="1697" spans="1:23" ht="15.75" thickBot="1" x14ac:dyDescent="0.3">
      <c r="A1697" s="5">
        <v>1696</v>
      </c>
      <c r="B1697" s="3" t="s">
        <v>5526</v>
      </c>
      <c r="C1697" s="2">
        <v>2013</v>
      </c>
      <c r="D1697" s="4">
        <v>41436</v>
      </c>
      <c r="E1697" s="4" t="str">
        <f>TEXT(Table1[[#This Row],[Order Date]],"MMM")</f>
        <v>Jun</v>
      </c>
      <c r="F1697" s="4">
        <v>41558</v>
      </c>
      <c r="G1697" s="3" t="s">
        <v>49</v>
      </c>
      <c r="H1697" s="3" t="s">
        <v>1567</v>
      </c>
      <c r="I1697" s="3" t="s">
        <v>1568</v>
      </c>
      <c r="J1697" s="3" t="s">
        <v>26</v>
      </c>
      <c r="K1697" s="3" t="s">
        <v>27</v>
      </c>
      <c r="L1697" s="3" t="s">
        <v>168</v>
      </c>
      <c r="M1697" s="3" t="s">
        <v>101</v>
      </c>
      <c r="N1697" s="2">
        <v>77036</v>
      </c>
      <c r="O1697" s="3" t="s">
        <v>102</v>
      </c>
      <c r="P1697" s="3" t="s">
        <v>1929</v>
      </c>
      <c r="Q1697" s="3" t="s">
        <v>32</v>
      </c>
      <c r="R1697" s="3" t="s">
        <v>55</v>
      </c>
      <c r="S1697" s="3" t="s">
        <v>1930</v>
      </c>
      <c r="T1697" s="2">
        <v>863.12800000000004</v>
      </c>
      <c r="U1697" s="2">
        <v>8</v>
      </c>
      <c r="V1697" s="2">
        <v>0.3</v>
      </c>
      <c r="W1697" s="2">
        <v>-160.29519999999999</v>
      </c>
    </row>
    <row r="1698" spans="1:23" ht="15.75" thickBot="1" x14ac:dyDescent="0.3">
      <c r="A1698" s="5">
        <v>1697</v>
      </c>
      <c r="B1698" s="3" t="s">
        <v>5526</v>
      </c>
      <c r="C1698" s="2">
        <v>2013</v>
      </c>
      <c r="D1698" s="4">
        <v>41436</v>
      </c>
      <c r="E1698" s="4" t="str">
        <f>TEXT(Table1[[#This Row],[Order Date]],"MMM")</f>
        <v>Jun</v>
      </c>
      <c r="F1698" s="4">
        <v>41558</v>
      </c>
      <c r="G1698" s="3" t="s">
        <v>49</v>
      </c>
      <c r="H1698" s="3" t="s">
        <v>1567</v>
      </c>
      <c r="I1698" s="3" t="s">
        <v>1568</v>
      </c>
      <c r="J1698" s="3" t="s">
        <v>26</v>
      </c>
      <c r="K1698" s="3" t="s">
        <v>27</v>
      </c>
      <c r="L1698" s="3" t="s">
        <v>168</v>
      </c>
      <c r="M1698" s="3" t="s">
        <v>101</v>
      </c>
      <c r="N1698" s="2">
        <v>77036</v>
      </c>
      <c r="O1698" s="3" t="s">
        <v>102</v>
      </c>
      <c r="P1698" s="3" t="s">
        <v>3204</v>
      </c>
      <c r="Q1698" s="3" t="s">
        <v>45</v>
      </c>
      <c r="R1698" s="3" t="s">
        <v>74</v>
      </c>
      <c r="S1698" s="3" t="s">
        <v>1060</v>
      </c>
      <c r="T1698" s="2">
        <v>3.5640000000000001</v>
      </c>
      <c r="U1698" s="2">
        <v>3</v>
      </c>
      <c r="V1698" s="2">
        <v>0.8</v>
      </c>
      <c r="W1698" s="2">
        <v>-6.2370000000000001</v>
      </c>
    </row>
    <row r="1699" spans="1:23" ht="15.75" thickBot="1" x14ac:dyDescent="0.3">
      <c r="A1699" s="5">
        <v>1698</v>
      </c>
      <c r="B1699" s="3" t="s">
        <v>5526</v>
      </c>
      <c r="C1699" s="2">
        <v>2013</v>
      </c>
      <c r="D1699" s="4">
        <v>41436</v>
      </c>
      <c r="E1699" s="4" t="str">
        <f>TEXT(Table1[[#This Row],[Order Date]],"MMM")</f>
        <v>Jun</v>
      </c>
      <c r="F1699" s="4">
        <v>41558</v>
      </c>
      <c r="G1699" s="3" t="s">
        <v>49</v>
      </c>
      <c r="H1699" s="3" t="s">
        <v>1567</v>
      </c>
      <c r="I1699" s="3" t="s">
        <v>1568</v>
      </c>
      <c r="J1699" s="3" t="s">
        <v>26</v>
      </c>
      <c r="K1699" s="3" t="s">
        <v>27</v>
      </c>
      <c r="L1699" s="3" t="s">
        <v>168</v>
      </c>
      <c r="M1699" s="3" t="s">
        <v>101</v>
      </c>
      <c r="N1699" s="2">
        <v>77036</v>
      </c>
      <c r="O1699" s="3" t="s">
        <v>102</v>
      </c>
      <c r="P1699" s="3" t="s">
        <v>4315</v>
      </c>
      <c r="Q1699" s="3" t="s">
        <v>32</v>
      </c>
      <c r="R1699" s="3" t="s">
        <v>33</v>
      </c>
      <c r="S1699" s="3" t="s">
        <v>4316</v>
      </c>
      <c r="T1699" s="2">
        <v>956.66480000000001</v>
      </c>
      <c r="U1699" s="2">
        <v>7</v>
      </c>
      <c r="V1699" s="2">
        <v>0.32</v>
      </c>
      <c r="W1699" s="2">
        <v>-225.0976</v>
      </c>
    </row>
    <row r="1700" spans="1:23" ht="15.75" thickBot="1" x14ac:dyDescent="0.3">
      <c r="A1700" s="5">
        <v>1699</v>
      </c>
      <c r="B1700" s="3" t="s">
        <v>5526</v>
      </c>
      <c r="C1700" s="2">
        <v>2013</v>
      </c>
      <c r="D1700" s="4">
        <v>41436</v>
      </c>
      <c r="E1700" s="4" t="str">
        <f>TEXT(Table1[[#This Row],[Order Date]],"MMM")</f>
        <v>Jun</v>
      </c>
      <c r="F1700" s="4">
        <v>41558</v>
      </c>
      <c r="G1700" s="3" t="s">
        <v>49</v>
      </c>
      <c r="H1700" s="3" t="s">
        <v>1567</v>
      </c>
      <c r="I1700" s="3" t="s">
        <v>1568</v>
      </c>
      <c r="J1700" s="3" t="s">
        <v>26</v>
      </c>
      <c r="K1700" s="3" t="s">
        <v>27</v>
      </c>
      <c r="L1700" s="3" t="s">
        <v>168</v>
      </c>
      <c r="M1700" s="3" t="s">
        <v>101</v>
      </c>
      <c r="N1700" s="2">
        <v>77036</v>
      </c>
      <c r="O1700" s="3" t="s">
        <v>102</v>
      </c>
      <c r="P1700" s="3" t="s">
        <v>1797</v>
      </c>
      <c r="Q1700" s="3" t="s">
        <v>45</v>
      </c>
      <c r="R1700" s="3" t="s">
        <v>74</v>
      </c>
      <c r="S1700" s="3" t="s">
        <v>1798</v>
      </c>
      <c r="T1700" s="2">
        <v>12.587999999999999</v>
      </c>
      <c r="U1700" s="2">
        <v>3</v>
      </c>
      <c r="V1700" s="2">
        <v>0.8</v>
      </c>
      <c r="W1700" s="2">
        <v>-20.140799999999999</v>
      </c>
    </row>
    <row r="1701" spans="1:23" ht="15.75" thickBot="1" x14ac:dyDescent="0.3">
      <c r="A1701" s="5">
        <v>1700</v>
      </c>
      <c r="B1701" s="3" t="s">
        <v>5526</v>
      </c>
      <c r="C1701" s="2">
        <v>2013</v>
      </c>
      <c r="D1701" s="4">
        <v>41436</v>
      </c>
      <c r="E1701" s="4" t="str">
        <f>TEXT(Table1[[#This Row],[Order Date]],"MMM")</f>
        <v>Jun</v>
      </c>
      <c r="F1701" s="4">
        <v>41558</v>
      </c>
      <c r="G1701" s="3" t="s">
        <v>49</v>
      </c>
      <c r="H1701" s="3" t="s">
        <v>1567</v>
      </c>
      <c r="I1701" s="3" t="s">
        <v>1568</v>
      </c>
      <c r="J1701" s="3" t="s">
        <v>26</v>
      </c>
      <c r="K1701" s="3" t="s">
        <v>27</v>
      </c>
      <c r="L1701" s="3" t="s">
        <v>168</v>
      </c>
      <c r="M1701" s="3" t="s">
        <v>101</v>
      </c>
      <c r="N1701" s="2">
        <v>77036</v>
      </c>
      <c r="O1701" s="3" t="s">
        <v>102</v>
      </c>
      <c r="P1701" s="3" t="s">
        <v>4874</v>
      </c>
      <c r="Q1701" s="3" t="s">
        <v>70</v>
      </c>
      <c r="R1701" s="3" t="s">
        <v>148</v>
      </c>
      <c r="S1701" s="3" t="s">
        <v>4875</v>
      </c>
      <c r="T1701" s="2">
        <v>171.96</v>
      </c>
      <c r="U1701" s="2">
        <v>5</v>
      </c>
      <c r="V1701" s="2">
        <v>0.2</v>
      </c>
      <c r="W1701" s="2">
        <v>45.139499999999998</v>
      </c>
    </row>
    <row r="1702" spans="1:23" ht="15.75" thickBot="1" x14ac:dyDescent="0.3">
      <c r="A1702" s="5">
        <v>1701</v>
      </c>
      <c r="B1702" s="3" t="s">
        <v>5527</v>
      </c>
      <c r="C1702" s="2">
        <v>2012</v>
      </c>
      <c r="D1702" s="4">
        <v>41159</v>
      </c>
      <c r="E1702" s="4" t="str">
        <f>TEXT(Table1[[#This Row],[Order Date]],"MMM")</f>
        <v>Sep</v>
      </c>
      <c r="F1702" s="4" t="s">
        <v>7237</v>
      </c>
      <c r="G1702" s="3" t="s">
        <v>49</v>
      </c>
      <c r="H1702" s="3" t="s">
        <v>4497</v>
      </c>
      <c r="I1702" s="3" t="s">
        <v>4498</v>
      </c>
      <c r="J1702" s="3" t="s">
        <v>40</v>
      </c>
      <c r="K1702" s="3" t="s">
        <v>27</v>
      </c>
      <c r="L1702" s="3" t="s">
        <v>715</v>
      </c>
      <c r="M1702" s="3" t="s">
        <v>101</v>
      </c>
      <c r="N1702" s="2">
        <v>75220</v>
      </c>
      <c r="O1702" s="3" t="s">
        <v>102</v>
      </c>
      <c r="P1702" s="3" t="s">
        <v>630</v>
      </c>
      <c r="Q1702" s="3" t="s">
        <v>45</v>
      </c>
      <c r="R1702" s="3" t="s">
        <v>77</v>
      </c>
      <c r="S1702" s="3" t="s">
        <v>631</v>
      </c>
      <c r="T1702" s="2">
        <v>48.631999999999998</v>
      </c>
      <c r="U1702" s="2">
        <v>2</v>
      </c>
      <c r="V1702" s="2">
        <v>0.8</v>
      </c>
      <c r="W1702" s="2">
        <v>-121.58</v>
      </c>
    </row>
    <row r="1703" spans="1:23" ht="15.75" thickBot="1" x14ac:dyDescent="0.3">
      <c r="A1703" s="5">
        <v>1702</v>
      </c>
      <c r="B1703" s="3" t="s">
        <v>5532</v>
      </c>
      <c r="C1703" s="2">
        <v>2014</v>
      </c>
      <c r="D1703" s="4">
        <v>41924</v>
      </c>
      <c r="E1703" s="4" t="str">
        <f>TEXT(Table1[[#This Row],[Order Date]],"MMM")</f>
        <v>Oct</v>
      </c>
      <c r="F1703" s="4" t="s">
        <v>7323</v>
      </c>
      <c r="G1703" s="3" t="s">
        <v>23</v>
      </c>
      <c r="H1703" s="3" t="s">
        <v>2797</v>
      </c>
      <c r="I1703" s="3" t="s">
        <v>2798</v>
      </c>
      <c r="J1703" s="3" t="s">
        <v>99</v>
      </c>
      <c r="K1703" s="3" t="s">
        <v>27</v>
      </c>
      <c r="L1703" s="3" t="s">
        <v>41</v>
      </c>
      <c r="M1703" s="3" t="s">
        <v>42</v>
      </c>
      <c r="N1703" s="2">
        <v>90004</v>
      </c>
      <c r="O1703" s="3" t="s">
        <v>43</v>
      </c>
      <c r="P1703" s="3" t="s">
        <v>1075</v>
      </c>
      <c r="Q1703" s="3" t="s">
        <v>45</v>
      </c>
      <c r="R1703" s="3" t="s">
        <v>67</v>
      </c>
      <c r="S1703" s="3" t="s">
        <v>1076</v>
      </c>
      <c r="T1703" s="2">
        <v>11.16</v>
      </c>
      <c r="U1703" s="2">
        <v>2</v>
      </c>
      <c r="V1703" s="2">
        <v>0</v>
      </c>
      <c r="W1703" s="2">
        <v>2.79</v>
      </c>
    </row>
    <row r="1704" spans="1:23" ht="15.75" thickBot="1" x14ac:dyDescent="0.3">
      <c r="A1704" s="5">
        <v>1703</v>
      </c>
      <c r="B1704" s="3" t="s">
        <v>5532</v>
      </c>
      <c r="C1704" s="2">
        <v>2014</v>
      </c>
      <c r="D1704" s="4">
        <v>41924</v>
      </c>
      <c r="E1704" s="4" t="str">
        <f>TEXT(Table1[[#This Row],[Order Date]],"MMM")</f>
        <v>Oct</v>
      </c>
      <c r="F1704" s="4" t="s">
        <v>7323</v>
      </c>
      <c r="G1704" s="3" t="s">
        <v>23</v>
      </c>
      <c r="H1704" s="3" t="s">
        <v>2797</v>
      </c>
      <c r="I1704" s="3" t="s">
        <v>2798</v>
      </c>
      <c r="J1704" s="3" t="s">
        <v>99</v>
      </c>
      <c r="K1704" s="3" t="s">
        <v>27</v>
      </c>
      <c r="L1704" s="3" t="s">
        <v>41</v>
      </c>
      <c r="M1704" s="3" t="s">
        <v>42</v>
      </c>
      <c r="N1704" s="2">
        <v>90004</v>
      </c>
      <c r="O1704" s="3" t="s">
        <v>43</v>
      </c>
      <c r="P1704" s="3" t="s">
        <v>778</v>
      </c>
      <c r="Q1704" s="3" t="s">
        <v>32</v>
      </c>
      <c r="R1704" s="3" t="s">
        <v>55</v>
      </c>
      <c r="S1704" s="3" t="s">
        <v>779</v>
      </c>
      <c r="T1704" s="2">
        <v>896.32799999999997</v>
      </c>
      <c r="U1704" s="2">
        <v>9</v>
      </c>
      <c r="V1704" s="2">
        <v>0.2</v>
      </c>
      <c r="W1704" s="2">
        <v>22.408200000000001</v>
      </c>
    </row>
    <row r="1705" spans="1:23" ht="15.75" thickBot="1" x14ac:dyDescent="0.3">
      <c r="A1705" s="5">
        <v>1704</v>
      </c>
      <c r="B1705" s="3" t="s">
        <v>5532</v>
      </c>
      <c r="C1705" s="2">
        <v>2014</v>
      </c>
      <c r="D1705" s="4">
        <v>41924</v>
      </c>
      <c r="E1705" s="4" t="str">
        <f>TEXT(Table1[[#This Row],[Order Date]],"MMM")</f>
        <v>Oct</v>
      </c>
      <c r="F1705" s="4" t="s">
        <v>7323</v>
      </c>
      <c r="G1705" s="3" t="s">
        <v>23</v>
      </c>
      <c r="H1705" s="3" t="s">
        <v>2797</v>
      </c>
      <c r="I1705" s="3" t="s">
        <v>2798</v>
      </c>
      <c r="J1705" s="3" t="s">
        <v>99</v>
      </c>
      <c r="K1705" s="3" t="s">
        <v>27</v>
      </c>
      <c r="L1705" s="3" t="s">
        <v>41</v>
      </c>
      <c r="M1705" s="3" t="s">
        <v>42</v>
      </c>
      <c r="N1705" s="2">
        <v>90004</v>
      </c>
      <c r="O1705" s="3" t="s">
        <v>43</v>
      </c>
      <c r="P1705" s="3" t="s">
        <v>3725</v>
      </c>
      <c r="Q1705" s="3" t="s">
        <v>45</v>
      </c>
      <c r="R1705" s="3" t="s">
        <v>77</v>
      </c>
      <c r="S1705" s="3" t="s">
        <v>3726</v>
      </c>
      <c r="T1705" s="2">
        <v>189</v>
      </c>
      <c r="U1705" s="2">
        <v>1</v>
      </c>
      <c r="V1705" s="2">
        <v>0</v>
      </c>
      <c r="W1705" s="2">
        <v>68.040000000000006</v>
      </c>
    </row>
    <row r="1706" spans="1:23" ht="15.75" thickBot="1" x14ac:dyDescent="0.3">
      <c r="A1706" s="5">
        <v>1705</v>
      </c>
      <c r="B1706" s="3" t="s">
        <v>5533</v>
      </c>
      <c r="C1706" s="2">
        <v>2014</v>
      </c>
      <c r="D1706" s="4">
        <v>41946</v>
      </c>
      <c r="E1706" s="4" t="str">
        <f>TEXT(Table1[[#This Row],[Order Date]],"MMM")</f>
        <v>Nov</v>
      </c>
      <c r="F1706" s="4" t="s">
        <v>7245</v>
      </c>
      <c r="G1706" s="3" t="s">
        <v>49</v>
      </c>
      <c r="H1706" s="3" t="s">
        <v>141</v>
      </c>
      <c r="I1706" s="3" t="s">
        <v>142</v>
      </c>
      <c r="J1706" s="3" t="s">
        <v>26</v>
      </c>
      <c r="K1706" s="3" t="s">
        <v>27</v>
      </c>
      <c r="L1706" s="3" t="s">
        <v>136</v>
      </c>
      <c r="M1706" s="3" t="s">
        <v>137</v>
      </c>
      <c r="N1706" s="2">
        <v>19140</v>
      </c>
      <c r="O1706" s="3" t="s">
        <v>138</v>
      </c>
      <c r="P1706" s="3" t="s">
        <v>651</v>
      </c>
      <c r="Q1706" s="3" t="s">
        <v>70</v>
      </c>
      <c r="R1706" s="3" t="s">
        <v>71</v>
      </c>
      <c r="S1706" s="3" t="s">
        <v>652</v>
      </c>
      <c r="T1706" s="2">
        <v>53.981999999999999</v>
      </c>
      <c r="U1706" s="2">
        <v>3</v>
      </c>
      <c r="V1706" s="2">
        <v>0.4</v>
      </c>
      <c r="W1706" s="2">
        <v>-10.7964</v>
      </c>
    </row>
    <row r="1707" spans="1:23" ht="15.75" thickBot="1" x14ac:dyDescent="0.3">
      <c r="A1707" s="5">
        <v>1706</v>
      </c>
      <c r="B1707" s="3" t="s">
        <v>5534</v>
      </c>
      <c r="C1707" s="2">
        <v>2014</v>
      </c>
      <c r="D1707" s="4">
        <v>41736</v>
      </c>
      <c r="E1707" s="4" t="str">
        <f>TEXT(Table1[[#This Row],[Order Date]],"MMM")</f>
        <v>Apr</v>
      </c>
      <c r="F1707" s="4">
        <v>41950</v>
      </c>
      <c r="G1707" s="3" t="s">
        <v>49</v>
      </c>
      <c r="H1707" s="3" t="s">
        <v>702</v>
      </c>
      <c r="I1707" s="3" t="s">
        <v>703</v>
      </c>
      <c r="J1707" s="3" t="s">
        <v>26</v>
      </c>
      <c r="K1707" s="3" t="s">
        <v>27</v>
      </c>
      <c r="L1707" s="3" t="s">
        <v>5535</v>
      </c>
      <c r="M1707" s="3" t="s">
        <v>42</v>
      </c>
      <c r="N1707" s="2">
        <v>95610</v>
      </c>
      <c r="O1707" s="3" t="s">
        <v>43</v>
      </c>
      <c r="P1707" s="3" t="s">
        <v>5412</v>
      </c>
      <c r="Q1707" s="3" t="s">
        <v>32</v>
      </c>
      <c r="R1707" s="3" t="s">
        <v>64</v>
      </c>
      <c r="S1707" s="3" t="s">
        <v>5413</v>
      </c>
      <c r="T1707" s="2">
        <v>129.38999999999999</v>
      </c>
      <c r="U1707" s="2">
        <v>3</v>
      </c>
      <c r="V1707" s="2">
        <v>0</v>
      </c>
      <c r="W1707" s="2">
        <v>54.343800000000002</v>
      </c>
    </row>
    <row r="1708" spans="1:23" ht="15.75" thickBot="1" x14ac:dyDescent="0.3">
      <c r="A1708" s="5">
        <v>1707</v>
      </c>
      <c r="B1708" s="3" t="s">
        <v>5536</v>
      </c>
      <c r="C1708" s="2">
        <v>2014</v>
      </c>
      <c r="D1708" s="4">
        <v>41768</v>
      </c>
      <c r="E1708" s="4" t="str">
        <f>TEXT(Table1[[#This Row],[Order Date]],"MMM")</f>
        <v>May</v>
      </c>
      <c r="F1708" s="4">
        <v>41952</v>
      </c>
      <c r="G1708" s="3" t="s">
        <v>49</v>
      </c>
      <c r="H1708" s="3" t="s">
        <v>1853</v>
      </c>
      <c r="I1708" s="3" t="s">
        <v>1854</v>
      </c>
      <c r="J1708" s="3" t="s">
        <v>40</v>
      </c>
      <c r="K1708" s="3" t="s">
        <v>27</v>
      </c>
      <c r="L1708" s="3" t="s">
        <v>41</v>
      </c>
      <c r="M1708" s="3" t="s">
        <v>42</v>
      </c>
      <c r="N1708" s="2">
        <v>90032</v>
      </c>
      <c r="O1708" s="3" t="s">
        <v>43</v>
      </c>
      <c r="P1708" s="3" t="s">
        <v>3366</v>
      </c>
      <c r="Q1708" s="3" t="s">
        <v>45</v>
      </c>
      <c r="R1708" s="3" t="s">
        <v>58</v>
      </c>
      <c r="S1708" s="3" t="s">
        <v>3367</v>
      </c>
      <c r="T1708" s="2">
        <v>54.32</v>
      </c>
      <c r="U1708" s="2">
        <v>4</v>
      </c>
      <c r="V1708" s="2">
        <v>0</v>
      </c>
      <c r="W1708" s="2">
        <v>0.54320000000000002</v>
      </c>
    </row>
    <row r="1709" spans="1:23" ht="15.75" thickBot="1" x14ac:dyDescent="0.3">
      <c r="A1709" s="5">
        <v>1708</v>
      </c>
      <c r="B1709" s="3" t="s">
        <v>5537</v>
      </c>
      <c r="C1709" s="2">
        <v>2013</v>
      </c>
      <c r="D1709" s="4">
        <v>41404</v>
      </c>
      <c r="E1709" s="4" t="str">
        <f>TEXT(Table1[[#This Row],[Order Date]],"MMM")</f>
        <v>May</v>
      </c>
      <c r="F1709" s="4">
        <v>41404</v>
      </c>
      <c r="G1709" s="3" t="s">
        <v>1127</v>
      </c>
      <c r="H1709" s="3" t="s">
        <v>2571</v>
      </c>
      <c r="I1709" s="3" t="s">
        <v>2572</v>
      </c>
      <c r="J1709" s="3" t="s">
        <v>26</v>
      </c>
      <c r="K1709" s="3" t="s">
        <v>27</v>
      </c>
      <c r="L1709" s="3" t="s">
        <v>5538</v>
      </c>
      <c r="M1709" s="3" t="s">
        <v>101</v>
      </c>
      <c r="N1709" s="2">
        <v>75056</v>
      </c>
      <c r="O1709" s="3" t="s">
        <v>102</v>
      </c>
      <c r="P1709" s="3" t="s">
        <v>2495</v>
      </c>
      <c r="Q1709" s="3" t="s">
        <v>45</v>
      </c>
      <c r="R1709" s="3" t="s">
        <v>158</v>
      </c>
      <c r="S1709" s="3" t="s">
        <v>2496</v>
      </c>
      <c r="T1709" s="2">
        <v>59.752000000000002</v>
      </c>
      <c r="U1709" s="2">
        <v>7</v>
      </c>
      <c r="V1709" s="2">
        <v>0.2</v>
      </c>
      <c r="W1709" s="2">
        <v>19.4194</v>
      </c>
    </row>
    <row r="1710" spans="1:23" ht="15.75" thickBot="1" x14ac:dyDescent="0.3">
      <c r="A1710" s="5">
        <v>1709</v>
      </c>
      <c r="B1710" s="3" t="s">
        <v>5539</v>
      </c>
      <c r="C1710" s="2">
        <v>2011</v>
      </c>
      <c r="D1710" s="4">
        <v>40644</v>
      </c>
      <c r="E1710" s="4" t="str">
        <f>TEXT(Table1[[#This Row],[Order Date]],"MMM")</f>
        <v>Apr</v>
      </c>
      <c r="F1710" s="4">
        <v>40858</v>
      </c>
      <c r="G1710" s="3" t="s">
        <v>49</v>
      </c>
      <c r="H1710" s="3" t="s">
        <v>4050</v>
      </c>
      <c r="I1710" s="3" t="s">
        <v>4051</v>
      </c>
      <c r="J1710" s="3" t="s">
        <v>26</v>
      </c>
      <c r="K1710" s="3" t="s">
        <v>27</v>
      </c>
      <c r="L1710" s="3" t="s">
        <v>41</v>
      </c>
      <c r="M1710" s="3" t="s">
        <v>42</v>
      </c>
      <c r="N1710" s="2">
        <v>90045</v>
      </c>
      <c r="O1710" s="3" t="s">
        <v>43</v>
      </c>
      <c r="P1710" s="3" t="s">
        <v>4119</v>
      </c>
      <c r="Q1710" s="3" t="s">
        <v>70</v>
      </c>
      <c r="R1710" s="3" t="s">
        <v>71</v>
      </c>
      <c r="S1710" s="3" t="s">
        <v>4120</v>
      </c>
      <c r="T1710" s="2">
        <v>666.34400000000005</v>
      </c>
      <c r="U1710" s="2">
        <v>7</v>
      </c>
      <c r="V1710" s="2">
        <v>0.2</v>
      </c>
      <c r="W1710" s="2">
        <v>66.634399999999999</v>
      </c>
    </row>
    <row r="1711" spans="1:23" ht="15.75" thickBot="1" x14ac:dyDescent="0.3">
      <c r="A1711" s="5">
        <v>1710</v>
      </c>
      <c r="B1711" s="3" t="s">
        <v>5539</v>
      </c>
      <c r="C1711" s="2">
        <v>2011</v>
      </c>
      <c r="D1711" s="4">
        <v>40644</v>
      </c>
      <c r="E1711" s="4" t="str">
        <f>TEXT(Table1[[#This Row],[Order Date]],"MMM")</f>
        <v>Apr</v>
      </c>
      <c r="F1711" s="4">
        <v>40858</v>
      </c>
      <c r="G1711" s="3" t="s">
        <v>49</v>
      </c>
      <c r="H1711" s="3" t="s">
        <v>4050</v>
      </c>
      <c r="I1711" s="3" t="s">
        <v>4051</v>
      </c>
      <c r="J1711" s="3" t="s">
        <v>26</v>
      </c>
      <c r="K1711" s="3" t="s">
        <v>27</v>
      </c>
      <c r="L1711" s="3" t="s">
        <v>41</v>
      </c>
      <c r="M1711" s="3" t="s">
        <v>42</v>
      </c>
      <c r="N1711" s="2">
        <v>90045</v>
      </c>
      <c r="O1711" s="3" t="s">
        <v>43</v>
      </c>
      <c r="P1711" s="3" t="s">
        <v>1247</v>
      </c>
      <c r="Q1711" s="3" t="s">
        <v>32</v>
      </c>
      <c r="R1711" s="3" t="s">
        <v>55</v>
      </c>
      <c r="S1711" s="3" t="s">
        <v>1248</v>
      </c>
      <c r="T1711" s="2">
        <v>573.72799999999995</v>
      </c>
      <c r="U1711" s="2">
        <v>4</v>
      </c>
      <c r="V1711" s="2">
        <v>0.2</v>
      </c>
      <c r="W1711" s="2">
        <v>-64.544399999999996</v>
      </c>
    </row>
    <row r="1712" spans="1:23" ht="15.75" thickBot="1" x14ac:dyDescent="0.3">
      <c r="A1712" s="5">
        <v>1711</v>
      </c>
      <c r="B1712" s="3" t="s">
        <v>5539</v>
      </c>
      <c r="C1712" s="2">
        <v>2011</v>
      </c>
      <c r="D1712" s="4">
        <v>40644</v>
      </c>
      <c r="E1712" s="4" t="str">
        <f>TEXT(Table1[[#This Row],[Order Date]],"MMM")</f>
        <v>Apr</v>
      </c>
      <c r="F1712" s="4">
        <v>40858</v>
      </c>
      <c r="G1712" s="3" t="s">
        <v>49</v>
      </c>
      <c r="H1712" s="3" t="s">
        <v>4050</v>
      </c>
      <c r="I1712" s="3" t="s">
        <v>4051</v>
      </c>
      <c r="J1712" s="3" t="s">
        <v>26</v>
      </c>
      <c r="K1712" s="3" t="s">
        <v>27</v>
      </c>
      <c r="L1712" s="3" t="s">
        <v>41</v>
      </c>
      <c r="M1712" s="3" t="s">
        <v>42</v>
      </c>
      <c r="N1712" s="2">
        <v>90045</v>
      </c>
      <c r="O1712" s="3" t="s">
        <v>43</v>
      </c>
      <c r="P1712" s="3" t="s">
        <v>2072</v>
      </c>
      <c r="Q1712" s="3" t="s">
        <v>45</v>
      </c>
      <c r="R1712" s="3" t="s">
        <v>74</v>
      </c>
      <c r="S1712" s="3" t="s">
        <v>2073</v>
      </c>
      <c r="T1712" s="2">
        <v>21.936</v>
      </c>
      <c r="U1712" s="2">
        <v>3</v>
      </c>
      <c r="V1712" s="2">
        <v>0.2</v>
      </c>
      <c r="W1712" s="2">
        <v>8.2260000000000009</v>
      </c>
    </row>
    <row r="1713" spans="1:23" ht="15.75" thickBot="1" x14ac:dyDescent="0.3">
      <c r="A1713" s="5">
        <v>1712</v>
      </c>
      <c r="B1713" s="3" t="s">
        <v>5539</v>
      </c>
      <c r="C1713" s="2">
        <v>2011</v>
      </c>
      <c r="D1713" s="4">
        <v>40644</v>
      </c>
      <c r="E1713" s="4" t="str">
        <f>TEXT(Table1[[#This Row],[Order Date]],"MMM")</f>
        <v>Apr</v>
      </c>
      <c r="F1713" s="4">
        <v>40858</v>
      </c>
      <c r="G1713" s="3" t="s">
        <v>49</v>
      </c>
      <c r="H1713" s="3" t="s">
        <v>4050</v>
      </c>
      <c r="I1713" s="3" t="s">
        <v>4051</v>
      </c>
      <c r="J1713" s="3" t="s">
        <v>26</v>
      </c>
      <c r="K1713" s="3" t="s">
        <v>27</v>
      </c>
      <c r="L1713" s="3" t="s">
        <v>41</v>
      </c>
      <c r="M1713" s="3" t="s">
        <v>42</v>
      </c>
      <c r="N1713" s="2">
        <v>90045</v>
      </c>
      <c r="O1713" s="3" t="s">
        <v>43</v>
      </c>
      <c r="P1713" s="3" t="s">
        <v>4539</v>
      </c>
      <c r="Q1713" s="3" t="s">
        <v>45</v>
      </c>
      <c r="R1713" s="3" t="s">
        <v>88</v>
      </c>
      <c r="S1713" s="3" t="s">
        <v>4540</v>
      </c>
      <c r="T1713" s="2">
        <v>19.440000000000001</v>
      </c>
      <c r="U1713" s="2">
        <v>3</v>
      </c>
      <c r="V1713" s="2">
        <v>0</v>
      </c>
      <c r="W1713" s="2">
        <v>9.3312000000000008</v>
      </c>
    </row>
    <row r="1714" spans="1:23" ht="15.75" thickBot="1" x14ac:dyDescent="0.3">
      <c r="A1714" s="5">
        <v>1713</v>
      </c>
      <c r="B1714" s="3" t="s">
        <v>5539</v>
      </c>
      <c r="C1714" s="2">
        <v>2011</v>
      </c>
      <c r="D1714" s="4">
        <v>40644</v>
      </c>
      <c r="E1714" s="4" t="str">
        <f>TEXT(Table1[[#This Row],[Order Date]],"MMM")</f>
        <v>Apr</v>
      </c>
      <c r="F1714" s="4">
        <v>40858</v>
      </c>
      <c r="G1714" s="3" t="s">
        <v>49</v>
      </c>
      <c r="H1714" s="3" t="s">
        <v>4050</v>
      </c>
      <c r="I1714" s="3" t="s">
        <v>4051</v>
      </c>
      <c r="J1714" s="3" t="s">
        <v>26</v>
      </c>
      <c r="K1714" s="3" t="s">
        <v>27</v>
      </c>
      <c r="L1714" s="3" t="s">
        <v>41</v>
      </c>
      <c r="M1714" s="3" t="s">
        <v>42</v>
      </c>
      <c r="N1714" s="2">
        <v>90045</v>
      </c>
      <c r="O1714" s="3" t="s">
        <v>43</v>
      </c>
      <c r="P1714" s="3" t="s">
        <v>5540</v>
      </c>
      <c r="Q1714" s="3" t="s">
        <v>70</v>
      </c>
      <c r="R1714" s="3" t="s">
        <v>603</v>
      </c>
      <c r="S1714" s="3" t="s">
        <v>5541</v>
      </c>
      <c r="T1714" s="2">
        <v>447.96800000000002</v>
      </c>
      <c r="U1714" s="2">
        <v>4</v>
      </c>
      <c r="V1714" s="2">
        <v>0.2</v>
      </c>
      <c r="W1714" s="2">
        <v>139.99</v>
      </c>
    </row>
    <row r="1715" spans="1:23" ht="15.75" thickBot="1" x14ac:dyDescent="0.3">
      <c r="A1715" s="5">
        <v>1714</v>
      </c>
      <c r="B1715" s="3" t="s">
        <v>5542</v>
      </c>
      <c r="C1715" s="2">
        <v>2011</v>
      </c>
      <c r="D1715" s="4">
        <v>40764</v>
      </c>
      <c r="E1715" s="4" t="str">
        <f>TEXT(Table1[[#This Row],[Order Date]],"MMM")</f>
        <v>Aug</v>
      </c>
      <c r="F1715" s="4">
        <v>40886</v>
      </c>
      <c r="G1715" s="3" t="s">
        <v>49</v>
      </c>
      <c r="H1715" s="3" t="s">
        <v>2844</v>
      </c>
      <c r="I1715" s="3" t="s">
        <v>2845</v>
      </c>
      <c r="J1715" s="3" t="s">
        <v>40</v>
      </c>
      <c r="K1715" s="3" t="s">
        <v>27</v>
      </c>
      <c r="L1715" s="3" t="s">
        <v>1025</v>
      </c>
      <c r="M1715" s="3" t="s">
        <v>240</v>
      </c>
      <c r="N1715" s="2">
        <v>11561</v>
      </c>
      <c r="O1715" s="3" t="s">
        <v>138</v>
      </c>
      <c r="P1715" s="3" t="s">
        <v>5387</v>
      </c>
      <c r="Q1715" s="3" t="s">
        <v>45</v>
      </c>
      <c r="R1715" s="3" t="s">
        <v>77</v>
      </c>
      <c r="S1715" s="3" t="s">
        <v>5388</v>
      </c>
      <c r="T1715" s="2">
        <v>16.78</v>
      </c>
      <c r="U1715" s="2">
        <v>2</v>
      </c>
      <c r="V1715" s="2">
        <v>0</v>
      </c>
      <c r="W1715" s="2">
        <v>4.1950000000000003</v>
      </c>
    </row>
    <row r="1716" spans="1:23" ht="15.75" thickBot="1" x14ac:dyDescent="0.3">
      <c r="A1716" s="5">
        <v>1715</v>
      </c>
      <c r="B1716" s="3" t="s">
        <v>5543</v>
      </c>
      <c r="C1716" s="2">
        <v>2014</v>
      </c>
      <c r="D1716" s="4">
        <v>41863</v>
      </c>
      <c r="E1716" s="4" t="str">
        <f>TEXT(Table1[[#This Row],[Order Date]],"MMM")</f>
        <v>Aug</v>
      </c>
      <c r="F1716" s="4">
        <v>41985</v>
      </c>
      <c r="G1716" s="3" t="s">
        <v>49</v>
      </c>
      <c r="H1716" s="3" t="s">
        <v>2045</v>
      </c>
      <c r="I1716" s="3" t="s">
        <v>2046</v>
      </c>
      <c r="J1716" s="3" t="s">
        <v>26</v>
      </c>
      <c r="K1716" s="3" t="s">
        <v>27</v>
      </c>
      <c r="L1716" s="3" t="s">
        <v>1273</v>
      </c>
      <c r="M1716" s="3" t="s">
        <v>289</v>
      </c>
      <c r="N1716" s="2">
        <v>23223</v>
      </c>
      <c r="O1716" s="3" t="s">
        <v>30</v>
      </c>
      <c r="P1716" s="3" t="s">
        <v>5544</v>
      </c>
      <c r="Q1716" s="3" t="s">
        <v>32</v>
      </c>
      <c r="R1716" s="3" t="s">
        <v>64</v>
      </c>
      <c r="S1716" s="3" t="s">
        <v>5545</v>
      </c>
      <c r="T1716" s="2">
        <v>82.38</v>
      </c>
      <c r="U1716" s="2">
        <v>6</v>
      </c>
      <c r="V1716" s="2">
        <v>0</v>
      </c>
      <c r="W1716" s="2">
        <v>25.537800000000001</v>
      </c>
    </row>
    <row r="1717" spans="1:23" ht="15.75" thickBot="1" x14ac:dyDescent="0.3">
      <c r="A1717" s="5">
        <v>1716</v>
      </c>
      <c r="B1717" s="3" t="s">
        <v>5546</v>
      </c>
      <c r="C1717" s="2">
        <v>2014</v>
      </c>
      <c r="D1717" s="4">
        <v>41674</v>
      </c>
      <c r="E1717" s="4" t="str">
        <f>TEXT(Table1[[#This Row],[Order Date]],"MMM")</f>
        <v>Feb</v>
      </c>
      <c r="F1717" s="4">
        <v>41855</v>
      </c>
      <c r="G1717" s="3" t="s">
        <v>49</v>
      </c>
      <c r="H1717" s="3" t="s">
        <v>3797</v>
      </c>
      <c r="I1717" s="3" t="s">
        <v>3798</v>
      </c>
      <c r="J1717" s="3" t="s">
        <v>26</v>
      </c>
      <c r="K1717" s="3" t="s">
        <v>27</v>
      </c>
      <c r="L1717" s="3" t="s">
        <v>239</v>
      </c>
      <c r="M1717" s="3" t="s">
        <v>240</v>
      </c>
      <c r="N1717" s="2">
        <v>10011</v>
      </c>
      <c r="O1717" s="3" t="s">
        <v>138</v>
      </c>
      <c r="P1717" s="3" t="s">
        <v>4732</v>
      </c>
      <c r="Q1717" s="3" t="s">
        <v>45</v>
      </c>
      <c r="R1717" s="3" t="s">
        <v>88</v>
      </c>
      <c r="S1717" s="3" t="s">
        <v>4733</v>
      </c>
      <c r="T1717" s="2">
        <v>42.93</v>
      </c>
      <c r="U1717" s="2">
        <v>9</v>
      </c>
      <c r="V1717" s="2">
        <v>0</v>
      </c>
      <c r="W1717" s="2">
        <v>19.3185</v>
      </c>
    </row>
    <row r="1718" spans="1:23" ht="15.75" thickBot="1" x14ac:dyDescent="0.3">
      <c r="A1718" s="5">
        <v>1717</v>
      </c>
      <c r="B1718" s="3" t="s">
        <v>5547</v>
      </c>
      <c r="C1718" s="2">
        <v>2014</v>
      </c>
      <c r="D1718" s="4">
        <v>41739</v>
      </c>
      <c r="E1718" s="4" t="str">
        <f>TEXT(Table1[[#This Row],[Order Date]],"MMM")</f>
        <v>Apr</v>
      </c>
      <c r="F1718" s="4">
        <v>41922</v>
      </c>
      <c r="G1718" s="3" t="s">
        <v>49</v>
      </c>
      <c r="H1718" s="3" t="s">
        <v>1038</v>
      </c>
      <c r="I1718" s="3" t="s">
        <v>1039</v>
      </c>
      <c r="J1718" s="3" t="s">
        <v>26</v>
      </c>
      <c r="K1718" s="3" t="s">
        <v>27</v>
      </c>
      <c r="L1718" s="3" t="s">
        <v>1983</v>
      </c>
      <c r="M1718" s="3" t="s">
        <v>53</v>
      </c>
      <c r="N1718" s="2">
        <v>33012</v>
      </c>
      <c r="O1718" s="3" t="s">
        <v>30</v>
      </c>
      <c r="P1718" s="3" t="s">
        <v>5548</v>
      </c>
      <c r="Q1718" s="3" t="s">
        <v>45</v>
      </c>
      <c r="R1718" s="3" t="s">
        <v>88</v>
      </c>
      <c r="S1718" s="3" t="s">
        <v>5549</v>
      </c>
      <c r="T1718" s="2">
        <v>15.552</v>
      </c>
      <c r="U1718" s="2">
        <v>3</v>
      </c>
      <c r="V1718" s="2">
        <v>0.2</v>
      </c>
      <c r="W1718" s="2">
        <v>5.4432</v>
      </c>
    </row>
    <row r="1719" spans="1:23" ht="15.75" thickBot="1" x14ac:dyDescent="0.3">
      <c r="A1719" s="5">
        <v>1718</v>
      </c>
      <c r="B1719" s="3" t="s">
        <v>5547</v>
      </c>
      <c r="C1719" s="2">
        <v>2014</v>
      </c>
      <c r="D1719" s="4">
        <v>41739</v>
      </c>
      <c r="E1719" s="4" t="str">
        <f>TEXT(Table1[[#This Row],[Order Date]],"MMM")</f>
        <v>Apr</v>
      </c>
      <c r="F1719" s="4">
        <v>41922</v>
      </c>
      <c r="G1719" s="3" t="s">
        <v>49</v>
      </c>
      <c r="H1719" s="3" t="s">
        <v>1038</v>
      </c>
      <c r="I1719" s="3" t="s">
        <v>1039</v>
      </c>
      <c r="J1719" s="3" t="s">
        <v>26</v>
      </c>
      <c r="K1719" s="3" t="s">
        <v>27</v>
      </c>
      <c r="L1719" s="3" t="s">
        <v>1983</v>
      </c>
      <c r="M1719" s="3" t="s">
        <v>53</v>
      </c>
      <c r="N1719" s="2">
        <v>33012</v>
      </c>
      <c r="O1719" s="3" t="s">
        <v>30</v>
      </c>
      <c r="P1719" s="3" t="s">
        <v>1880</v>
      </c>
      <c r="Q1719" s="3" t="s">
        <v>45</v>
      </c>
      <c r="R1719" s="3" t="s">
        <v>77</v>
      </c>
      <c r="S1719" s="3" t="s">
        <v>1881</v>
      </c>
      <c r="T1719" s="2">
        <v>17.920000000000002</v>
      </c>
      <c r="U1719" s="2">
        <v>5</v>
      </c>
      <c r="V1719" s="2">
        <v>0.2</v>
      </c>
      <c r="W1719" s="2">
        <v>1.1200000000000001</v>
      </c>
    </row>
    <row r="1720" spans="1:23" ht="15.75" thickBot="1" x14ac:dyDescent="0.3">
      <c r="A1720" s="5">
        <v>1719</v>
      </c>
      <c r="B1720" s="3" t="s">
        <v>5550</v>
      </c>
      <c r="C1720" s="2">
        <v>2014</v>
      </c>
      <c r="D1720" s="4">
        <v>41679</v>
      </c>
      <c r="E1720" s="4" t="str">
        <f>TEXT(Table1[[#This Row],[Order Date]],"MMM")</f>
        <v>Feb</v>
      </c>
      <c r="F1720" s="4">
        <v>41829</v>
      </c>
      <c r="G1720" s="3" t="s">
        <v>49</v>
      </c>
      <c r="H1720" s="3" t="s">
        <v>2016</v>
      </c>
      <c r="I1720" s="3" t="s">
        <v>2017</v>
      </c>
      <c r="J1720" s="3" t="s">
        <v>26</v>
      </c>
      <c r="K1720" s="3" t="s">
        <v>27</v>
      </c>
      <c r="L1720" s="3" t="s">
        <v>3733</v>
      </c>
      <c r="M1720" s="3" t="s">
        <v>94</v>
      </c>
      <c r="N1720" s="2">
        <v>98052</v>
      </c>
      <c r="O1720" s="3" t="s">
        <v>43</v>
      </c>
      <c r="P1720" s="3" t="s">
        <v>350</v>
      </c>
      <c r="Q1720" s="3" t="s">
        <v>70</v>
      </c>
      <c r="R1720" s="3" t="s">
        <v>148</v>
      </c>
      <c r="S1720" s="3" t="s">
        <v>351</v>
      </c>
      <c r="T1720" s="2">
        <v>19.989999999999998</v>
      </c>
      <c r="U1720" s="2">
        <v>1</v>
      </c>
      <c r="V1720" s="2">
        <v>0</v>
      </c>
      <c r="W1720" s="2">
        <v>6.7965999999999998</v>
      </c>
    </row>
    <row r="1721" spans="1:23" ht="15.75" thickBot="1" x14ac:dyDescent="0.3">
      <c r="A1721" s="5">
        <v>1720</v>
      </c>
      <c r="B1721" s="3" t="s">
        <v>5550</v>
      </c>
      <c r="C1721" s="2">
        <v>2014</v>
      </c>
      <c r="D1721" s="4">
        <v>41679</v>
      </c>
      <c r="E1721" s="4" t="str">
        <f>TEXT(Table1[[#This Row],[Order Date]],"MMM")</f>
        <v>Feb</v>
      </c>
      <c r="F1721" s="4">
        <v>41829</v>
      </c>
      <c r="G1721" s="3" t="s">
        <v>49</v>
      </c>
      <c r="H1721" s="3" t="s">
        <v>2016</v>
      </c>
      <c r="I1721" s="3" t="s">
        <v>2017</v>
      </c>
      <c r="J1721" s="3" t="s">
        <v>26</v>
      </c>
      <c r="K1721" s="3" t="s">
        <v>27</v>
      </c>
      <c r="L1721" s="3" t="s">
        <v>3733</v>
      </c>
      <c r="M1721" s="3" t="s">
        <v>94</v>
      </c>
      <c r="N1721" s="2">
        <v>98052</v>
      </c>
      <c r="O1721" s="3" t="s">
        <v>43</v>
      </c>
      <c r="P1721" s="3" t="s">
        <v>5152</v>
      </c>
      <c r="Q1721" s="3" t="s">
        <v>45</v>
      </c>
      <c r="R1721" s="3" t="s">
        <v>74</v>
      </c>
      <c r="S1721" s="3" t="s">
        <v>5153</v>
      </c>
      <c r="T1721" s="2">
        <v>22.92</v>
      </c>
      <c r="U1721" s="2">
        <v>5</v>
      </c>
      <c r="V1721" s="2">
        <v>0.2</v>
      </c>
      <c r="W1721" s="2">
        <v>8.0220000000000002</v>
      </c>
    </row>
    <row r="1722" spans="1:23" ht="15.75" thickBot="1" x14ac:dyDescent="0.3">
      <c r="A1722" s="5">
        <v>1721</v>
      </c>
      <c r="B1722" s="3" t="s">
        <v>5557</v>
      </c>
      <c r="C1722" s="2">
        <v>2014</v>
      </c>
      <c r="D1722" s="4">
        <v>41977</v>
      </c>
      <c r="E1722" s="4" t="str">
        <f>TEXT(Table1[[#This Row],[Order Date]],"MMM")</f>
        <v>Dec</v>
      </c>
      <c r="F1722" s="4" t="s">
        <v>7151</v>
      </c>
      <c r="G1722" s="3" t="s">
        <v>49</v>
      </c>
      <c r="H1722" s="3" t="s">
        <v>4955</v>
      </c>
      <c r="I1722" s="3" t="s">
        <v>4956</v>
      </c>
      <c r="J1722" s="3" t="s">
        <v>26</v>
      </c>
      <c r="K1722" s="3" t="s">
        <v>27</v>
      </c>
      <c r="L1722" s="3" t="s">
        <v>2095</v>
      </c>
      <c r="M1722" s="3" t="s">
        <v>442</v>
      </c>
      <c r="N1722" s="2">
        <v>43130</v>
      </c>
      <c r="O1722" s="3" t="s">
        <v>138</v>
      </c>
      <c r="P1722" s="3" t="s">
        <v>1564</v>
      </c>
      <c r="Q1722" s="3" t="s">
        <v>45</v>
      </c>
      <c r="R1722" s="3" t="s">
        <v>58</v>
      </c>
      <c r="S1722" s="3" t="s">
        <v>1565</v>
      </c>
      <c r="T1722" s="2">
        <v>16.768000000000001</v>
      </c>
      <c r="U1722" s="2">
        <v>2</v>
      </c>
      <c r="V1722" s="2">
        <v>0.2</v>
      </c>
      <c r="W1722" s="2">
        <v>1.4672000000000001</v>
      </c>
    </row>
    <row r="1723" spans="1:23" ht="15.75" thickBot="1" x14ac:dyDescent="0.3">
      <c r="A1723" s="5">
        <v>1722</v>
      </c>
      <c r="B1723" s="3" t="s">
        <v>5557</v>
      </c>
      <c r="C1723" s="2">
        <v>2014</v>
      </c>
      <c r="D1723" s="4">
        <v>41977</v>
      </c>
      <c r="E1723" s="4" t="str">
        <f>TEXT(Table1[[#This Row],[Order Date]],"MMM")</f>
        <v>Dec</v>
      </c>
      <c r="F1723" s="4" t="s">
        <v>7151</v>
      </c>
      <c r="G1723" s="3" t="s">
        <v>49</v>
      </c>
      <c r="H1723" s="3" t="s">
        <v>4955</v>
      </c>
      <c r="I1723" s="3" t="s">
        <v>4956</v>
      </c>
      <c r="J1723" s="3" t="s">
        <v>26</v>
      </c>
      <c r="K1723" s="3" t="s">
        <v>27</v>
      </c>
      <c r="L1723" s="3" t="s">
        <v>2095</v>
      </c>
      <c r="M1723" s="3" t="s">
        <v>442</v>
      </c>
      <c r="N1723" s="2">
        <v>43130</v>
      </c>
      <c r="O1723" s="3" t="s">
        <v>138</v>
      </c>
      <c r="P1723" s="3" t="s">
        <v>2166</v>
      </c>
      <c r="Q1723" s="3" t="s">
        <v>70</v>
      </c>
      <c r="R1723" s="3" t="s">
        <v>148</v>
      </c>
      <c r="S1723" s="3" t="s">
        <v>2167</v>
      </c>
      <c r="T1723" s="2">
        <v>27.12</v>
      </c>
      <c r="U1723" s="2">
        <v>2</v>
      </c>
      <c r="V1723" s="2">
        <v>0.2</v>
      </c>
      <c r="W1723" s="2">
        <v>-4.7460000000000004</v>
      </c>
    </row>
    <row r="1724" spans="1:23" ht="15.75" thickBot="1" x14ac:dyDescent="0.3">
      <c r="A1724" s="5">
        <v>1723</v>
      </c>
      <c r="B1724" s="3" t="s">
        <v>5558</v>
      </c>
      <c r="C1724" s="2">
        <v>2014</v>
      </c>
      <c r="D1724" s="4">
        <v>41955</v>
      </c>
      <c r="E1724" s="4" t="str">
        <f>TEXT(Table1[[#This Row],[Order Date]],"MMM")</f>
        <v>Nov</v>
      </c>
      <c r="F1724" s="4" t="s">
        <v>7354</v>
      </c>
      <c r="G1724" s="3" t="s">
        <v>23</v>
      </c>
      <c r="H1724" s="3" t="s">
        <v>5559</v>
      </c>
      <c r="I1724" s="3" t="s">
        <v>5560</v>
      </c>
      <c r="J1724" s="3" t="s">
        <v>26</v>
      </c>
      <c r="K1724" s="3" t="s">
        <v>27</v>
      </c>
      <c r="L1724" s="3" t="s">
        <v>4031</v>
      </c>
      <c r="M1724" s="3" t="s">
        <v>42</v>
      </c>
      <c r="N1724" s="2">
        <v>95207</v>
      </c>
      <c r="O1724" s="3" t="s">
        <v>43</v>
      </c>
      <c r="P1724" s="3" t="s">
        <v>5418</v>
      </c>
      <c r="Q1724" s="3" t="s">
        <v>70</v>
      </c>
      <c r="R1724" s="3" t="s">
        <v>71</v>
      </c>
      <c r="S1724" s="3" t="s">
        <v>5419</v>
      </c>
      <c r="T1724" s="2">
        <v>95.84</v>
      </c>
      <c r="U1724" s="2">
        <v>4</v>
      </c>
      <c r="V1724" s="2">
        <v>0.2</v>
      </c>
      <c r="W1724" s="2">
        <v>34.741999999999997</v>
      </c>
    </row>
    <row r="1725" spans="1:23" ht="15.75" thickBot="1" x14ac:dyDescent="0.3">
      <c r="A1725" s="5">
        <v>1724</v>
      </c>
      <c r="B1725" s="3" t="s">
        <v>5558</v>
      </c>
      <c r="C1725" s="2">
        <v>2014</v>
      </c>
      <c r="D1725" s="4">
        <v>41955</v>
      </c>
      <c r="E1725" s="4" t="str">
        <f>TEXT(Table1[[#This Row],[Order Date]],"MMM")</f>
        <v>Nov</v>
      </c>
      <c r="F1725" s="4" t="s">
        <v>7354</v>
      </c>
      <c r="G1725" s="3" t="s">
        <v>23</v>
      </c>
      <c r="H1725" s="3" t="s">
        <v>5559</v>
      </c>
      <c r="I1725" s="3" t="s">
        <v>5560</v>
      </c>
      <c r="J1725" s="3" t="s">
        <v>26</v>
      </c>
      <c r="K1725" s="3" t="s">
        <v>27</v>
      </c>
      <c r="L1725" s="3" t="s">
        <v>4031</v>
      </c>
      <c r="M1725" s="3" t="s">
        <v>42</v>
      </c>
      <c r="N1725" s="2">
        <v>95207</v>
      </c>
      <c r="O1725" s="3" t="s">
        <v>43</v>
      </c>
      <c r="P1725" s="3" t="s">
        <v>1700</v>
      </c>
      <c r="Q1725" s="3" t="s">
        <v>45</v>
      </c>
      <c r="R1725" s="3" t="s">
        <v>88</v>
      </c>
      <c r="S1725" s="3" t="s">
        <v>1701</v>
      </c>
      <c r="T1725" s="2">
        <v>12.96</v>
      </c>
      <c r="U1725" s="2">
        <v>2</v>
      </c>
      <c r="V1725" s="2">
        <v>0</v>
      </c>
      <c r="W1725" s="2">
        <v>6.2207999999999997</v>
      </c>
    </row>
    <row r="1726" spans="1:23" ht="15.75" thickBot="1" x14ac:dyDescent="0.3">
      <c r="A1726" s="5">
        <v>1725</v>
      </c>
      <c r="B1726" s="3" t="s">
        <v>5561</v>
      </c>
      <c r="C1726" s="2">
        <v>2012</v>
      </c>
      <c r="D1726" s="4">
        <v>41011</v>
      </c>
      <c r="E1726" s="4" t="str">
        <f>TEXT(Table1[[#This Row],[Order Date]],"MMM")</f>
        <v>Apr</v>
      </c>
      <c r="F1726" s="4">
        <v>41102</v>
      </c>
      <c r="G1726" s="3" t="s">
        <v>23</v>
      </c>
      <c r="H1726" s="3" t="s">
        <v>1466</v>
      </c>
      <c r="I1726" s="3" t="s">
        <v>1467</v>
      </c>
      <c r="J1726" s="3" t="s">
        <v>26</v>
      </c>
      <c r="K1726" s="3" t="s">
        <v>27</v>
      </c>
      <c r="L1726" s="3" t="s">
        <v>4250</v>
      </c>
      <c r="M1726" s="3" t="s">
        <v>302</v>
      </c>
      <c r="N1726" s="2">
        <v>37042</v>
      </c>
      <c r="O1726" s="3" t="s">
        <v>30</v>
      </c>
      <c r="P1726" s="3" t="s">
        <v>2273</v>
      </c>
      <c r="Q1726" s="3" t="s">
        <v>45</v>
      </c>
      <c r="R1726" s="3" t="s">
        <v>74</v>
      </c>
      <c r="S1726" s="3" t="s">
        <v>2274</v>
      </c>
      <c r="T1726" s="2">
        <v>1598.058</v>
      </c>
      <c r="U1726" s="2">
        <v>7</v>
      </c>
      <c r="V1726" s="2">
        <v>0.7</v>
      </c>
      <c r="W1726" s="2">
        <v>-1065.3720000000001</v>
      </c>
    </row>
    <row r="1727" spans="1:23" ht="15.75" thickBot="1" x14ac:dyDescent="0.3">
      <c r="A1727" s="5">
        <v>1726</v>
      </c>
      <c r="B1727" s="3" t="s">
        <v>5561</v>
      </c>
      <c r="C1727" s="2">
        <v>2012</v>
      </c>
      <c r="D1727" s="4">
        <v>41011</v>
      </c>
      <c r="E1727" s="4" t="str">
        <f>TEXT(Table1[[#This Row],[Order Date]],"MMM")</f>
        <v>Apr</v>
      </c>
      <c r="F1727" s="4">
        <v>41102</v>
      </c>
      <c r="G1727" s="3" t="s">
        <v>23</v>
      </c>
      <c r="H1727" s="3" t="s">
        <v>1466</v>
      </c>
      <c r="I1727" s="3" t="s">
        <v>1467</v>
      </c>
      <c r="J1727" s="3" t="s">
        <v>26</v>
      </c>
      <c r="K1727" s="3" t="s">
        <v>27</v>
      </c>
      <c r="L1727" s="3" t="s">
        <v>4250</v>
      </c>
      <c r="M1727" s="3" t="s">
        <v>302</v>
      </c>
      <c r="N1727" s="2">
        <v>37042</v>
      </c>
      <c r="O1727" s="3" t="s">
        <v>30</v>
      </c>
      <c r="P1727" s="3" t="s">
        <v>2245</v>
      </c>
      <c r="Q1727" s="3" t="s">
        <v>45</v>
      </c>
      <c r="R1727" s="3" t="s">
        <v>67</v>
      </c>
      <c r="S1727" s="3" t="s">
        <v>2246</v>
      </c>
      <c r="T1727" s="2">
        <v>36.96</v>
      </c>
      <c r="U1727" s="2">
        <v>4</v>
      </c>
      <c r="V1727" s="2">
        <v>0.2</v>
      </c>
      <c r="W1727" s="2">
        <v>12.012</v>
      </c>
    </row>
    <row r="1728" spans="1:23" ht="15.75" thickBot="1" x14ac:dyDescent="0.3">
      <c r="A1728" s="5">
        <v>1727</v>
      </c>
      <c r="B1728" s="3" t="s">
        <v>5562</v>
      </c>
      <c r="C1728" s="2">
        <v>2014</v>
      </c>
      <c r="D1728" s="4">
        <v>41985</v>
      </c>
      <c r="E1728" s="4" t="str">
        <f>TEXT(Table1[[#This Row],[Order Date]],"MMM")</f>
        <v>Dec</v>
      </c>
      <c r="F1728" s="4">
        <v>41985</v>
      </c>
      <c r="G1728" s="3" t="s">
        <v>1127</v>
      </c>
      <c r="H1728" s="3" t="s">
        <v>4409</v>
      </c>
      <c r="I1728" s="3" t="s">
        <v>4410</v>
      </c>
      <c r="J1728" s="3" t="s">
        <v>26</v>
      </c>
      <c r="K1728" s="3" t="s">
        <v>27</v>
      </c>
      <c r="L1728" s="3" t="s">
        <v>405</v>
      </c>
      <c r="M1728" s="3" t="s">
        <v>192</v>
      </c>
      <c r="N1728" s="2">
        <v>60505</v>
      </c>
      <c r="O1728" s="3" t="s">
        <v>102</v>
      </c>
      <c r="P1728" s="3" t="s">
        <v>1008</v>
      </c>
      <c r="Q1728" s="3" t="s">
        <v>45</v>
      </c>
      <c r="R1728" s="3" t="s">
        <v>88</v>
      </c>
      <c r="S1728" s="3" t="s">
        <v>1009</v>
      </c>
      <c r="T1728" s="2">
        <v>10.368</v>
      </c>
      <c r="U1728" s="2">
        <v>2</v>
      </c>
      <c r="V1728" s="2">
        <v>0.2</v>
      </c>
      <c r="W1728" s="2">
        <v>3.6288</v>
      </c>
    </row>
    <row r="1729" spans="1:23" ht="15.75" thickBot="1" x14ac:dyDescent="0.3">
      <c r="A1729" s="5">
        <v>1728</v>
      </c>
      <c r="B1729" s="3" t="s">
        <v>5562</v>
      </c>
      <c r="C1729" s="2">
        <v>2014</v>
      </c>
      <c r="D1729" s="4">
        <v>41985</v>
      </c>
      <c r="E1729" s="4" t="str">
        <f>TEXT(Table1[[#This Row],[Order Date]],"MMM")</f>
        <v>Dec</v>
      </c>
      <c r="F1729" s="4">
        <v>41985</v>
      </c>
      <c r="G1729" s="3" t="s">
        <v>1127</v>
      </c>
      <c r="H1729" s="3" t="s">
        <v>4409</v>
      </c>
      <c r="I1729" s="3" t="s">
        <v>4410</v>
      </c>
      <c r="J1729" s="3" t="s">
        <v>26</v>
      </c>
      <c r="K1729" s="3" t="s">
        <v>27</v>
      </c>
      <c r="L1729" s="3" t="s">
        <v>405</v>
      </c>
      <c r="M1729" s="3" t="s">
        <v>192</v>
      </c>
      <c r="N1729" s="2">
        <v>60505</v>
      </c>
      <c r="O1729" s="3" t="s">
        <v>102</v>
      </c>
      <c r="P1729" s="3" t="s">
        <v>2068</v>
      </c>
      <c r="Q1729" s="3" t="s">
        <v>32</v>
      </c>
      <c r="R1729" s="3" t="s">
        <v>64</v>
      </c>
      <c r="S1729" s="3" t="s">
        <v>2069</v>
      </c>
      <c r="T1729" s="2">
        <v>77.72</v>
      </c>
      <c r="U1729" s="2">
        <v>1</v>
      </c>
      <c r="V1729" s="2">
        <v>0.6</v>
      </c>
      <c r="W1729" s="2">
        <v>-66.061999999999998</v>
      </c>
    </row>
    <row r="1730" spans="1:23" ht="15.75" thickBot="1" x14ac:dyDescent="0.3">
      <c r="A1730" s="5">
        <v>1729</v>
      </c>
      <c r="B1730" s="3" t="s">
        <v>5562</v>
      </c>
      <c r="C1730" s="2">
        <v>2014</v>
      </c>
      <c r="D1730" s="4">
        <v>41985</v>
      </c>
      <c r="E1730" s="4" t="str">
        <f>TEXT(Table1[[#This Row],[Order Date]],"MMM")</f>
        <v>Dec</v>
      </c>
      <c r="F1730" s="4">
        <v>41985</v>
      </c>
      <c r="G1730" s="3" t="s">
        <v>1127</v>
      </c>
      <c r="H1730" s="3" t="s">
        <v>4409</v>
      </c>
      <c r="I1730" s="3" t="s">
        <v>4410</v>
      </c>
      <c r="J1730" s="3" t="s">
        <v>26</v>
      </c>
      <c r="K1730" s="3" t="s">
        <v>27</v>
      </c>
      <c r="L1730" s="3" t="s">
        <v>405</v>
      </c>
      <c r="M1730" s="3" t="s">
        <v>192</v>
      </c>
      <c r="N1730" s="2">
        <v>60505</v>
      </c>
      <c r="O1730" s="3" t="s">
        <v>102</v>
      </c>
      <c r="P1730" s="3" t="s">
        <v>2820</v>
      </c>
      <c r="Q1730" s="3" t="s">
        <v>32</v>
      </c>
      <c r="R1730" s="3" t="s">
        <v>36</v>
      </c>
      <c r="S1730" s="3" t="s">
        <v>2821</v>
      </c>
      <c r="T1730" s="2">
        <v>520.46400000000006</v>
      </c>
      <c r="U1730" s="2">
        <v>2</v>
      </c>
      <c r="V1730" s="2">
        <v>0.3</v>
      </c>
      <c r="W1730" s="2">
        <v>-14.8704</v>
      </c>
    </row>
    <row r="1731" spans="1:23" ht="15.75" thickBot="1" x14ac:dyDescent="0.3">
      <c r="A1731" s="5">
        <v>1730</v>
      </c>
      <c r="B1731" s="3" t="s">
        <v>5564</v>
      </c>
      <c r="C1731" s="2">
        <v>2014</v>
      </c>
      <c r="D1731" s="4">
        <v>41982</v>
      </c>
      <c r="E1731" s="4" t="str">
        <f>TEXT(Table1[[#This Row],[Order Date]],"MMM")</f>
        <v>Dec</v>
      </c>
      <c r="F1731" s="4" t="s">
        <v>7338</v>
      </c>
      <c r="G1731" s="3" t="s">
        <v>23</v>
      </c>
      <c r="H1731" s="3" t="s">
        <v>536</v>
      </c>
      <c r="I1731" s="3" t="s">
        <v>537</v>
      </c>
      <c r="J1731" s="3" t="s">
        <v>26</v>
      </c>
      <c r="K1731" s="3" t="s">
        <v>27</v>
      </c>
      <c r="L1731" s="3" t="s">
        <v>273</v>
      </c>
      <c r="M1731" s="3" t="s">
        <v>192</v>
      </c>
      <c r="N1731" s="2">
        <v>60623</v>
      </c>
      <c r="O1731" s="3" t="s">
        <v>102</v>
      </c>
      <c r="P1731" s="3" t="s">
        <v>4282</v>
      </c>
      <c r="Q1731" s="3" t="s">
        <v>45</v>
      </c>
      <c r="R1731" s="3" t="s">
        <v>242</v>
      </c>
      <c r="S1731" s="3" t="s">
        <v>4283</v>
      </c>
      <c r="T1731" s="2">
        <v>10.528</v>
      </c>
      <c r="U1731" s="2">
        <v>4</v>
      </c>
      <c r="V1731" s="2">
        <v>0.2</v>
      </c>
      <c r="W1731" s="2">
        <v>3.29</v>
      </c>
    </row>
    <row r="1732" spans="1:23" ht="15.75" thickBot="1" x14ac:dyDescent="0.3">
      <c r="A1732" s="5">
        <v>1731</v>
      </c>
      <c r="B1732" s="3" t="s">
        <v>5564</v>
      </c>
      <c r="C1732" s="2">
        <v>2014</v>
      </c>
      <c r="D1732" s="4">
        <v>41982</v>
      </c>
      <c r="E1732" s="4" t="str">
        <f>TEXT(Table1[[#This Row],[Order Date]],"MMM")</f>
        <v>Dec</v>
      </c>
      <c r="F1732" s="4" t="s">
        <v>7338</v>
      </c>
      <c r="G1732" s="3" t="s">
        <v>23</v>
      </c>
      <c r="H1732" s="3" t="s">
        <v>536</v>
      </c>
      <c r="I1732" s="3" t="s">
        <v>537</v>
      </c>
      <c r="J1732" s="3" t="s">
        <v>26</v>
      </c>
      <c r="K1732" s="3" t="s">
        <v>27</v>
      </c>
      <c r="L1732" s="3" t="s">
        <v>273</v>
      </c>
      <c r="M1732" s="3" t="s">
        <v>192</v>
      </c>
      <c r="N1732" s="2">
        <v>60623</v>
      </c>
      <c r="O1732" s="3" t="s">
        <v>102</v>
      </c>
      <c r="P1732" s="3" t="s">
        <v>2084</v>
      </c>
      <c r="Q1732" s="3" t="s">
        <v>45</v>
      </c>
      <c r="R1732" s="3" t="s">
        <v>88</v>
      </c>
      <c r="S1732" s="3" t="s">
        <v>2085</v>
      </c>
      <c r="T1732" s="2">
        <v>20.544</v>
      </c>
      <c r="U1732" s="2">
        <v>6</v>
      </c>
      <c r="V1732" s="2">
        <v>0.2</v>
      </c>
      <c r="W1732" s="2">
        <v>6.42</v>
      </c>
    </row>
    <row r="1733" spans="1:23" ht="15.75" thickBot="1" x14ac:dyDescent="0.3">
      <c r="A1733" s="5">
        <v>1732</v>
      </c>
      <c r="B1733" s="3" t="s">
        <v>5565</v>
      </c>
      <c r="C1733" s="2">
        <v>2013</v>
      </c>
      <c r="D1733" s="4">
        <v>41436</v>
      </c>
      <c r="E1733" s="4" t="str">
        <f>TEXT(Table1[[#This Row],[Order Date]],"MMM")</f>
        <v>Jun</v>
      </c>
      <c r="F1733" s="4">
        <v>41589</v>
      </c>
      <c r="G1733" s="3" t="s">
        <v>49</v>
      </c>
      <c r="H1733" s="3" t="s">
        <v>4783</v>
      </c>
      <c r="I1733" s="3" t="s">
        <v>4784</v>
      </c>
      <c r="J1733" s="3" t="s">
        <v>99</v>
      </c>
      <c r="K1733" s="3" t="s">
        <v>27</v>
      </c>
      <c r="L1733" s="3" t="s">
        <v>1284</v>
      </c>
      <c r="M1733" s="3" t="s">
        <v>227</v>
      </c>
      <c r="N1733" s="2">
        <v>46226</v>
      </c>
      <c r="O1733" s="3" t="s">
        <v>102</v>
      </c>
      <c r="P1733" s="3" t="s">
        <v>1797</v>
      </c>
      <c r="Q1733" s="3" t="s">
        <v>45</v>
      </c>
      <c r="R1733" s="3" t="s">
        <v>74</v>
      </c>
      <c r="S1733" s="3" t="s">
        <v>1798</v>
      </c>
      <c r="T1733" s="2">
        <v>104.9</v>
      </c>
      <c r="U1733" s="2">
        <v>5</v>
      </c>
      <c r="V1733" s="2">
        <v>0</v>
      </c>
      <c r="W1733" s="2">
        <v>50.351999999999997</v>
      </c>
    </row>
    <row r="1734" spans="1:23" ht="15.75" thickBot="1" x14ac:dyDescent="0.3">
      <c r="A1734" s="5">
        <v>1733</v>
      </c>
      <c r="B1734" s="3" t="s">
        <v>5565</v>
      </c>
      <c r="C1734" s="2">
        <v>2013</v>
      </c>
      <c r="D1734" s="4">
        <v>41436</v>
      </c>
      <c r="E1734" s="4" t="str">
        <f>TEXT(Table1[[#This Row],[Order Date]],"MMM")</f>
        <v>Jun</v>
      </c>
      <c r="F1734" s="4">
        <v>41589</v>
      </c>
      <c r="G1734" s="3" t="s">
        <v>49</v>
      </c>
      <c r="H1734" s="3" t="s">
        <v>4783</v>
      </c>
      <c r="I1734" s="3" t="s">
        <v>4784</v>
      </c>
      <c r="J1734" s="3" t="s">
        <v>99</v>
      </c>
      <c r="K1734" s="3" t="s">
        <v>27</v>
      </c>
      <c r="L1734" s="3" t="s">
        <v>1284</v>
      </c>
      <c r="M1734" s="3" t="s">
        <v>227</v>
      </c>
      <c r="N1734" s="2">
        <v>46226</v>
      </c>
      <c r="O1734" s="3" t="s">
        <v>102</v>
      </c>
      <c r="P1734" s="3" t="s">
        <v>5239</v>
      </c>
      <c r="Q1734" s="3" t="s">
        <v>45</v>
      </c>
      <c r="R1734" s="3" t="s">
        <v>67</v>
      </c>
      <c r="S1734" s="3" t="s">
        <v>5240</v>
      </c>
      <c r="T1734" s="2">
        <v>39.68</v>
      </c>
      <c r="U1734" s="2">
        <v>2</v>
      </c>
      <c r="V1734" s="2">
        <v>0</v>
      </c>
      <c r="W1734" s="2">
        <v>16.268799999999999</v>
      </c>
    </row>
    <row r="1735" spans="1:23" ht="15.75" thickBot="1" x14ac:dyDescent="0.3">
      <c r="A1735" s="5">
        <v>1734</v>
      </c>
      <c r="B1735" s="3" t="s">
        <v>5565</v>
      </c>
      <c r="C1735" s="2">
        <v>2013</v>
      </c>
      <c r="D1735" s="4">
        <v>41436</v>
      </c>
      <c r="E1735" s="4" t="str">
        <f>TEXT(Table1[[#This Row],[Order Date]],"MMM")</f>
        <v>Jun</v>
      </c>
      <c r="F1735" s="4">
        <v>41589</v>
      </c>
      <c r="G1735" s="3" t="s">
        <v>49</v>
      </c>
      <c r="H1735" s="3" t="s">
        <v>4783</v>
      </c>
      <c r="I1735" s="3" t="s">
        <v>4784</v>
      </c>
      <c r="J1735" s="3" t="s">
        <v>99</v>
      </c>
      <c r="K1735" s="3" t="s">
        <v>27</v>
      </c>
      <c r="L1735" s="3" t="s">
        <v>1284</v>
      </c>
      <c r="M1735" s="3" t="s">
        <v>227</v>
      </c>
      <c r="N1735" s="2">
        <v>46226</v>
      </c>
      <c r="O1735" s="3" t="s">
        <v>102</v>
      </c>
      <c r="P1735" s="3" t="s">
        <v>5566</v>
      </c>
      <c r="Q1735" s="3" t="s">
        <v>45</v>
      </c>
      <c r="R1735" s="3" t="s">
        <v>46</v>
      </c>
      <c r="S1735" s="3" t="s">
        <v>5567</v>
      </c>
      <c r="T1735" s="2">
        <v>51.75</v>
      </c>
      <c r="U1735" s="2">
        <v>5</v>
      </c>
      <c r="V1735" s="2">
        <v>0</v>
      </c>
      <c r="W1735" s="2">
        <v>24.84</v>
      </c>
    </row>
    <row r="1736" spans="1:23" ht="15.75" thickBot="1" x14ac:dyDescent="0.3">
      <c r="A1736" s="5">
        <v>1735</v>
      </c>
      <c r="B1736" s="3" t="s">
        <v>5572</v>
      </c>
      <c r="C1736" s="2">
        <v>2013</v>
      </c>
      <c r="D1736" s="4">
        <v>41526</v>
      </c>
      <c r="E1736" s="4" t="str">
        <f>TEXT(Table1[[#This Row],[Order Date]],"MMM")</f>
        <v>Sep</v>
      </c>
      <c r="F1736" s="4" t="s">
        <v>7173</v>
      </c>
      <c r="G1736" s="3" t="s">
        <v>49</v>
      </c>
      <c r="H1736" s="3" t="s">
        <v>126</v>
      </c>
      <c r="I1736" s="3" t="s">
        <v>127</v>
      </c>
      <c r="J1736" s="3" t="s">
        <v>40</v>
      </c>
      <c r="K1736" s="3" t="s">
        <v>27</v>
      </c>
      <c r="L1736" s="3" t="s">
        <v>715</v>
      </c>
      <c r="M1736" s="3" t="s">
        <v>101</v>
      </c>
      <c r="N1736" s="2">
        <v>75081</v>
      </c>
      <c r="O1736" s="3" t="s">
        <v>102</v>
      </c>
      <c r="P1736" s="3" t="s">
        <v>1354</v>
      </c>
      <c r="Q1736" s="3" t="s">
        <v>45</v>
      </c>
      <c r="R1736" s="3" t="s">
        <v>67</v>
      </c>
      <c r="S1736" s="3" t="s">
        <v>1355</v>
      </c>
      <c r="T1736" s="2">
        <v>70.367999999999995</v>
      </c>
      <c r="U1736" s="2">
        <v>2</v>
      </c>
      <c r="V1736" s="2">
        <v>0.2</v>
      </c>
      <c r="W1736" s="2">
        <v>6.1571999999999996</v>
      </c>
    </row>
    <row r="1737" spans="1:23" ht="15.75" thickBot="1" x14ac:dyDescent="0.3">
      <c r="A1737" s="5">
        <v>1736</v>
      </c>
      <c r="B1737" s="3" t="s">
        <v>5572</v>
      </c>
      <c r="C1737" s="2">
        <v>2013</v>
      </c>
      <c r="D1737" s="4">
        <v>41526</v>
      </c>
      <c r="E1737" s="4" t="str">
        <f>TEXT(Table1[[#This Row],[Order Date]],"MMM")</f>
        <v>Sep</v>
      </c>
      <c r="F1737" s="4" t="s">
        <v>7173</v>
      </c>
      <c r="G1737" s="3" t="s">
        <v>49</v>
      </c>
      <c r="H1737" s="3" t="s">
        <v>126</v>
      </c>
      <c r="I1737" s="3" t="s">
        <v>127</v>
      </c>
      <c r="J1737" s="3" t="s">
        <v>40</v>
      </c>
      <c r="K1737" s="3" t="s">
        <v>27</v>
      </c>
      <c r="L1737" s="3" t="s">
        <v>715</v>
      </c>
      <c r="M1737" s="3" t="s">
        <v>101</v>
      </c>
      <c r="N1737" s="2">
        <v>75081</v>
      </c>
      <c r="O1737" s="3" t="s">
        <v>102</v>
      </c>
      <c r="P1737" s="3" t="s">
        <v>4039</v>
      </c>
      <c r="Q1737" s="3" t="s">
        <v>70</v>
      </c>
      <c r="R1737" s="3" t="s">
        <v>71</v>
      </c>
      <c r="S1737" s="3" t="s">
        <v>4040</v>
      </c>
      <c r="T1737" s="2">
        <v>59.96</v>
      </c>
      <c r="U1737" s="2">
        <v>5</v>
      </c>
      <c r="V1737" s="2">
        <v>0.2</v>
      </c>
      <c r="W1737" s="2">
        <v>21.735499999999998</v>
      </c>
    </row>
    <row r="1738" spans="1:23" ht="15.75" thickBot="1" x14ac:dyDescent="0.3">
      <c r="A1738" s="5">
        <v>1737</v>
      </c>
      <c r="B1738" s="3" t="s">
        <v>5573</v>
      </c>
      <c r="C1738" s="2">
        <v>2011</v>
      </c>
      <c r="D1738" s="4">
        <v>40731</v>
      </c>
      <c r="E1738" s="4" t="str">
        <f>TEXT(Table1[[#This Row],[Order Date]],"MMM")</f>
        <v>Jul</v>
      </c>
      <c r="F1738" s="4">
        <v>40854</v>
      </c>
      <c r="G1738" s="3" t="s">
        <v>49</v>
      </c>
      <c r="H1738" s="3" t="s">
        <v>1806</v>
      </c>
      <c r="I1738" s="3" t="s">
        <v>1807</v>
      </c>
      <c r="J1738" s="3" t="s">
        <v>26</v>
      </c>
      <c r="K1738" s="3" t="s">
        <v>27</v>
      </c>
      <c r="L1738" s="3" t="s">
        <v>136</v>
      </c>
      <c r="M1738" s="3" t="s">
        <v>137</v>
      </c>
      <c r="N1738" s="2">
        <v>19120</v>
      </c>
      <c r="O1738" s="3" t="s">
        <v>138</v>
      </c>
      <c r="P1738" s="3" t="s">
        <v>2651</v>
      </c>
      <c r="Q1738" s="3" t="s">
        <v>32</v>
      </c>
      <c r="R1738" s="3" t="s">
        <v>36</v>
      </c>
      <c r="S1738" s="3" t="s">
        <v>2652</v>
      </c>
      <c r="T1738" s="2">
        <v>172.18600000000001</v>
      </c>
      <c r="U1738" s="2">
        <v>2</v>
      </c>
      <c r="V1738" s="2">
        <v>0.3</v>
      </c>
      <c r="W1738" s="2">
        <v>-46.736199999999997</v>
      </c>
    </row>
    <row r="1739" spans="1:23" ht="15.75" thickBot="1" x14ac:dyDescent="0.3">
      <c r="A1739" s="5">
        <v>1738</v>
      </c>
      <c r="B1739" s="3" t="s">
        <v>5573</v>
      </c>
      <c r="C1739" s="2">
        <v>2011</v>
      </c>
      <c r="D1739" s="4">
        <v>40731</v>
      </c>
      <c r="E1739" s="4" t="str">
        <f>TEXT(Table1[[#This Row],[Order Date]],"MMM")</f>
        <v>Jul</v>
      </c>
      <c r="F1739" s="4">
        <v>40854</v>
      </c>
      <c r="G1739" s="3" t="s">
        <v>49</v>
      </c>
      <c r="H1739" s="3" t="s">
        <v>1806</v>
      </c>
      <c r="I1739" s="3" t="s">
        <v>1807</v>
      </c>
      <c r="J1739" s="3" t="s">
        <v>26</v>
      </c>
      <c r="K1739" s="3" t="s">
        <v>27</v>
      </c>
      <c r="L1739" s="3" t="s">
        <v>136</v>
      </c>
      <c r="M1739" s="3" t="s">
        <v>137</v>
      </c>
      <c r="N1739" s="2">
        <v>19120</v>
      </c>
      <c r="O1739" s="3" t="s">
        <v>138</v>
      </c>
      <c r="P1739" s="3" t="s">
        <v>1608</v>
      </c>
      <c r="Q1739" s="3" t="s">
        <v>32</v>
      </c>
      <c r="R1739" s="3" t="s">
        <v>64</v>
      </c>
      <c r="S1739" s="3" t="s">
        <v>1609</v>
      </c>
      <c r="T1739" s="2">
        <v>69.007999999999996</v>
      </c>
      <c r="U1739" s="2">
        <v>2</v>
      </c>
      <c r="V1739" s="2">
        <v>0.2</v>
      </c>
      <c r="W1739" s="2">
        <v>12.0764</v>
      </c>
    </row>
    <row r="1740" spans="1:23" ht="15.75" thickBot="1" x14ac:dyDescent="0.3">
      <c r="A1740" s="5">
        <v>1739</v>
      </c>
      <c r="B1740" s="3" t="s">
        <v>5576</v>
      </c>
      <c r="C1740" s="2">
        <v>2011</v>
      </c>
      <c r="D1740" s="4">
        <v>40583</v>
      </c>
      <c r="E1740" s="4" t="str">
        <f>TEXT(Table1[[#This Row],[Order Date]],"MMM")</f>
        <v>Feb</v>
      </c>
      <c r="F1740" s="4">
        <v>40642</v>
      </c>
      <c r="G1740" s="3" t="s">
        <v>172</v>
      </c>
      <c r="H1740" s="3" t="s">
        <v>431</v>
      </c>
      <c r="I1740" s="3" t="s">
        <v>432</v>
      </c>
      <c r="J1740" s="3" t="s">
        <v>26</v>
      </c>
      <c r="K1740" s="3" t="s">
        <v>27</v>
      </c>
      <c r="L1740" s="3" t="s">
        <v>239</v>
      </c>
      <c r="M1740" s="3" t="s">
        <v>240</v>
      </c>
      <c r="N1740" s="2">
        <v>10009</v>
      </c>
      <c r="O1740" s="3" t="s">
        <v>138</v>
      </c>
      <c r="P1740" s="3" t="s">
        <v>5574</v>
      </c>
      <c r="Q1740" s="3" t="s">
        <v>45</v>
      </c>
      <c r="R1740" s="3" t="s">
        <v>67</v>
      </c>
      <c r="S1740" s="3" t="s">
        <v>5575</v>
      </c>
      <c r="T1740" s="2">
        <v>21.24</v>
      </c>
      <c r="U1740" s="2">
        <v>3</v>
      </c>
      <c r="V1740" s="2">
        <v>0</v>
      </c>
      <c r="W1740" s="2">
        <v>8.0711999999999993</v>
      </c>
    </row>
    <row r="1741" spans="1:23" ht="15.75" thickBot="1" x14ac:dyDescent="0.3">
      <c r="A1741" s="5">
        <v>1740</v>
      </c>
      <c r="B1741" s="3" t="s">
        <v>5577</v>
      </c>
      <c r="C1741" s="2">
        <v>2012</v>
      </c>
      <c r="D1741" s="4">
        <v>41036</v>
      </c>
      <c r="E1741" s="4" t="str">
        <f>TEXT(Table1[[#This Row],[Order Date]],"MMM")</f>
        <v>May</v>
      </c>
      <c r="F1741" s="4">
        <v>41189</v>
      </c>
      <c r="G1741" s="3" t="s">
        <v>49</v>
      </c>
      <c r="H1741" s="3" t="s">
        <v>4173</v>
      </c>
      <c r="I1741" s="3" t="s">
        <v>4174</v>
      </c>
      <c r="J1741" s="3" t="s">
        <v>26</v>
      </c>
      <c r="K1741" s="3" t="s">
        <v>27</v>
      </c>
      <c r="L1741" s="3" t="s">
        <v>136</v>
      </c>
      <c r="M1741" s="3" t="s">
        <v>137</v>
      </c>
      <c r="N1741" s="2">
        <v>19140</v>
      </c>
      <c r="O1741" s="3" t="s">
        <v>138</v>
      </c>
      <c r="P1741" s="3" t="s">
        <v>653</v>
      </c>
      <c r="Q1741" s="3" t="s">
        <v>70</v>
      </c>
      <c r="R1741" s="3" t="s">
        <v>148</v>
      </c>
      <c r="S1741" s="3" t="s">
        <v>654</v>
      </c>
      <c r="T1741" s="2">
        <v>34.799999999999997</v>
      </c>
      <c r="U1741" s="2">
        <v>3</v>
      </c>
      <c r="V1741" s="2">
        <v>0.2</v>
      </c>
      <c r="W1741" s="2">
        <v>2.1749999999999998</v>
      </c>
    </row>
    <row r="1742" spans="1:23" ht="15.75" thickBot="1" x14ac:dyDescent="0.3">
      <c r="A1742" s="5">
        <v>1741</v>
      </c>
      <c r="B1742" s="3" t="s">
        <v>5577</v>
      </c>
      <c r="C1742" s="2">
        <v>2012</v>
      </c>
      <c r="D1742" s="4">
        <v>41036</v>
      </c>
      <c r="E1742" s="4" t="str">
        <f>TEXT(Table1[[#This Row],[Order Date]],"MMM")</f>
        <v>May</v>
      </c>
      <c r="F1742" s="4">
        <v>41189</v>
      </c>
      <c r="G1742" s="3" t="s">
        <v>49</v>
      </c>
      <c r="H1742" s="3" t="s">
        <v>4173</v>
      </c>
      <c r="I1742" s="3" t="s">
        <v>4174</v>
      </c>
      <c r="J1742" s="3" t="s">
        <v>26</v>
      </c>
      <c r="K1742" s="3" t="s">
        <v>27</v>
      </c>
      <c r="L1742" s="3" t="s">
        <v>136</v>
      </c>
      <c r="M1742" s="3" t="s">
        <v>137</v>
      </c>
      <c r="N1742" s="2">
        <v>19140</v>
      </c>
      <c r="O1742" s="3" t="s">
        <v>138</v>
      </c>
      <c r="P1742" s="3" t="s">
        <v>2360</v>
      </c>
      <c r="Q1742" s="3" t="s">
        <v>45</v>
      </c>
      <c r="R1742" s="3" t="s">
        <v>58</v>
      </c>
      <c r="S1742" s="3" t="s">
        <v>2361</v>
      </c>
      <c r="T1742" s="2">
        <v>38.975999999999999</v>
      </c>
      <c r="U1742" s="2">
        <v>3</v>
      </c>
      <c r="V1742" s="2">
        <v>0.2</v>
      </c>
      <c r="W1742" s="2">
        <v>-2.4359999999999999</v>
      </c>
    </row>
    <row r="1743" spans="1:23" ht="15.75" thickBot="1" x14ac:dyDescent="0.3">
      <c r="A1743" s="5">
        <v>1742</v>
      </c>
      <c r="B1743" s="3" t="s">
        <v>5578</v>
      </c>
      <c r="C1743" s="2">
        <v>2011</v>
      </c>
      <c r="D1743" s="4">
        <v>40699</v>
      </c>
      <c r="E1743" s="4" t="str">
        <f>TEXT(Table1[[#This Row],[Order Date]],"MMM")</f>
        <v>Jun</v>
      </c>
      <c r="F1743" s="4">
        <v>40852</v>
      </c>
      <c r="G1743" s="3" t="s">
        <v>49</v>
      </c>
      <c r="H1743" s="3" t="s">
        <v>180</v>
      </c>
      <c r="I1743" s="3" t="s">
        <v>181</v>
      </c>
      <c r="J1743" s="3" t="s">
        <v>99</v>
      </c>
      <c r="K1743" s="3" t="s">
        <v>27</v>
      </c>
      <c r="L1743" s="3" t="s">
        <v>41</v>
      </c>
      <c r="M1743" s="3" t="s">
        <v>42</v>
      </c>
      <c r="N1743" s="2">
        <v>90004</v>
      </c>
      <c r="O1743" s="3" t="s">
        <v>43</v>
      </c>
      <c r="P1743" s="3" t="s">
        <v>2799</v>
      </c>
      <c r="Q1743" s="3" t="s">
        <v>45</v>
      </c>
      <c r="R1743" s="3" t="s">
        <v>46</v>
      </c>
      <c r="S1743" s="3" t="s">
        <v>170</v>
      </c>
      <c r="T1743" s="2">
        <v>5.78</v>
      </c>
      <c r="U1743" s="2">
        <v>2</v>
      </c>
      <c r="V1743" s="2">
        <v>0</v>
      </c>
      <c r="W1743" s="2">
        <v>2.7166000000000001</v>
      </c>
    </row>
    <row r="1744" spans="1:23" ht="15.75" thickBot="1" x14ac:dyDescent="0.3">
      <c r="A1744" s="5">
        <v>1743</v>
      </c>
      <c r="B1744" s="3" t="s">
        <v>5578</v>
      </c>
      <c r="C1744" s="2">
        <v>2011</v>
      </c>
      <c r="D1744" s="4">
        <v>40699</v>
      </c>
      <c r="E1744" s="4" t="str">
        <f>TEXT(Table1[[#This Row],[Order Date]],"MMM")</f>
        <v>Jun</v>
      </c>
      <c r="F1744" s="4">
        <v>40852</v>
      </c>
      <c r="G1744" s="3" t="s">
        <v>49</v>
      </c>
      <c r="H1744" s="3" t="s">
        <v>180</v>
      </c>
      <c r="I1744" s="3" t="s">
        <v>181</v>
      </c>
      <c r="J1744" s="3" t="s">
        <v>99</v>
      </c>
      <c r="K1744" s="3" t="s">
        <v>27</v>
      </c>
      <c r="L1744" s="3" t="s">
        <v>41</v>
      </c>
      <c r="M1744" s="3" t="s">
        <v>42</v>
      </c>
      <c r="N1744" s="2">
        <v>90004</v>
      </c>
      <c r="O1744" s="3" t="s">
        <v>43</v>
      </c>
      <c r="P1744" s="3" t="s">
        <v>2132</v>
      </c>
      <c r="Q1744" s="3" t="s">
        <v>45</v>
      </c>
      <c r="R1744" s="3" t="s">
        <v>67</v>
      </c>
      <c r="S1744" s="3" t="s">
        <v>2133</v>
      </c>
      <c r="T1744" s="2">
        <v>107.94</v>
      </c>
      <c r="U1744" s="2">
        <v>6</v>
      </c>
      <c r="V1744" s="2">
        <v>0</v>
      </c>
      <c r="W1744" s="2">
        <v>30.223199999999999</v>
      </c>
    </row>
    <row r="1745" spans="1:23" ht="15.75" thickBot="1" x14ac:dyDescent="0.3">
      <c r="A1745" s="5">
        <v>1744</v>
      </c>
      <c r="B1745" s="3" t="s">
        <v>5579</v>
      </c>
      <c r="C1745" s="2">
        <v>2014</v>
      </c>
      <c r="D1745" s="4">
        <v>41916</v>
      </c>
      <c r="E1745" s="4" t="str">
        <f>TEXT(Table1[[#This Row],[Order Date]],"MMM")</f>
        <v>Oct</v>
      </c>
      <c r="F1745" s="4" t="s">
        <v>7222</v>
      </c>
      <c r="G1745" s="3" t="s">
        <v>23</v>
      </c>
      <c r="H1745" s="3" t="s">
        <v>808</v>
      </c>
      <c r="I1745" s="3" t="s">
        <v>809</v>
      </c>
      <c r="J1745" s="3" t="s">
        <v>26</v>
      </c>
      <c r="K1745" s="3" t="s">
        <v>27</v>
      </c>
      <c r="L1745" s="3" t="s">
        <v>775</v>
      </c>
      <c r="M1745" s="3" t="s">
        <v>214</v>
      </c>
      <c r="N1745" s="2">
        <v>48205</v>
      </c>
      <c r="O1745" s="3" t="s">
        <v>102</v>
      </c>
      <c r="P1745" s="3" t="s">
        <v>3178</v>
      </c>
      <c r="Q1745" s="3" t="s">
        <v>45</v>
      </c>
      <c r="R1745" s="3" t="s">
        <v>74</v>
      </c>
      <c r="S1745" s="3" t="s">
        <v>3179</v>
      </c>
      <c r="T1745" s="2">
        <v>478.24</v>
      </c>
      <c r="U1745" s="2">
        <v>8</v>
      </c>
      <c r="V1745" s="2">
        <v>0</v>
      </c>
      <c r="W1745" s="2">
        <v>219.99039999999999</v>
      </c>
    </row>
    <row r="1746" spans="1:23" ht="15.75" thickBot="1" x14ac:dyDescent="0.3">
      <c r="A1746" s="5">
        <v>1745</v>
      </c>
      <c r="B1746" s="3" t="s">
        <v>5580</v>
      </c>
      <c r="C1746" s="2">
        <v>2011</v>
      </c>
      <c r="D1746" s="4">
        <v>40636</v>
      </c>
      <c r="E1746" s="4" t="str">
        <f>TEXT(Table1[[#This Row],[Order Date]],"MMM")</f>
        <v>Apr</v>
      </c>
      <c r="F1746" s="4">
        <v>40789</v>
      </c>
      <c r="G1746" s="3" t="s">
        <v>49</v>
      </c>
      <c r="H1746" s="3" t="s">
        <v>1368</v>
      </c>
      <c r="I1746" s="3" t="s">
        <v>1369</v>
      </c>
      <c r="J1746" s="3" t="s">
        <v>26</v>
      </c>
      <c r="K1746" s="3" t="s">
        <v>27</v>
      </c>
      <c r="L1746" s="3" t="s">
        <v>5581</v>
      </c>
      <c r="M1746" s="3" t="s">
        <v>53</v>
      </c>
      <c r="N1746" s="2">
        <v>33063</v>
      </c>
      <c r="O1746" s="3" t="s">
        <v>30</v>
      </c>
      <c r="P1746" s="3" t="s">
        <v>1087</v>
      </c>
      <c r="Q1746" s="3" t="s">
        <v>45</v>
      </c>
      <c r="R1746" s="3" t="s">
        <v>67</v>
      </c>
      <c r="S1746" s="3" t="s">
        <v>1088</v>
      </c>
      <c r="T1746" s="2">
        <v>15.552</v>
      </c>
      <c r="U1746" s="2">
        <v>3</v>
      </c>
      <c r="V1746" s="2">
        <v>0.2</v>
      </c>
      <c r="W1746" s="2">
        <v>2.3328000000000002</v>
      </c>
    </row>
    <row r="1747" spans="1:23" ht="15.75" thickBot="1" x14ac:dyDescent="0.3">
      <c r="A1747" s="5">
        <v>1746</v>
      </c>
      <c r="B1747" s="3" t="s">
        <v>5585</v>
      </c>
      <c r="C1747" s="2">
        <v>2013</v>
      </c>
      <c r="D1747" s="4">
        <v>41375</v>
      </c>
      <c r="E1747" s="4" t="str">
        <f>TEXT(Table1[[#This Row],[Order Date]],"MMM")</f>
        <v>Apr</v>
      </c>
      <c r="F1747" s="4">
        <v>41528</v>
      </c>
      <c r="G1747" s="3" t="s">
        <v>23</v>
      </c>
      <c r="H1747" s="3" t="s">
        <v>1948</v>
      </c>
      <c r="I1747" s="3" t="s">
        <v>1949</v>
      </c>
      <c r="J1747" s="3" t="s">
        <v>26</v>
      </c>
      <c r="K1747" s="3" t="s">
        <v>27</v>
      </c>
      <c r="L1747" s="3" t="s">
        <v>28</v>
      </c>
      <c r="M1747" s="3" t="s">
        <v>29</v>
      </c>
      <c r="N1747" s="2">
        <v>42420</v>
      </c>
      <c r="O1747" s="3" t="s">
        <v>30</v>
      </c>
      <c r="P1747" s="3" t="s">
        <v>2168</v>
      </c>
      <c r="Q1747" s="3" t="s">
        <v>45</v>
      </c>
      <c r="R1747" s="3" t="s">
        <v>242</v>
      </c>
      <c r="S1747" s="3" t="s">
        <v>2169</v>
      </c>
      <c r="T1747" s="2">
        <v>20</v>
      </c>
      <c r="U1747" s="2">
        <v>4</v>
      </c>
      <c r="V1747" s="2">
        <v>0</v>
      </c>
      <c r="W1747" s="2">
        <v>9.6</v>
      </c>
    </row>
    <row r="1748" spans="1:23" ht="15.75" thickBot="1" x14ac:dyDescent="0.3">
      <c r="A1748" s="5">
        <v>1747</v>
      </c>
      <c r="B1748" s="3" t="s">
        <v>5585</v>
      </c>
      <c r="C1748" s="2">
        <v>2013</v>
      </c>
      <c r="D1748" s="4">
        <v>41375</v>
      </c>
      <c r="E1748" s="4" t="str">
        <f>TEXT(Table1[[#This Row],[Order Date]],"MMM")</f>
        <v>Apr</v>
      </c>
      <c r="F1748" s="4">
        <v>41528</v>
      </c>
      <c r="G1748" s="3" t="s">
        <v>23</v>
      </c>
      <c r="H1748" s="3" t="s">
        <v>1948</v>
      </c>
      <c r="I1748" s="3" t="s">
        <v>1949</v>
      </c>
      <c r="J1748" s="3" t="s">
        <v>26</v>
      </c>
      <c r="K1748" s="3" t="s">
        <v>27</v>
      </c>
      <c r="L1748" s="3" t="s">
        <v>28</v>
      </c>
      <c r="M1748" s="3" t="s">
        <v>29</v>
      </c>
      <c r="N1748" s="2">
        <v>42420</v>
      </c>
      <c r="O1748" s="3" t="s">
        <v>30</v>
      </c>
      <c r="P1748" s="3" t="s">
        <v>5328</v>
      </c>
      <c r="Q1748" s="3" t="s">
        <v>45</v>
      </c>
      <c r="R1748" s="3" t="s">
        <v>67</v>
      </c>
      <c r="S1748" s="3" t="s">
        <v>5329</v>
      </c>
      <c r="T1748" s="2">
        <v>7.98</v>
      </c>
      <c r="U1748" s="2">
        <v>3</v>
      </c>
      <c r="V1748" s="2">
        <v>0</v>
      </c>
      <c r="W1748" s="2">
        <v>2.0748000000000002</v>
      </c>
    </row>
    <row r="1749" spans="1:23" ht="15.75" thickBot="1" x14ac:dyDescent="0.3">
      <c r="A1749" s="5">
        <v>1748</v>
      </c>
      <c r="B1749" s="3" t="s">
        <v>5585</v>
      </c>
      <c r="C1749" s="2">
        <v>2013</v>
      </c>
      <c r="D1749" s="4">
        <v>41375</v>
      </c>
      <c r="E1749" s="4" t="str">
        <f>TEXT(Table1[[#This Row],[Order Date]],"MMM")</f>
        <v>Apr</v>
      </c>
      <c r="F1749" s="4">
        <v>41528</v>
      </c>
      <c r="G1749" s="3" t="s">
        <v>23</v>
      </c>
      <c r="H1749" s="3" t="s">
        <v>1948</v>
      </c>
      <c r="I1749" s="3" t="s">
        <v>1949</v>
      </c>
      <c r="J1749" s="3" t="s">
        <v>26</v>
      </c>
      <c r="K1749" s="3" t="s">
        <v>27</v>
      </c>
      <c r="L1749" s="3" t="s">
        <v>28</v>
      </c>
      <c r="M1749" s="3" t="s">
        <v>29</v>
      </c>
      <c r="N1749" s="2">
        <v>42420</v>
      </c>
      <c r="O1749" s="3" t="s">
        <v>30</v>
      </c>
      <c r="P1749" s="3" t="s">
        <v>2499</v>
      </c>
      <c r="Q1749" s="3" t="s">
        <v>32</v>
      </c>
      <c r="R1749" s="3" t="s">
        <v>64</v>
      </c>
      <c r="S1749" s="3" t="s">
        <v>2500</v>
      </c>
      <c r="T1749" s="2">
        <v>24.1</v>
      </c>
      <c r="U1749" s="2">
        <v>5</v>
      </c>
      <c r="V1749" s="2">
        <v>0</v>
      </c>
      <c r="W1749" s="2">
        <v>9.1579999999999995</v>
      </c>
    </row>
    <row r="1750" spans="1:23" ht="15.75" thickBot="1" x14ac:dyDescent="0.3">
      <c r="A1750" s="5">
        <v>1749</v>
      </c>
      <c r="B1750" s="3" t="s">
        <v>5585</v>
      </c>
      <c r="C1750" s="2">
        <v>2013</v>
      </c>
      <c r="D1750" s="4">
        <v>41375</v>
      </c>
      <c r="E1750" s="4" t="str">
        <f>TEXT(Table1[[#This Row],[Order Date]],"MMM")</f>
        <v>Apr</v>
      </c>
      <c r="F1750" s="4">
        <v>41528</v>
      </c>
      <c r="G1750" s="3" t="s">
        <v>23</v>
      </c>
      <c r="H1750" s="3" t="s">
        <v>1948</v>
      </c>
      <c r="I1750" s="3" t="s">
        <v>1949</v>
      </c>
      <c r="J1750" s="3" t="s">
        <v>26</v>
      </c>
      <c r="K1750" s="3" t="s">
        <v>27</v>
      </c>
      <c r="L1750" s="3" t="s">
        <v>28</v>
      </c>
      <c r="M1750" s="3" t="s">
        <v>29</v>
      </c>
      <c r="N1750" s="2">
        <v>42420</v>
      </c>
      <c r="O1750" s="3" t="s">
        <v>30</v>
      </c>
      <c r="P1750" s="3" t="s">
        <v>4750</v>
      </c>
      <c r="Q1750" s="3" t="s">
        <v>45</v>
      </c>
      <c r="R1750" s="3" t="s">
        <v>67</v>
      </c>
      <c r="S1750" s="3" t="s">
        <v>4751</v>
      </c>
      <c r="T1750" s="2">
        <v>8.75</v>
      </c>
      <c r="U1750" s="2">
        <v>1</v>
      </c>
      <c r="V1750" s="2">
        <v>0</v>
      </c>
      <c r="W1750" s="2">
        <v>2.625</v>
      </c>
    </row>
    <row r="1751" spans="1:23" ht="15.75" thickBot="1" x14ac:dyDescent="0.3">
      <c r="A1751" s="5">
        <v>1750</v>
      </c>
      <c r="B1751" s="3" t="s">
        <v>5585</v>
      </c>
      <c r="C1751" s="2">
        <v>2013</v>
      </c>
      <c r="D1751" s="4">
        <v>41375</v>
      </c>
      <c r="E1751" s="4" t="str">
        <f>TEXT(Table1[[#This Row],[Order Date]],"MMM")</f>
        <v>Apr</v>
      </c>
      <c r="F1751" s="4">
        <v>41528</v>
      </c>
      <c r="G1751" s="3" t="s">
        <v>23</v>
      </c>
      <c r="H1751" s="3" t="s">
        <v>1948</v>
      </c>
      <c r="I1751" s="3" t="s">
        <v>1949</v>
      </c>
      <c r="J1751" s="3" t="s">
        <v>26</v>
      </c>
      <c r="K1751" s="3" t="s">
        <v>27</v>
      </c>
      <c r="L1751" s="3" t="s">
        <v>28</v>
      </c>
      <c r="M1751" s="3" t="s">
        <v>29</v>
      </c>
      <c r="N1751" s="2">
        <v>42420</v>
      </c>
      <c r="O1751" s="3" t="s">
        <v>30</v>
      </c>
      <c r="P1751" s="3" t="s">
        <v>5586</v>
      </c>
      <c r="Q1751" s="3" t="s">
        <v>32</v>
      </c>
      <c r="R1751" s="3" t="s">
        <v>55</v>
      </c>
      <c r="S1751" s="3" t="s">
        <v>5587</v>
      </c>
      <c r="T1751" s="2">
        <v>842.94</v>
      </c>
      <c r="U1751" s="2">
        <v>3</v>
      </c>
      <c r="V1751" s="2">
        <v>0</v>
      </c>
      <c r="W1751" s="2">
        <v>160.15860000000001</v>
      </c>
    </row>
    <row r="1752" spans="1:23" ht="15.75" thickBot="1" x14ac:dyDescent="0.3">
      <c r="A1752" s="5">
        <v>1751</v>
      </c>
      <c r="B1752" s="3" t="s">
        <v>5588</v>
      </c>
      <c r="C1752" s="2">
        <v>2013</v>
      </c>
      <c r="D1752" s="4">
        <v>41369</v>
      </c>
      <c r="E1752" s="4" t="str">
        <f>TEXT(Table1[[#This Row],[Order Date]],"MMM")</f>
        <v>Apr</v>
      </c>
      <c r="F1752" s="4">
        <v>41522</v>
      </c>
      <c r="G1752" s="3" t="s">
        <v>49</v>
      </c>
      <c r="H1752" s="3" t="s">
        <v>3917</v>
      </c>
      <c r="I1752" s="3" t="s">
        <v>3918</v>
      </c>
      <c r="J1752" s="3" t="s">
        <v>26</v>
      </c>
      <c r="K1752" s="3" t="s">
        <v>27</v>
      </c>
      <c r="L1752" s="3" t="s">
        <v>273</v>
      </c>
      <c r="M1752" s="3" t="s">
        <v>192</v>
      </c>
      <c r="N1752" s="2">
        <v>60653</v>
      </c>
      <c r="O1752" s="3" t="s">
        <v>102</v>
      </c>
      <c r="P1752" s="3" t="s">
        <v>2096</v>
      </c>
      <c r="Q1752" s="3" t="s">
        <v>45</v>
      </c>
      <c r="R1752" s="3" t="s">
        <v>74</v>
      </c>
      <c r="S1752" s="3" t="s">
        <v>2097</v>
      </c>
      <c r="T1752" s="2">
        <v>2.1819999999999999</v>
      </c>
      <c r="U1752" s="2">
        <v>1</v>
      </c>
      <c r="V1752" s="2">
        <v>0.8</v>
      </c>
      <c r="W1752" s="2">
        <v>-3.6002999999999998</v>
      </c>
    </row>
    <row r="1753" spans="1:23" ht="15.75" thickBot="1" x14ac:dyDescent="0.3">
      <c r="A1753" s="5">
        <v>1752</v>
      </c>
      <c r="B1753" s="3" t="s">
        <v>5588</v>
      </c>
      <c r="C1753" s="2">
        <v>2013</v>
      </c>
      <c r="D1753" s="4">
        <v>41369</v>
      </c>
      <c r="E1753" s="4" t="str">
        <f>TEXT(Table1[[#This Row],[Order Date]],"MMM")</f>
        <v>Apr</v>
      </c>
      <c r="F1753" s="4">
        <v>41522</v>
      </c>
      <c r="G1753" s="3" t="s">
        <v>49</v>
      </c>
      <c r="H1753" s="3" t="s">
        <v>3917</v>
      </c>
      <c r="I1753" s="3" t="s">
        <v>3918</v>
      </c>
      <c r="J1753" s="3" t="s">
        <v>26</v>
      </c>
      <c r="K1753" s="3" t="s">
        <v>27</v>
      </c>
      <c r="L1753" s="3" t="s">
        <v>273</v>
      </c>
      <c r="M1753" s="3" t="s">
        <v>192</v>
      </c>
      <c r="N1753" s="2">
        <v>60653</v>
      </c>
      <c r="O1753" s="3" t="s">
        <v>102</v>
      </c>
      <c r="P1753" s="3" t="s">
        <v>5589</v>
      </c>
      <c r="Q1753" s="3" t="s">
        <v>45</v>
      </c>
      <c r="R1753" s="3" t="s">
        <v>67</v>
      </c>
      <c r="S1753" s="3" t="s">
        <v>5590</v>
      </c>
      <c r="T1753" s="2">
        <v>27.384</v>
      </c>
      <c r="U1753" s="2">
        <v>7</v>
      </c>
      <c r="V1753" s="2">
        <v>0.2</v>
      </c>
      <c r="W1753" s="2">
        <v>2.7383999999999999</v>
      </c>
    </row>
    <row r="1754" spans="1:23" ht="15.75" thickBot="1" x14ac:dyDescent="0.3">
      <c r="A1754" s="5">
        <v>1753</v>
      </c>
      <c r="B1754" s="3" t="s">
        <v>5588</v>
      </c>
      <c r="C1754" s="2">
        <v>2013</v>
      </c>
      <c r="D1754" s="4">
        <v>41369</v>
      </c>
      <c r="E1754" s="4" t="str">
        <f>TEXT(Table1[[#This Row],[Order Date]],"MMM")</f>
        <v>Apr</v>
      </c>
      <c r="F1754" s="4">
        <v>41522</v>
      </c>
      <c r="G1754" s="3" t="s">
        <v>49</v>
      </c>
      <c r="H1754" s="3" t="s">
        <v>3917</v>
      </c>
      <c r="I1754" s="3" t="s">
        <v>3918</v>
      </c>
      <c r="J1754" s="3" t="s">
        <v>26</v>
      </c>
      <c r="K1754" s="3" t="s">
        <v>27</v>
      </c>
      <c r="L1754" s="3" t="s">
        <v>273</v>
      </c>
      <c r="M1754" s="3" t="s">
        <v>192</v>
      </c>
      <c r="N1754" s="2">
        <v>60653</v>
      </c>
      <c r="O1754" s="3" t="s">
        <v>102</v>
      </c>
      <c r="P1754" s="3" t="s">
        <v>4292</v>
      </c>
      <c r="Q1754" s="3" t="s">
        <v>45</v>
      </c>
      <c r="R1754" s="3" t="s">
        <v>77</v>
      </c>
      <c r="S1754" s="3" t="s">
        <v>4293</v>
      </c>
      <c r="T1754" s="2">
        <v>26.405999999999999</v>
      </c>
      <c r="U1754" s="2">
        <v>3</v>
      </c>
      <c r="V1754" s="2">
        <v>0.8</v>
      </c>
      <c r="W1754" s="2">
        <v>-71.296199999999999</v>
      </c>
    </row>
    <row r="1755" spans="1:23" ht="15.75" thickBot="1" x14ac:dyDescent="0.3">
      <c r="A1755" s="5">
        <v>1754</v>
      </c>
      <c r="B1755" s="3" t="s">
        <v>5595</v>
      </c>
      <c r="C1755" s="2">
        <v>2013</v>
      </c>
      <c r="D1755" s="4">
        <v>41401</v>
      </c>
      <c r="E1755" s="4" t="str">
        <f>TEXT(Table1[[#This Row],[Order Date]],"MMM")</f>
        <v>May</v>
      </c>
      <c r="F1755" s="4">
        <v>41462</v>
      </c>
      <c r="G1755" s="3" t="s">
        <v>172</v>
      </c>
      <c r="H1755" s="3" t="s">
        <v>5416</v>
      </c>
      <c r="I1755" s="3" t="s">
        <v>5417</v>
      </c>
      <c r="J1755" s="3" t="s">
        <v>26</v>
      </c>
      <c r="K1755" s="3" t="s">
        <v>27</v>
      </c>
      <c r="L1755" s="3" t="s">
        <v>120</v>
      </c>
      <c r="M1755" s="3" t="s">
        <v>42</v>
      </c>
      <c r="N1755" s="2">
        <v>94109</v>
      </c>
      <c r="O1755" s="3" t="s">
        <v>43</v>
      </c>
      <c r="P1755" s="3" t="s">
        <v>1770</v>
      </c>
      <c r="Q1755" s="3" t="s">
        <v>32</v>
      </c>
      <c r="R1755" s="3" t="s">
        <v>64</v>
      </c>
      <c r="S1755" s="3" t="s">
        <v>1771</v>
      </c>
      <c r="T1755" s="2">
        <v>25.4</v>
      </c>
      <c r="U1755" s="2">
        <v>5</v>
      </c>
      <c r="V1755" s="2">
        <v>0</v>
      </c>
      <c r="W1755" s="2">
        <v>8.6359999999999992</v>
      </c>
    </row>
    <row r="1756" spans="1:23" ht="15.75" thickBot="1" x14ac:dyDescent="0.3">
      <c r="A1756" s="5">
        <v>1755</v>
      </c>
      <c r="B1756" s="3" t="s">
        <v>5595</v>
      </c>
      <c r="C1756" s="2">
        <v>2013</v>
      </c>
      <c r="D1756" s="4">
        <v>41401</v>
      </c>
      <c r="E1756" s="4" t="str">
        <f>TEXT(Table1[[#This Row],[Order Date]],"MMM")</f>
        <v>May</v>
      </c>
      <c r="F1756" s="4">
        <v>41462</v>
      </c>
      <c r="G1756" s="3" t="s">
        <v>172</v>
      </c>
      <c r="H1756" s="3" t="s">
        <v>5416</v>
      </c>
      <c r="I1756" s="3" t="s">
        <v>5417</v>
      </c>
      <c r="J1756" s="3" t="s">
        <v>26</v>
      </c>
      <c r="K1756" s="3" t="s">
        <v>27</v>
      </c>
      <c r="L1756" s="3" t="s">
        <v>120</v>
      </c>
      <c r="M1756" s="3" t="s">
        <v>42</v>
      </c>
      <c r="N1756" s="2">
        <v>94109</v>
      </c>
      <c r="O1756" s="3" t="s">
        <v>43</v>
      </c>
      <c r="P1756" s="3" t="s">
        <v>5596</v>
      </c>
      <c r="Q1756" s="3" t="s">
        <v>45</v>
      </c>
      <c r="R1756" s="3" t="s">
        <v>158</v>
      </c>
      <c r="S1756" s="3" t="s">
        <v>5597</v>
      </c>
      <c r="T1756" s="2">
        <v>43.96</v>
      </c>
      <c r="U1756" s="2">
        <v>2</v>
      </c>
      <c r="V1756" s="2">
        <v>0</v>
      </c>
      <c r="W1756" s="2">
        <v>20.661200000000001</v>
      </c>
    </row>
    <row r="1757" spans="1:23" ht="15.75" thickBot="1" x14ac:dyDescent="0.3">
      <c r="A1757" s="5">
        <v>1756</v>
      </c>
      <c r="B1757" s="3" t="s">
        <v>5595</v>
      </c>
      <c r="C1757" s="2">
        <v>2013</v>
      </c>
      <c r="D1757" s="4">
        <v>41401</v>
      </c>
      <c r="E1757" s="4" t="str">
        <f>TEXT(Table1[[#This Row],[Order Date]],"MMM")</f>
        <v>May</v>
      </c>
      <c r="F1757" s="4">
        <v>41462</v>
      </c>
      <c r="G1757" s="3" t="s">
        <v>172</v>
      </c>
      <c r="H1757" s="3" t="s">
        <v>5416</v>
      </c>
      <c r="I1757" s="3" t="s">
        <v>5417</v>
      </c>
      <c r="J1757" s="3" t="s">
        <v>26</v>
      </c>
      <c r="K1757" s="3" t="s">
        <v>27</v>
      </c>
      <c r="L1757" s="3" t="s">
        <v>120</v>
      </c>
      <c r="M1757" s="3" t="s">
        <v>42</v>
      </c>
      <c r="N1757" s="2">
        <v>94109</v>
      </c>
      <c r="O1757" s="3" t="s">
        <v>43</v>
      </c>
      <c r="P1757" s="3" t="s">
        <v>2575</v>
      </c>
      <c r="Q1757" s="3" t="s">
        <v>32</v>
      </c>
      <c r="R1757" s="3" t="s">
        <v>33</v>
      </c>
      <c r="S1757" s="3" t="s">
        <v>2576</v>
      </c>
      <c r="T1757" s="2">
        <v>1279.165</v>
      </c>
      <c r="U1757" s="2">
        <v>5</v>
      </c>
      <c r="V1757" s="2">
        <v>0.15</v>
      </c>
      <c r="W1757" s="2">
        <v>225.73500000000001</v>
      </c>
    </row>
    <row r="1758" spans="1:23" ht="15.75" thickBot="1" x14ac:dyDescent="0.3">
      <c r="A1758" s="5">
        <v>1757</v>
      </c>
      <c r="B1758" s="3" t="s">
        <v>5595</v>
      </c>
      <c r="C1758" s="2">
        <v>2013</v>
      </c>
      <c r="D1758" s="4">
        <v>41401</v>
      </c>
      <c r="E1758" s="4" t="str">
        <f>TEXT(Table1[[#This Row],[Order Date]],"MMM")</f>
        <v>May</v>
      </c>
      <c r="F1758" s="4">
        <v>41462</v>
      </c>
      <c r="G1758" s="3" t="s">
        <v>172</v>
      </c>
      <c r="H1758" s="3" t="s">
        <v>5416</v>
      </c>
      <c r="I1758" s="3" t="s">
        <v>5417</v>
      </c>
      <c r="J1758" s="3" t="s">
        <v>26</v>
      </c>
      <c r="K1758" s="3" t="s">
        <v>27</v>
      </c>
      <c r="L1758" s="3" t="s">
        <v>120</v>
      </c>
      <c r="M1758" s="3" t="s">
        <v>42</v>
      </c>
      <c r="N1758" s="2">
        <v>94109</v>
      </c>
      <c r="O1758" s="3" t="s">
        <v>43</v>
      </c>
      <c r="P1758" s="3" t="s">
        <v>2299</v>
      </c>
      <c r="Q1758" s="3" t="s">
        <v>45</v>
      </c>
      <c r="R1758" s="3" t="s">
        <v>58</v>
      </c>
      <c r="S1758" s="3" t="s">
        <v>2300</v>
      </c>
      <c r="T1758" s="2">
        <v>27.92</v>
      </c>
      <c r="U1758" s="2">
        <v>4</v>
      </c>
      <c r="V1758" s="2">
        <v>0</v>
      </c>
      <c r="W1758" s="2">
        <v>0.55840000000000001</v>
      </c>
    </row>
    <row r="1759" spans="1:23" ht="15.75" thickBot="1" x14ac:dyDescent="0.3">
      <c r="A1759" s="5">
        <v>1758</v>
      </c>
      <c r="B1759" s="3" t="s">
        <v>5598</v>
      </c>
      <c r="C1759" s="2">
        <v>2012</v>
      </c>
      <c r="D1759" s="4">
        <v>40977</v>
      </c>
      <c r="E1759" s="4" t="str">
        <f>TEXT(Table1[[#This Row],[Order Date]],"MMM")</f>
        <v>Mar</v>
      </c>
      <c r="F1759" s="4">
        <v>41130</v>
      </c>
      <c r="G1759" s="3" t="s">
        <v>49</v>
      </c>
      <c r="H1759" s="3" t="s">
        <v>2476</v>
      </c>
      <c r="I1759" s="3" t="s">
        <v>2477</v>
      </c>
      <c r="J1759" s="3" t="s">
        <v>99</v>
      </c>
      <c r="K1759" s="3" t="s">
        <v>27</v>
      </c>
      <c r="L1759" s="3" t="s">
        <v>120</v>
      </c>
      <c r="M1759" s="3" t="s">
        <v>42</v>
      </c>
      <c r="N1759" s="2">
        <v>94110</v>
      </c>
      <c r="O1759" s="3" t="s">
        <v>43</v>
      </c>
      <c r="P1759" s="3" t="s">
        <v>1340</v>
      </c>
      <c r="Q1759" s="3" t="s">
        <v>32</v>
      </c>
      <c r="R1759" s="3" t="s">
        <v>36</v>
      </c>
      <c r="S1759" s="3" t="s">
        <v>1341</v>
      </c>
      <c r="T1759" s="2">
        <v>129.56800000000001</v>
      </c>
      <c r="U1759" s="2">
        <v>2</v>
      </c>
      <c r="V1759" s="2">
        <v>0.2</v>
      </c>
      <c r="W1759" s="2">
        <v>-12.956799999999999</v>
      </c>
    </row>
    <row r="1760" spans="1:23" ht="15.75" thickBot="1" x14ac:dyDescent="0.3">
      <c r="A1760" s="5">
        <v>1759</v>
      </c>
      <c r="B1760" s="3" t="s">
        <v>5598</v>
      </c>
      <c r="C1760" s="2">
        <v>2012</v>
      </c>
      <c r="D1760" s="4">
        <v>40977</v>
      </c>
      <c r="E1760" s="4" t="str">
        <f>TEXT(Table1[[#This Row],[Order Date]],"MMM")</f>
        <v>Mar</v>
      </c>
      <c r="F1760" s="4">
        <v>41130</v>
      </c>
      <c r="G1760" s="3" t="s">
        <v>49</v>
      </c>
      <c r="H1760" s="3" t="s">
        <v>2476</v>
      </c>
      <c r="I1760" s="3" t="s">
        <v>2477</v>
      </c>
      <c r="J1760" s="3" t="s">
        <v>99</v>
      </c>
      <c r="K1760" s="3" t="s">
        <v>27</v>
      </c>
      <c r="L1760" s="3" t="s">
        <v>120</v>
      </c>
      <c r="M1760" s="3" t="s">
        <v>42</v>
      </c>
      <c r="N1760" s="2">
        <v>94110</v>
      </c>
      <c r="O1760" s="3" t="s">
        <v>43</v>
      </c>
      <c r="P1760" s="3" t="s">
        <v>486</v>
      </c>
      <c r="Q1760" s="3" t="s">
        <v>45</v>
      </c>
      <c r="R1760" s="3" t="s">
        <v>74</v>
      </c>
      <c r="S1760" s="3" t="s">
        <v>487</v>
      </c>
      <c r="T1760" s="2">
        <v>6.3680000000000003</v>
      </c>
      <c r="U1760" s="2">
        <v>2</v>
      </c>
      <c r="V1760" s="2">
        <v>0.2</v>
      </c>
      <c r="W1760" s="2">
        <v>2.1492</v>
      </c>
    </row>
    <row r="1761" spans="1:23" ht="15.75" thickBot="1" x14ac:dyDescent="0.3">
      <c r="A1761" s="5">
        <v>1760</v>
      </c>
      <c r="B1761" s="3" t="s">
        <v>5599</v>
      </c>
      <c r="C1761" s="2">
        <v>2014</v>
      </c>
      <c r="D1761" s="4">
        <v>41859</v>
      </c>
      <c r="E1761" s="4" t="str">
        <f>TEXT(Table1[[#This Row],[Order Date]],"MMM")</f>
        <v>Aug</v>
      </c>
      <c r="F1761" s="4" t="s">
        <v>7281</v>
      </c>
      <c r="G1761" s="3" t="s">
        <v>49</v>
      </c>
      <c r="H1761" s="3" t="s">
        <v>3023</v>
      </c>
      <c r="I1761" s="3" t="s">
        <v>3024</v>
      </c>
      <c r="J1761" s="3" t="s">
        <v>26</v>
      </c>
      <c r="K1761" s="3" t="s">
        <v>27</v>
      </c>
      <c r="L1761" s="3" t="s">
        <v>561</v>
      </c>
      <c r="M1761" s="3" t="s">
        <v>42</v>
      </c>
      <c r="N1761" s="2">
        <v>95123</v>
      </c>
      <c r="O1761" s="3" t="s">
        <v>43</v>
      </c>
      <c r="P1761" s="3" t="s">
        <v>3834</v>
      </c>
      <c r="Q1761" s="3" t="s">
        <v>45</v>
      </c>
      <c r="R1761" s="3" t="s">
        <v>88</v>
      </c>
      <c r="S1761" s="3" t="s">
        <v>3835</v>
      </c>
      <c r="T1761" s="2">
        <v>244.55</v>
      </c>
      <c r="U1761" s="2">
        <v>5</v>
      </c>
      <c r="V1761" s="2">
        <v>0</v>
      </c>
      <c r="W1761" s="2">
        <v>114.9385</v>
      </c>
    </row>
    <row r="1762" spans="1:23" ht="15.75" thickBot="1" x14ac:dyDescent="0.3">
      <c r="A1762" s="5">
        <v>1761</v>
      </c>
      <c r="B1762" s="3" t="s">
        <v>5602</v>
      </c>
      <c r="C1762" s="2">
        <v>2012</v>
      </c>
      <c r="D1762" s="4">
        <v>41098</v>
      </c>
      <c r="E1762" s="4" t="str">
        <f>TEXT(Table1[[#This Row],[Order Date]],"MMM")</f>
        <v>Jul</v>
      </c>
      <c r="F1762" s="4">
        <v>41221</v>
      </c>
      <c r="G1762" s="3" t="s">
        <v>49</v>
      </c>
      <c r="H1762" s="3" t="s">
        <v>2578</v>
      </c>
      <c r="I1762" s="3" t="s">
        <v>2579</v>
      </c>
      <c r="J1762" s="3" t="s">
        <v>40</v>
      </c>
      <c r="K1762" s="3" t="s">
        <v>27</v>
      </c>
      <c r="L1762" s="3" t="s">
        <v>5485</v>
      </c>
      <c r="M1762" s="3" t="s">
        <v>4858</v>
      </c>
      <c r="N1762" s="2">
        <v>83704</v>
      </c>
      <c r="O1762" s="3" t="s">
        <v>43</v>
      </c>
      <c r="P1762" s="3" t="s">
        <v>2981</v>
      </c>
      <c r="Q1762" s="3" t="s">
        <v>45</v>
      </c>
      <c r="R1762" s="3" t="s">
        <v>74</v>
      </c>
      <c r="S1762" s="3" t="s">
        <v>2982</v>
      </c>
      <c r="T1762" s="2">
        <v>3.3039999999999998</v>
      </c>
      <c r="U1762" s="2">
        <v>1</v>
      </c>
      <c r="V1762" s="2">
        <v>0.2</v>
      </c>
      <c r="W1762" s="2">
        <v>1.1151</v>
      </c>
    </row>
    <row r="1763" spans="1:23" ht="15.75" thickBot="1" x14ac:dyDescent="0.3">
      <c r="A1763" s="5">
        <v>1762</v>
      </c>
      <c r="B1763" s="3" t="s">
        <v>5603</v>
      </c>
      <c r="C1763" s="2">
        <v>2014</v>
      </c>
      <c r="D1763" s="4">
        <v>41887</v>
      </c>
      <c r="E1763" s="4" t="str">
        <f>TEXT(Table1[[#This Row],[Order Date]],"MMM")</f>
        <v>Sep</v>
      </c>
      <c r="F1763" s="4" t="s">
        <v>7241</v>
      </c>
      <c r="G1763" s="3" t="s">
        <v>49</v>
      </c>
      <c r="H1763" s="3" t="s">
        <v>1033</v>
      </c>
      <c r="I1763" s="3" t="s">
        <v>1034</v>
      </c>
      <c r="J1763" s="3" t="s">
        <v>40</v>
      </c>
      <c r="K1763" s="3" t="s">
        <v>27</v>
      </c>
      <c r="L1763" s="3" t="s">
        <v>136</v>
      </c>
      <c r="M1763" s="3" t="s">
        <v>137</v>
      </c>
      <c r="N1763" s="2">
        <v>19140</v>
      </c>
      <c r="O1763" s="3" t="s">
        <v>138</v>
      </c>
      <c r="P1763" s="3" t="s">
        <v>5077</v>
      </c>
      <c r="Q1763" s="3" t="s">
        <v>32</v>
      </c>
      <c r="R1763" s="3" t="s">
        <v>36</v>
      </c>
      <c r="S1763" s="3" t="s">
        <v>5078</v>
      </c>
      <c r="T1763" s="2">
        <v>128.05799999999999</v>
      </c>
      <c r="U1763" s="2">
        <v>3</v>
      </c>
      <c r="V1763" s="2">
        <v>0.3</v>
      </c>
      <c r="W1763" s="2">
        <v>-23.7822</v>
      </c>
    </row>
    <row r="1764" spans="1:23" ht="15.75" thickBot="1" x14ac:dyDescent="0.3">
      <c r="A1764" s="5">
        <v>1763</v>
      </c>
      <c r="B1764" s="3" t="s">
        <v>5608</v>
      </c>
      <c r="C1764" s="2">
        <v>2013</v>
      </c>
      <c r="D1764" s="4">
        <v>41375</v>
      </c>
      <c r="E1764" s="4" t="str">
        <f>TEXT(Table1[[#This Row],[Order Date]],"MMM")</f>
        <v>Apr</v>
      </c>
      <c r="F1764" s="4">
        <v>41528</v>
      </c>
      <c r="G1764" s="3" t="s">
        <v>49</v>
      </c>
      <c r="H1764" s="3" t="s">
        <v>1428</v>
      </c>
      <c r="I1764" s="3" t="s">
        <v>1429</v>
      </c>
      <c r="J1764" s="3" t="s">
        <v>26</v>
      </c>
      <c r="K1764" s="3" t="s">
        <v>27</v>
      </c>
      <c r="L1764" s="3" t="s">
        <v>41</v>
      </c>
      <c r="M1764" s="3" t="s">
        <v>42</v>
      </c>
      <c r="N1764" s="2">
        <v>90049</v>
      </c>
      <c r="O1764" s="3" t="s">
        <v>43</v>
      </c>
      <c r="P1764" s="3" t="s">
        <v>2737</v>
      </c>
      <c r="Q1764" s="3" t="s">
        <v>45</v>
      </c>
      <c r="R1764" s="3" t="s">
        <v>242</v>
      </c>
      <c r="S1764" s="3" t="s">
        <v>2738</v>
      </c>
      <c r="T1764" s="2">
        <v>15.26</v>
      </c>
      <c r="U1764" s="2">
        <v>7</v>
      </c>
      <c r="V1764" s="2">
        <v>0</v>
      </c>
      <c r="W1764" s="2">
        <v>5.0358000000000001</v>
      </c>
    </row>
    <row r="1765" spans="1:23" ht="15.75" thickBot="1" x14ac:dyDescent="0.3">
      <c r="A1765" s="5">
        <v>1764</v>
      </c>
      <c r="B1765" s="3" t="s">
        <v>5608</v>
      </c>
      <c r="C1765" s="2">
        <v>2013</v>
      </c>
      <c r="D1765" s="4">
        <v>41375</v>
      </c>
      <c r="E1765" s="4" t="str">
        <f>TEXT(Table1[[#This Row],[Order Date]],"MMM")</f>
        <v>Apr</v>
      </c>
      <c r="F1765" s="4">
        <v>41528</v>
      </c>
      <c r="G1765" s="3" t="s">
        <v>49</v>
      </c>
      <c r="H1765" s="3" t="s">
        <v>1428</v>
      </c>
      <c r="I1765" s="3" t="s">
        <v>1429</v>
      </c>
      <c r="J1765" s="3" t="s">
        <v>26</v>
      </c>
      <c r="K1765" s="3" t="s">
        <v>27</v>
      </c>
      <c r="L1765" s="3" t="s">
        <v>41</v>
      </c>
      <c r="M1765" s="3" t="s">
        <v>42</v>
      </c>
      <c r="N1765" s="2">
        <v>90049</v>
      </c>
      <c r="O1765" s="3" t="s">
        <v>43</v>
      </c>
      <c r="P1765" s="3" t="s">
        <v>5568</v>
      </c>
      <c r="Q1765" s="3" t="s">
        <v>45</v>
      </c>
      <c r="R1765" s="3" t="s">
        <v>77</v>
      </c>
      <c r="S1765" s="3" t="s">
        <v>5569</v>
      </c>
      <c r="T1765" s="2">
        <v>43.32</v>
      </c>
      <c r="U1765" s="2">
        <v>2</v>
      </c>
      <c r="V1765" s="2">
        <v>0</v>
      </c>
      <c r="W1765" s="2">
        <v>14.2956</v>
      </c>
    </row>
    <row r="1766" spans="1:23" ht="15.75" thickBot="1" x14ac:dyDescent="0.3">
      <c r="A1766" s="5">
        <v>1765</v>
      </c>
      <c r="B1766" s="3" t="s">
        <v>5608</v>
      </c>
      <c r="C1766" s="2">
        <v>2013</v>
      </c>
      <c r="D1766" s="4">
        <v>41375</v>
      </c>
      <c r="E1766" s="4" t="str">
        <f>TEXT(Table1[[#This Row],[Order Date]],"MMM")</f>
        <v>Apr</v>
      </c>
      <c r="F1766" s="4">
        <v>41528</v>
      </c>
      <c r="G1766" s="3" t="s">
        <v>49</v>
      </c>
      <c r="H1766" s="3" t="s">
        <v>1428</v>
      </c>
      <c r="I1766" s="3" t="s">
        <v>1429</v>
      </c>
      <c r="J1766" s="3" t="s">
        <v>26</v>
      </c>
      <c r="K1766" s="3" t="s">
        <v>27</v>
      </c>
      <c r="L1766" s="3" t="s">
        <v>41</v>
      </c>
      <c r="M1766" s="3" t="s">
        <v>42</v>
      </c>
      <c r="N1766" s="2">
        <v>90049</v>
      </c>
      <c r="O1766" s="3" t="s">
        <v>43</v>
      </c>
      <c r="P1766" s="3" t="s">
        <v>437</v>
      </c>
      <c r="Q1766" s="3" t="s">
        <v>45</v>
      </c>
      <c r="R1766" s="3" t="s">
        <v>74</v>
      </c>
      <c r="S1766" s="3" t="s">
        <v>438</v>
      </c>
      <c r="T1766" s="2">
        <v>43.584000000000003</v>
      </c>
      <c r="U1766" s="2">
        <v>12</v>
      </c>
      <c r="V1766" s="2">
        <v>0.2</v>
      </c>
      <c r="W1766" s="2">
        <v>15.799200000000001</v>
      </c>
    </row>
    <row r="1767" spans="1:23" ht="15.75" thickBot="1" x14ac:dyDescent="0.3">
      <c r="A1767" s="5">
        <v>1766</v>
      </c>
      <c r="B1767" s="3" t="s">
        <v>5608</v>
      </c>
      <c r="C1767" s="2">
        <v>2013</v>
      </c>
      <c r="D1767" s="4">
        <v>41375</v>
      </c>
      <c r="E1767" s="4" t="str">
        <f>TEXT(Table1[[#This Row],[Order Date]],"MMM")</f>
        <v>Apr</v>
      </c>
      <c r="F1767" s="4">
        <v>41528</v>
      </c>
      <c r="G1767" s="3" t="s">
        <v>49</v>
      </c>
      <c r="H1767" s="3" t="s">
        <v>1428</v>
      </c>
      <c r="I1767" s="3" t="s">
        <v>1429</v>
      </c>
      <c r="J1767" s="3" t="s">
        <v>26</v>
      </c>
      <c r="K1767" s="3" t="s">
        <v>27</v>
      </c>
      <c r="L1767" s="3" t="s">
        <v>41</v>
      </c>
      <c r="M1767" s="3" t="s">
        <v>42</v>
      </c>
      <c r="N1767" s="2">
        <v>90049</v>
      </c>
      <c r="O1767" s="3" t="s">
        <v>43</v>
      </c>
      <c r="P1767" s="3" t="s">
        <v>5609</v>
      </c>
      <c r="Q1767" s="3" t="s">
        <v>45</v>
      </c>
      <c r="R1767" s="3" t="s">
        <v>88</v>
      </c>
      <c r="S1767" s="3" t="s">
        <v>5610</v>
      </c>
      <c r="T1767" s="2">
        <v>116.28</v>
      </c>
      <c r="U1767" s="2">
        <v>3</v>
      </c>
      <c r="V1767" s="2">
        <v>0</v>
      </c>
      <c r="W1767" s="2">
        <v>56.977200000000003</v>
      </c>
    </row>
    <row r="1768" spans="1:23" ht="15.75" thickBot="1" x14ac:dyDescent="0.3">
      <c r="A1768" s="5">
        <v>1767</v>
      </c>
      <c r="B1768" s="3" t="s">
        <v>5608</v>
      </c>
      <c r="C1768" s="2">
        <v>2013</v>
      </c>
      <c r="D1768" s="4">
        <v>41375</v>
      </c>
      <c r="E1768" s="4" t="str">
        <f>TEXT(Table1[[#This Row],[Order Date]],"MMM")</f>
        <v>Apr</v>
      </c>
      <c r="F1768" s="4">
        <v>41528</v>
      </c>
      <c r="G1768" s="3" t="s">
        <v>49</v>
      </c>
      <c r="H1768" s="3" t="s">
        <v>1428</v>
      </c>
      <c r="I1768" s="3" t="s">
        <v>1429</v>
      </c>
      <c r="J1768" s="3" t="s">
        <v>26</v>
      </c>
      <c r="K1768" s="3" t="s">
        <v>27</v>
      </c>
      <c r="L1768" s="3" t="s">
        <v>41</v>
      </c>
      <c r="M1768" s="3" t="s">
        <v>42</v>
      </c>
      <c r="N1768" s="2">
        <v>90049</v>
      </c>
      <c r="O1768" s="3" t="s">
        <v>43</v>
      </c>
      <c r="P1768" s="3" t="s">
        <v>2297</v>
      </c>
      <c r="Q1768" s="3" t="s">
        <v>45</v>
      </c>
      <c r="R1768" s="3" t="s">
        <v>74</v>
      </c>
      <c r="S1768" s="3" t="s">
        <v>2298</v>
      </c>
      <c r="T1768" s="2">
        <v>9.2959999999999994</v>
      </c>
      <c r="U1768" s="2">
        <v>2</v>
      </c>
      <c r="V1768" s="2">
        <v>0.2</v>
      </c>
      <c r="W1768" s="2">
        <v>3.0211999999999999</v>
      </c>
    </row>
    <row r="1769" spans="1:23" ht="15.75" thickBot="1" x14ac:dyDescent="0.3">
      <c r="A1769" s="5">
        <v>1768</v>
      </c>
      <c r="B1769" s="3" t="s">
        <v>5608</v>
      </c>
      <c r="C1769" s="2">
        <v>2013</v>
      </c>
      <c r="D1769" s="4">
        <v>41375</v>
      </c>
      <c r="E1769" s="4" t="str">
        <f>TEXT(Table1[[#This Row],[Order Date]],"MMM")</f>
        <v>Apr</v>
      </c>
      <c r="F1769" s="4">
        <v>41528</v>
      </c>
      <c r="G1769" s="3" t="s">
        <v>49</v>
      </c>
      <c r="H1769" s="3" t="s">
        <v>1428</v>
      </c>
      <c r="I1769" s="3" t="s">
        <v>1429</v>
      </c>
      <c r="J1769" s="3" t="s">
        <v>26</v>
      </c>
      <c r="K1769" s="3" t="s">
        <v>27</v>
      </c>
      <c r="L1769" s="3" t="s">
        <v>41</v>
      </c>
      <c r="M1769" s="3" t="s">
        <v>42</v>
      </c>
      <c r="N1769" s="2">
        <v>90049</v>
      </c>
      <c r="O1769" s="3" t="s">
        <v>43</v>
      </c>
      <c r="P1769" s="3" t="s">
        <v>3980</v>
      </c>
      <c r="Q1769" s="3" t="s">
        <v>45</v>
      </c>
      <c r="R1769" s="3" t="s">
        <v>88</v>
      </c>
      <c r="S1769" s="3" t="s">
        <v>4165</v>
      </c>
      <c r="T1769" s="2">
        <v>19.440000000000001</v>
      </c>
      <c r="U1769" s="2">
        <v>3</v>
      </c>
      <c r="V1769" s="2">
        <v>0</v>
      </c>
      <c r="W1769" s="2">
        <v>9.3312000000000008</v>
      </c>
    </row>
    <row r="1770" spans="1:23" ht="15.75" thickBot="1" x14ac:dyDescent="0.3">
      <c r="A1770" s="5">
        <v>1769</v>
      </c>
      <c r="B1770" s="3" t="s">
        <v>5608</v>
      </c>
      <c r="C1770" s="2">
        <v>2013</v>
      </c>
      <c r="D1770" s="4">
        <v>41375</v>
      </c>
      <c r="E1770" s="4" t="str">
        <f>TEXT(Table1[[#This Row],[Order Date]],"MMM")</f>
        <v>Apr</v>
      </c>
      <c r="F1770" s="4">
        <v>41528</v>
      </c>
      <c r="G1770" s="3" t="s">
        <v>49</v>
      </c>
      <c r="H1770" s="3" t="s">
        <v>1428</v>
      </c>
      <c r="I1770" s="3" t="s">
        <v>1429</v>
      </c>
      <c r="J1770" s="3" t="s">
        <v>26</v>
      </c>
      <c r="K1770" s="3" t="s">
        <v>27</v>
      </c>
      <c r="L1770" s="3" t="s">
        <v>41</v>
      </c>
      <c r="M1770" s="3" t="s">
        <v>42</v>
      </c>
      <c r="N1770" s="2">
        <v>90049</v>
      </c>
      <c r="O1770" s="3" t="s">
        <v>43</v>
      </c>
      <c r="P1770" s="3" t="s">
        <v>3520</v>
      </c>
      <c r="Q1770" s="3" t="s">
        <v>45</v>
      </c>
      <c r="R1770" s="3" t="s">
        <v>88</v>
      </c>
      <c r="S1770" s="3" t="s">
        <v>3521</v>
      </c>
      <c r="T1770" s="2">
        <v>314.55</v>
      </c>
      <c r="U1770" s="2">
        <v>3</v>
      </c>
      <c r="V1770" s="2">
        <v>0</v>
      </c>
      <c r="W1770" s="2">
        <v>150.98400000000001</v>
      </c>
    </row>
    <row r="1771" spans="1:23" ht="15.75" thickBot="1" x14ac:dyDescent="0.3">
      <c r="A1771" s="5">
        <v>1770</v>
      </c>
      <c r="B1771" s="3" t="s">
        <v>5611</v>
      </c>
      <c r="C1771" s="2">
        <v>2012</v>
      </c>
      <c r="D1771" s="4">
        <v>41038</v>
      </c>
      <c r="E1771" s="4" t="str">
        <f>TEXT(Table1[[#This Row],[Order Date]],"MMM")</f>
        <v>May</v>
      </c>
      <c r="F1771" s="4">
        <v>41222</v>
      </c>
      <c r="G1771" s="3" t="s">
        <v>49</v>
      </c>
      <c r="H1771" s="3" t="s">
        <v>2804</v>
      </c>
      <c r="I1771" s="3" t="s">
        <v>2805</v>
      </c>
      <c r="J1771" s="3" t="s">
        <v>99</v>
      </c>
      <c r="K1771" s="3" t="s">
        <v>27</v>
      </c>
      <c r="L1771" s="3" t="s">
        <v>168</v>
      </c>
      <c r="M1771" s="3" t="s">
        <v>101</v>
      </c>
      <c r="N1771" s="2">
        <v>77036</v>
      </c>
      <c r="O1771" s="3" t="s">
        <v>102</v>
      </c>
      <c r="P1771" s="3" t="s">
        <v>5049</v>
      </c>
      <c r="Q1771" s="3" t="s">
        <v>45</v>
      </c>
      <c r="R1771" s="3" t="s">
        <v>74</v>
      </c>
      <c r="S1771" s="3" t="s">
        <v>5050</v>
      </c>
      <c r="T1771" s="2">
        <v>16.27</v>
      </c>
      <c r="U1771" s="2">
        <v>5</v>
      </c>
      <c r="V1771" s="2">
        <v>0.8</v>
      </c>
      <c r="W1771" s="2">
        <v>-25.218499999999999</v>
      </c>
    </row>
    <row r="1772" spans="1:23" ht="15.75" thickBot="1" x14ac:dyDescent="0.3">
      <c r="A1772" s="5">
        <v>1771</v>
      </c>
      <c r="B1772" s="3" t="s">
        <v>5611</v>
      </c>
      <c r="C1772" s="2">
        <v>2012</v>
      </c>
      <c r="D1772" s="4">
        <v>41038</v>
      </c>
      <c r="E1772" s="4" t="str">
        <f>TEXT(Table1[[#This Row],[Order Date]],"MMM")</f>
        <v>May</v>
      </c>
      <c r="F1772" s="4">
        <v>41222</v>
      </c>
      <c r="G1772" s="3" t="s">
        <v>49</v>
      </c>
      <c r="H1772" s="3" t="s">
        <v>2804</v>
      </c>
      <c r="I1772" s="3" t="s">
        <v>2805</v>
      </c>
      <c r="J1772" s="3" t="s">
        <v>99</v>
      </c>
      <c r="K1772" s="3" t="s">
        <v>27</v>
      </c>
      <c r="L1772" s="3" t="s">
        <v>168</v>
      </c>
      <c r="M1772" s="3" t="s">
        <v>101</v>
      </c>
      <c r="N1772" s="2">
        <v>77036</v>
      </c>
      <c r="O1772" s="3" t="s">
        <v>102</v>
      </c>
      <c r="P1772" s="3" t="s">
        <v>4978</v>
      </c>
      <c r="Q1772" s="3" t="s">
        <v>45</v>
      </c>
      <c r="R1772" s="3" t="s">
        <v>518</v>
      </c>
      <c r="S1772" s="3" t="s">
        <v>4979</v>
      </c>
      <c r="T1772" s="2">
        <v>69.12</v>
      </c>
      <c r="U1772" s="2">
        <v>9</v>
      </c>
      <c r="V1772" s="2">
        <v>0.2</v>
      </c>
      <c r="W1772" s="2">
        <v>-14.688000000000001</v>
      </c>
    </row>
    <row r="1773" spans="1:23" ht="15.75" thickBot="1" x14ac:dyDescent="0.3">
      <c r="A1773" s="5">
        <v>1772</v>
      </c>
      <c r="B1773" s="3" t="s">
        <v>5611</v>
      </c>
      <c r="C1773" s="2">
        <v>2012</v>
      </c>
      <c r="D1773" s="4">
        <v>41038</v>
      </c>
      <c r="E1773" s="4" t="str">
        <f>TEXT(Table1[[#This Row],[Order Date]],"MMM")</f>
        <v>May</v>
      </c>
      <c r="F1773" s="4">
        <v>41222</v>
      </c>
      <c r="G1773" s="3" t="s">
        <v>49</v>
      </c>
      <c r="H1773" s="3" t="s">
        <v>2804</v>
      </c>
      <c r="I1773" s="3" t="s">
        <v>2805</v>
      </c>
      <c r="J1773" s="3" t="s">
        <v>99</v>
      </c>
      <c r="K1773" s="3" t="s">
        <v>27</v>
      </c>
      <c r="L1773" s="3" t="s">
        <v>168</v>
      </c>
      <c r="M1773" s="3" t="s">
        <v>101</v>
      </c>
      <c r="N1773" s="2">
        <v>77036</v>
      </c>
      <c r="O1773" s="3" t="s">
        <v>102</v>
      </c>
      <c r="P1773" s="3" t="s">
        <v>3196</v>
      </c>
      <c r="Q1773" s="3" t="s">
        <v>45</v>
      </c>
      <c r="R1773" s="3" t="s">
        <v>74</v>
      </c>
      <c r="S1773" s="3" t="s">
        <v>3197</v>
      </c>
      <c r="T1773" s="2">
        <v>4.47</v>
      </c>
      <c r="U1773" s="2">
        <v>3</v>
      </c>
      <c r="V1773" s="2">
        <v>0.8</v>
      </c>
      <c r="W1773" s="2">
        <v>-7.8224999999999998</v>
      </c>
    </row>
    <row r="1774" spans="1:23" ht="15.75" thickBot="1" x14ac:dyDescent="0.3">
      <c r="A1774" s="5">
        <v>1773</v>
      </c>
      <c r="B1774" s="3" t="s">
        <v>5612</v>
      </c>
      <c r="C1774" s="2">
        <v>2011</v>
      </c>
      <c r="D1774" s="4">
        <v>40555</v>
      </c>
      <c r="E1774" s="4" t="str">
        <f>TEXT(Table1[[#This Row],[Order Date]],"MMM")</f>
        <v>Jan</v>
      </c>
      <c r="F1774" s="4">
        <v>40614</v>
      </c>
      <c r="G1774" s="3" t="s">
        <v>23</v>
      </c>
      <c r="H1774" s="3" t="s">
        <v>2107</v>
      </c>
      <c r="I1774" s="3" t="s">
        <v>2108</v>
      </c>
      <c r="J1774" s="3" t="s">
        <v>26</v>
      </c>
      <c r="K1774" s="3" t="s">
        <v>27</v>
      </c>
      <c r="L1774" s="3" t="s">
        <v>441</v>
      </c>
      <c r="M1774" s="3" t="s">
        <v>442</v>
      </c>
      <c r="N1774" s="2">
        <v>43229</v>
      </c>
      <c r="O1774" s="3" t="s">
        <v>138</v>
      </c>
      <c r="P1774" s="3" t="s">
        <v>5242</v>
      </c>
      <c r="Q1774" s="3" t="s">
        <v>70</v>
      </c>
      <c r="R1774" s="3" t="s">
        <v>1062</v>
      </c>
      <c r="S1774" s="3" t="s">
        <v>5243</v>
      </c>
      <c r="T1774" s="2">
        <v>659.98800000000006</v>
      </c>
      <c r="U1774" s="2">
        <v>2</v>
      </c>
      <c r="V1774" s="2">
        <v>0.4</v>
      </c>
      <c r="W1774" s="2">
        <v>109.998</v>
      </c>
    </row>
    <row r="1775" spans="1:23" ht="15.75" thickBot="1" x14ac:dyDescent="0.3">
      <c r="A1775" s="5">
        <v>1774</v>
      </c>
      <c r="B1775" s="3" t="s">
        <v>5612</v>
      </c>
      <c r="C1775" s="2">
        <v>2011</v>
      </c>
      <c r="D1775" s="4">
        <v>40555</v>
      </c>
      <c r="E1775" s="4" t="str">
        <f>TEXT(Table1[[#This Row],[Order Date]],"MMM")</f>
        <v>Jan</v>
      </c>
      <c r="F1775" s="4">
        <v>40614</v>
      </c>
      <c r="G1775" s="3" t="s">
        <v>23</v>
      </c>
      <c r="H1775" s="3" t="s">
        <v>2107</v>
      </c>
      <c r="I1775" s="3" t="s">
        <v>2108</v>
      </c>
      <c r="J1775" s="3" t="s">
        <v>26</v>
      </c>
      <c r="K1775" s="3" t="s">
        <v>27</v>
      </c>
      <c r="L1775" s="3" t="s">
        <v>441</v>
      </c>
      <c r="M1775" s="3" t="s">
        <v>442</v>
      </c>
      <c r="N1775" s="2">
        <v>43229</v>
      </c>
      <c r="O1775" s="3" t="s">
        <v>138</v>
      </c>
      <c r="P1775" s="3" t="s">
        <v>1770</v>
      </c>
      <c r="Q1775" s="3" t="s">
        <v>32</v>
      </c>
      <c r="R1775" s="3" t="s">
        <v>64</v>
      </c>
      <c r="S1775" s="3" t="s">
        <v>1771</v>
      </c>
      <c r="T1775" s="2">
        <v>8.1280000000000001</v>
      </c>
      <c r="U1775" s="2">
        <v>2</v>
      </c>
      <c r="V1775" s="2">
        <v>0.2</v>
      </c>
      <c r="W1775" s="2">
        <v>1.4224000000000001</v>
      </c>
    </row>
    <row r="1776" spans="1:23" ht="15.75" thickBot="1" x14ac:dyDescent="0.3">
      <c r="A1776" s="5">
        <v>1775</v>
      </c>
      <c r="B1776" s="3" t="s">
        <v>5612</v>
      </c>
      <c r="C1776" s="2">
        <v>2011</v>
      </c>
      <c r="D1776" s="4">
        <v>40555</v>
      </c>
      <c r="E1776" s="4" t="str">
        <f>TEXT(Table1[[#This Row],[Order Date]],"MMM")</f>
        <v>Jan</v>
      </c>
      <c r="F1776" s="4">
        <v>40614</v>
      </c>
      <c r="G1776" s="3" t="s">
        <v>23</v>
      </c>
      <c r="H1776" s="3" t="s">
        <v>2107</v>
      </c>
      <c r="I1776" s="3" t="s">
        <v>2108</v>
      </c>
      <c r="J1776" s="3" t="s">
        <v>26</v>
      </c>
      <c r="K1776" s="3" t="s">
        <v>27</v>
      </c>
      <c r="L1776" s="3" t="s">
        <v>441</v>
      </c>
      <c r="M1776" s="3" t="s">
        <v>442</v>
      </c>
      <c r="N1776" s="2">
        <v>43229</v>
      </c>
      <c r="O1776" s="3" t="s">
        <v>138</v>
      </c>
      <c r="P1776" s="3" t="s">
        <v>3865</v>
      </c>
      <c r="Q1776" s="3" t="s">
        <v>45</v>
      </c>
      <c r="R1776" s="3" t="s">
        <v>88</v>
      </c>
      <c r="S1776" s="3" t="s">
        <v>3866</v>
      </c>
      <c r="T1776" s="2">
        <v>36.287999999999997</v>
      </c>
      <c r="U1776" s="2">
        <v>7</v>
      </c>
      <c r="V1776" s="2">
        <v>0.2</v>
      </c>
      <c r="W1776" s="2">
        <v>12.700799999999999</v>
      </c>
    </row>
    <row r="1777" spans="1:23" ht="15.75" thickBot="1" x14ac:dyDescent="0.3">
      <c r="A1777" s="5">
        <v>1776</v>
      </c>
      <c r="B1777" s="3" t="s">
        <v>5612</v>
      </c>
      <c r="C1777" s="2">
        <v>2011</v>
      </c>
      <c r="D1777" s="4">
        <v>40555</v>
      </c>
      <c r="E1777" s="4" t="str">
        <f>TEXT(Table1[[#This Row],[Order Date]],"MMM")</f>
        <v>Jan</v>
      </c>
      <c r="F1777" s="4">
        <v>40614</v>
      </c>
      <c r="G1777" s="3" t="s">
        <v>23</v>
      </c>
      <c r="H1777" s="3" t="s">
        <v>2107</v>
      </c>
      <c r="I1777" s="3" t="s">
        <v>2108</v>
      </c>
      <c r="J1777" s="3" t="s">
        <v>26</v>
      </c>
      <c r="K1777" s="3" t="s">
        <v>27</v>
      </c>
      <c r="L1777" s="3" t="s">
        <v>441</v>
      </c>
      <c r="M1777" s="3" t="s">
        <v>442</v>
      </c>
      <c r="N1777" s="2">
        <v>43229</v>
      </c>
      <c r="O1777" s="3" t="s">
        <v>138</v>
      </c>
      <c r="P1777" s="3" t="s">
        <v>1290</v>
      </c>
      <c r="Q1777" s="3" t="s">
        <v>32</v>
      </c>
      <c r="R1777" s="3" t="s">
        <v>36</v>
      </c>
      <c r="S1777" s="3" t="s">
        <v>1291</v>
      </c>
      <c r="T1777" s="2">
        <v>909.72</v>
      </c>
      <c r="U1777" s="2">
        <v>6</v>
      </c>
      <c r="V1777" s="2">
        <v>0.3</v>
      </c>
      <c r="W1777" s="2">
        <v>-51.984000000000002</v>
      </c>
    </row>
    <row r="1778" spans="1:23" ht="15.75" thickBot="1" x14ac:dyDescent="0.3">
      <c r="A1778" s="5">
        <v>1777</v>
      </c>
      <c r="B1778" s="3" t="s">
        <v>5613</v>
      </c>
      <c r="C1778" s="2">
        <v>2014</v>
      </c>
      <c r="D1778" s="4">
        <v>41710</v>
      </c>
      <c r="E1778" s="4" t="str">
        <f>TEXT(Table1[[#This Row],[Order Date]],"MMM")</f>
        <v>Mar</v>
      </c>
      <c r="F1778" s="4">
        <v>41924</v>
      </c>
      <c r="G1778" s="3" t="s">
        <v>49</v>
      </c>
      <c r="H1778" s="3" t="s">
        <v>3768</v>
      </c>
      <c r="I1778" s="3" t="s">
        <v>3769</v>
      </c>
      <c r="J1778" s="3" t="s">
        <v>26</v>
      </c>
      <c r="K1778" s="3" t="s">
        <v>27</v>
      </c>
      <c r="L1778" s="3" t="s">
        <v>136</v>
      </c>
      <c r="M1778" s="3" t="s">
        <v>137</v>
      </c>
      <c r="N1778" s="2">
        <v>19140</v>
      </c>
      <c r="O1778" s="3" t="s">
        <v>138</v>
      </c>
      <c r="P1778" s="3" t="s">
        <v>460</v>
      </c>
      <c r="Q1778" s="3" t="s">
        <v>45</v>
      </c>
      <c r="R1778" s="3" t="s">
        <v>74</v>
      </c>
      <c r="S1778" s="3" t="s">
        <v>461</v>
      </c>
      <c r="T1778" s="2">
        <v>631.17600000000004</v>
      </c>
      <c r="U1778" s="2">
        <v>4</v>
      </c>
      <c r="V1778" s="2">
        <v>0.7</v>
      </c>
      <c r="W1778" s="2">
        <v>-462.86239999999998</v>
      </c>
    </row>
    <row r="1779" spans="1:23" ht="15.75" thickBot="1" x14ac:dyDescent="0.3">
      <c r="A1779" s="5">
        <v>1778</v>
      </c>
      <c r="B1779" s="3" t="s">
        <v>5614</v>
      </c>
      <c r="C1779" s="2">
        <v>2013</v>
      </c>
      <c r="D1779" s="4">
        <v>41582</v>
      </c>
      <c r="E1779" s="4" t="str">
        <f>TEXT(Table1[[#This Row],[Order Date]],"MMM")</f>
        <v>Nov</v>
      </c>
      <c r="F1779" s="4" t="s">
        <v>7305</v>
      </c>
      <c r="G1779" s="3" t="s">
        <v>49</v>
      </c>
      <c r="H1779" s="3" t="s">
        <v>3612</v>
      </c>
      <c r="I1779" s="3" t="s">
        <v>3613</v>
      </c>
      <c r="J1779" s="3" t="s">
        <v>40</v>
      </c>
      <c r="K1779" s="3" t="s">
        <v>27</v>
      </c>
      <c r="L1779" s="3" t="s">
        <v>4658</v>
      </c>
      <c r="M1779" s="3" t="s">
        <v>42</v>
      </c>
      <c r="N1779" s="2">
        <v>93309</v>
      </c>
      <c r="O1779" s="3" t="s">
        <v>43</v>
      </c>
      <c r="P1779" s="3" t="s">
        <v>4184</v>
      </c>
      <c r="Q1779" s="3" t="s">
        <v>45</v>
      </c>
      <c r="R1779" s="3" t="s">
        <v>88</v>
      </c>
      <c r="S1779" s="3" t="s">
        <v>4185</v>
      </c>
      <c r="T1779" s="2">
        <v>12.96</v>
      </c>
      <c r="U1779" s="2">
        <v>2</v>
      </c>
      <c r="V1779" s="2">
        <v>0</v>
      </c>
      <c r="W1779" s="2">
        <v>6.2207999999999997</v>
      </c>
    </row>
    <row r="1780" spans="1:23" ht="15.75" thickBot="1" x14ac:dyDescent="0.3">
      <c r="A1780" s="5">
        <v>1779</v>
      </c>
      <c r="B1780" s="3" t="s">
        <v>5614</v>
      </c>
      <c r="C1780" s="2">
        <v>2013</v>
      </c>
      <c r="D1780" s="4">
        <v>41582</v>
      </c>
      <c r="E1780" s="4" t="str">
        <f>TEXT(Table1[[#This Row],[Order Date]],"MMM")</f>
        <v>Nov</v>
      </c>
      <c r="F1780" s="4" t="s">
        <v>7305</v>
      </c>
      <c r="G1780" s="3" t="s">
        <v>49</v>
      </c>
      <c r="H1780" s="3" t="s">
        <v>3612</v>
      </c>
      <c r="I1780" s="3" t="s">
        <v>3613</v>
      </c>
      <c r="J1780" s="3" t="s">
        <v>40</v>
      </c>
      <c r="K1780" s="3" t="s">
        <v>27</v>
      </c>
      <c r="L1780" s="3" t="s">
        <v>4658</v>
      </c>
      <c r="M1780" s="3" t="s">
        <v>42</v>
      </c>
      <c r="N1780" s="2">
        <v>93309</v>
      </c>
      <c r="O1780" s="3" t="s">
        <v>43</v>
      </c>
      <c r="P1780" s="3" t="s">
        <v>4773</v>
      </c>
      <c r="Q1780" s="3" t="s">
        <v>45</v>
      </c>
      <c r="R1780" s="3" t="s">
        <v>74</v>
      </c>
      <c r="S1780" s="3" t="s">
        <v>4774</v>
      </c>
      <c r="T1780" s="2">
        <v>23.2</v>
      </c>
      <c r="U1780" s="2">
        <v>5</v>
      </c>
      <c r="V1780" s="2">
        <v>0.2</v>
      </c>
      <c r="W1780" s="2">
        <v>8.1199999999999992</v>
      </c>
    </row>
    <row r="1781" spans="1:23" ht="15.75" thickBot="1" x14ac:dyDescent="0.3">
      <c r="A1781" s="5">
        <v>1780</v>
      </c>
      <c r="B1781" s="3" t="s">
        <v>5619</v>
      </c>
      <c r="C1781" s="2">
        <v>2013</v>
      </c>
      <c r="D1781" s="4">
        <v>41589</v>
      </c>
      <c r="E1781" s="4" t="str">
        <f>TEXT(Table1[[#This Row],[Order Date]],"MMM")</f>
        <v>Nov</v>
      </c>
      <c r="F1781" s="4" t="s">
        <v>7260</v>
      </c>
      <c r="G1781" s="3" t="s">
        <v>49</v>
      </c>
      <c r="H1781" s="3" t="s">
        <v>2525</v>
      </c>
      <c r="I1781" s="3" t="s">
        <v>2526</v>
      </c>
      <c r="J1781" s="3" t="s">
        <v>40</v>
      </c>
      <c r="K1781" s="3" t="s">
        <v>27</v>
      </c>
      <c r="L1781" s="3" t="s">
        <v>288</v>
      </c>
      <c r="M1781" s="3" t="s">
        <v>532</v>
      </c>
      <c r="N1781" s="2">
        <v>65807</v>
      </c>
      <c r="O1781" s="3" t="s">
        <v>102</v>
      </c>
      <c r="P1781" s="3" t="s">
        <v>5373</v>
      </c>
      <c r="Q1781" s="3" t="s">
        <v>32</v>
      </c>
      <c r="R1781" s="3" t="s">
        <v>64</v>
      </c>
      <c r="S1781" s="3" t="s">
        <v>5374</v>
      </c>
      <c r="T1781" s="2">
        <v>37.299999999999997</v>
      </c>
      <c r="U1781" s="2">
        <v>2</v>
      </c>
      <c r="V1781" s="2">
        <v>0</v>
      </c>
      <c r="W1781" s="2">
        <v>17.158000000000001</v>
      </c>
    </row>
    <row r="1782" spans="1:23" ht="15.75" thickBot="1" x14ac:dyDescent="0.3">
      <c r="A1782" s="5">
        <v>1781</v>
      </c>
      <c r="B1782" s="3" t="s">
        <v>5619</v>
      </c>
      <c r="C1782" s="2">
        <v>2013</v>
      </c>
      <c r="D1782" s="4">
        <v>41589</v>
      </c>
      <c r="E1782" s="4" t="str">
        <f>TEXT(Table1[[#This Row],[Order Date]],"MMM")</f>
        <v>Nov</v>
      </c>
      <c r="F1782" s="4" t="s">
        <v>7260</v>
      </c>
      <c r="G1782" s="3" t="s">
        <v>49</v>
      </c>
      <c r="H1782" s="3" t="s">
        <v>2525</v>
      </c>
      <c r="I1782" s="3" t="s">
        <v>2526</v>
      </c>
      <c r="J1782" s="3" t="s">
        <v>40</v>
      </c>
      <c r="K1782" s="3" t="s">
        <v>27</v>
      </c>
      <c r="L1782" s="3" t="s">
        <v>288</v>
      </c>
      <c r="M1782" s="3" t="s">
        <v>532</v>
      </c>
      <c r="N1782" s="2">
        <v>65807</v>
      </c>
      <c r="O1782" s="3" t="s">
        <v>102</v>
      </c>
      <c r="P1782" s="3" t="s">
        <v>2608</v>
      </c>
      <c r="Q1782" s="3" t="s">
        <v>45</v>
      </c>
      <c r="R1782" s="3" t="s">
        <v>74</v>
      </c>
      <c r="S1782" s="3" t="s">
        <v>2609</v>
      </c>
      <c r="T1782" s="2">
        <v>81.96</v>
      </c>
      <c r="U1782" s="2">
        <v>2</v>
      </c>
      <c r="V1782" s="2">
        <v>0</v>
      </c>
      <c r="W1782" s="2">
        <v>39.340800000000002</v>
      </c>
    </row>
    <row r="1783" spans="1:23" ht="15.75" thickBot="1" x14ac:dyDescent="0.3">
      <c r="A1783" s="5">
        <v>1782</v>
      </c>
      <c r="B1783" s="3" t="s">
        <v>5620</v>
      </c>
      <c r="C1783" s="2">
        <v>2013</v>
      </c>
      <c r="D1783" s="4">
        <v>41343</v>
      </c>
      <c r="E1783" s="4" t="str">
        <f>TEXT(Table1[[#This Row],[Order Date]],"MMM")</f>
        <v>Mar</v>
      </c>
      <c r="F1783" s="4">
        <v>41374</v>
      </c>
      <c r="G1783" s="3" t="s">
        <v>172</v>
      </c>
      <c r="H1783" s="3" t="s">
        <v>3026</v>
      </c>
      <c r="I1783" s="3" t="s">
        <v>3027</v>
      </c>
      <c r="J1783" s="3" t="s">
        <v>26</v>
      </c>
      <c r="K1783" s="3" t="s">
        <v>27</v>
      </c>
      <c r="L1783" s="3" t="s">
        <v>485</v>
      </c>
      <c r="M1783" s="3" t="s">
        <v>280</v>
      </c>
      <c r="N1783" s="2">
        <v>85023</v>
      </c>
      <c r="O1783" s="3" t="s">
        <v>43</v>
      </c>
      <c r="P1783" s="3" t="s">
        <v>1569</v>
      </c>
      <c r="Q1783" s="3" t="s">
        <v>45</v>
      </c>
      <c r="R1783" s="3" t="s">
        <v>74</v>
      </c>
      <c r="S1783" s="3" t="s">
        <v>1570</v>
      </c>
      <c r="T1783" s="2">
        <v>54.792000000000002</v>
      </c>
      <c r="U1783" s="2">
        <v>6</v>
      </c>
      <c r="V1783" s="2">
        <v>0.7</v>
      </c>
      <c r="W1783" s="2">
        <v>-40.180799999999998</v>
      </c>
    </row>
    <row r="1784" spans="1:23" ht="15.75" thickBot="1" x14ac:dyDescent="0.3">
      <c r="A1784" s="5">
        <v>1783</v>
      </c>
      <c r="B1784" s="3" t="s">
        <v>5621</v>
      </c>
      <c r="C1784" s="2">
        <v>2013</v>
      </c>
      <c r="D1784" s="4">
        <v>41464</v>
      </c>
      <c r="E1784" s="4" t="str">
        <f>TEXT(Table1[[#This Row],[Order Date]],"MMM")</f>
        <v>Jul</v>
      </c>
      <c r="F1784" s="4">
        <v>41526</v>
      </c>
      <c r="G1784" s="3" t="s">
        <v>172</v>
      </c>
      <c r="H1784" s="3" t="s">
        <v>5002</v>
      </c>
      <c r="I1784" s="3" t="s">
        <v>5003</v>
      </c>
      <c r="J1784" s="3" t="s">
        <v>26</v>
      </c>
      <c r="K1784" s="3" t="s">
        <v>27</v>
      </c>
      <c r="L1784" s="3" t="s">
        <v>168</v>
      </c>
      <c r="M1784" s="3" t="s">
        <v>101</v>
      </c>
      <c r="N1784" s="2">
        <v>77070</v>
      </c>
      <c r="O1784" s="3" t="s">
        <v>102</v>
      </c>
      <c r="P1784" s="3" t="s">
        <v>566</v>
      </c>
      <c r="Q1784" s="3" t="s">
        <v>45</v>
      </c>
      <c r="R1784" s="3" t="s">
        <v>58</v>
      </c>
      <c r="S1784" s="3" t="s">
        <v>567</v>
      </c>
      <c r="T1784" s="2">
        <v>10.784000000000001</v>
      </c>
      <c r="U1784" s="2">
        <v>1</v>
      </c>
      <c r="V1784" s="2">
        <v>0.2</v>
      </c>
      <c r="W1784" s="2">
        <v>0.80879999999999996</v>
      </c>
    </row>
    <row r="1785" spans="1:23" ht="15.75" thickBot="1" x14ac:dyDescent="0.3">
      <c r="A1785" s="5">
        <v>1784</v>
      </c>
      <c r="B1785" s="3" t="s">
        <v>5623</v>
      </c>
      <c r="C1785" s="2">
        <v>2014</v>
      </c>
      <c r="D1785" s="4">
        <v>41949</v>
      </c>
      <c r="E1785" s="4" t="str">
        <f>TEXT(Table1[[#This Row],[Order Date]],"MMM")</f>
        <v>Nov</v>
      </c>
      <c r="F1785" s="4" t="s">
        <v>7371</v>
      </c>
      <c r="G1785" s="3" t="s">
        <v>49</v>
      </c>
      <c r="H1785" s="3" t="s">
        <v>3742</v>
      </c>
      <c r="I1785" s="3" t="s">
        <v>3743</v>
      </c>
      <c r="J1785" s="3" t="s">
        <v>40</v>
      </c>
      <c r="K1785" s="3" t="s">
        <v>27</v>
      </c>
      <c r="L1785" s="3" t="s">
        <v>1318</v>
      </c>
      <c r="M1785" s="3" t="s">
        <v>53</v>
      </c>
      <c r="N1785" s="2">
        <v>32216</v>
      </c>
      <c r="O1785" s="3" t="s">
        <v>30</v>
      </c>
      <c r="P1785" s="3" t="s">
        <v>5624</v>
      </c>
      <c r="Q1785" s="3" t="s">
        <v>45</v>
      </c>
      <c r="R1785" s="3" t="s">
        <v>58</v>
      </c>
      <c r="S1785" s="3" t="s">
        <v>5625</v>
      </c>
      <c r="T1785" s="2">
        <v>1347.52</v>
      </c>
      <c r="U1785" s="2">
        <v>8</v>
      </c>
      <c r="V1785" s="2">
        <v>0.2</v>
      </c>
      <c r="W1785" s="2">
        <v>84.22</v>
      </c>
    </row>
    <row r="1786" spans="1:23" ht="15.75" thickBot="1" x14ac:dyDescent="0.3">
      <c r="A1786" s="5">
        <v>1785</v>
      </c>
      <c r="B1786" s="3" t="s">
        <v>5626</v>
      </c>
      <c r="C1786" s="2">
        <v>2011</v>
      </c>
      <c r="D1786" s="4">
        <v>40585</v>
      </c>
      <c r="E1786" s="4" t="str">
        <f>TEXT(Table1[[#This Row],[Order Date]],"MMM")</f>
        <v>Feb</v>
      </c>
      <c r="F1786" s="4">
        <v>40705</v>
      </c>
      <c r="G1786" s="3" t="s">
        <v>49</v>
      </c>
      <c r="H1786" s="3" t="s">
        <v>5551</v>
      </c>
      <c r="I1786" s="3" t="s">
        <v>5552</v>
      </c>
      <c r="J1786" s="3" t="s">
        <v>26</v>
      </c>
      <c r="K1786" s="3" t="s">
        <v>27</v>
      </c>
      <c r="L1786" s="3" t="s">
        <v>239</v>
      </c>
      <c r="M1786" s="3" t="s">
        <v>240</v>
      </c>
      <c r="N1786" s="2">
        <v>10024</v>
      </c>
      <c r="O1786" s="3" t="s">
        <v>138</v>
      </c>
      <c r="P1786" s="3" t="s">
        <v>2114</v>
      </c>
      <c r="Q1786" s="3" t="s">
        <v>45</v>
      </c>
      <c r="R1786" s="3" t="s">
        <v>46</v>
      </c>
      <c r="S1786" s="3" t="s">
        <v>2115</v>
      </c>
      <c r="T1786" s="2">
        <v>34.86</v>
      </c>
      <c r="U1786" s="2">
        <v>7</v>
      </c>
      <c r="V1786" s="2">
        <v>0</v>
      </c>
      <c r="W1786" s="2">
        <v>16.035599999999999</v>
      </c>
    </row>
    <row r="1787" spans="1:23" ht="15.75" thickBot="1" x14ac:dyDescent="0.3">
      <c r="A1787" s="5">
        <v>1786</v>
      </c>
      <c r="B1787" s="3" t="s">
        <v>5626</v>
      </c>
      <c r="C1787" s="2">
        <v>2011</v>
      </c>
      <c r="D1787" s="4">
        <v>40585</v>
      </c>
      <c r="E1787" s="4" t="str">
        <f>TEXT(Table1[[#This Row],[Order Date]],"MMM")</f>
        <v>Feb</v>
      </c>
      <c r="F1787" s="4">
        <v>40705</v>
      </c>
      <c r="G1787" s="3" t="s">
        <v>49</v>
      </c>
      <c r="H1787" s="3" t="s">
        <v>5551</v>
      </c>
      <c r="I1787" s="3" t="s">
        <v>5552</v>
      </c>
      <c r="J1787" s="3" t="s">
        <v>26</v>
      </c>
      <c r="K1787" s="3" t="s">
        <v>27</v>
      </c>
      <c r="L1787" s="3" t="s">
        <v>239</v>
      </c>
      <c r="M1787" s="3" t="s">
        <v>240</v>
      </c>
      <c r="N1787" s="2">
        <v>10024</v>
      </c>
      <c r="O1787" s="3" t="s">
        <v>138</v>
      </c>
      <c r="P1787" s="3" t="s">
        <v>3061</v>
      </c>
      <c r="Q1787" s="3" t="s">
        <v>32</v>
      </c>
      <c r="R1787" s="3" t="s">
        <v>64</v>
      </c>
      <c r="S1787" s="3" t="s">
        <v>3062</v>
      </c>
      <c r="T1787" s="2">
        <v>89.34</v>
      </c>
      <c r="U1787" s="2">
        <v>6</v>
      </c>
      <c r="V1787" s="2">
        <v>0</v>
      </c>
      <c r="W1787" s="2">
        <v>24.1218</v>
      </c>
    </row>
    <row r="1788" spans="1:23" ht="15.75" thickBot="1" x14ac:dyDescent="0.3">
      <c r="A1788" s="5">
        <v>1787</v>
      </c>
      <c r="B1788" s="3" t="s">
        <v>5630</v>
      </c>
      <c r="C1788" s="2">
        <v>2014</v>
      </c>
      <c r="D1788" s="4">
        <v>41891</v>
      </c>
      <c r="E1788" s="4" t="str">
        <f>TEXT(Table1[[#This Row],[Order Date]],"MMM")</f>
        <v>Sep</v>
      </c>
      <c r="F1788" s="4">
        <v>41952</v>
      </c>
      <c r="G1788" s="3" t="s">
        <v>23</v>
      </c>
      <c r="H1788" s="3" t="s">
        <v>1953</v>
      </c>
      <c r="I1788" s="3" t="s">
        <v>1954</v>
      </c>
      <c r="J1788" s="3" t="s">
        <v>40</v>
      </c>
      <c r="K1788" s="3" t="s">
        <v>27</v>
      </c>
      <c r="L1788" s="3" t="s">
        <v>4135</v>
      </c>
      <c r="M1788" s="3" t="s">
        <v>442</v>
      </c>
      <c r="N1788" s="2">
        <v>43302</v>
      </c>
      <c r="O1788" s="3" t="s">
        <v>138</v>
      </c>
      <c r="P1788" s="3" t="s">
        <v>4268</v>
      </c>
      <c r="Q1788" s="3" t="s">
        <v>70</v>
      </c>
      <c r="R1788" s="3" t="s">
        <v>148</v>
      </c>
      <c r="S1788" s="3" t="s">
        <v>4269</v>
      </c>
      <c r="T1788" s="2">
        <v>116.83199999999999</v>
      </c>
      <c r="U1788" s="2">
        <v>4</v>
      </c>
      <c r="V1788" s="2">
        <v>0.2</v>
      </c>
      <c r="W1788" s="2">
        <v>33.589199999999998</v>
      </c>
    </row>
    <row r="1789" spans="1:23" ht="15.75" thickBot="1" x14ac:dyDescent="0.3">
      <c r="A1789" s="5">
        <v>1788</v>
      </c>
      <c r="B1789" s="3" t="s">
        <v>5631</v>
      </c>
      <c r="C1789" s="2">
        <v>2011</v>
      </c>
      <c r="D1789" s="4">
        <v>40826</v>
      </c>
      <c r="E1789" s="4" t="str">
        <f>TEXT(Table1[[#This Row],[Order Date]],"MMM")</f>
        <v>Oct</v>
      </c>
      <c r="F1789" s="4">
        <v>40826</v>
      </c>
      <c r="G1789" s="3" t="s">
        <v>1127</v>
      </c>
      <c r="H1789" s="3" t="s">
        <v>1381</v>
      </c>
      <c r="I1789" s="3" t="s">
        <v>1382</v>
      </c>
      <c r="J1789" s="3" t="s">
        <v>99</v>
      </c>
      <c r="K1789" s="3" t="s">
        <v>27</v>
      </c>
      <c r="L1789" s="3" t="s">
        <v>4081</v>
      </c>
      <c r="M1789" s="3" t="s">
        <v>42</v>
      </c>
      <c r="N1789" s="2">
        <v>95336</v>
      </c>
      <c r="O1789" s="3" t="s">
        <v>43</v>
      </c>
      <c r="P1789" s="3" t="s">
        <v>139</v>
      </c>
      <c r="Q1789" s="3" t="s">
        <v>32</v>
      </c>
      <c r="R1789" s="3" t="s">
        <v>36</v>
      </c>
      <c r="S1789" s="3" t="s">
        <v>140</v>
      </c>
      <c r="T1789" s="2">
        <v>122.352</v>
      </c>
      <c r="U1789" s="2">
        <v>3</v>
      </c>
      <c r="V1789" s="2">
        <v>0.2</v>
      </c>
      <c r="W1789" s="2">
        <v>13.7646</v>
      </c>
    </row>
    <row r="1790" spans="1:23" ht="15.75" thickBot="1" x14ac:dyDescent="0.3">
      <c r="A1790" s="5">
        <v>1789</v>
      </c>
      <c r="B1790" s="3" t="s">
        <v>5631</v>
      </c>
      <c r="C1790" s="2">
        <v>2011</v>
      </c>
      <c r="D1790" s="4">
        <v>40826</v>
      </c>
      <c r="E1790" s="4" t="str">
        <f>TEXT(Table1[[#This Row],[Order Date]],"MMM")</f>
        <v>Oct</v>
      </c>
      <c r="F1790" s="4">
        <v>40826</v>
      </c>
      <c r="G1790" s="3" t="s">
        <v>1127</v>
      </c>
      <c r="H1790" s="3" t="s">
        <v>1381</v>
      </c>
      <c r="I1790" s="3" t="s">
        <v>1382</v>
      </c>
      <c r="J1790" s="3" t="s">
        <v>99</v>
      </c>
      <c r="K1790" s="3" t="s">
        <v>27</v>
      </c>
      <c r="L1790" s="3" t="s">
        <v>4081</v>
      </c>
      <c r="M1790" s="3" t="s">
        <v>42</v>
      </c>
      <c r="N1790" s="2">
        <v>95336</v>
      </c>
      <c r="O1790" s="3" t="s">
        <v>43</v>
      </c>
      <c r="P1790" s="3" t="s">
        <v>1951</v>
      </c>
      <c r="Q1790" s="3" t="s">
        <v>45</v>
      </c>
      <c r="R1790" s="3" t="s">
        <v>158</v>
      </c>
      <c r="S1790" s="3" t="s">
        <v>1952</v>
      </c>
      <c r="T1790" s="2">
        <v>15.28</v>
      </c>
      <c r="U1790" s="2">
        <v>2</v>
      </c>
      <c r="V1790" s="2">
        <v>0</v>
      </c>
      <c r="W1790" s="2">
        <v>7.4871999999999996</v>
      </c>
    </row>
    <row r="1791" spans="1:23" ht="15.75" thickBot="1" x14ac:dyDescent="0.3">
      <c r="A1791" s="5">
        <v>1790</v>
      </c>
      <c r="B1791" s="3" t="s">
        <v>5632</v>
      </c>
      <c r="C1791" s="2">
        <v>2014</v>
      </c>
      <c r="D1791" s="4">
        <v>41889</v>
      </c>
      <c r="E1791" s="4" t="str">
        <f>TEXT(Table1[[#This Row],[Order Date]],"MMM")</f>
        <v>Sep</v>
      </c>
      <c r="F1791" s="4" t="s">
        <v>7344</v>
      </c>
      <c r="G1791" s="3" t="s">
        <v>49</v>
      </c>
      <c r="H1791" s="3" t="s">
        <v>4718</v>
      </c>
      <c r="I1791" s="3" t="s">
        <v>4719</v>
      </c>
      <c r="J1791" s="3" t="s">
        <v>99</v>
      </c>
      <c r="K1791" s="3" t="s">
        <v>27</v>
      </c>
      <c r="L1791" s="3" t="s">
        <v>93</v>
      </c>
      <c r="M1791" s="3" t="s">
        <v>94</v>
      </c>
      <c r="N1791" s="2">
        <v>98115</v>
      </c>
      <c r="O1791" s="3" t="s">
        <v>43</v>
      </c>
      <c r="P1791" s="3" t="s">
        <v>3971</v>
      </c>
      <c r="Q1791" s="3" t="s">
        <v>32</v>
      </c>
      <c r="R1791" s="3" t="s">
        <v>64</v>
      </c>
      <c r="S1791" s="3" t="s">
        <v>3972</v>
      </c>
      <c r="T1791" s="2">
        <v>15.84</v>
      </c>
      <c r="U1791" s="2">
        <v>3</v>
      </c>
      <c r="V1791" s="2">
        <v>0</v>
      </c>
      <c r="W1791" s="2">
        <v>4.9104000000000001</v>
      </c>
    </row>
    <row r="1792" spans="1:23" ht="15.75" thickBot="1" x14ac:dyDescent="0.3">
      <c r="A1792" s="5">
        <v>1791</v>
      </c>
      <c r="B1792" s="3" t="s">
        <v>5632</v>
      </c>
      <c r="C1792" s="2">
        <v>2014</v>
      </c>
      <c r="D1792" s="4">
        <v>41889</v>
      </c>
      <c r="E1792" s="4" t="str">
        <f>TEXT(Table1[[#This Row],[Order Date]],"MMM")</f>
        <v>Sep</v>
      </c>
      <c r="F1792" s="4" t="s">
        <v>7344</v>
      </c>
      <c r="G1792" s="3" t="s">
        <v>49</v>
      </c>
      <c r="H1792" s="3" t="s">
        <v>4718</v>
      </c>
      <c r="I1792" s="3" t="s">
        <v>4719</v>
      </c>
      <c r="J1792" s="3" t="s">
        <v>99</v>
      </c>
      <c r="K1792" s="3" t="s">
        <v>27</v>
      </c>
      <c r="L1792" s="3" t="s">
        <v>93</v>
      </c>
      <c r="M1792" s="3" t="s">
        <v>94</v>
      </c>
      <c r="N1792" s="2">
        <v>98115</v>
      </c>
      <c r="O1792" s="3" t="s">
        <v>43</v>
      </c>
      <c r="P1792" s="3" t="s">
        <v>1294</v>
      </c>
      <c r="Q1792" s="3" t="s">
        <v>45</v>
      </c>
      <c r="R1792" s="3" t="s">
        <v>74</v>
      </c>
      <c r="S1792" s="3" t="s">
        <v>1295</v>
      </c>
      <c r="T1792" s="2">
        <v>86.376000000000005</v>
      </c>
      <c r="U1792" s="2">
        <v>3</v>
      </c>
      <c r="V1792" s="2">
        <v>0.2</v>
      </c>
      <c r="W1792" s="2">
        <v>30.2316</v>
      </c>
    </row>
    <row r="1793" spans="1:23" ht="15.75" thickBot="1" x14ac:dyDescent="0.3">
      <c r="A1793" s="5">
        <v>1792</v>
      </c>
      <c r="B1793" s="3" t="s">
        <v>5632</v>
      </c>
      <c r="C1793" s="2">
        <v>2014</v>
      </c>
      <c r="D1793" s="4">
        <v>41889</v>
      </c>
      <c r="E1793" s="4" t="str">
        <f>TEXT(Table1[[#This Row],[Order Date]],"MMM")</f>
        <v>Sep</v>
      </c>
      <c r="F1793" s="4" t="s">
        <v>7344</v>
      </c>
      <c r="G1793" s="3" t="s">
        <v>49</v>
      </c>
      <c r="H1793" s="3" t="s">
        <v>4718</v>
      </c>
      <c r="I1793" s="3" t="s">
        <v>4719</v>
      </c>
      <c r="J1793" s="3" t="s">
        <v>99</v>
      </c>
      <c r="K1793" s="3" t="s">
        <v>27</v>
      </c>
      <c r="L1793" s="3" t="s">
        <v>93</v>
      </c>
      <c r="M1793" s="3" t="s">
        <v>94</v>
      </c>
      <c r="N1793" s="2">
        <v>98115</v>
      </c>
      <c r="O1793" s="3" t="s">
        <v>43</v>
      </c>
      <c r="P1793" s="3" t="s">
        <v>1620</v>
      </c>
      <c r="Q1793" s="3" t="s">
        <v>45</v>
      </c>
      <c r="R1793" s="3" t="s">
        <v>67</v>
      </c>
      <c r="S1793" s="3" t="s">
        <v>1621</v>
      </c>
      <c r="T1793" s="2">
        <v>18.239999999999998</v>
      </c>
      <c r="U1793" s="2">
        <v>3</v>
      </c>
      <c r="V1793" s="2">
        <v>0</v>
      </c>
      <c r="W1793" s="2">
        <v>6.2016</v>
      </c>
    </row>
    <row r="1794" spans="1:23" ht="15.75" thickBot="1" x14ac:dyDescent="0.3">
      <c r="A1794" s="5">
        <v>1793</v>
      </c>
      <c r="B1794" s="3" t="s">
        <v>5632</v>
      </c>
      <c r="C1794" s="2">
        <v>2014</v>
      </c>
      <c r="D1794" s="4">
        <v>41889</v>
      </c>
      <c r="E1794" s="4" t="str">
        <f>TEXT(Table1[[#This Row],[Order Date]],"MMM")</f>
        <v>Sep</v>
      </c>
      <c r="F1794" s="4" t="s">
        <v>7344</v>
      </c>
      <c r="G1794" s="3" t="s">
        <v>49</v>
      </c>
      <c r="H1794" s="3" t="s">
        <v>4718</v>
      </c>
      <c r="I1794" s="3" t="s">
        <v>4719</v>
      </c>
      <c r="J1794" s="3" t="s">
        <v>99</v>
      </c>
      <c r="K1794" s="3" t="s">
        <v>27</v>
      </c>
      <c r="L1794" s="3" t="s">
        <v>93</v>
      </c>
      <c r="M1794" s="3" t="s">
        <v>94</v>
      </c>
      <c r="N1794" s="2">
        <v>98115</v>
      </c>
      <c r="O1794" s="3" t="s">
        <v>43</v>
      </c>
      <c r="P1794" s="3" t="s">
        <v>1190</v>
      </c>
      <c r="Q1794" s="3" t="s">
        <v>45</v>
      </c>
      <c r="R1794" s="3" t="s">
        <v>67</v>
      </c>
      <c r="S1794" s="3" t="s">
        <v>1191</v>
      </c>
      <c r="T1794" s="2">
        <v>13.12</v>
      </c>
      <c r="U1794" s="2">
        <v>4</v>
      </c>
      <c r="V1794" s="2">
        <v>0</v>
      </c>
      <c r="W1794" s="2">
        <v>4.3296000000000001</v>
      </c>
    </row>
    <row r="1795" spans="1:23" ht="15.75" thickBot="1" x14ac:dyDescent="0.3">
      <c r="A1795" s="5">
        <v>1794</v>
      </c>
      <c r="B1795" s="3" t="s">
        <v>5633</v>
      </c>
      <c r="C1795" s="2">
        <v>2012</v>
      </c>
      <c r="D1795" s="4">
        <v>41250</v>
      </c>
      <c r="E1795" s="4" t="str">
        <f>TEXT(Table1[[#This Row],[Order Date]],"MMM")</f>
        <v>Dec</v>
      </c>
      <c r="F1795" s="4" t="s">
        <v>7280</v>
      </c>
      <c r="G1795" s="3" t="s">
        <v>23</v>
      </c>
      <c r="H1795" s="3" t="s">
        <v>1555</v>
      </c>
      <c r="I1795" s="3" t="s">
        <v>1556</v>
      </c>
      <c r="J1795" s="3" t="s">
        <v>26</v>
      </c>
      <c r="K1795" s="3" t="s">
        <v>27</v>
      </c>
      <c r="L1795" s="3" t="s">
        <v>273</v>
      </c>
      <c r="M1795" s="3" t="s">
        <v>192</v>
      </c>
      <c r="N1795" s="2">
        <v>60610</v>
      </c>
      <c r="O1795" s="3" t="s">
        <v>102</v>
      </c>
      <c r="P1795" s="3" t="s">
        <v>786</v>
      </c>
      <c r="Q1795" s="3" t="s">
        <v>32</v>
      </c>
      <c r="R1795" s="3" t="s">
        <v>36</v>
      </c>
      <c r="S1795" s="3" t="s">
        <v>787</v>
      </c>
      <c r="T1795" s="2">
        <v>383.60700000000003</v>
      </c>
      <c r="U1795" s="2">
        <v>9</v>
      </c>
      <c r="V1795" s="2">
        <v>0.3</v>
      </c>
      <c r="W1795" s="2">
        <v>-5.4801000000000002</v>
      </c>
    </row>
    <row r="1796" spans="1:23" ht="15.75" thickBot="1" x14ac:dyDescent="0.3">
      <c r="A1796" s="5">
        <v>1795</v>
      </c>
      <c r="B1796" s="3" t="s">
        <v>5633</v>
      </c>
      <c r="C1796" s="2">
        <v>2012</v>
      </c>
      <c r="D1796" s="4">
        <v>41250</v>
      </c>
      <c r="E1796" s="4" t="str">
        <f>TEXT(Table1[[#This Row],[Order Date]],"MMM")</f>
        <v>Dec</v>
      </c>
      <c r="F1796" s="4" t="s">
        <v>7280</v>
      </c>
      <c r="G1796" s="3" t="s">
        <v>23</v>
      </c>
      <c r="H1796" s="3" t="s">
        <v>1555</v>
      </c>
      <c r="I1796" s="3" t="s">
        <v>1556</v>
      </c>
      <c r="J1796" s="3" t="s">
        <v>26</v>
      </c>
      <c r="K1796" s="3" t="s">
        <v>27</v>
      </c>
      <c r="L1796" s="3" t="s">
        <v>273</v>
      </c>
      <c r="M1796" s="3" t="s">
        <v>192</v>
      </c>
      <c r="N1796" s="2">
        <v>60610</v>
      </c>
      <c r="O1796" s="3" t="s">
        <v>102</v>
      </c>
      <c r="P1796" s="3" t="s">
        <v>2958</v>
      </c>
      <c r="Q1796" s="3" t="s">
        <v>70</v>
      </c>
      <c r="R1796" s="3" t="s">
        <v>71</v>
      </c>
      <c r="S1796" s="3" t="s">
        <v>2959</v>
      </c>
      <c r="T1796" s="2">
        <v>148.47999999999999</v>
      </c>
      <c r="U1796" s="2">
        <v>2</v>
      </c>
      <c r="V1796" s="2">
        <v>0.2</v>
      </c>
      <c r="W1796" s="2">
        <v>16.704000000000001</v>
      </c>
    </row>
    <row r="1797" spans="1:23" ht="15.75" thickBot="1" x14ac:dyDescent="0.3">
      <c r="A1797" s="5">
        <v>1796</v>
      </c>
      <c r="B1797" s="3" t="s">
        <v>5633</v>
      </c>
      <c r="C1797" s="2">
        <v>2012</v>
      </c>
      <c r="D1797" s="4">
        <v>41250</v>
      </c>
      <c r="E1797" s="4" t="str">
        <f>TEXT(Table1[[#This Row],[Order Date]],"MMM")</f>
        <v>Dec</v>
      </c>
      <c r="F1797" s="4" t="s">
        <v>7280</v>
      </c>
      <c r="G1797" s="3" t="s">
        <v>23</v>
      </c>
      <c r="H1797" s="3" t="s">
        <v>1555</v>
      </c>
      <c r="I1797" s="3" t="s">
        <v>1556</v>
      </c>
      <c r="J1797" s="3" t="s">
        <v>26</v>
      </c>
      <c r="K1797" s="3" t="s">
        <v>27</v>
      </c>
      <c r="L1797" s="3" t="s">
        <v>273</v>
      </c>
      <c r="M1797" s="3" t="s">
        <v>192</v>
      </c>
      <c r="N1797" s="2">
        <v>60610</v>
      </c>
      <c r="O1797" s="3" t="s">
        <v>102</v>
      </c>
      <c r="P1797" s="3" t="s">
        <v>4886</v>
      </c>
      <c r="Q1797" s="3" t="s">
        <v>70</v>
      </c>
      <c r="R1797" s="3" t="s">
        <v>71</v>
      </c>
      <c r="S1797" s="3" t="s">
        <v>4887</v>
      </c>
      <c r="T1797" s="2">
        <v>537.54399999999998</v>
      </c>
      <c r="U1797" s="2">
        <v>7</v>
      </c>
      <c r="V1797" s="2">
        <v>0.2</v>
      </c>
      <c r="W1797" s="2">
        <v>53.754399999999997</v>
      </c>
    </row>
    <row r="1798" spans="1:23" ht="15.75" thickBot="1" x14ac:dyDescent="0.3">
      <c r="A1798" s="5">
        <v>1797</v>
      </c>
      <c r="B1798" s="3" t="s">
        <v>5633</v>
      </c>
      <c r="C1798" s="2">
        <v>2012</v>
      </c>
      <c r="D1798" s="4">
        <v>41250</v>
      </c>
      <c r="E1798" s="4" t="str">
        <f>TEXT(Table1[[#This Row],[Order Date]],"MMM")</f>
        <v>Dec</v>
      </c>
      <c r="F1798" s="4" t="s">
        <v>7280</v>
      </c>
      <c r="G1798" s="3" t="s">
        <v>23</v>
      </c>
      <c r="H1798" s="3" t="s">
        <v>1555</v>
      </c>
      <c r="I1798" s="3" t="s">
        <v>1556</v>
      </c>
      <c r="J1798" s="3" t="s">
        <v>26</v>
      </c>
      <c r="K1798" s="3" t="s">
        <v>27</v>
      </c>
      <c r="L1798" s="3" t="s">
        <v>273</v>
      </c>
      <c r="M1798" s="3" t="s">
        <v>192</v>
      </c>
      <c r="N1798" s="2">
        <v>60610</v>
      </c>
      <c r="O1798" s="3" t="s">
        <v>102</v>
      </c>
      <c r="P1798" s="3" t="s">
        <v>1069</v>
      </c>
      <c r="Q1798" s="3" t="s">
        <v>45</v>
      </c>
      <c r="R1798" s="3" t="s">
        <v>74</v>
      </c>
      <c r="S1798" s="3" t="s">
        <v>1070</v>
      </c>
      <c r="T1798" s="2">
        <v>1.9279999999999999</v>
      </c>
      <c r="U1798" s="2">
        <v>2</v>
      </c>
      <c r="V1798" s="2">
        <v>0.8</v>
      </c>
      <c r="W1798" s="2">
        <v>-2.9883999999999999</v>
      </c>
    </row>
    <row r="1799" spans="1:23" ht="15.75" thickBot="1" x14ac:dyDescent="0.3">
      <c r="A1799" s="5">
        <v>1798</v>
      </c>
      <c r="B1799" s="3" t="s">
        <v>5633</v>
      </c>
      <c r="C1799" s="2">
        <v>2012</v>
      </c>
      <c r="D1799" s="4">
        <v>41250</v>
      </c>
      <c r="E1799" s="4" t="str">
        <f>TEXT(Table1[[#This Row],[Order Date]],"MMM")</f>
        <v>Dec</v>
      </c>
      <c r="F1799" s="4" t="s">
        <v>7280</v>
      </c>
      <c r="G1799" s="3" t="s">
        <v>23</v>
      </c>
      <c r="H1799" s="3" t="s">
        <v>1555</v>
      </c>
      <c r="I1799" s="3" t="s">
        <v>1556</v>
      </c>
      <c r="J1799" s="3" t="s">
        <v>26</v>
      </c>
      <c r="K1799" s="3" t="s">
        <v>27</v>
      </c>
      <c r="L1799" s="3" t="s">
        <v>273</v>
      </c>
      <c r="M1799" s="3" t="s">
        <v>192</v>
      </c>
      <c r="N1799" s="2">
        <v>60610</v>
      </c>
      <c r="O1799" s="3" t="s">
        <v>102</v>
      </c>
      <c r="P1799" s="3" t="s">
        <v>2141</v>
      </c>
      <c r="Q1799" s="3" t="s">
        <v>45</v>
      </c>
      <c r="R1799" s="3" t="s">
        <v>67</v>
      </c>
      <c r="S1799" s="3" t="s">
        <v>2142</v>
      </c>
      <c r="T1799" s="2">
        <v>6.9119999999999999</v>
      </c>
      <c r="U1799" s="2">
        <v>3</v>
      </c>
      <c r="V1799" s="2">
        <v>0.2</v>
      </c>
      <c r="W1799" s="2">
        <v>0.69120000000000004</v>
      </c>
    </row>
    <row r="1800" spans="1:23" ht="15.75" thickBot="1" x14ac:dyDescent="0.3">
      <c r="A1800" s="5">
        <v>1799</v>
      </c>
      <c r="B1800" s="3" t="s">
        <v>5633</v>
      </c>
      <c r="C1800" s="2">
        <v>2012</v>
      </c>
      <c r="D1800" s="4">
        <v>41250</v>
      </c>
      <c r="E1800" s="4" t="str">
        <f>TEXT(Table1[[#This Row],[Order Date]],"MMM")</f>
        <v>Dec</v>
      </c>
      <c r="F1800" s="4" t="s">
        <v>7280</v>
      </c>
      <c r="G1800" s="3" t="s">
        <v>23</v>
      </c>
      <c r="H1800" s="3" t="s">
        <v>1555</v>
      </c>
      <c r="I1800" s="3" t="s">
        <v>1556</v>
      </c>
      <c r="J1800" s="3" t="s">
        <v>26</v>
      </c>
      <c r="K1800" s="3" t="s">
        <v>27</v>
      </c>
      <c r="L1800" s="3" t="s">
        <v>273</v>
      </c>
      <c r="M1800" s="3" t="s">
        <v>192</v>
      </c>
      <c r="N1800" s="2">
        <v>60610</v>
      </c>
      <c r="O1800" s="3" t="s">
        <v>102</v>
      </c>
      <c r="P1800" s="3" t="s">
        <v>961</v>
      </c>
      <c r="Q1800" s="3" t="s">
        <v>32</v>
      </c>
      <c r="R1800" s="3" t="s">
        <v>64</v>
      </c>
      <c r="S1800" s="3" t="s">
        <v>962</v>
      </c>
      <c r="T1800" s="2">
        <v>7.76</v>
      </c>
      <c r="U1800" s="2">
        <v>1</v>
      </c>
      <c r="V1800" s="2">
        <v>0.6</v>
      </c>
      <c r="W1800" s="2">
        <v>-2.1339999999999999</v>
      </c>
    </row>
    <row r="1801" spans="1:23" ht="15.75" thickBot="1" x14ac:dyDescent="0.3">
      <c r="A1801" s="5">
        <v>1800</v>
      </c>
      <c r="B1801" s="3" t="s">
        <v>5633</v>
      </c>
      <c r="C1801" s="2">
        <v>2012</v>
      </c>
      <c r="D1801" s="4">
        <v>41250</v>
      </c>
      <c r="E1801" s="4" t="str">
        <f>TEXT(Table1[[#This Row],[Order Date]],"MMM")</f>
        <v>Dec</v>
      </c>
      <c r="F1801" s="4" t="s">
        <v>7280</v>
      </c>
      <c r="G1801" s="3" t="s">
        <v>23</v>
      </c>
      <c r="H1801" s="3" t="s">
        <v>1555</v>
      </c>
      <c r="I1801" s="3" t="s">
        <v>1556</v>
      </c>
      <c r="J1801" s="3" t="s">
        <v>26</v>
      </c>
      <c r="K1801" s="3" t="s">
        <v>27</v>
      </c>
      <c r="L1801" s="3" t="s">
        <v>273</v>
      </c>
      <c r="M1801" s="3" t="s">
        <v>192</v>
      </c>
      <c r="N1801" s="2">
        <v>60610</v>
      </c>
      <c r="O1801" s="3" t="s">
        <v>102</v>
      </c>
      <c r="P1801" s="3" t="s">
        <v>1725</v>
      </c>
      <c r="Q1801" s="3" t="s">
        <v>70</v>
      </c>
      <c r="R1801" s="3" t="s">
        <v>71</v>
      </c>
      <c r="S1801" s="3" t="s">
        <v>1726</v>
      </c>
      <c r="T1801" s="2">
        <v>659.16800000000001</v>
      </c>
      <c r="U1801" s="2">
        <v>4</v>
      </c>
      <c r="V1801" s="2">
        <v>0.2</v>
      </c>
      <c r="W1801" s="2">
        <v>49.437600000000003</v>
      </c>
    </row>
    <row r="1802" spans="1:23" ht="15.75" thickBot="1" x14ac:dyDescent="0.3">
      <c r="A1802" s="5">
        <v>1801</v>
      </c>
      <c r="B1802" s="3" t="s">
        <v>5634</v>
      </c>
      <c r="C1802" s="2">
        <v>2014</v>
      </c>
      <c r="D1802" s="4">
        <v>41644</v>
      </c>
      <c r="E1802" s="4" t="str">
        <f>TEXT(Table1[[#This Row],[Order Date]],"MMM")</f>
        <v>Jan</v>
      </c>
      <c r="F1802" s="4">
        <v>41703</v>
      </c>
      <c r="G1802" s="3" t="s">
        <v>172</v>
      </c>
      <c r="H1802" s="3" t="s">
        <v>2692</v>
      </c>
      <c r="I1802" s="3" t="s">
        <v>2693</v>
      </c>
      <c r="J1802" s="3" t="s">
        <v>26</v>
      </c>
      <c r="K1802" s="3" t="s">
        <v>27</v>
      </c>
      <c r="L1802" s="3" t="s">
        <v>1130</v>
      </c>
      <c r="M1802" s="3" t="s">
        <v>656</v>
      </c>
      <c r="N1802" s="2">
        <v>6040</v>
      </c>
      <c r="O1802" s="3" t="s">
        <v>138</v>
      </c>
      <c r="P1802" s="3" t="s">
        <v>5635</v>
      </c>
      <c r="Q1802" s="3" t="s">
        <v>45</v>
      </c>
      <c r="R1802" s="3" t="s">
        <v>46</v>
      </c>
      <c r="S1802" s="3" t="s">
        <v>5636</v>
      </c>
      <c r="T1802" s="2">
        <v>5.76</v>
      </c>
      <c r="U1802" s="2">
        <v>2</v>
      </c>
      <c r="V1802" s="2">
        <v>0</v>
      </c>
      <c r="W1802" s="2">
        <v>2.8224</v>
      </c>
    </row>
    <row r="1803" spans="1:23" ht="15.75" thickBot="1" x14ac:dyDescent="0.3">
      <c r="A1803" s="5">
        <v>1802</v>
      </c>
      <c r="B1803" s="3" t="s">
        <v>5637</v>
      </c>
      <c r="C1803" s="2">
        <v>2011</v>
      </c>
      <c r="D1803" s="4">
        <v>40668</v>
      </c>
      <c r="E1803" s="4" t="str">
        <f>TEXT(Table1[[#This Row],[Order Date]],"MMM")</f>
        <v>May</v>
      </c>
      <c r="F1803" s="4">
        <v>40760</v>
      </c>
      <c r="G1803" s="3" t="s">
        <v>172</v>
      </c>
      <c r="H1803" s="3" t="s">
        <v>141</v>
      </c>
      <c r="I1803" s="3" t="s">
        <v>142</v>
      </c>
      <c r="J1803" s="3" t="s">
        <v>26</v>
      </c>
      <c r="K1803" s="3" t="s">
        <v>27</v>
      </c>
      <c r="L1803" s="3" t="s">
        <v>599</v>
      </c>
      <c r="M1803" s="3" t="s">
        <v>101</v>
      </c>
      <c r="N1803" s="2">
        <v>78207</v>
      </c>
      <c r="O1803" s="3" t="s">
        <v>102</v>
      </c>
      <c r="P1803" s="3" t="s">
        <v>274</v>
      </c>
      <c r="Q1803" s="3" t="s">
        <v>32</v>
      </c>
      <c r="R1803" s="3" t="s">
        <v>36</v>
      </c>
      <c r="S1803" s="3" t="s">
        <v>275</v>
      </c>
      <c r="T1803" s="2">
        <v>127.869</v>
      </c>
      <c r="U1803" s="2">
        <v>3</v>
      </c>
      <c r="V1803" s="2">
        <v>0.3</v>
      </c>
      <c r="W1803" s="2">
        <v>-9.1334999999999997</v>
      </c>
    </row>
    <row r="1804" spans="1:23" ht="15.75" thickBot="1" x14ac:dyDescent="0.3">
      <c r="A1804" s="5">
        <v>1803</v>
      </c>
      <c r="B1804" s="3" t="s">
        <v>5638</v>
      </c>
      <c r="C1804" s="2">
        <v>2012</v>
      </c>
      <c r="D1804" s="4">
        <v>41011</v>
      </c>
      <c r="E1804" s="4" t="str">
        <f>TEXT(Table1[[#This Row],[Order Date]],"MMM")</f>
        <v>Apr</v>
      </c>
      <c r="F1804" s="4">
        <v>41164</v>
      </c>
      <c r="G1804" s="3" t="s">
        <v>23</v>
      </c>
      <c r="H1804" s="3" t="s">
        <v>3095</v>
      </c>
      <c r="I1804" s="3" t="s">
        <v>3096</v>
      </c>
      <c r="J1804" s="3" t="s">
        <v>40</v>
      </c>
      <c r="K1804" s="3" t="s">
        <v>27</v>
      </c>
      <c r="L1804" s="3" t="s">
        <v>41</v>
      </c>
      <c r="M1804" s="3" t="s">
        <v>42</v>
      </c>
      <c r="N1804" s="2">
        <v>90049</v>
      </c>
      <c r="O1804" s="3" t="s">
        <v>43</v>
      </c>
      <c r="P1804" s="3" t="s">
        <v>847</v>
      </c>
      <c r="Q1804" s="3" t="s">
        <v>45</v>
      </c>
      <c r="R1804" s="3" t="s">
        <v>158</v>
      </c>
      <c r="S1804" s="3" t="s">
        <v>848</v>
      </c>
      <c r="T1804" s="2">
        <v>271.44</v>
      </c>
      <c r="U1804" s="2">
        <v>3</v>
      </c>
      <c r="V1804" s="2">
        <v>0</v>
      </c>
      <c r="W1804" s="2">
        <v>122.148</v>
      </c>
    </row>
    <row r="1805" spans="1:23" ht="15.75" thickBot="1" x14ac:dyDescent="0.3">
      <c r="A1805" s="5">
        <v>1804</v>
      </c>
      <c r="B1805" s="3" t="s">
        <v>5638</v>
      </c>
      <c r="C1805" s="2">
        <v>2012</v>
      </c>
      <c r="D1805" s="4">
        <v>41011</v>
      </c>
      <c r="E1805" s="4" t="str">
        <f>TEXT(Table1[[#This Row],[Order Date]],"MMM")</f>
        <v>Apr</v>
      </c>
      <c r="F1805" s="4">
        <v>41164</v>
      </c>
      <c r="G1805" s="3" t="s">
        <v>23</v>
      </c>
      <c r="H1805" s="3" t="s">
        <v>3095</v>
      </c>
      <c r="I1805" s="3" t="s">
        <v>3096</v>
      </c>
      <c r="J1805" s="3" t="s">
        <v>40</v>
      </c>
      <c r="K1805" s="3" t="s">
        <v>27</v>
      </c>
      <c r="L1805" s="3" t="s">
        <v>41</v>
      </c>
      <c r="M1805" s="3" t="s">
        <v>42</v>
      </c>
      <c r="N1805" s="2">
        <v>90049</v>
      </c>
      <c r="O1805" s="3" t="s">
        <v>43</v>
      </c>
      <c r="P1805" s="3" t="s">
        <v>5639</v>
      </c>
      <c r="Q1805" s="3" t="s">
        <v>70</v>
      </c>
      <c r="R1805" s="3" t="s">
        <v>71</v>
      </c>
      <c r="S1805" s="3" t="s">
        <v>5640</v>
      </c>
      <c r="T1805" s="2">
        <v>110.352</v>
      </c>
      <c r="U1805" s="2">
        <v>3</v>
      </c>
      <c r="V1805" s="2">
        <v>0.2</v>
      </c>
      <c r="W1805" s="2">
        <v>8.2764000000000006</v>
      </c>
    </row>
    <row r="1806" spans="1:23" ht="15.75" thickBot="1" x14ac:dyDescent="0.3">
      <c r="A1806" s="5">
        <v>1805</v>
      </c>
      <c r="B1806" s="3" t="s">
        <v>5638</v>
      </c>
      <c r="C1806" s="2">
        <v>2012</v>
      </c>
      <c r="D1806" s="4">
        <v>41011</v>
      </c>
      <c r="E1806" s="4" t="str">
        <f>TEXT(Table1[[#This Row],[Order Date]],"MMM")</f>
        <v>Apr</v>
      </c>
      <c r="F1806" s="4">
        <v>41164</v>
      </c>
      <c r="G1806" s="3" t="s">
        <v>23</v>
      </c>
      <c r="H1806" s="3" t="s">
        <v>3095</v>
      </c>
      <c r="I1806" s="3" t="s">
        <v>3096</v>
      </c>
      <c r="J1806" s="3" t="s">
        <v>40</v>
      </c>
      <c r="K1806" s="3" t="s">
        <v>27</v>
      </c>
      <c r="L1806" s="3" t="s">
        <v>41</v>
      </c>
      <c r="M1806" s="3" t="s">
        <v>42</v>
      </c>
      <c r="N1806" s="2">
        <v>90049</v>
      </c>
      <c r="O1806" s="3" t="s">
        <v>43</v>
      </c>
      <c r="P1806" s="3" t="s">
        <v>5641</v>
      </c>
      <c r="Q1806" s="3" t="s">
        <v>32</v>
      </c>
      <c r="R1806" s="3" t="s">
        <v>64</v>
      </c>
      <c r="S1806" s="3" t="s">
        <v>5642</v>
      </c>
      <c r="T1806" s="2">
        <v>36.4</v>
      </c>
      <c r="U1806" s="2">
        <v>5</v>
      </c>
      <c r="V1806" s="2">
        <v>0</v>
      </c>
      <c r="W1806" s="2">
        <v>13.832000000000001</v>
      </c>
    </row>
    <row r="1807" spans="1:23" ht="15.75" thickBot="1" x14ac:dyDescent="0.3">
      <c r="A1807" s="5">
        <v>1806</v>
      </c>
      <c r="B1807" s="3" t="s">
        <v>5643</v>
      </c>
      <c r="C1807" s="2">
        <v>2011</v>
      </c>
      <c r="D1807" s="4">
        <v>40798</v>
      </c>
      <c r="E1807" s="4" t="str">
        <f>TEXT(Table1[[#This Row],[Order Date]],"MMM")</f>
        <v>Sep</v>
      </c>
      <c r="F1807" s="4" t="s">
        <v>7246</v>
      </c>
      <c r="G1807" s="3" t="s">
        <v>49</v>
      </c>
      <c r="H1807" s="3" t="s">
        <v>4835</v>
      </c>
      <c r="I1807" s="3" t="s">
        <v>4836</v>
      </c>
      <c r="J1807" s="3" t="s">
        <v>40</v>
      </c>
      <c r="K1807" s="3" t="s">
        <v>27</v>
      </c>
      <c r="L1807" s="3" t="s">
        <v>1563</v>
      </c>
      <c r="M1807" s="3" t="s">
        <v>280</v>
      </c>
      <c r="N1807" s="2">
        <v>85204</v>
      </c>
      <c r="O1807" s="3" t="s">
        <v>43</v>
      </c>
      <c r="P1807" s="3" t="s">
        <v>3307</v>
      </c>
      <c r="Q1807" s="3" t="s">
        <v>45</v>
      </c>
      <c r="R1807" s="3" t="s">
        <v>58</v>
      </c>
      <c r="S1807" s="3" t="s">
        <v>3308</v>
      </c>
      <c r="T1807" s="2">
        <v>100.70399999999999</v>
      </c>
      <c r="U1807" s="2">
        <v>6</v>
      </c>
      <c r="V1807" s="2">
        <v>0.2</v>
      </c>
      <c r="W1807" s="2">
        <v>-1.2587999999999999</v>
      </c>
    </row>
    <row r="1808" spans="1:23" ht="15.75" thickBot="1" x14ac:dyDescent="0.3">
      <c r="A1808" s="5">
        <v>1807</v>
      </c>
      <c r="B1808" s="3" t="s">
        <v>5644</v>
      </c>
      <c r="C1808" s="2">
        <v>2014</v>
      </c>
      <c r="D1808" s="4">
        <v>41741</v>
      </c>
      <c r="E1808" s="4" t="str">
        <f>TEXT(Table1[[#This Row],[Order Date]],"MMM")</f>
        <v>Apr</v>
      </c>
      <c r="F1808" s="4">
        <v>41955</v>
      </c>
      <c r="G1808" s="3" t="s">
        <v>49</v>
      </c>
      <c r="H1808" s="3" t="s">
        <v>3023</v>
      </c>
      <c r="I1808" s="3" t="s">
        <v>3024</v>
      </c>
      <c r="J1808" s="3" t="s">
        <v>26</v>
      </c>
      <c r="K1808" s="3" t="s">
        <v>27</v>
      </c>
      <c r="L1808" s="3" t="s">
        <v>1470</v>
      </c>
      <c r="M1808" s="3" t="s">
        <v>86</v>
      </c>
      <c r="N1808" s="2">
        <v>28314</v>
      </c>
      <c r="O1808" s="3" t="s">
        <v>30</v>
      </c>
      <c r="P1808" s="3" t="s">
        <v>1827</v>
      </c>
      <c r="Q1808" s="3" t="s">
        <v>45</v>
      </c>
      <c r="R1808" s="3" t="s">
        <v>77</v>
      </c>
      <c r="S1808" s="3" t="s">
        <v>1828</v>
      </c>
      <c r="T1808" s="2">
        <v>45.216000000000001</v>
      </c>
      <c r="U1808" s="2">
        <v>3</v>
      </c>
      <c r="V1808" s="2">
        <v>0.2</v>
      </c>
      <c r="W1808" s="2">
        <v>4.5216000000000003</v>
      </c>
    </row>
    <row r="1809" spans="1:23" ht="15.75" thickBot="1" x14ac:dyDescent="0.3">
      <c r="A1809" s="5">
        <v>1808</v>
      </c>
      <c r="B1809" s="3" t="s">
        <v>5644</v>
      </c>
      <c r="C1809" s="2">
        <v>2014</v>
      </c>
      <c r="D1809" s="4">
        <v>41741</v>
      </c>
      <c r="E1809" s="4" t="str">
        <f>TEXT(Table1[[#This Row],[Order Date]],"MMM")</f>
        <v>Apr</v>
      </c>
      <c r="F1809" s="4">
        <v>41955</v>
      </c>
      <c r="G1809" s="3" t="s">
        <v>49</v>
      </c>
      <c r="H1809" s="3" t="s">
        <v>3023</v>
      </c>
      <c r="I1809" s="3" t="s">
        <v>3024</v>
      </c>
      <c r="J1809" s="3" t="s">
        <v>26</v>
      </c>
      <c r="K1809" s="3" t="s">
        <v>27</v>
      </c>
      <c r="L1809" s="3" t="s">
        <v>1470</v>
      </c>
      <c r="M1809" s="3" t="s">
        <v>86</v>
      </c>
      <c r="N1809" s="2">
        <v>28314</v>
      </c>
      <c r="O1809" s="3" t="s">
        <v>30</v>
      </c>
      <c r="P1809" s="3" t="s">
        <v>4543</v>
      </c>
      <c r="Q1809" s="3" t="s">
        <v>45</v>
      </c>
      <c r="R1809" s="3" t="s">
        <v>74</v>
      </c>
      <c r="S1809" s="3" t="s">
        <v>4544</v>
      </c>
      <c r="T1809" s="2">
        <v>28.782</v>
      </c>
      <c r="U1809" s="2">
        <v>6</v>
      </c>
      <c r="V1809" s="2">
        <v>0.7</v>
      </c>
      <c r="W1809" s="2">
        <v>-21.1068</v>
      </c>
    </row>
    <row r="1810" spans="1:23" ht="15.75" thickBot="1" x14ac:dyDescent="0.3">
      <c r="A1810" s="5">
        <v>1809</v>
      </c>
      <c r="B1810" s="3" t="s">
        <v>5644</v>
      </c>
      <c r="C1810" s="2">
        <v>2014</v>
      </c>
      <c r="D1810" s="4">
        <v>41741</v>
      </c>
      <c r="E1810" s="4" t="str">
        <f>TEXT(Table1[[#This Row],[Order Date]],"MMM")</f>
        <v>Apr</v>
      </c>
      <c r="F1810" s="4">
        <v>41955</v>
      </c>
      <c r="G1810" s="3" t="s">
        <v>49</v>
      </c>
      <c r="H1810" s="3" t="s">
        <v>3023</v>
      </c>
      <c r="I1810" s="3" t="s">
        <v>3024</v>
      </c>
      <c r="J1810" s="3" t="s">
        <v>26</v>
      </c>
      <c r="K1810" s="3" t="s">
        <v>27</v>
      </c>
      <c r="L1810" s="3" t="s">
        <v>1470</v>
      </c>
      <c r="M1810" s="3" t="s">
        <v>86</v>
      </c>
      <c r="N1810" s="2">
        <v>28314</v>
      </c>
      <c r="O1810" s="3" t="s">
        <v>30</v>
      </c>
      <c r="P1810" s="3" t="s">
        <v>2694</v>
      </c>
      <c r="Q1810" s="3" t="s">
        <v>45</v>
      </c>
      <c r="R1810" s="3" t="s">
        <v>88</v>
      </c>
      <c r="S1810" s="3" t="s">
        <v>2695</v>
      </c>
      <c r="T1810" s="2">
        <v>24.448</v>
      </c>
      <c r="U1810" s="2">
        <v>4</v>
      </c>
      <c r="V1810" s="2">
        <v>0.2</v>
      </c>
      <c r="W1810" s="2">
        <v>8.8623999999999992</v>
      </c>
    </row>
    <row r="1811" spans="1:23" ht="15.75" thickBot="1" x14ac:dyDescent="0.3">
      <c r="A1811" s="5">
        <v>1810</v>
      </c>
      <c r="B1811" s="3" t="s">
        <v>5645</v>
      </c>
      <c r="C1811" s="2">
        <v>2012</v>
      </c>
      <c r="D1811" s="4">
        <v>41132</v>
      </c>
      <c r="E1811" s="4" t="str">
        <f>TEXT(Table1[[#This Row],[Order Date]],"MMM")</f>
        <v>Aug</v>
      </c>
      <c r="F1811" s="4" t="s">
        <v>7159</v>
      </c>
      <c r="G1811" s="3" t="s">
        <v>49</v>
      </c>
      <c r="H1811" s="3" t="s">
        <v>3829</v>
      </c>
      <c r="I1811" s="3" t="s">
        <v>3830</v>
      </c>
      <c r="J1811" s="3" t="s">
        <v>26</v>
      </c>
      <c r="K1811" s="3" t="s">
        <v>27</v>
      </c>
      <c r="L1811" s="3" t="s">
        <v>168</v>
      </c>
      <c r="M1811" s="3" t="s">
        <v>101</v>
      </c>
      <c r="N1811" s="2">
        <v>77095</v>
      </c>
      <c r="O1811" s="3" t="s">
        <v>102</v>
      </c>
      <c r="P1811" s="3" t="s">
        <v>210</v>
      </c>
      <c r="Q1811" s="3" t="s">
        <v>45</v>
      </c>
      <c r="R1811" s="3" t="s">
        <v>74</v>
      </c>
      <c r="S1811" s="3" t="s">
        <v>211</v>
      </c>
      <c r="T1811" s="2">
        <v>10.476000000000001</v>
      </c>
      <c r="U1811" s="2">
        <v>6</v>
      </c>
      <c r="V1811" s="2">
        <v>0.8</v>
      </c>
      <c r="W1811" s="2">
        <v>-17.285399999999999</v>
      </c>
    </row>
    <row r="1812" spans="1:23" ht="15.75" thickBot="1" x14ac:dyDescent="0.3">
      <c r="A1812" s="5">
        <v>1811</v>
      </c>
      <c r="B1812" s="3" t="s">
        <v>5648</v>
      </c>
      <c r="C1812" s="2">
        <v>2011</v>
      </c>
      <c r="D1812" s="4">
        <v>40851</v>
      </c>
      <c r="E1812" s="4" t="str">
        <f>TEXT(Table1[[#This Row],[Order Date]],"MMM")</f>
        <v>Nov</v>
      </c>
      <c r="F1812" s="4" t="s">
        <v>7176</v>
      </c>
      <c r="G1812" s="3" t="s">
        <v>49</v>
      </c>
      <c r="H1812" s="3" t="s">
        <v>2365</v>
      </c>
      <c r="I1812" s="3" t="s">
        <v>2366</v>
      </c>
      <c r="J1812" s="3" t="s">
        <v>26</v>
      </c>
      <c r="K1812" s="3" t="s">
        <v>27</v>
      </c>
      <c r="L1812" s="3" t="s">
        <v>5649</v>
      </c>
      <c r="M1812" s="3" t="s">
        <v>4858</v>
      </c>
      <c r="N1812" s="2">
        <v>83501</v>
      </c>
      <c r="O1812" s="3" t="s">
        <v>43</v>
      </c>
      <c r="P1812" s="3" t="s">
        <v>3964</v>
      </c>
      <c r="Q1812" s="3" t="s">
        <v>45</v>
      </c>
      <c r="R1812" s="3" t="s">
        <v>74</v>
      </c>
      <c r="S1812" s="3" t="s">
        <v>3965</v>
      </c>
      <c r="T1812" s="2">
        <v>9.5839999999999996</v>
      </c>
      <c r="U1812" s="2">
        <v>1</v>
      </c>
      <c r="V1812" s="2">
        <v>0.2</v>
      </c>
      <c r="W1812" s="2">
        <v>3.3544</v>
      </c>
    </row>
    <row r="1813" spans="1:23" ht="15.75" thickBot="1" x14ac:dyDescent="0.3">
      <c r="A1813" s="5">
        <v>1812</v>
      </c>
      <c r="B1813" s="3" t="s">
        <v>5650</v>
      </c>
      <c r="C1813" s="2">
        <v>2012</v>
      </c>
      <c r="D1813" s="4">
        <v>41158</v>
      </c>
      <c r="E1813" s="4" t="str">
        <f>TEXT(Table1[[#This Row],[Order Date]],"MMM")</f>
        <v>Sep</v>
      </c>
      <c r="F1813" s="4" t="s">
        <v>7299</v>
      </c>
      <c r="G1813" s="3" t="s">
        <v>49</v>
      </c>
      <c r="H1813" s="3" t="s">
        <v>2281</v>
      </c>
      <c r="I1813" s="3" t="s">
        <v>2282</v>
      </c>
      <c r="J1813" s="3" t="s">
        <v>99</v>
      </c>
      <c r="K1813" s="3" t="s">
        <v>27</v>
      </c>
      <c r="L1813" s="3" t="s">
        <v>5622</v>
      </c>
      <c r="M1813" s="3" t="s">
        <v>289</v>
      </c>
      <c r="N1813" s="2">
        <v>23666</v>
      </c>
      <c r="O1813" s="3" t="s">
        <v>30</v>
      </c>
      <c r="P1813" s="3" t="s">
        <v>1482</v>
      </c>
      <c r="Q1813" s="3" t="s">
        <v>45</v>
      </c>
      <c r="R1813" s="3" t="s">
        <v>74</v>
      </c>
      <c r="S1813" s="3" t="s">
        <v>1483</v>
      </c>
      <c r="T1813" s="2">
        <v>113.1</v>
      </c>
      <c r="U1813" s="2">
        <v>3</v>
      </c>
      <c r="V1813" s="2">
        <v>0</v>
      </c>
      <c r="W1813" s="2">
        <v>56.55</v>
      </c>
    </row>
    <row r="1814" spans="1:23" ht="15.75" thickBot="1" x14ac:dyDescent="0.3">
      <c r="A1814" s="5">
        <v>1813</v>
      </c>
      <c r="B1814" s="3" t="s">
        <v>5654</v>
      </c>
      <c r="C1814" s="2">
        <v>2013</v>
      </c>
      <c r="D1814" s="4">
        <v>41584</v>
      </c>
      <c r="E1814" s="4" t="str">
        <f>TEXT(Table1[[#This Row],[Order Date]],"MMM")</f>
        <v>Nov</v>
      </c>
      <c r="F1814" s="4" t="s">
        <v>7150</v>
      </c>
      <c r="G1814" s="3" t="s">
        <v>172</v>
      </c>
      <c r="H1814" s="3" t="s">
        <v>4829</v>
      </c>
      <c r="I1814" s="3" t="s">
        <v>4830</v>
      </c>
      <c r="J1814" s="3" t="s">
        <v>26</v>
      </c>
      <c r="K1814" s="3" t="s">
        <v>27</v>
      </c>
      <c r="L1814" s="3" t="s">
        <v>136</v>
      </c>
      <c r="M1814" s="3" t="s">
        <v>137</v>
      </c>
      <c r="N1814" s="2">
        <v>19140</v>
      </c>
      <c r="O1814" s="3" t="s">
        <v>138</v>
      </c>
      <c r="P1814" s="3" t="s">
        <v>5530</v>
      </c>
      <c r="Q1814" s="3" t="s">
        <v>45</v>
      </c>
      <c r="R1814" s="3" t="s">
        <v>46</v>
      </c>
      <c r="S1814" s="3" t="s">
        <v>5531</v>
      </c>
      <c r="T1814" s="2">
        <v>23.616</v>
      </c>
      <c r="U1814" s="2">
        <v>8</v>
      </c>
      <c r="V1814" s="2">
        <v>0.2</v>
      </c>
      <c r="W1814" s="2">
        <v>7.9703999999999997</v>
      </c>
    </row>
    <row r="1815" spans="1:23" ht="15.75" thickBot="1" x14ac:dyDescent="0.3">
      <c r="A1815" s="5">
        <v>1814</v>
      </c>
      <c r="B1815" s="3" t="s">
        <v>5657</v>
      </c>
      <c r="C1815" s="2">
        <v>2014</v>
      </c>
      <c r="D1815" s="4">
        <v>41709</v>
      </c>
      <c r="E1815" s="4" t="str">
        <f>TEXT(Table1[[#This Row],[Order Date]],"MMM")</f>
        <v>Mar</v>
      </c>
      <c r="F1815" s="4">
        <v>41770</v>
      </c>
      <c r="G1815" s="3" t="s">
        <v>23</v>
      </c>
      <c r="H1815" s="3" t="s">
        <v>4551</v>
      </c>
      <c r="I1815" s="3" t="s">
        <v>4552</v>
      </c>
      <c r="J1815" s="3" t="s">
        <v>99</v>
      </c>
      <c r="K1815" s="3" t="s">
        <v>27</v>
      </c>
      <c r="L1815" s="3" t="s">
        <v>5658</v>
      </c>
      <c r="M1815" s="3" t="s">
        <v>42</v>
      </c>
      <c r="N1815" s="2">
        <v>94526</v>
      </c>
      <c r="O1815" s="3" t="s">
        <v>43</v>
      </c>
      <c r="P1815" s="3" t="s">
        <v>1543</v>
      </c>
      <c r="Q1815" s="3" t="s">
        <v>45</v>
      </c>
      <c r="R1815" s="3" t="s">
        <v>158</v>
      </c>
      <c r="S1815" s="3" t="s">
        <v>1544</v>
      </c>
      <c r="T1815" s="2">
        <v>76.58</v>
      </c>
      <c r="U1815" s="2">
        <v>7</v>
      </c>
      <c r="V1815" s="2">
        <v>0</v>
      </c>
      <c r="W1815" s="2">
        <v>38.29</v>
      </c>
    </row>
    <row r="1816" spans="1:23" ht="15.75" thickBot="1" x14ac:dyDescent="0.3">
      <c r="A1816" s="5">
        <v>1815</v>
      </c>
      <c r="B1816" s="3" t="s">
        <v>5657</v>
      </c>
      <c r="C1816" s="2">
        <v>2014</v>
      </c>
      <c r="D1816" s="4">
        <v>41709</v>
      </c>
      <c r="E1816" s="4" t="str">
        <f>TEXT(Table1[[#This Row],[Order Date]],"MMM")</f>
        <v>Mar</v>
      </c>
      <c r="F1816" s="4">
        <v>41770</v>
      </c>
      <c r="G1816" s="3" t="s">
        <v>23</v>
      </c>
      <c r="H1816" s="3" t="s">
        <v>4551</v>
      </c>
      <c r="I1816" s="3" t="s">
        <v>4552</v>
      </c>
      <c r="J1816" s="3" t="s">
        <v>99</v>
      </c>
      <c r="K1816" s="3" t="s">
        <v>27</v>
      </c>
      <c r="L1816" s="3" t="s">
        <v>5658</v>
      </c>
      <c r="M1816" s="3" t="s">
        <v>42</v>
      </c>
      <c r="N1816" s="2">
        <v>94526</v>
      </c>
      <c r="O1816" s="3" t="s">
        <v>43</v>
      </c>
      <c r="P1816" s="3" t="s">
        <v>4128</v>
      </c>
      <c r="Q1816" s="3" t="s">
        <v>45</v>
      </c>
      <c r="R1816" s="3" t="s">
        <v>67</v>
      </c>
      <c r="S1816" s="3" t="s">
        <v>4129</v>
      </c>
      <c r="T1816" s="2">
        <v>8.8000000000000007</v>
      </c>
      <c r="U1816" s="2">
        <v>5</v>
      </c>
      <c r="V1816" s="2">
        <v>0</v>
      </c>
      <c r="W1816" s="2">
        <v>4.2240000000000002</v>
      </c>
    </row>
    <row r="1817" spans="1:23" ht="15.75" thickBot="1" x14ac:dyDescent="0.3">
      <c r="A1817" s="5">
        <v>1816</v>
      </c>
      <c r="B1817" s="3" t="s">
        <v>5657</v>
      </c>
      <c r="C1817" s="2">
        <v>2014</v>
      </c>
      <c r="D1817" s="4">
        <v>41709</v>
      </c>
      <c r="E1817" s="4" t="str">
        <f>TEXT(Table1[[#This Row],[Order Date]],"MMM")</f>
        <v>Mar</v>
      </c>
      <c r="F1817" s="4">
        <v>41770</v>
      </c>
      <c r="G1817" s="3" t="s">
        <v>23</v>
      </c>
      <c r="H1817" s="3" t="s">
        <v>4551</v>
      </c>
      <c r="I1817" s="3" t="s">
        <v>4552</v>
      </c>
      <c r="J1817" s="3" t="s">
        <v>99</v>
      </c>
      <c r="K1817" s="3" t="s">
        <v>27</v>
      </c>
      <c r="L1817" s="3" t="s">
        <v>5658</v>
      </c>
      <c r="M1817" s="3" t="s">
        <v>42</v>
      </c>
      <c r="N1817" s="2">
        <v>94526</v>
      </c>
      <c r="O1817" s="3" t="s">
        <v>43</v>
      </c>
      <c r="P1817" s="3" t="s">
        <v>5659</v>
      </c>
      <c r="Q1817" s="3" t="s">
        <v>45</v>
      </c>
      <c r="R1817" s="3" t="s">
        <v>74</v>
      </c>
      <c r="S1817" s="3" t="s">
        <v>5660</v>
      </c>
      <c r="T1817" s="2">
        <v>590.35199999999998</v>
      </c>
      <c r="U1817" s="2">
        <v>6</v>
      </c>
      <c r="V1817" s="2">
        <v>0.2</v>
      </c>
      <c r="W1817" s="2">
        <v>206.6232</v>
      </c>
    </row>
    <row r="1818" spans="1:23" ht="15.75" thickBot="1" x14ac:dyDescent="0.3">
      <c r="A1818" s="5">
        <v>1817</v>
      </c>
      <c r="B1818" s="3" t="s">
        <v>5657</v>
      </c>
      <c r="C1818" s="2">
        <v>2014</v>
      </c>
      <c r="D1818" s="4">
        <v>41709</v>
      </c>
      <c r="E1818" s="4" t="str">
        <f>TEXT(Table1[[#This Row],[Order Date]],"MMM")</f>
        <v>Mar</v>
      </c>
      <c r="F1818" s="4">
        <v>41770</v>
      </c>
      <c r="G1818" s="3" t="s">
        <v>23</v>
      </c>
      <c r="H1818" s="3" t="s">
        <v>4551</v>
      </c>
      <c r="I1818" s="3" t="s">
        <v>4552</v>
      </c>
      <c r="J1818" s="3" t="s">
        <v>99</v>
      </c>
      <c r="K1818" s="3" t="s">
        <v>27</v>
      </c>
      <c r="L1818" s="3" t="s">
        <v>5658</v>
      </c>
      <c r="M1818" s="3" t="s">
        <v>42</v>
      </c>
      <c r="N1818" s="2">
        <v>94526</v>
      </c>
      <c r="O1818" s="3" t="s">
        <v>43</v>
      </c>
      <c r="P1818" s="3" t="s">
        <v>2614</v>
      </c>
      <c r="Q1818" s="3" t="s">
        <v>45</v>
      </c>
      <c r="R1818" s="3" t="s">
        <v>242</v>
      </c>
      <c r="S1818" s="3" t="s">
        <v>2615</v>
      </c>
      <c r="T1818" s="2">
        <v>5.58</v>
      </c>
      <c r="U1818" s="2">
        <v>3</v>
      </c>
      <c r="V1818" s="2">
        <v>0</v>
      </c>
      <c r="W1818" s="2">
        <v>0.16739999999999999</v>
      </c>
    </row>
    <row r="1819" spans="1:23" ht="15.75" thickBot="1" x14ac:dyDescent="0.3">
      <c r="A1819" s="5">
        <v>1818</v>
      </c>
      <c r="B1819" s="3" t="s">
        <v>5657</v>
      </c>
      <c r="C1819" s="2">
        <v>2014</v>
      </c>
      <c r="D1819" s="4">
        <v>41709</v>
      </c>
      <c r="E1819" s="4" t="str">
        <f>TEXT(Table1[[#This Row],[Order Date]],"MMM")</f>
        <v>Mar</v>
      </c>
      <c r="F1819" s="4">
        <v>41770</v>
      </c>
      <c r="G1819" s="3" t="s">
        <v>23</v>
      </c>
      <c r="H1819" s="3" t="s">
        <v>4551</v>
      </c>
      <c r="I1819" s="3" t="s">
        <v>4552</v>
      </c>
      <c r="J1819" s="3" t="s">
        <v>99</v>
      </c>
      <c r="K1819" s="3" t="s">
        <v>27</v>
      </c>
      <c r="L1819" s="3" t="s">
        <v>5658</v>
      </c>
      <c r="M1819" s="3" t="s">
        <v>42</v>
      </c>
      <c r="N1819" s="2">
        <v>94526</v>
      </c>
      <c r="O1819" s="3" t="s">
        <v>43</v>
      </c>
      <c r="P1819" s="3" t="s">
        <v>5661</v>
      </c>
      <c r="Q1819" s="3" t="s">
        <v>32</v>
      </c>
      <c r="R1819" s="3" t="s">
        <v>64</v>
      </c>
      <c r="S1819" s="3" t="s">
        <v>5662</v>
      </c>
      <c r="T1819" s="2">
        <v>25.02</v>
      </c>
      <c r="U1819" s="2">
        <v>3</v>
      </c>
      <c r="V1819" s="2">
        <v>0</v>
      </c>
      <c r="W1819" s="2">
        <v>10.5084</v>
      </c>
    </row>
    <row r="1820" spans="1:23" ht="15.75" thickBot="1" x14ac:dyDescent="0.3">
      <c r="A1820" s="5">
        <v>1819</v>
      </c>
      <c r="B1820" s="3" t="s">
        <v>5657</v>
      </c>
      <c r="C1820" s="2">
        <v>2014</v>
      </c>
      <c r="D1820" s="4">
        <v>41709</v>
      </c>
      <c r="E1820" s="4" t="str">
        <f>TEXT(Table1[[#This Row],[Order Date]],"MMM")</f>
        <v>Mar</v>
      </c>
      <c r="F1820" s="4">
        <v>41770</v>
      </c>
      <c r="G1820" s="3" t="s">
        <v>23</v>
      </c>
      <c r="H1820" s="3" t="s">
        <v>4551</v>
      </c>
      <c r="I1820" s="3" t="s">
        <v>4552</v>
      </c>
      <c r="J1820" s="3" t="s">
        <v>99</v>
      </c>
      <c r="K1820" s="3" t="s">
        <v>27</v>
      </c>
      <c r="L1820" s="3" t="s">
        <v>5658</v>
      </c>
      <c r="M1820" s="3" t="s">
        <v>42</v>
      </c>
      <c r="N1820" s="2">
        <v>94526</v>
      </c>
      <c r="O1820" s="3" t="s">
        <v>43</v>
      </c>
      <c r="P1820" s="3" t="s">
        <v>1847</v>
      </c>
      <c r="Q1820" s="3" t="s">
        <v>45</v>
      </c>
      <c r="R1820" s="3" t="s">
        <v>58</v>
      </c>
      <c r="S1820" s="3" t="s">
        <v>1848</v>
      </c>
      <c r="T1820" s="2">
        <v>452.55</v>
      </c>
      <c r="U1820" s="2">
        <v>7</v>
      </c>
      <c r="V1820" s="2">
        <v>0</v>
      </c>
      <c r="W1820" s="2">
        <v>22.627500000000001</v>
      </c>
    </row>
    <row r="1821" spans="1:23" ht="15.75" thickBot="1" x14ac:dyDescent="0.3">
      <c r="A1821" s="5">
        <v>1820</v>
      </c>
      <c r="B1821" s="3" t="s">
        <v>5665</v>
      </c>
      <c r="C1821" s="2">
        <v>2013</v>
      </c>
      <c r="D1821" s="4">
        <v>41437</v>
      </c>
      <c r="E1821" s="4" t="str">
        <f>TEXT(Table1[[#This Row],[Order Date]],"MMM")</f>
        <v>Jun</v>
      </c>
      <c r="F1821" s="4">
        <v>41590</v>
      </c>
      <c r="G1821" s="3" t="s">
        <v>23</v>
      </c>
      <c r="H1821" s="3" t="s">
        <v>4854</v>
      </c>
      <c r="I1821" s="3" t="s">
        <v>4855</v>
      </c>
      <c r="J1821" s="3" t="s">
        <v>99</v>
      </c>
      <c r="K1821" s="3" t="s">
        <v>27</v>
      </c>
      <c r="L1821" s="3" t="s">
        <v>94</v>
      </c>
      <c r="M1821" s="3" t="s">
        <v>2533</v>
      </c>
      <c r="N1821" s="2">
        <v>20016</v>
      </c>
      <c r="O1821" s="3" t="s">
        <v>138</v>
      </c>
      <c r="P1821" s="3" t="s">
        <v>2472</v>
      </c>
      <c r="Q1821" s="3" t="s">
        <v>45</v>
      </c>
      <c r="R1821" s="3" t="s">
        <v>67</v>
      </c>
      <c r="S1821" s="3" t="s">
        <v>2473</v>
      </c>
      <c r="T1821" s="2">
        <v>33.92</v>
      </c>
      <c r="U1821" s="2">
        <v>8</v>
      </c>
      <c r="V1821" s="2">
        <v>0</v>
      </c>
      <c r="W1821" s="2">
        <v>13.2288</v>
      </c>
    </row>
    <row r="1822" spans="1:23" ht="15.75" thickBot="1" x14ac:dyDescent="0.3">
      <c r="A1822" s="5">
        <v>1821</v>
      </c>
      <c r="B1822" s="3" t="s">
        <v>5666</v>
      </c>
      <c r="C1822" s="2">
        <v>2014</v>
      </c>
      <c r="D1822" s="4">
        <v>41923</v>
      </c>
      <c r="E1822" s="4" t="str">
        <f>TEXT(Table1[[#This Row],[Order Date]],"MMM")</f>
        <v>Oct</v>
      </c>
      <c r="F1822" s="4" t="s">
        <v>7189</v>
      </c>
      <c r="G1822" s="3" t="s">
        <v>49</v>
      </c>
      <c r="H1822" s="3" t="s">
        <v>299</v>
      </c>
      <c r="I1822" s="3" t="s">
        <v>300</v>
      </c>
      <c r="J1822" s="3" t="s">
        <v>26</v>
      </c>
      <c r="K1822" s="3" t="s">
        <v>27</v>
      </c>
      <c r="L1822" s="3" t="s">
        <v>1993</v>
      </c>
      <c r="M1822" s="3" t="s">
        <v>42</v>
      </c>
      <c r="N1822" s="2">
        <v>92054</v>
      </c>
      <c r="O1822" s="3" t="s">
        <v>43</v>
      </c>
      <c r="P1822" s="3" t="s">
        <v>1123</v>
      </c>
      <c r="Q1822" s="3" t="s">
        <v>32</v>
      </c>
      <c r="R1822" s="3" t="s">
        <v>64</v>
      </c>
      <c r="S1822" s="3" t="s">
        <v>1124</v>
      </c>
      <c r="T1822" s="2">
        <v>47.12</v>
      </c>
      <c r="U1822" s="2">
        <v>8</v>
      </c>
      <c r="V1822" s="2">
        <v>0</v>
      </c>
      <c r="W1822" s="2">
        <v>20.732800000000001</v>
      </c>
    </row>
    <row r="1823" spans="1:23" ht="15.75" thickBot="1" x14ac:dyDescent="0.3">
      <c r="A1823" s="5">
        <v>1822</v>
      </c>
      <c r="B1823" s="3" t="s">
        <v>5667</v>
      </c>
      <c r="C1823" s="2">
        <v>2014</v>
      </c>
      <c r="D1823" s="4">
        <v>41640</v>
      </c>
      <c r="E1823" s="4" t="str">
        <f>TEXT(Table1[[#This Row],[Order Date]],"MMM")</f>
        <v>Jan</v>
      </c>
      <c r="F1823" s="4">
        <v>41821</v>
      </c>
      <c r="G1823" s="3" t="s">
        <v>49</v>
      </c>
      <c r="H1823" s="3" t="s">
        <v>1567</v>
      </c>
      <c r="I1823" s="3" t="s">
        <v>1568</v>
      </c>
      <c r="J1823" s="3" t="s">
        <v>26</v>
      </c>
      <c r="K1823" s="3" t="s">
        <v>27</v>
      </c>
      <c r="L1823" s="3" t="s">
        <v>1318</v>
      </c>
      <c r="M1823" s="3" t="s">
        <v>53</v>
      </c>
      <c r="N1823" s="2">
        <v>32216</v>
      </c>
      <c r="O1823" s="3" t="s">
        <v>30</v>
      </c>
      <c r="P1823" s="3" t="s">
        <v>1350</v>
      </c>
      <c r="Q1823" s="3" t="s">
        <v>45</v>
      </c>
      <c r="R1823" s="3" t="s">
        <v>67</v>
      </c>
      <c r="S1823" s="3" t="s">
        <v>1351</v>
      </c>
      <c r="T1823" s="2">
        <v>47.616</v>
      </c>
      <c r="U1823" s="2">
        <v>3</v>
      </c>
      <c r="V1823" s="2">
        <v>0.2</v>
      </c>
      <c r="W1823" s="2">
        <v>3.5712000000000002</v>
      </c>
    </row>
    <row r="1824" spans="1:23" ht="15.75" thickBot="1" x14ac:dyDescent="0.3">
      <c r="A1824" s="5">
        <v>1823</v>
      </c>
      <c r="B1824" s="3" t="s">
        <v>5667</v>
      </c>
      <c r="C1824" s="2">
        <v>2014</v>
      </c>
      <c r="D1824" s="4">
        <v>41640</v>
      </c>
      <c r="E1824" s="4" t="str">
        <f>TEXT(Table1[[#This Row],[Order Date]],"MMM")</f>
        <v>Jan</v>
      </c>
      <c r="F1824" s="4">
        <v>41821</v>
      </c>
      <c r="G1824" s="3" t="s">
        <v>49</v>
      </c>
      <c r="H1824" s="3" t="s">
        <v>1567</v>
      </c>
      <c r="I1824" s="3" t="s">
        <v>1568</v>
      </c>
      <c r="J1824" s="3" t="s">
        <v>26</v>
      </c>
      <c r="K1824" s="3" t="s">
        <v>27</v>
      </c>
      <c r="L1824" s="3" t="s">
        <v>1318</v>
      </c>
      <c r="M1824" s="3" t="s">
        <v>53</v>
      </c>
      <c r="N1824" s="2">
        <v>32216</v>
      </c>
      <c r="O1824" s="3" t="s">
        <v>30</v>
      </c>
      <c r="P1824" s="3" t="s">
        <v>2323</v>
      </c>
      <c r="Q1824" s="3" t="s">
        <v>45</v>
      </c>
      <c r="R1824" s="3" t="s">
        <v>88</v>
      </c>
      <c r="S1824" s="3" t="s">
        <v>2324</v>
      </c>
      <c r="T1824" s="2">
        <v>23.48</v>
      </c>
      <c r="U1824" s="2">
        <v>5</v>
      </c>
      <c r="V1824" s="2">
        <v>0.2</v>
      </c>
      <c r="W1824" s="2">
        <v>8.218</v>
      </c>
    </row>
    <row r="1825" spans="1:23" ht="15.75" thickBot="1" x14ac:dyDescent="0.3">
      <c r="A1825" s="5">
        <v>1824</v>
      </c>
      <c r="B1825" s="3" t="s">
        <v>5668</v>
      </c>
      <c r="C1825" s="2">
        <v>2013</v>
      </c>
      <c r="D1825" s="4">
        <v>41434</v>
      </c>
      <c r="E1825" s="4" t="str">
        <f>TEXT(Table1[[#This Row],[Order Date]],"MMM")</f>
        <v>Jun</v>
      </c>
      <c r="F1825" s="4">
        <v>41587</v>
      </c>
      <c r="G1825" s="3" t="s">
        <v>49</v>
      </c>
      <c r="H1825" s="3" t="s">
        <v>4928</v>
      </c>
      <c r="I1825" s="3" t="s">
        <v>4929</v>
      </c>
      <c r="J1825" s="3" t="s">
        <v>99</v>
      </c>
      <c r="K1825" s="3" t="s">
        <v>27</v>
      </c>
      <c r="L1825" s="3" t="s">
        <v>168</v>
      </c>
      <c r="M1825" s="3" t="s">
        <v>101</v>
      </c>
      <c r="N1825" s="2">
        <v>77070</v>
      </c>
      <c r="O1825" s="3" t="s">
        <v>102</v>
      </c>
      <c r="P1825" s="3" t="s">
        <v>1822</v>
      </c>
      <c r="Q1825" s="3" t="s">
        <v>45</v>
      </c>
      <c r="R1825" s="3" t="s">
        <v>77</v>
      </c>
      <c r="S1825" s="3" t="s">
        <v>1823</v>
      </c>
      <c r="T1825" s="2">
        <v>62.79</v>
      </c>
      <c r="U1825" s="2">
        <v>3</v>
      </c>
      <c r="V1825" s="2">
        <v>0.8</v>
      </c>
      <c r="W1825" s="2">
        <v>-166.39349999999999</v>
      </c>
    </row>
    <row r="1826" spans="1:23" ht="15.75" thickBot="1" x14ac:dyDescent="0.3">
      <c r="A1826" s="5">
        <v>1825</v>
      </c>
      <c r="B1826" s="3" t="s">
        <v>5668</v>
      </c>
      <c r="C1826" s="2">
        <v>2013</v>
      </c>
      <c r="D1826" s="4">
        <v>41434</v>
      </c>
      <c r="E1826" s="4" t="str">
        <f>TEXT(Table1[[#This Row],[Order Date]],"MMM")</f>
        <v>Jun</v>
      </c>
      <c r="F1826" s="4">
        <v>41587</v>
      </c>
      <c r="G1826" s="3" t="s">
        <v>49</v>
      </c>
      <c r="H1826" s="3" t="s">
        <v>4928</v>
      </c>
      <c r="I1826" s="3" t="s">
        <v>4929</v>
      </c>
      <c r="J1826" s="3" t="s">
        <v>99</v>
      </c>
      <c r="K1826" s="3" t="s">
        <v>27</v>
      </c>
      <c r="L1826" s="3" t="s">
        <v>168</v>
      </c>
      <c r="M1826" s="3" t="s">
        <v>101</v>
      </c>
      <c r="N1826" s="2">
        <v>77070</v>
      </c>
      <c r="O1826" s="3" t="s">
        <v>102</v>
      </c>
      <c r="P1826" s="3" t="s">
        <v>4669</v>
      </c>
      <c r="Q1826" s="3" t="s">
        <v>45</v>
      </c>
      <c r="R1826" s="3" t="s">
        <v>242</v>
      </c>
      <c r="S1826" s="3" t="s">
        <v>4670</v>
      </c>
      <c r="T1826" s="2">
        <v>28.44</v>
      </c>
      <c r="U1826" s="2">
        <v>9</v>
      </c>
      <c r="V1826" s="2">
        <v>0.2</v>
      </c>
      <c r="W1826" s="2">
        <v>4.266</v>
      </c>
    </row>
    <row r="1827" spans="1:23" ht="15.75" thickBot="1" x14ac:dyDescent="0.3">
      <c r="A1827" s="5">
        <v>1826</v>
      </c>
      <c r="B1827" s="3" t="s">
        <v>5669</v>
      </c>
      <c r="C1827" s="2">
        <v>2012</v>
      </c>
      <c r="D1827" s="4">
        <v>41008</v>
      </c>
      <c r="E1827" s="4" t="str">
        <f>TEXT(Table1[[#This Row],[Order Date]],"MMM")</f>
        <v>Apr</v>
      </c>
      <c r="F1827" s="4">
        <v>41099</v>
      </c>
      <c r="G1827" s="3" t="s">
        <v>23</v>
      </c>
      <c r="H1827" s="3" t="s">
        <v>773</v>
      </c>
      <c r="I1827" s="3" t="s">
        <v>774</v>
      </c>
      <c r="J1827" s="3" t="s">
        <v>40</v>
      </c>
      <c r="K1827" s="3" t="s">
        <v>27</v>
      </c>
      <c r="L1827" s="3" t="s">
        <v>168</v>
      </c>
      <c r="M1827" s="3" t="s">
        <v>101</v>
      </c>
      <c r="N1827" s="2">
        <v>77095</v>
      </c>
      <c r="O1827" s="3" t="s">
        <v>102</v>
      </c>
      <c r="P1827" s="3" t="s">
        <v>754</v>
      </c>
      <c r="Q1827" s="3" t="s">
        <v>70</v>
      </c>
      <c r="R1827" s="3" t="s">
        <v>148</v>
      </c>
      <c r="S1827" s="3" t="s">
        <v>755</v>
      </c>
      <c r="T1827" s="2">
        <v>134.376</v>
      </c>
      <c r="U1827" s="2">
        <v>3</v>
      </c>
      <c r="V1827" s="2">
        <v>0.2</v>
      </c>
      <c r="W1827" s="2">
        <v>6.7187999999999999</v>
      </c>
    </row>
    <row r="1828" spans="1:23" ht="15.75" thickBot="1" x14ac:dyDescent="0.3">
      <c r="A1828" s="5">
        <v>1827</v>
      </c>
      <c r="B1828" s="3" t="s">
        <v>5670</v>
      </c>
      <c r="C1828" s="2">
        <v>2012</v>
      </c>
      <c r="D1828" s="4">
        <v>41039</v>
      </c>
      <c r="E1828" s="4" t="str">
        <f>TEXT(Table1[[#This Row],[Order Date]],"MMM")</f>
        <v>May</v>
      </c>
      <c r="F1828" s="4">
        <v>41131</v>
      </c>
      <c r="G1828" s="3" t="s">
        <v>23</v>
      </c>
      <c r="H1828" s="3" t="s">
        <v>1760</v>
      </c>
      <c r="I1828" s="3" t="s">
        <v>1761</v>
      </c>
      <c r="J1828" s="3" t="s">
        <v>40</v>
      </c>
      <c r="K1828" s="3" t="s">
        <v>27</v>
      </c>
      <c r="L1828" s="3" t="s">
        <v>464</v>
      </c>
      <c r="M1828" s="3" t="s">
        <v>220</v>
      </c>
      <c r="N1828" s="2">
        <v>19805</v>
      </c>
      <c r="O1828" s="3" t="s">
        <v>138</v>
      </c>
      <c r="P1828" s="3" t="s">
        <v>666</v>
      </c>
      <c r="Q1828" s="3" t="s">
        <v>45</v>
      </c>
      <c r="R1828" s="3" t="s">
        <v>58</v>
      </c>
      <c r="S1828" s="3" t="s">
        <v>667</v>
      </c>
      <c r="T1828" s="2">
        <v>77.55</v>
      </c>
      <c r="U1828" s="2">
        <v>5</v>
      </c>
      <c r="V1828" s="2">
        <v>0</v>
      </c>
      <c r="W1828" s="2">
        <v>21.713999999999999</v>
      </c>
    </row>
    <row r="1829" spans="1:23" ht="15.75" thickBot="1" x14ac:dyDescent="0.3">
      <c r="A1829" s="5">
        <v>1828</v>
      </c>
      <c r="B1829" s="3" t="s">
        <v>5671</v>
      </c>
      <c r="C1829" s="2">
        <v>2014</v>
      </c>
      <c r="D1829" s="4">
        <v>41921</v>
      </c>
      <c r="E1829" s="4" t="str">
        <f>TEXT(Table1[[#This Row],[Order Date]],"MMM")</f>
        <v>Oct</v>
      </c>
      <c r="F1829" s="4" t="s">
        <v>7155</v>
      </c>
      <c r="G1829" s="3" t="s">
        <v>49</v>
      </c>
      <c r="H1829" s="3" t="s">
        <v>50</v>
      </c>
      <c r="I1829" s="3" t="s">
        <v>51</v>
      </c>
      <c r="J1829" s="3" t="s">
        <v>26</v>
      </c>
      <c r="K1829" s="3" t="s">
        <v>27</v>
      </c>
      <c r="L1829" s="3" t="s">
        <v>343</v>
      </c>
      <c r="M1829" s="3" t="s">
        <v>302</v>
      </c>
      <c r="N1829" s="2">
        <v>38401</v>
      </c>
      <c r="O1829" s="3" t="s">
        <v>30</v>
      </c>
      <c r="P1829" s="3" t="s">
        <v>1131</v>
      </c>
      <c r="Q1829" s="3" t="s">
        <v>45</v>
      </c>
      <c r="R1829" s="3" t="s">
        <v>518</v>
      </c>
      <c r="S1829" s="3" t="s">
        <v>170</v>
      </c>
      <c r="T1829" s="2">
        <v>8.8320000000000007</v>
      </c>
      <c r="U1829" s="2">
        <v>3</v>
      </c>
      <c r="V1829" s="2">
        <v>0.2</v>
      </c>
      <c r="W1829" s="2">
        <v>-1.9872000000000001</v>
      </c>
    </row>
    <row r="1830" spans="1:23" ht="15.75" thickBot="1" x14ac:dyDescent="0.3">
      <c r="A1830" s="5">
        <v>1829</v>
      </c>
      <c r="B1830" s="3" t="s">
        <v>5671</v>
      </c>
      <c r="C1830" s="2">
        <v>2014</v>
      </c>
      <c r="D1830" s="4">
        <v>41921</v>
      </c>
      <c r="E1830" s="4" t="str">
        <f>TEXT(Table1[[#This Row],[Order Date]],"MMM")</f>
        <v>Oct</v>
      </c>
      <c r="F1830" s="4" t="s">
        <v>7155</v>
      </c>
      <c r="G1830" s="3" t="s">
        <v>49</v>
      </c>
      <c r="H1830" s="3" t="s">
        <v>50</v>
      </c>
      <c r="I1830" s="3" t="s">
        <v>51</v>
      </c>
      <c r="J1830" s="3" t="s">
        <v>26</v>
      </c>
      <c r="K1830" s="3" t="s">
        <v>27</v>
      </c>
      <c r="L1830" s="3" t="s">
        <v>343</v>
      </c>
      <c r="M1830" s="3" t="s">
        <v>302</v>
      </c>
      <c r="N1830" s="2">
        <v>38401</v>
      </c>
      <c r="O1830" s="3" t="s">
        <v>30</v>
      </c>
      <c r="P1830" s="3" t="s">
        <v>1490</v>
      </c>
      <c r="Q1830" s="3" t="s">
        <v>45</v>
      </c>
      <c r="R1830" s="3" t="s">
        <v>88</v>
      </c>
      <c r="S1830" s="3" t="s">
        <v>4020</v>
      </c>
      <c r="T1830" s="2">
        <v>177.536</v>
      </c>
      <c r="U1830" s="2">
        <v>4</v>
      </c>
      <c r="V1830" s="2">
        <v>0.2</v>
      </c>
      <c r="W1830" s="2">
        <v>62.137599999999999</v>
      </c>
    </row>
    <row r="1831" spans="1:23" ht="15.75" thickBot="1" x14ac:dyDescent="0.3">
      <c r="A1831" s="5">
        <v>1830</v>
      </c>
      <c r="B1831" s="3" t="s">
        <v>5671</v>
      </c>
      <c r="C1831" s="2">
        <v>2014</v>
      </c>
      <c r="D1831" s="4">
        <v>41921</v>
      </c>
      <c r="E1831" s="4" t="str">
        <f>TEXT(Table1[[#This Row],[Order Date]],"MMM")</f>
        <v>Oct</v>
      </c>
      <c r="F1831" s="4" t="s">
        <v>7155</v>
      </c>
      <c r="G1831" s="3" t="s">
        <v>49</v>
      </c>
      <c r="H1831" s="3" t="s">
        <v>50</v>
      </c>
      <c r="I1831" s="3" t="s">
        <v>51</v>
      </c>
      <c r="J1831" s="3" t="s">
        <v>26</v>
      </c>
      <c r="K1831" s="3" t="s">
        <v>27</v>
      </c>
      <c r="L1831" s="3" t="s">
        <v>343</v>
      </c>
      <c r="M1831" s="3" t="s">
        <v>302</v>
      </c>
      <c r="N1831" s="2">
        <v>38401</v>
      </c>
      <c r="O1831" s="3" t="s">
        <v>30</v>
      </c>
      <c r="P1831" s="3" t="s">
        <v>2505</v>
      </c>
      <c r="Q1831" s="3" t="s">
        <v>45</v>
      </c>
      <c r="R1831" s="3" t="s">
        <v>58</v>
      </c>
      <c r="S1831" s="3" t="s">
        <v>2506</v>
      </c>
      <c r="T1831" s="2">
        <v>258.48</v>
      </c>
      <c r="U1831" s="2">
        <v>2</v>
      </c>
      <c r="V1831" s="2">
        <v>0.2</v>
      </c>
      <c r="W1831" s="2">
        <v>-3.2309999999999999</v>
      </c>
    </row>
    <row r="1832" spans="1:23" ht="15.75" thickBot="1" x14ac:dyDescent="0.3">
      <c r="A1832" s="5">
        <v>1831</v>
      </c>
      <c r="B1832" s="3" t="s">
        <v>5671</v>
      </c>
      <c r="C1832" s="2">
        <v>2014</v>
      </c>
      <c r="D1832" s="4">
        <v>41921</v>
      </c>
      <c r="E1832" s="4" t="str">
        <f>TEXT(Table1[[#This Row],[Order Date]],"MMM")</f>
        <v>Oct</v>
      </c>
      <c r="F1832" s="4" t="s">
        <v>7155</v>
      </c>
      <c r="G1832" s="3" t="s">
        <v>49</v>
      </c>
      <c r="H1832" s="3" t="s">
        <v>50</v>
      </c>
      <c r="I1832" s="3" t="s">
        <v>51</v>
      </c>
      <c r="J1832" s="3" t="s">
        <v>26</v>
      </c>
      <c r="K1832" s="3" t="s">
        <v>27</v>
      </c>
      <c r="L1832" s="3" t="s">
        <v>343</v>
      </c>
      <c r="M1832" s="3" t="s">
        <v>302</v>
      </c>
      <c r="N1832" s="2">
        <v>38401</v>
      </c>
      <c r="O1832" s="3" t="s">
        <v>30</v>
      </c>
      <c r="P1832" s="3" t="s">
        <v>1123</v>
      </c>
      <c r="Q1832" s="3" t="s">
        <v>32</v>
      </c>
      <c r="R1832" s="3" t="s">
        <v>64</v>
      </c>
      <c r="S1832" s="3" t="s">
        <v>1124</v>
      </c>
      <c r="T1832" s="2">
        <v>14.135999999999999</v>
      </c>
      <c r="U1832" s="2">
        <v>3</v>
      </c>
      <c r="V1832" s="2">
        <v>0.2</v>
      </c>
      <c r="W1832" s="2">
        <v>4.2408000000000001</v>
      </c>
    </row>
    <row r="1833" spans="1:23" ht="15.75" thickBot="1" x14ac:dyDescent="0.3">
      <c r="A1833" s="5">
        <v>1832</v>
      </c>
      <c r="B1833" s="3" t="s">
        <v>5672</v>
      </c>
      <c r="C1833" s="2">
        <v>2014</v>
      </c>
      <c r="D1833" s="4">
        <v>41737</v>
      </c>
      <c r="E1833" s="4" t="str">
        <f>TEXT(Table1[[#This Row],[Order Date]],"MMM")</f>
        <v>Apr</v>
      </c>
      <c r="F1833" s="4">
        <v>41890</v>
      </c>
      <c r="G1833" s="3" t="s">
        <v>23</v>
      </c>
      <c r="H1833" s="3" t="s">
        <v>1691</v>
      </c>
      <c r="I1833" s="3" t="s">
        <v>1692</v>
      </c>
      <c r="J1833" s="3" t="s">
        <v>26</v>
      </c>
      <c r="K1833" s="3" t="s">
        <v>27</v>
      </c>
      <c r="L1833" s="3" t="s">
        <v>120</v>
      </c>
      <c r="M1833" s="3" t="s">
        <v>42</v>
      </c>
      <c r="N1833" s="2">
        <v>94122</v>
      </c>
      <c r="O1833" s="3" t="s">
        <v>43</v>
      </c>
      <c r="P1833" s="3" t="s">
        <v>1625</v>
      </c>
      <c r="Q1833" s="3" t="s">
        <v>45</v>
      </c>
      <c r="R1833" s="3" t="s">
        <v>46</v>
      </c>
      <c r="S1833" s="3" t="s">
        <v>1626</v>
      </c>
      <c r="T1833" s="2">
        <v>51.75</v>
      </c>
      <c r="U1833" s="2">
        <v>5</v>
      </c>
      <c r="V1833" s="2">
        <v>0</v>
      </c>
      <c r="W1833" s="2">
        <v>24.84</v>
      </c>
    </row>
    <row r="1834" spans="1:23" ht="15.75" thickBot="1" x14ac:dyDescent="0.3">
      <c r="A1834" s="5">
        <v>1833</v>
      </c>
      <c r="B1834" s="3" t="s">
        <v>5672</v>
      </c>
      <c r="C1834" s="2">
        <v>2014</v>
      </c>
      <c r="D1834" s="4">
        <v>41737</v>
      </c>
      <c r="E1834" s="4" t="str">
        <f>TEXT(Table1[[#This Row],[Order Date]],"MMM")</f>
        <v>Apr</v>
      </c>
      <c r="F1834" s="4">
        <v>41890</v>
      </c>
      <c r="G1834" s="3" t="s">
        <v>23</v>
      </c>
      <c r="H1834" s="3" t="s">
        <v>1691</v>
      </c>
      <c r="I1834" s="3" t="s">
        <v>1692</v>
      </c>
      <c r="J1834" s="3" t="s">
        <v>26</v>
      </c>
      <c r="K1834" s="3" t="s">
        <v>27</v>
      </c>
      <c r="L1834" s="3" t="s">
        <v>120</v>
      </c>
      <c r="M1834" s="3" t="s">
        <v>42</v>
      </c>
      <c r="N1834" s="2">
        <v>94122</v>
      </c>
      <c r="O1834" s="3" t="s">
        <v>43</v>
      </c>
      <c r="P1834" s="3" t="s">
        <v>1596</v>
      </c>
      <c r="Q1834" s="3" t="s">
        <v>32</v>
      </c>
      <c r="R1834" s="3" t="s">
        <v>64</v>
      </c>
      <c r="S1834" s="3" t="s">
        <v>1597</v>
      </c>
      <c r="T1834" s="2">
        <v>123.96</v>
      </c>
      <c r="U1834" s="2">
        <v>3</v>
      </c>
      <c r="V1834" s="2">
        <v>0</v>
      </c>
      <c r="W1834" s="2">
        <v>11.1564</v>
      </c>
    </row>
    <row r="1835" spans="1:23" ht="15.75" thickBot="1" x14ac:dyDescent="0.3">
      <c r="A1835" s="5">
        <v>1834</v>
      </c>
      <c r="B1835" s="3" t="s">
        <v>5675</v>
      </c>
      <c r="C1835" s="2">
        <v>2013</v>
      </c>
      <c r="D1835" s="4">
        <v>41617</v>
      </c>
      <c r="E1835" s="4" t="str">
        <f>TEXT(Table1[[#This Row],[Order Date]],"MMM")</f>
        <v>Dec</v>
      </c>
      <c r="F1835" s="4" t="s">
        <v>7331</v>
      </c>
      <c r="G1835" s="3" t="s">
        <v>49</v>
      </c>
      <c r="H1835" s="3" t="s">
        <v>3701</v>
      </c>
      <c r="I1835" s="3" t="s">
        <v>3702</v>
      </c>
      <c r="J1835" s="3" t="s">
        <v>26</v>
      </c>
      <c r="K1835" s="3" t="s">
        <v>27</v>
      </c>
      <c r="L1835" s="3" t="s">
        <v>4367</v>
      </c>
      <c r="M1835" s="3" t="s">
        <v>289</v>
      </c>
      <c r="N1835" s="2">
        <v>23602</v>
      </c>
      <c r="O1835" s="3" t="s">
        <v>30</v>
      </c>
      <c r="P1835" s="3" t="s">
        <v>5676</v>
      </c>
      <c r="Q1835" s="3" t="s">
        <v>70</v>
      </c>
      <c r="R1835" s="3" t="s">
        <v>1062</v>
      </c>
      <c r="S1835" s="3" t="s">
        <v>5677</v>
      </c>
      <c r="T1835" s="2">
        <v>1599.92</v>
      </c>
      <c r="U1835" s="2">
        <v>8</v>
      </c>
      <c r="V1835" s="2">
        <v>0</v>
      </c>
      <c r="W1835" s="2">
        <v>751.9624</v>
      </c>
    </row>
    <row r="1836" spans="1:23" ht="15.75" thickBot="1" x14ac:dyDescent="0.3">
      <c r="A1836" s="5">
        <v>1835</v>
      </c>
      <c r="B1836" s="3" t="s">
        <v>5675</v>
      </c>
      <c r="C1836" s="2">
        <v>2013</v>
      </c>
      <c r="D1836" s="4">
        <v>41617</v>
      </c>
      <c r="E1836" s="4" t="str">
        <f>TEXT(Table1[[#This Row],[Order Date]],"MMM")</f>
        <v>Dec</v>
      </c>
      <c r="F1836" s="4" t="s">
        <v>7331</v>
      </c>
      <c r="G1836" s="3" t="s">
        <v>49</v>
      </c>
      <c r="H1836" s="3" t="s">
        <v>3701</v>
      </c>
      <c r="I1836" s="3" t="s">
        <v>3702</v>
      </c>
      <c r="J1836" s="3" t="s">
        <v>26</v>
      </c>
      <c r="K1836" s="3" t="s">
        <v>27</v>
      </c>
      <c r="L1836" s="3" t="s">
        <v>4367</v>
      </c>
      <c r="M1836" s="3" t="s">
        <v>289</v>
      </c>
      <c r="N1836" s="2">
        <v>23602</v>
      </c>
      <c r="O1836" s="3" t="s">
        <v>30</v>
      </c>
      <c r="P1836" s="3" t="s">
        <v>4846</v>
      </c>
      <c r="Q1836" s="3" t="s">
        <v>45</v>
      </c>
      <c r="R1836" s="3" t="s">
        <v>158</v>
      </c>
      <c r="S1836" s="3" t="s">
        <v>4847</v>
      </c>
      <c r="T1836" s="2">
        <v>11.09</v>
      </c>
      <c r="U1836" s="2">
        <v>1</v>
      </c>
      <c r="V1836" s="2">
        <v>0</v>
      </c>
      <c r="W1836" s="2">
        <v>5.4340999999999999</v>
      </c>
    </row>
    <row r="1837" spans="1:23" ht="15.75" thickBot="1" x14ac:dyDescent="0.3">
      <c r="A1837" s="5">
        <v>1836</v>
      </c>
      <c r="B1837" s="3" t="s">
        <v>5678</v>
      </c>
      <c r="C1837" s="2">
        <v>2012</v>
      </c>
      <c r="D1837" s="4">
        <v>40947</v>
      </c>
      <c r="E1837" s="4" t="str">
        <f>TEXT(Table1[[#This Row],[Order Date]],"MMM")</f>
        <v>Feb</v>
      </c>
      <c r="F1837" s="4">
        <v>41068</v>
      </c>
      <c r="G1837" s="3" t="s">
        <v>49</v>
      </c>
      <c r="H1837" s="3" t="s">
        <v>3294</v>
      </c>
      <c r="I1837" s="3" t="s">
        <v>3295</v>
      </c>
      <c r="J1837" s="3" t="s">
        <v>26</v>
      </c>
      <c r="K1837" s="3" t="s">
        <v>27</v>
      </c>
      <c r="L1837" s="3" t="s">
        <v>93</v>
      </c>
      <c r="M1837" s="3" t="s">
        <v>94</v>
      </c>
      <c r="N1837" s="2">
        <v>98105</v>
      </c>
      <c r="O1837" s="3" t="s">
        <v>43</v>
      </c>
      <c r="P1837" s="3" t="s">
        <v>4571</v>
      </c>
      <c r="Q1837" s="3" t="s">
        <v>45</v>
      </c>
      <c r="R1837" s="3" t="s">
        <v>74</v>
      </c>
      <c r="S1837" s="3" t="s">
        <v>4572</v>
      </c>
      <c r="T1837" s="2">
        <v>6.3680000000000003</v>
      </c>
      <c r="U1837" s="2">
        <v>2</v>
      </c>
      <c r="V1837" s="2">
        <v>0.2</v>
      </c>
      <c r="W1837" s="2">
        <v>2.1492</v>
      </c>
    </row>
    <row r="1838" spans="1:23" ht="15.75" thickBot="1" x14ac:dyDescent="0.3">
      <c r="A1838" s="5">
        <v>1837</v>
      </c>
      <c r="B1838" s="3" t="s">
        <v>5678</v>
      </c>
      <c r="C1838" s="2">
        <v>2012</v>
      </c>
      <c r="D1838" s="4">
        <v>40947</v>
      </c>
      <c r="E1838" s="4" t="str">
        <f>TEXT(Table1[[#This Row],[Order Date]],"MMM")</f>
        <v>Feb</v>
      </c>
      <c r="F1838" s="4">
        <v>41068</v>
      </c>
      <c r="G1838" s="3" t="s">
        <v>49</v>
      </c>
      <c r="H1838" s="3" t="s">
        <v>3294</v>
      </c>
      <c r="I1838" s="3" t="s">
        <v>3295</v>
      </c>
      <c r="J1838" s="3" t="s">
        <v>26</v>
      </c>
      <c r="K1838" s="3" t="s">
        <v>27</v>
      </c>
      <c r="L1838" s="3" t="s">
        <v>93</v>
      </c>
      <c r="M1838" s="3" t="s">
        <v>94</v>
      </c>
      <c r="N1838" s="2">
        <v>98105</v>
      </c>
      <c r="O1838" s="3" t="s">
        <v>43</v>
      </c>
      <c r="P1838" s="3" t="s">
        <v>4901</v>
      </c>
      <c r="Q1838" s="3" t="s">
        <v>70</v>
      </c>
      <c r="R1838" s="3" t="s">
        <v>603</v>
      </c>
      <c r="S1838" s="3" t="s">
        <v>4902</v>
      </c>
      <c r="T1838" s="2">
        <v>558.4</v>
      </c>
      <c r="U1838" s="2">
        <v>2</v>
      </c>
      <c r="V1838" s="2">
        <v>0.2</v>
      </c>
      <c r="W1838" s="2">
        <v>41.88</v>
      </c>
    </row>
    <row r="1839" spans="1:23" ht="15.75" thickBot="1" x14ac:dyDescent="0.3">
      <c r="A1839" s="5">
        <v>1838</v>
      </c>
      <c r="B1839" s="3" t="s">
        <v>5681</v>
      </c>
      <c r="C1839" s="2">
        <v>2014</v>
      </c>
      <c r="D1839" s="4">
        <v>41886</v>
      </c>
      <c r="E1839" s="4" t="str">
        <f>TEXT(Table1[[#This Row],[Order Date]],"MMM")</f>
        <v>Sep</v>
      </c>
      <c r="F1839" s="4" t="s">
        <v>7222</v>
      </c>
      <c r="G1839" s="3" t="s">
        <v>49</v>
      </c>
      <c r="H1839" s="3" t="s">
        <v>4018</v>
      </c>
      <c r="I1839" s="3" t="s">
        <v>4019</v>
      </c>
      <c r="J1839" s="3" t="s">
        <v>99</v>
      </c>
      <c r="K1839" s="3" t="s">
        <v>27</v>
      </c>
      <c r="L1839" s="3" t="s">
        <v>120</v>
      </c>
      <c r="M1839" s="3" t="s">
        <v>42</v>
      </c>
      <c r="N1839" s="2">
        <v>94110</v>
      </c>
      <c r="O1839" s="3" t="s">
        <v>43</v>
      </c>
      <c r="P1839" s="3" t="s">
        <v>3834</v>
      </c>
      <c r="Q1839" s="3" t="s">
        <v>45</v>
      </c>
      <c r="R1839" s="3" t="s">
        <v>88</v>
      </c>
      <c r="S1839" s="3" t="s">
        <v>3835</v>
      </c>
      <c r="T1839" s="2">
        <v>244.55</v>
      </c>
      <c r="U1839" s="2">
        <v>5</v>
      </c>
      <c r="V1839" s="2">
        <v>0</v>
      </c>
      <c r="W1839" s="2">
        <v>114.9385</v>
      </c>
    </row>
    <row r="1840" spans="1:23" ht="15.75" thickBot="1" x14ac:dyDescent="0.3">
      <c r="A1840" s="5">
        <v>1839</v>
      </c>
      <c r="B1840" s="3" t="s">
        <v>5681</v>
      </c>
      <c r="C1840" s="2">
        <v>2014</v>
      </c>
      <c r="D1840" s="4">
        <v>41886</v>
      </c>
      <c r="E1840" s="4" t="str">
        <f>TEXT(Table1[[#This Row],[Order Date]],"MMM")</f>
        <v>Sep</v>
      </c>
      <c r="F1840" s="4" t="s">
        <v>7222</v>
      </c>
      <c r="G1840" s="3" t="s">
        <v>49</v>
      </c>
      <c r="H1840" s="3" t="s">
        <v>4018</v>
      </c>
      <c r="I1840" s="3" t="s">
        <v>4019</v>
      </c>
      <c r="J1840" s="3" t="s">
        <v>99</v>
      </c>
      <c r="K1840" s="3" t="s">
        <v>27</v>
      </c>
      <c r="L1840" s="3" t="s">
        <v>120</v>
      </c>
      <c r="M1840" s="3" t="s">
        <v>42</v>
      </c>
      <c r="N1840" s="2">
        <v>94110</v>
      </c>
      <c r="O1840" s="3" t="s">
        <v>43</v>
      </c>
      <c r="P1840" s="3" t="s">
        <v>4698</v>
      </c>
      <c r="Q1840" s="3" t="s">
        <v>45</v>
      </c>
      <c r="R1840" s="3" t="s">
        <v>88</v>
      </c>
      <c r="S1840" s="3" t="s">
        <v>4699</v>
      </c>
      <c r="T1840" s="2">
        <v>195.76</v>
      </c>
      <c r="U1840" s="2">
        <v>4</v>
      </c>
      <c r="V1840" s="2">
        <v>0</v>
      </c>
      <c r="W1840" s="2">
        <v>97.88</v>
      </c>
    </row>
    <row r="1841" spans="1:23" ht="15.75" thickBot="1" x14ac:dyDescent="0.3">
      <c r="A1841" s="5">
        <v>1840</v>
      </c>
      <c r="B1841" s="3" t="s">
        <v>5682</v>
      </c>
      <c r="C1841" s="2">
        <v>2011</v>
      </c>
      <c r="D1841" s="4">
        <v>40668</v>
      </c>
      <c r="E1841" s="4" t="str">
        <f>TEXT(Table1[[#This Row],[Order Date]],"MMM")</f>
        <v>May</v>
      </c>
      <c r="F1841" s="4">
        <v>40821</v>
      </c>
      <c r="G1841" s="3" t="s">
        <v>49</v>
      </c>
      <c r="H1841" s="3" t="s">
        <v>3760</v>
      </c>
      <c r="I1841" s="3" t="s">
        <v>3761</v>
      </c>
      <c r="J1841" s="3" t="s">
        <v>40</v>
      </c>
      <c r="K1841" s="3" t="s">
        <v>27</v>
      </c>
      <c r="L1841" s="3" t="s">
        <v>3072</v>
      </c>
      <c r="M1841" s="3" t="s">
        <v>192</v>
      </c>
      <c r="N1841" s="2">
        <v>61032</v>
      </c>
      <c r="O1841" s="3" t="s">
        <v>102</v>
      </c>
      <c r="P1841" s="3" t="s">
        <v>357</v>
      </c>
      <c r="Q1841" s="3" t="s">
        <v>45</v>
      </c>
      <c r="R1841" s="3" t="s">
        <v>58</v>
      </c>
      <c r="S1841" s="3" t="s">
        <v>358</v>
      </c>
      <c r="T1841" s="2">
        <v>45.247999999999998</v>
      </c>
      <c r="U1841" s="2">
        <v>2</v>
      </c>
      <c r="V1841" s="2">
        <v>0.2</v>
      </c>
      <c r="W1841" s="2">
        <v>3.9592000000000001</v>
      </c>
    </row>
    <row r="1842" spans="1:23" ht="15.75" thickBot="1" x14ac:dyDescent="0.3">
      <c r="A1842" s="5">
        <v>1841</v>
      </c>
      <c r="B1842" s="3" t="s">
        <v>5683</v>
      </c>
      <c r="C1842" s="2">
        <v>2012</v>
      </c>
      <c r="D1842" s="4">
        <v>40973</v>
      </c>
      <c r="E1842" s="4" t="str">
        <f>TEXT(Table1[[#This Row],[Order Date]],"MMM")</f>
        <v>Mar</v>
      </c>
      <c r="F1842" s="4">
        <v>41095</v>
      </c>
      <c r="G1842" s="3" t="s">
        <v>49</v>
      </c>
      <c r="H1842" s="3" t="s">
        <v>4563</v>
      </c>
      <c r="I1842" s="3" t="s">
        <v>4564</v>
      </c>
      <c r="J1842" s="3" t="s">
        <v>26</v>
      </c>
      <c r="K1842" s="3" t="s">
        <v>27</v>
      </c>
      <c r="L1842" s="3" t="s">
        <v>136</v>
      </c>
      <c r="M1842" s="3" t="s">
        <v>137</v>
      </c>
      <c r="N1842" s="2">
        <v>19140</v>
      </c>
      <c r="O1842" s="3" t="s">
        <v>138</v>
      </c>
      <c r="P1842" s="3" t="s">
        <v>2379</v>
      </c>
      <c r="Q1842" s="3" t="s">
        <v>45</v>
      </c>
      <c r="R1842" s="3" t="s">
        <v>67</v>
      </c>
      <c r="S1842" s="3" t="s">
        <v>2380</v>
      </c>
      <c r="T1842" s="2">
        <v>59.904000000000003</v>
      </c>
      <c r="U1842" s="2">
        <v>2</v>
      </c>
      <c r="V1842" s="2">
        <v>0.2</v>
      </c>
      <c r="W1842" s="2">
        <v>14.2272</v>
      </c>
    </row>
    <row r="1843" spans="1:23" ht="15.75" thickBot="1" x14ac:dyDescent="0.3">
      <c r="A1843" s="5">
        <v>1842</v>
      </c>
      <c r="B1843" s="3" t="s">
        <v>5683</v>
      </c>
      <c r="C1843" s="2">
        <v>2012</v>
      </c>
      <c r="D1843" s="4">
        <v>40973</v>
      </c>
      <c r="E1843" s="4" t="str">
        <f>TEXT(Table1[[#This Row],[Order Date]],"MMM")</f>
        <v>Mar</v>
      </c>
      <c r="F1843" s="4">
        <v>41095</v>
      </c>
      <c r="G1843" s="3" t="s">
        <v>49</v>
      </c>
      <c r="H1843" s="3" t="s">
        <v>4563</v>
      </c>
      <c r="I1843" s="3" t="s">
        <v>4564</v>
      </c>
      <c r="J1843" s="3" t="s">
        <v>26</v>
      </c>
      <c r="K1843" s="3" t="s">
        <v>27</v>
      </c>
      <c r="L1843" s="3" t="s">
        <v>136</v>
      </c>
      <c r="M1843" s="3" t="s">
        <v>137</v>
      </c>
      <c r="N1843" s="2">
        <v>19140</v>
      </c>
      <c r="O1843" s="3" t="s">
        <v>138</v>
      </c>
      <c r="P1843" s="3" t="s">
        <v>2181</v>
      </c>
      <c r="Q1843" s="3" t="s">
        <v>45</v>
      </c>
      <c r="R1843" s="3" t="s">
        <v>77</v>
      </c>
      <c r="S1843" s="3" t="s">
        <v>2182</v>
      </c>
      <c r="T1843" s="2">
        <v>23.696000000000002</v>
      </c>
      <c r="U1843" s="2">
        <v>2</v>
      </c>
      <c r="V1843" s="2">
        <v>0.2</v>
      </c>
      <c r="W1843" s="2">
        <v>6.5164</v>
      </c>
    </row>
    <row r="1844" spans="1:23" ht="15.75" thickBot="1" x14ac:dyDescent="0.3">
      <c r="A1844" s="5">
        <v>1843</v>
      </c>
      <c r="B1844" s="3" t="s">
        <v>5683</v>
      </c>
      <c r="C1844" s="2">
        <v>2012</v>
      </c>
      <c r="D1844" s="4">
        <v>40973</v>
      </c>
      <c r="E1844" s="4" t="str">
        <f>TEXT(Table1[[#This Row],[Order Date]],"MMM")</f>
        <v>Mar</v>
      </c>
      <c r="F1844" s="4">
        <v>41095</v>
      </c>
      <c r="G1844" s="3" t="s">
        <v>49</v>
      </c>
      <c r="H1844" s="3" t="s">
        <v>4563</v>
      </c>
      <c r="I1844" s="3" t="s">
        <v>4564</v>
      </c>
      <c r="J1844" s="3" t="s">
        <v>26</v>
      </c>
      <c r="K1844" s="3" t="s">
        <v>27</v>
      </c>
      <c r="L1844" s="3" t="s">
        <v>136</v>
      </c>
      <c r="M1844" s="3" t="s">
        <v>137</v>
      </c>
      <c r="N1844" s="2">
        <v>19140</v>
      </c>
      <c r="O1844" s="3" t="s">
        <v>138</v>
      </c>
      <c r="P1844" s="3" t="s">
        <v>1327</v>
      </c>
      <c r="Q1844" s="3" t="s">
        <v>45</v>
      </c>
      <c r="R1844" s="3" t="s">
        <v>88</v>
      </c>
      <c r="S1844" s="3" t="s">
        <v>1328</v>
      </c>
      <c r="T1844" s="2">
        <v>7.968</v>
      </c>
      <c r="U1844" s="2">
        <v>2</v>
      </c>
      <c r="V1844" s="2">
        <v>0.2</v>
      </c>
      <c r="W1844" s="2">
        <v>2.8883999999999999</v>
      </c>
    </row>
    <row r="1845" spans="1:23" ht="15.75" thickBot="1" x14ac:dyDescent="0.3">
      <c r="A1845" s="5">
        <v>1844</v>
      </c>
      <c r="B1845" s="3" t="s">
        <v>5683</v>
      </c>
      <c r="C1845" s="2">
        <v>2012</v>
      </c>
      <c r="D1845" s="4">
        <v>40973</v>
      </c>
      <c r="E1845" s="4" t="str">
        <f>TEXT(Table1[[#This Row],[Order Date]],"MMM")</f>
        <v>Mar</v>
      </c>
      <c r="F1845" s="4">
        <v>41095</v>
      </c>
      <c r="G1845" s="3" t="s">
        <v>49</v>
      </c>
      <c r="H1845" s="3" t="s">
        <v>4563</v>
      </c>
      <c r="I1845" s="3" t="s">
        <v>4564</v>
      </c>
      <c r="J1845" s="3" t="s">
        <v>26</v>
      </c>
      <c r="K1845" s="3" t="s">
        <v>27</v>
      </c>
      <c r="L1845" s="3" t="s">
        <v>136</v>
      </c>
      <c r="M1845" s="3" t="s">
        <v>137</v>
      </c>
      <c r="N1845" s="2">
        <v>19140</v>
      </c>
      <c r="O1845" s="3" t="s">
        <v>138</v>
      </c>
      <c r="P1845" s="3" t="s">
        <v>711</v>
      </c>
      <c r="Q1845" s="3" t="s">
        <v>45</v>
      </c>
      <c r="R1845" s="3" t="s">
        <v>77</v>
      </c>
      <c r="S1845" s="3" t="s">
        <v>712</v>
      </c>
      <c r="T1845" s="2">
        <v>18.2</v>
      </c>
      <c r="U1845" s="2">
        <v>7</v>
      </c>
      <c r="V1845" s="2">
        <v>0.2</v>
      </c>
      <c r="W1845" s="2">
        <v>2.0474999999999999</v>
      </c>
    </row>
    <row r="1846" spans="1:23" ht="15.75" thickBot="1" x14ac:dyDescent="0.3">
      <c r="A1846" s="5">
        <v>1845</v>
      </c>
      <c r="B1846" s="3" t="s">
        <v>5683</v>
      </c>
      <c r="C1846" s="2">
        <v>2012</v>
      </c>
      <c r="D1846" s="4">
        <v>40973</v>
      </c>
      <c r="E1846" s="4" t="str">
        <f>TEXT(Table1[[#This Row],[Order Date]],"MMM")</f>
        <v>Mar</v>
      </c>
      <c r="F1846" s="4">
        <v>41095</v>
      </c>
      <c r="G1846" s="3" t="s">
        <v>49</v>
      </c>
      <c r="H1846" s="3" t="s">
        <v>4563</v>
      </c>
      <c r="I1846" s="3" t="s">
        <v>4564</v>
      </c>
      <c r="J1846" s="3" t="s">
        <v>26</v>
      </c>
      <c r="K1846" s="3" t="s">
        <v>27</v>
      </c>
      <c r="L1846" s="3" t="s">
        <v>136</v>
      </c>
      <c r="M1846" s="3" t="s">
        <v>137</v>
      </c>
      <c r="N1846" s="2">
        <v>19140</v>
      </c>
      <c r="O1846" s="3" t="s">
        <v>138</v>
      </c>
      <c r="P1846" s="3" t="s">
        <v>5684</v>
      </c>
      <c r="Q1846" s="3" t="s">
        <v>70</v>
      </c>
      <c r="R1846" s="3" t="s">
        <v>148</v>
      </c>
      <c r="S1846" s="3" t="s">
        <v>5685</v>
      </c>
      <c r="T1846" s="2">
        <v>27.552</v>
      </c>
      <c r="U1846" s="2">
        <v>3</v>
      </c>
      <c r="V1846" s="2">
        <v>0.2</v>
      </c>
      <c r="W1846" s="2">
        <v>-0.34439999999999998</v>
      </c>
    </row>
    <row r="1847" spans="1:23" ht="15.75" thickBot="1" x14ac:dyDescent="0.3">
      <c r="A1847" s="5">
        <v>1846</v>
      </c>
      <c r="B1847" s="3" t="s">
        <v>5683</v>
      </c>
      <c r="C1847" s="2">
        <v>2012</v>
      </c>
      <c r="D1847" s="4">
        <v>40973</v>
      </c>
      <c r="E1847" s="4" t="str">
        <f>TEXT(Table1[[#This Row],[Order Date]],"MMM")</f>
        <v>Mar</v>
      </c>
      <c r="F1847" s="4">
        <v>41095</v>
      </c>
      <c r="G1847" s="3" t="s">
        <v>49</v>
      </c>
      <c r="H1847" s="3" t="s">
        <v>4563</v>
      </c>
      <c r="I1847" s="3" t="s">
        <v>4564</v>
      </c>
      <c r="J1847" s="3" t="s">
        <v>26</v>
      </c>
      <c r="K1847" s="3" t="s">
        <v>27</v>
      </c>
      <c r="L1847" s="3" t="s">
        <v>136</v>
      </c>
      <c r="M1847" s="3" t="s">
        <v>137</v>
      </c>
      <c r="N1847" s="2">
        <v>19140</v>
      </c>
      <c r="O1847" s="3" t="s">
        <v>138</v>
      </c>
      <c r="P1847" s="3" t="s">
        <v>834</v>
      </c>
      <c r="Q1847" s="3" t="s">
        <v>32</v>
      </c>
      <c r="R1847" s="3" t="s">
        <v>36</v>
      </c>
      <c r="S1847" s="3" t="s">
        <v>835</v>
      </c>
      <c r="T1847" s="2">
        <v>844.11599999999999</v>
      </c>
      <c r="U1847" s="2">
        <v>6</v>
      </c>
      <c r="V1847" s="2">
        <v>0.3</v>
      </c>
      <c r="W1847" s="2">
        <v>-36.176400000000001</v>
      </c>
    </row>
    <row r="1848" spans="1:23" ht="15.75" thickBot="1" x14ac:dyDescent="0.3">
      <c r="A1848" s="5">
        <v>1847</v>
      </c>
      <c r="B1848" s="3" t="s">
        <v>5683</v>
      </c>
      <c r="C1848" s="2">
        <v>2012</v>
      </c>
      <c r="D1848" s="4">
        <v>40973</v>
      </c>
      <c r="E1848" s="4" t="str">
        <f>TEXT(Table1[[#This Row],[Order Date]],"MMM")</f>
        <v>Mar</v>
      </c>
      <c r="F1848" s="4">
        <v>41095</v>
      </c>
      <c r="G1848" s="3" t="s">
        <v>49</v>
      </c>
      <c r="H1848" s="3" t="s">
        <v>4563</v>
      </c>
      <c r="I1848" s="3" t="s">
        <v>4564</v>
      </c>
      <c r="J1848" s="3" t="s">
        <v>26</v>
      </c>
      <c r="K1848" s="3" t="s">
        <v>27</v>
      </c>
      <c r="L1848" s="3" t="s">
        <v>136</v>
      </c>
      <c r="M1848" s="3" t="s">
        <v>137</v>
      </c>
      <c r="N1848" s="2">
        <v>19140</v>
      </c>
      <c r="O1848" s="3" t="s">
        <v>138</v>
      </c>
      <c r="P1848" s="3" t="s">
        <v>2937</v>
      </c>
      <c r="Q1848" s="3" t="s">
        <v>45</v>
      </c>
      <c r="R1848" s="3" t="s">
        <v>58</v>
      </c>
      <c r="S1848" s="3" t="s">
        <v>2938</v>
      </c>
      <c r="T1848" s="2">
        <v>76.751999999999995</v>
      </c>
      <c r="U1848" s="2">
        <v>3</v>
      </c>
      <c r="V1848" s="2">
        <v>0.2</v>
      </c>
      <c r="W1848" s="2">
        <v>-9.5939999999999994</v>
      </c>
    </row>
    <row r="1849" spans="1:23" ht="15.75" thickBot="1" x14ac:dyDescent="0.3">
      <c r="A1849" s="5">
        <v>1848</v>
      </c>
      <c r="B1849" s="3" t="s">
        <v>5686</v>
      </c>
      <c r="C1849" s="2">
        <v>2013</v>
      </c>
      <c r="D1849" s="4">
        <v>41548</v>
      </c>
      <c r="E1849" s="4" t="str">
        <f>TEXT(Table1[[#This Row],[Order Date]],"MMM")</f>
        <v>Oct</v>
      </c>
      <c r="F1849" s="4" t="s">
        <v>7201</v>
      </c>
      <c r="G1849" s="3" t="s">
        <v>49</v>
      </c>
      <c r="H1849" s="3" t="s">
        <v>126</v>
      </c>
      <c r="I1849" s="3" t="s">
        <v>127</v>
      </c>
      <c r="J1849" s="3" t="s">
        <v>40</v>
      </c>
      <c r="K1849" s="3" t="s">
        <v>27</v>
      </c>
      <c r="L1849" s="3" t="s">
        <v>93</v>
      </c>
      <c r="M1849" s="3" t="s">
        <v>94</v>
      </c>
      <c r="N1849" s="2">
        <v>98115</v>
      </c>
      <c r="O1849" s="3" t="s">
        <v>43</v>
      </c>
      <c r="P1849" s="3" t="s">
        <v>2876</v>
      </c>
      <c r="Q1849" s="3" t="s">
        <v>32</v>
      </c>
      <c r="R1849" s="3" t="s">
        <v>64</v>
      </c>
      <c r="S1849" s="3" t="s">
        <v>2877</v>
      </c>
      <c r="T1849" s="2">
        <v>79.92</v>
      </c>
      <c r="U1849" s="2">
        <v>4</v>
      </c>
      <c r="V1849" s="2">
        <v>0</v>
      </c>
      <c r="W1849" s="2">
        <v>34.365600000000001</v>
      </c>
    </row>
    <row r="1850" spans="1:23" ht="15.75" thickBot="1" x14ac:dyDescent="0.3">
      <c r="A1850" s="5">
        <v>1849</v>
      </c>
      <c r="B1850" s="3" t="s">
        <v>5686</v>
      </c>
      <c r="C1850" s="2">
        <v>2013</v>
      </c>
      <c r="D1850" s="4">
        <v>41548</v>
      </c>
      <c r="E1850" s="4" t="str">
        <f>TEXT(Table1[[#This Row],[Order Date]],"MMM")</f>
        <v>Oct</v>
      </c>
      <c r="F1850" s="4" t="s">
        <v>7201</v>
      </c>
      <c r="G1850" s="3" t="s">
        <v>49</v>
      </c>
      <c r="H1850" s="3" t="s">
        <v>126</v>
      </c>
      <c r="I1850" s="3" t="s">
        <v>127</v>
      </c>
      <c r="J1850" s="3" t="s">
        <v>40</v>
      </c>
      <c r="K1850" s="3" t="s">
        <v>27</v>
      </c>
      <c r="L1850" s="3" t="s">
        <v>93</v>
      </c>
      <c r="M1850" s="3" t="s">
        <v>94</v>
      </c>
      <c r="N1850" s="2">
        <v>98115</v>
      </c>
      <c r="O1850" s="3" t="s">
        <v>43</v>
      </c>
      <c r="P1850" s="3" t="s">
        <v>1179</v>
      </c>
      <c r="Q1850" s="3" t="s">
        <v>70</v>
      </c>
      <c r="R1850" s="3" t="s">
        <v>148</v>
      </c>
      <c r="S1850" s="3" t="s">
        <v>1180</v>
      </c>
      <c r="T1850" s="2">
        <v>69.98</v>
      </c>
      <c r="U1850" s="2">
        <v>2</v>
      </c>
      <c r="V1850" s="2">
        <v>0</v>
      </c>
      <c r="W1850" s="2">
        <v>13.296200000000001</v>
      </c>
    </row>
    <row r="1851" spans="1:23" ht="15.75" thickBot="1" x14ac:dyDescent="0.3">
      <c r="A1851" s="5">
        <v>1850</v>
      </c>
      <c r="B1851" s="3" t="s">
        <v>5687</v>
      </c>
      <c r="C1851" s="2">
        <v>2014</v>
      </c>
      <c r="D1851" s="4">
        <v>41825</v>
      </c>
      <c r="E1851" s="4" t="str">
        <f>TEXT(Table1[[#This Row],[Order Date]],"MMM")</f>
        <v>Jul</v>
      </c>
      <c r="F1851" s="4">
        <v>41978</v>
      </c>
      <c r="G1851" s="3" t="s">
        <v>49</v>
      </c>
      <c r="H1851" s="3" t="s">
        <v>4126</v>
      </c>
      <c r="I1851" s="3" t="s">
        <v>4127</v>
      </c>
      <c r="J1851" s="3" t="s">
        <v>40</v>
      </c>
      <c r="K1851" s="3" t="s">
        <v>27</v>
      </c>
      <c r="L1851" s="3" t="s">
        <v>100</v>
      </c>
      <c r="M1851" s="3" t="s">
        <v>101</v>
      </c>
      <c r="N1851" s="2">
        <v>76106</v>
      </c>
      <c r="O1851" s="3" t="s">
        <v>102</v>
      </c>
      <c r="P1851" s="3" t="s">
        <v>1841</v>
      </c>
      <c r="Q1851" s="3" t="s">
        <v>45</v>
      </c>
      <c r="R1851" s="3" t="s">
        <v>74</v>
      </c>
      <c r="S1851" s="3" t="s">
        <v>1842</v>
      </c>
      <c r="T1851" s="2">
        <v>11.06</v>
      </c>
      <c r="U1851" s="2">
        <v>10</v>
      </c>
      <c r="V1851" s="2">
        <v>0.8</v>
      </c>
      <c r="W1851" s="2">
        <v>-18.802</v>
      </c>
    </row>
    <row r="1852" spans="1:23" ht="15.75" thickBot="1" x14ac:dyDescent="0.3">
      <c r="A1852" s="5">
        <v>1851</v>
      </c>
      <c r="B1852" s="3" t="s">
        <v>5687</v>
      </c>
      <c r="C1852" s="2">
        <v>2014</v>
      </c>
      <c r="D1852" s="4">
        <v>41825</v>
      </c>
      <c r="E1852" s="4" t="str">
        <f>TEXT(Table1[[#This Row],[Order Date]],"MMM")</f>
        <v>Jul</v>
      </c>
      <c r="F1852" s="4">
        <v>41978</v>
      </c>
      <c r="G1852" s="3" t="s">
        <v>49</v>
      </c>
      <c r="H1852" s="3" t="s">
        <v>4126</v>
      </c>
      <c r="I1852" s="3" t="s">
        <v>4127</v>
      </c>
      <c r="J1852" s="3" t="s">
        <v>40</v>
      </c>
      <c r="K1852" s="3" t="s">
        <v>27</v>
      </c>
      <c r="L1852" s="3" t="s">
        <v>100</v>
      </c>
      <c r="M1852" s="3" t="s">
        <v>101</v>
      </c>
      <c r="N1852" s="2">
        <v>76106</v>
      </c>
      <c r="O1852" s="3" t="s">
        <v>102</v>
      </c>
      <c r="P1852" s="3" t="s">
        <v>1409</v>
      </c>
      <c r="Q1852" s="3" t="s">
        <v>32</v>
      </c>
      <c r="R1852" s="3" t="s">
        <v>33</v>
      </c>
      <c r="S1852" s="3" t="s">
        <v>1410</v>
      </c>
      <c r="T1852" s="2">
        <v>623.46479999999997</v>
      </c>
      <c r="U1852" s="2">
        <v>7</v>
      </c>
      <c r="V1852" s="2">
        <v>0.32</v>
      </c>
      <c r="W1852" s="2">
        <v>-119.1918</v>
      </c>
    </row>
    <row r="1853" spans="1:23" ht="15.75" thickBot="1" x14ac:dyDescent="0.3">
      <c r="A1853" s="5">
        <v>1852</v>
      </c>
      <c r="B1853" s="3" t="s">
        <v>5687</v>
      </c>
      <c r="C1853" s="2">
        <v>2014</v>
      </c>
      <c r="D1853" s="4">
        <v>41825</v>
      </c>
      <c r="E1853" s="4" t="str">
        <f>TEXT(Table1[[#This Row],[Order Date]],"MMM")</f>
        <v>Jul</v>
      </c>
      <c r="F1853" s="4">
        <v>41978</v>
      </c>
      <c r="G1853" s="3" t="s">
        <v>49</v>
      </c>
      <c r="H1853" s="3" t="s">
        <v>4126</v>
      </c>
      <c r="I1853" s="3" t="s">
        <v>4127</v>
      </c>
      <c r="J1853" s="3" t="s">
        <v>40</v>
      </c>
      <c r="K1853" s="3" t="s">
        <v>27</v>
      </c>
      <c r="L1853" s="3" t="s">
        <v>100</v>
      </c>
      <c r="M1853" s="3" t="s">
        <v>101</v>
      </c>
      <c r="N1853" s="2">
        <v>76106</v>
      </c>
      <c r="O1853" s="3" t="s">
        <v>102</v>
      </c>
      <c r="P1853" s="3" t="s">
        <v>5591</v>
      </c>
      <c r="Q1853" s="3" t="s">
        <v>45</v>
      </c>
      <c r="R1853" s="3" t="s">
        <v>58</v>
      </c>
      <c r="S1853" s="3" t="s">
        <v>5592</v>
      </c>
      <c r="T1853" s="2">
        <v>772.68</v>
      </c>
      <c r="U1853" s="2">
        <v>5</v>
      </c>
      <c r="V1853" s="2">
        <v>0.2</v>
      </c>
      <c r="W1853" s="2">
        <v>-57.951000000000001</v>
      </c>
    </row>
    <row r="1854" spans="1:23" ht="15.75" thickBot="1" x14ac:dyDescent="0.3">
      <c r="A1854" s="5">
        <v>1853</v>
      </c>
      <c r="B1854" s="3" t="s">
        <v>5688</v>
      </c>
      <c r="C1854" s="2">
        <v>2013</v>
      </c>
      <c r="D1854" s="4">
        <v>41282</v>
      </c>
      <c r="E1854" s="4" t="str">
        <f>TEXT(Table1[[#This Row],[Order Date]],"MMM")</f>
        <v>Jan</v>
      </c>
      <c r="F1854" s="4">
        <v>41463</v>
      </c>
      <c r="G1854" s="3" t="s">
        <v>49</v>
      </c>
      <c r="H1854" s="3" t="s">
        <v>808</v>
      </c>
      <c r="I1854" s="3" t="s">
        <v>809</v>
      </c>
      <c r="J1854" s="3" t="s">
        <v>26</v>
      </c>
      <c r="K1854" s="3" t="s">
        <v>27</v>
      </c>
      <c r="L1854" s="3" t="s">
        <v>775</v>
      </c>
      <c r="M1854" s="3" t="s">
        <v>214</v>
      </c>
      <c r="N1854" s="2">
        <v>48205</v>
      </c>
      <c r="O1854" s="3" t="s">
        <v>102</v>
      </c>
      <c r="P1854" s="3" t="s">
        <v>3758</v>
      </c>
      <c r="Q1854" s="3" t="s">
        <v>45</v>
      </c>
      <c r="R1854" s="3" t="s">
        <v>77</v>
      </c>
      <c r="S1854" s="3" t="s">
        <v>3759</v>
      </c>
      <c r="T1854" s="2">
        <v>283.14</v>
      </c>
      <c r="U1854" s="2">
        <v>4</v>
      </c>
      <c r="V1854" s="2">
        <v>0.1</v>
      </c>
      <c r="W1854" s="2">
        <v>72.358000000000004</v>
      </c>
    </row>
    <row r="1855" spans="1:23" ht="15.75" thickBot="1" x14ac:dyDescent="0.3">
      <c r="A1855" s="5">
        <v>1854</v>
      </c>
      <c r="B1855" s="3" t="s">
        <v>5688</v>
      </c>
      <c r="C1855" s="2">
        <v>2013</v>
      </c>
      <c r="D1855" s="4">
        <v>41282</v>
      </c>
      <c r="E1855" s="4" t="str">
        <f>TEXT(Table1[[#This Row],[Order Date]],"MMM")</f>
        <v>Jan</v>
      </c>
      <c r="F1855" s="4">
        <v>41463</v>
      </c>
      <c r="G1855" s="3" t="s">
        <v>49</v>
      </c>
      <c r="H1855" s="3" t="s">
        <v>808</v>
      </c>
      <c r="I1855" s="3" t="s">
        <v>809</v>
      </c>
      <c r="J1855" s="3" t="s">
        <v>26</v>
      </c>
      <c r="K1855" s="3" t="s">
        <v>27</v>
      </c>
      <c r="L1855" s="3" t="s">
        <v>775</v>
      </c>
      <c r="M1855" s="3" t="s">
        <v>214</v>
      </c>
      <c r="N1855" s="2">
        <v>48205</v>
      </c>
      <c r="O1855" s="3" t="s">
        <v>102</v>
      </c>
      <c r="P1855" s="3" t="s">
        <v>1857</v>
      </c>
      <c r="Q1855" s="3" t="s">
        <v>70</v>
      </c>
      <c r="R1855" s="3" t="s">
        <v>71</v>
      </c>
      <c r="S1855" s="3" t="s">
        <v>1858</v>
      </c>
      <c r="T1855" s="2">
        <v>635.96</v>
      </c>
      <c r="U1855" s="2">
        <v>4</v>
      </c>
      <c r="V1855" s="2">
        <v>0</v>
      </c>
      <c r="W1855" s="2">
        <v>165.34960000000001</v>
      </c>
    </row>
    <row r="1856" spans="1:23" ht="15.75" thickBot="1" x14ac:dyDescent="0.3">
      <c r="A1856" s="5">
        <v>1855</v>
      </c>
      <c r="B1856" s="3" t="s">
        <v>5688</v>
      </c>
      <c r="C1856" s="2">
        <v>2013</v>
      </c>
      <c r="D1856" s="4">
        <v>41282</v>
      </c>
      <c r="E1856" s="4" t="str">
        <f>TEXT(Table1[[#This Row],[Order Date]],"MMM")</f>
        <v>Jan</v>
      </c>
      <c r="F1856" s="4">
        <v>41463</v>
      </c>
      <c r="G1856" s="3" t="s">
        <v>49</v>
      </c>
      <c r="H1856" s="3" t="s">
        <v>808</v>
      </c>
      <c r="I1856" s="3" t="s">
        <v>809</v>
      </c>
      <c r="J1856" s="3" t="s">
        <v>26</v>
      </c>
      <c r="K1856" s="3" t="s">
        <v>27</v>
      </c>
      <c r="L1856" s="3" t="s">
        <v>775</v>
      </c>
      <c r="M1856" s="3" t="s">
        <v>214</v>
      </c>
      <c r="N1856" s="2">
        <v>48205</v>
      </c>
      <c r="O1856" s="3" t="s">
        <v>102</v>
      </c>
      <c r="P1856" s="3" t="s">
        <v>4119</v>
      </c>
      <c r="Q1856" s="3" t="s">
        <v>70</v>
      </c>
      <c r="R1856" s="3" t="s">
        <v>71</v>
      </c>
      <c r="S1856" s="3" t="s">
        <v>4120</v>
      </c>
      <c r="T1856" s="2">
        <v>118.99</v>
      </c>
      <c r="U1856" s="2">
        <v>1</v>
      </c>
      <c r="V1856" s="2">
        <v>0</v>
      </c>
      <c r="W1856" s="2">
        <v>33.3172</v>
      </c>
    </row>
    <row r="1857" spans="1:23" ht="15.75" thickBot="1" x14ac:dyDescent="0.3">
      <c r="A1857" s="5">
        <v>1856</v>
      </c>
      <c r="B1857" s="3" t="s">
        <v>5688</v>
      </c>
      <c r="C1857" s="2">
        <v>2013</v>
      </c>
      <c r="D1857" s="4">
        <v>41282</v>
      </c>
      <c r="E1857" s="4" t="str">
        <f>TEXT(Table1[[#This Row],[Order Date]],"MMM")</f>
        <v>Jan</v>
      </c>
      <c r="F1857" s="4">
        <v>41463</v>
      </c>
      <c r="G1857" s="3" t="s">
        <v>49</v>
      </c>
      <c r="H1857" s="3" t="s">
        <v>808</v>
      </c>
      <c r="I1857" s="3" t="s">
        <v>809</v>
      </c>
      <c r="J1857" s="3" t="s">
        <v>26</v>
      </c>
      <c r="K1857" s="3" t="s">
        <v>27</v>
      </c>
      <c r="L1857" s="3" t="s">
        <v>775</v>
      </c>
      <c r="M1857" s="3" t="s">
        <v>214</v>
      </c>
      <c r="N1857" s="2">
        <v>48205</v>
      </c>
      <c r="O1857" s="3" t="s">
        <v>102</v>
      </c>
      <c r="P1857" s="3" t="s">
        <v>950</v>
      </c>
      <c r="Q1857" s="3" t="s">
        <v>32</v>
      </c>
      <c r="R1857" s="3" t="s">
        <v>64</v>
      </c>
      <c r="S1857" s="3" t="s">
        <v>951</v>
      </c>
      <c r="T1857" s="2">
        <v>272.94</v>
      </c>
      <c r="U1857" s="2">
        <v>3</v>
      </c>
      <c r="V1857" s="2">
        <v>0</v>
      </c>
      <c r="W1857" s="2">
        <v>30.023399999999999</v>
      </c>
    </row>
    <row r="1858" spans="1:23" ht="15.75" thickBot="1" x14ac:dyDescent="0.3">
      <c r="A1858" s="5">
        <v>1857</v>
      </c>
      <c r="B1858" s="3" t="s">
        <v>5691</v>
      </c>
      <c r="C1858" s="2">
        <v>2013</v>
      </c>
      <c r="D1858" s="4">
        <v>41317</v>
      </c>
      <c r="E1858" s="4" t="str">
        <f>TEXT(Table1[[#This Row],[Order Date]],"MMM")</f>
        <v>Feb</v>
      </c>
      <c r="F1858" s="4">
        <v>41317</v>
      </c>
      <c r="G1858" s="3" t="s">
        <v>1127</v>
      </c>
      <c r="H1858" s="3" t="s">
        <v>1193</v>
      </c>
      <c r="I1858" s="3" t="s">
        <v>1194</v>
      </c>
      <c r="J1858" s="3" t="s">
        <v>26</v>
      </c>
      <c r="K1858" s="3" t="s">
        <v>27</v>
      </c>
      <c r="L1858" s="3" t="s">
        <v>3739</v>
      </c>
      <c r="M1858" s="3" t="s">
        <v>86</v>
      </c>
      <c r="N1858" s="2">
        <v>27604</v>
      </c>
      <c r="O1858" s="3" t="s">
        <v>30</v>
      </c>
      <c r="P1858" s="3" t="s">
        <v>3915</v>
      </c>
      <c r="Q1858" s="3" t="s">
        <v>70</v>
      </c>
      <c r="R1858" s="3" t="s">
        <v>71</v>
      </c>
      <c r="S1858" s="3" t="s">
        <v>3916</v>
      </c>
      <c r="T1858" s="2">
        <v>863.928</v>
      </c>
      <c r="U1858" s="2">
        <v>9</v>
      </c>
      <c r="V1858" s="2">
        <v>0.2</v>
      </c>
      <c r="W1858" s="2">
        <v>86.392799999999994</v>
      </c>
    </row>
    <row r="1859" spans="1:23" ht="15.75" thickBot="1" x14ac:dyDescent="0.3">
      <c r="A1859" s="5">
        <v>1858</v>
      </c>
      <c r="B1859" s="3" t="s">
        <v>5692</v>
      </c>
      <c r="C1859" s="2">
        <v>2014</v>
      </c>
      <c r="D1859" s="4">
        <v>41978</v>
      </c>
      <c r="E1859" s="4" t="str">
        <f>TEXT(Table1[[#This Row],[Order Date]],"MMM")</f>
        <v>Dec</v>
      </c>
      <c r="F1859" s="4" t="s">
        <v>7366</v>
      </c>
      <c r="G1859" s="3" t="s">
        <v>49</v>
      </c>
      <c r="H1859" s="3" t="s">
        <v>3135</v>
      </c>
      <c r="I1859" s="3" t="s">
        <v>3136</v>
      </c>
      <c r="J1859" s="3" t="s">
        <v>99</v>
      </c>
      <c r="K1859" s="3" t="s">
        <v>27</v>
      </c>
      <c r="L1859" s="3" t="s">
        <v>1079</v>
      </c>
      <c r="M1859" s="3" t="s">
        <v>101</v>
      </c>
      <c r="N1859" s="2">
        <v>78745</v>
      </c>
      <c r="O1859" s="3" t="s">
        <v>102</v>
      </c>
      <c r="P1859" s="3" t="s">
        <v>5375</v>
      </c>
      <c r="Q1859" s="3" t="s">
        <v>45</v>
      </c>
      <c r="R1859" s="3" t="s">
        <v>67</v>
      </c>
      <c r="S1859" s="3" t="s">
        <v>5376</v>
      </c>
      <c r="T1859" s="2">
        <v>5.2480000000000002</v>
      </c>
      <c r="U1859" s="2">
        <v>2</v>
      </c>
      <c r="V1859" s="2">
        <v>0.2</v>
      </c>
      <c r="W1859" s="2">
        <v>0.59040000000000004</v>
      </c>
    </row>
    <row r="1860" spans="1:23" ht="15.75" thickBot="1" x14ac:dyDescent="0.3">
      <c r="A1860" s="5">
        <v>1859</v>
      </c>
      <c r="B1860" s="3" t="s">
        <v>5692</v>
      </c>
      <c r="C1860" s="2">
        <v>2014</v>
      </c>
      <c r="D1860" s="4">
        <v>41978</v>
      </c>
      <c r="E1860" s="4" t="str">
        <f>TEXT(Table1[[#This Row],[Order Date]],"MMM")</f>
        <v>Dec</v>
      </c>
      <c r="F1860" s="4" t="s">
        <v>7366</v>
      </c>
      <c r="G1860" s="3" t="s">
        <v>49</v>
      </c>
      <c r="H1860" s="3" t="s">
        <v>3135</v>
      </c>
      <c r="I1860" s="3" t="s">
        <v>3136</v>
      </c>
      <c r="J1860" s="3" t="s">
        <v>99</v>
      </c>
      <c r="K1860" s="3" t="s">
        <v>27</v>
      </c>
      <c r="L1860" s="3" t="s">
        <v>1079</v>
      </c>
      <c r="M1860" s="3" t="s">
        <v>101</v>
      </c>
      <c r="N1860" s="2">
        <v>78745</v>
      </c>
      <c r="O1860" s="3" t="s">
        <v>102</v>
      </c>
      <c r="P1860" s="3" t="s">
        <v>888</v>
      </c>
      <c r="Q1860" s="3" t="s">
        <v>45</v>
      </c>
      <c r="R1860" s="3" t="s">
        <v>58</v>
      </c>
      <c r="S1860" s="3" t="s">
        <v>889</v>
      </c>
      <c r="T1860" s="2">
        <v>74.415999999999997</v>
      </c>
      <c r="U1860" s="2">
        <v>2</v>
      </c>
      <c r="V1860" s="2">
        <v>0.2</v>
      </c>
      <c r="W1860" s="2">
        <v>-14.8832</v>
      </c>
    </row>
    <row r="1861" spans="1:23" ht="15.75" thickBot="1" x14ac:dyDescent="0.3">
      <c r="A1861" s="5">
        <v>1860</v>
      </c>
      <c r="B1861" s="3" t="s">
        <v>5692</v>
      </c>
      <c r="C1861" s="2">
        <v>2014</v>
      </c>
      <c r="D1861" s="4">
        <v>41978</v>
      </c>
      <c r="E1861" s="4" t="str">
        <f>TEXT(Table1[[#This Row],[Order Date]],"MMM")</f>
        <v>Dec</v>
      </c>
      <c r="F1861" s="4" t="s">
        <v>7366</v>
      </c>
      <c r="G1861" s="3" t="s">
        <v>49</v>
      </c>
      <c r="H1861" s="3" t="s">
        <v>3135</v>
      </c>
      <c r="I1861" s="3" t="s">
        <v>3136</v>
      </c>
      <c r="J1861" s="3" t="s">
        <v>99</v>
      </c>
      <c r="K1861" s="3" t="s">
        <v>27</v>
      </c>
      <c r="L1861" s="3" t="s">
        <v>1079</v>
      </c>
      <c r="M1861" s="3" t="s">
        <v>101</v>
      </c>
      <c r="N1861" s="2">
        <v>78745</v>
      </c>
      <c r="O1861" s="3" t="s">
        <v>102</v>
      </c>
      <c r="P1861" s="3" t="s">
        <v>2084</v>
      </c>
      <c r="Q1861" s="3" t="s">
        <v>45</v>
      </c>
      <c r="R1861" s="3" t="s">
        <v>88</v>
      </c>
      <c r="S1861" s="3" t="s">
        <v>2085</v>
      </c>
      <c r="T1861" s="2">
        <v>6.8479999999999999</v>
      </c>
      <c r="U1861" s="2">
        <v>2</v>
      </c>
      <c r="V1861" s="2">
        <v>0.2</v>
      </c>
      <c r="W1861" s="2">
        <v>2.14</v>
      </c>
    </row>
    <row r="1862" spans="1:23" ht="15.75" thickBot="1" x14ac:dyDescent="0.3">
      <c r="A1862" s="5">
        <v>1861</v>
      </c>
      <c r="B1862" s="3" t="s">
        <v>5692</v>
      </c>
      <c r="C1862" s="2">
        <v>2014</v>
      </c>
      <c r="D1862" s="4">
        <v>41978</v>
      </c>
      <c r="E1862" s="4" t="str">
        <f>TEXT(Table1[[#This Row],[Order Date]],"MMM")</f>
        <v>Dec</v>
      </c>
      <c r="F1862" s="4" t="s">
        <v>7366</v>
      </c>
      <c r="G1862" s="3" t="s">
        <v>49</v>
      </c>
      <c r="H1862" s="3" t="s">
        <v>3135</v>
      </c>
      <c r="I1862" s="3" t="s">
        <v>3136</v>
      </c>
      <c r="J1862" s="3" t="s">
        <v>99</v>
      </c>
      <c r="K1862" s="3" t="s">
        <v>27</v>
      </c>
      <c r="L1862" s="3" t="s">
        <v>1079</v>
      </c>
      <c r="M1862" s="3" t="s">
        <v>101</v>
      </c>
      <c r="N1862" s="2">
        <v>78745</v>
      </c>
      <c r="O1862" s="3" t="s">
        <v>102</v>
      </c>
      <c r="P1862" s="3" t="s">
        <v>1036</v>
      </c>
      <c r="Q1862" s="3" t="s">
        <v>32</v>
      </c>
      <c r="R1862" s="3" t="s">
        <v>64</v>
      </c>
      <c r="S1862" s="3" t="s">
        <v>1037</v>
      </c>
      <c r="T1862" s="2">
        <v>7.9960000000000004</v>
      </c>
      <c r="U1862" s="2">
        <v>1</v>
      </c>
      <c r="V1862" s="2">
        <v>0.6</v>
      </c>
      <c r="W1862" s="2">
        <v>-6.9965000000000002</v>
      </c>
    </row>
    <row r="1863" spans="1:23" ht="15.75" thickBot="1" x14ac:dyDescent="0.3">
      <c r="A1863" s="5">
        <v>1862</v>
      </c>
      <c r="B1863" s="3" t="s">
        <v>5694</v>
      </c>
      <c r="C1863" s="2">
        <v>2012</v>
      </c>
      <c r="D1863" s="4">
        <v>41248</v>
      </c>
      <c r="E1863" s="4" t="str">
        <f>TEXT(Table1[[#This Row],[Order Date]],"MMM")</f>
        <v>Dec</v>
      </c>
      <c r="F1863" s="4" t="s">
        <v>7225</v>
      </c>
      <c r="G1863" s="3" t="s">
        <v>49</v>
      </c>
      <c r="H1863" s="3" t="s">
        <v>2770</v>
      </c>
      <c r="I1863" s="3" t="s">
        <v>2771</v>
      </c>
      <c r="J1863" s="3" t="s">
        <v>26</v>
      </c>
      <c r="K1863" s="3" t="s">
        <v>27</v>
      </c>
      <c r="L1863" s="3" t="s">
        <v>1281</v>
      </c>
      <c r="M1863" s="3" t="s">
        <v>406</v>
      </c>
      <c r="N1863" s="2">
        <v>80027</v>
      </c>
      <c r="O1863" s="3" t="s">
        <v>43</v>
      </c>
      <c r="P1863" s="3" t="s">
        <v>3478</v>
      </c>
      <c r="Q1863" s="3" t="s">
        <v>70</v>
      </c>
      <c r="R1863" s="3" t="s">
        <v>71</v>
      </c>
      <c r="S1863" s="3" t="s">
        <v>3479</v>
      </c>
      <c r="T1863" s="2">
        <v>201.584</v>
      </c>
      <c r="U1863" s="2">
        <v>2</v>
      </c>
      <c r="V1863" s="2">
        <v>0.2</v>
      </c>
      <c r="W1863" s="2">
        <v>20.1584</v>
      </c>
    </row>
    <row r="1864" spans="1:23" ht="15.75" thickBot="1" x14ac:dyDescent="0.3">
      <c r="A1864" s="5">
        <v>1863</v>
      </c>
      <c r="B1864" s="3" t="s">
        <v>5695</v>
      </c>
      <c r="C1864" s="2">
        <v>2014</v>
      </c>
      <c r="D1864" s="4">
        <v>41741</v>
      </c>
      <c r="E1864" s="4" t="str">
        <f>TEXT(Table1[[#This Row],[Order Date]],"MMM")</f>
        <v>Apr</v>
      </c>
      <c r="F1864" s="4">
        <v>41863</v>
      </c>
      <c r="G1864" s="3" t="s">
        <v>23</v>
      </c>
      <c r="H1864" s="3" t="s">
        <v>3288</v>
      </c>
      <c r="I1864" s="3" t="s">
        <v>3289</v>
      </c>
      <c r="J1864" s="3" t="s">
        <v>99</v>
      </c>
      <c r="K1864" s="3" t="s">
        <v>27</v>
      </c>
      <c r="L1864" s="3" t="s">
        <v>93</v>
      </c>
      <c r="M1864" s="3" t="s">
        <v>94</v>
      </c>
      <c r="N1864" s="2">
        <v>98115</v>
      </c>
      <c r="O1864" s="3" t="s">
        <v>43</v>
      </c>
      <c r="P1864" s="3" t="s">
        <v>3152</v>
      </c>
      <c r="Q1864" s="3" t="s">
        <v>32</v>
      </c>
      <c r="R1864" s="3" t="s">
        <v>55</v>
      </c>
      <c r="S1864" s="3" t="s">
        <v>3153</v>
      </c>
      <c r="T1864" s="2">
        <v>521.96</v>
      </c>
      <c r="U1864" s="2">
        <v>2</v>
      </c>
      <c r="V1864" s="2">
        <v>0</v>
      </c>
      <c r="W1864" s="2">
        <v>88.733199999999997</v>
      </c>
    </row>
    <row r="1865" spans="1:23" ht="15.75" thickBot="1" x14ac:dyDescent="0.3">
      <c r="A1865" s="5">
        <v>1864</v>
      </c>
      <c r="B1865" s="3" t="s">
        <v>5696</v>
      </c>
      <c r="C1865" s="2">
        <v>2012</v>
      </c>
      <c r="D1865" s="4">
        <v>41255</v>
      </c>
      <c r="E1865" s="4" t="str">
        <f>TEXT(Table1[[#This Row],[Order Date]],"MMM")</f>
        <v>Dec</v>
      </c>
      <c r="F1865" s="4" t="s">
        <v>7310</v>
      </c>
      <c r="G1865" s="3" t="s">
        <v>49</v>
      </c>
      <c r="H1865" s="3" t="s">
        <v>583</v>
      </c>
      <c r="I1865" s="3" t="s">
        <v>584</v>
      </c>
      <c r="J1865" s="3" t="s">
        <v>26</v>
      </c>
      <c r="K1865" s="3" t="s">
        <v>27</v>
      </c>
      <c r="L1865" s="3" t="s">
        <v>3662</v>
      </c>
      <c r="M1865" s="3" t="s">
        <v>2301</v>
      </c>
      <c r="N1865" s="2">
        <v>21215</v>
      </c>
      <c r="O1865" s="3" t="s">
        <v>138</v>
      </c>
      <c r="P1865" s="3" t="s">
        <v>1495</v>
      </c>
      <c r="Q1865" s="3" t="s">
        <v>45</v>
      </c>
      <c r="R1865" s="3" t="s">
        <v>67</v>
      </c>
      <c r="S1865" s="3" t="s">
        <v>1496</v>
      </c>
      <c r="T1865" s="2">
        <v>8.2200000000000006</v>
      </c>
      <c r="U1865" s="2">
        <v>3</v>
      </c>
      <c r="V1865" s="2">
        <v>0</v>
      </c>
      <c r="W1865" s="2">
        <v>2.2193999999999998</v>
      </c>
    </row>
    <row r="1866" spans="1:23" ht="15.75" thickBot="1" x14ac:dyDescent="0.3">
      <c r="A1866" s="5">
        <v>1865</v>
      </c>
      <c r="B1866" s="3" t="s">
        <v>5697</v>
      </c>
      <c r="C1866" s="2">
        <v>2012</v>
      </c>
      <c r="D1866" s="4">
        <v>41192</v>
      </c>
      <c r="E1866" s="4" t="str">
        <f>TEXT(Table1[[#This Row],[Order Date]],"MMM")</f>
        <v>Oct</v>
      </c>
      <c r="F1866" s="4">
        <v>41223</v>
      </c>
      <c r="G1866" s="3" t="s">
        <v>172</v>
      </c>
      <c r="H1866" s="3" t="s">
        <v>1790</v>
      </c>
      <c r="I1866" s="3" t="s">
        <v>1791</v>
      </c>
      <c r="J1866" s="3" t="s">
        <v>40</v>
      </c>
      <c r="K1866" s="3" t="s">
        <v>27</v>
      </c>
      <c r="L1866" s="3" t="s">
        <v>120</v>
      </c>
      <c r="M1866" s="3" t="s">
        <v>42</v>
      </c>
      <c r="N1866" s="2">
        <v>94109</v>
      </c>
      <c r="O1866" s="3" t="s">
        <v>43</v>
      </c>
      <c r="P1866" s="3" t="s">
        <v>1702</v>
      </c>
      <c r="Q1866" s="3" t="s">
        <v>45</v>
      </c>
      <c r="R1866" s="3" t="s">
        <v>88</v>
      </c>
      <c r="S1866" s="3" t="s">
        <v>1703</v>
      </c>
      <c r="T1866" s="2">
        <v>45.36</v>
      </c>
      <c r="U1866" s="2">
        <v>7</v>
      </c>
      <c r="V1866" s="2">
        <v>0</v>
      </c>
      <c r="W1866" s="2">
        <v>21.7728</v>
      </c>
    </row>
    <row r="1867" spans="1:23" ht="15.75" thickBot="1" x14ac:dyDescent="0.3">
      <c r="A1867" s="5">
        <v>1866</v>
      </c>
      <c r="B1867" s="3" t="s">
        <v>5698</v>
      </c>
      <c r="C1867" s="2">
        <v>2011</v>
      </c>
      <c r="D1867" s="4">
        <v>40730</v>
      </c>
      <c r="E1867" s="4" t="str">
        <f>TEXT(Table1[[#This Row],[Order Date]],"MMM")</f>
        <v>Jul</v>
      </c>
      <c r="F1867" s="4">
        <v>40853</v>
      </c>
      <c r="G1867" s="3" t="s">
        <v>23</v>
      </c>
      <c r="H1867" s="3" t="s">
        <v>5699</v>
      </c>
      <c r="I1867" s="3" t="s">
        <v>5700</v>
      </c>
      <c r="J1867" s="3" t="s">
        <v>26</v>
      </c>
      <c r="K1867" s="3" t="s">
        <v>27</v>
      </c>
      <c r="L1867" s="3" t="s">
        <v>405</v>
      </c>
      <c r="M1867" s="3" t="s">
        <v>192</v>
      </c>
      <c r="N1867" s="2">
        <v>60505</v>
      </c>
      <c r="O1867" s="3" t="s">
        <v>102</v>
      </c>
      <c r="P1867" s="3" t="s">
        <v>1247</v>
      </c>
      <c r="Q1867" s="3" t="s">
        <v>32</v>
      </c>
      <c r="R1867" s="3" t="s">
        <v>55</v>
      </c>
      <c r="S1867" s="3" t="s">
        <v>1248</v>
      </c>
      <c r="T1867" s="2">
        <v>268.935</v>
      </c>
      <c r="U1867" s="2">
        <v>3</v>
      </c>
      <c r="V1867" s="2">
        <v>0.5</v>
      </c>
      <c r="W1867" s="2">
        <v>-209.76929999999999</v>
      </c>
    </row>
    <row r="1868" spans="1:23" ht="15.75" thickBot="1" x14ac:dyDescent="0.3">
      <c r="A1868" s="5">
        <v>1867</v>
      </c>
      <c r="B1868" s="3" t="s">
        <v>5701</v>
      </c>
      <c r="C1868" s="2">
        <v>2014</v>
      </c>
      <c r="D1868" s="4">
        <v>41679</v>
      </c>
      <c r="E1868" s="4" t="str">
        <f>TEXT(Table1[[#This Row],[Order Date]],"MMM")</f>
        <v>Feb</v>
      </c>
      <c r="F1868" s="4">
        <v>41860</v>
      </c>
      <c r="G1868" s="3" t="s">
        <v>49</v>
      </c>
      <c r="H1868" s="3" t="s">
        <v>1967</v>
      </c>
      <c r="I1868" s="3" t="s">
        <v>1968</v>
      </c>
      <c r="J1868" s="3" t="s">
        <v>99</v>
      </c>
      <c r="K1868" s="3" t="s">
        <v>27</v>
      </c>
      <c r="L1868" s="3" t="s">
        <v>93</v>
      </c>
      <c r="M1868" s="3" t="s">
        <v>94</v>
      </c>
      <c r="N1868" s="2">
        <v>98103</v>
      </c>
      <c r="O1868" s="3" t="s">
        <v>43</v>
      </c>
      <c r="P1868" s="3" t="s">
        <v>2534</v>
      </c>
      <c r="Q1868" s="3" t="s">
        <v>45</v>
      </c>
      <c r="R1868" s="3" t="s">
        <v>67</v>
      </c>
      <c r="S1868" s="3" t="s">
        <v>170</v>
      </c>
      <c r="T1868" s="2">
        <v>7.58</v>
      </c>
      <c r="U1868" s="2">
        <v>1</v>
      </c>
      <c r="V1868" s="2">
        <v>0</v>
      </c>
      <c r="W1868" s="2">
        <v>2.9561999999999999</v>
      </c>
    </row>
    <row r="1869" spans="1:23" ht="15.75" thickBot="1" x14ac:dyDescent="0.3">
      <c r="A1869" s="5">
        <v>1868</v>
      </c>
      <c r="B1869" s="3" t="s">
        <v>5703</v>
      </c>
      <c r="C1869" s="2">
        <v>2013</v>
      </c>
      <c r="D1869" s="4">
        <v>41619</v>
      </c>
      <c r="E1869" s="4" t="str">
        <f>TEXT(Table1[[#This Row],[Order Date]],"MMM")</f>
        <v>Dec</v>
      </c>
      <c r="F1869" s="4" t="s">
        <v>7243</v>
      </c>
      <c r="G1869" s="3" t="s">
        <v>49</v>
      </c>
      <c r="H1869" s="3" t="s">
        <v>5007</v>
      </c>
      <c r="I1869" s="3" t="s">
        <v>5008</v>
      </c>
      <c r="J1869" s="3" t="s">
        <v>99</v>
      </c>
      <c r="K1869" s="3" t="s">
        <v>27</v>
      </c>
      <c r="L1869" s="3" t="s">
        <v>3823</v>
      </c>
      <c r="M1869" s="3" t="s">
        <v>53</v>
      </c>
      <c r="N1869" s="2">
        <v>32712</v>
      </c>
      <c r="O1869" s="3" t="s">
        <v>30</v>
      </c>
      <c r="P1869" s="3" t="s">
        <v>366</v>
      </c>
      <c r="Q1869" s="3" t="s">
        <v>45</v>
      </c>
      <c r="R1869" s="3" t="s">
        <v>74</v>
      </c>
      <c r="S1869" s="3" t="s">
        <v>367</v>
      </c>
      <c r="T1869" s="2">
        <v>9.8879999999999999</v>
      </c>
      <c r="U1869" s="2">
        <v>2</v>
      </c>
      <c r="V1869" s="2">
        <v>0.7</v>
      </c>
      <c r="W1869" s="2">
        <v>-6.9215999999999998</v>
      </c>
    </row>
    <row r="1870" spans="1:23" ht="15.75" thickBot="1" x14ac:dyDescent="0.3">
      <c r="A1870" s="5">
        <v>1869</v>
      </c>
      <c r="B1870" s="3" t="s">
        <v>5703</v>
      </c>
      <c r="C1870" s="2">
        <v>2013</v>
      </c>
      <c r="D1870" s="4">
        <v>41619</v>
      </c>
      <c r="E1870" s="4" t="str">
        <f>TEXT(Table1[[#This Row],[Order Date]],"MMM")</f>
        <v>Dec</v>
      </c>
      <c r="F1870" s="4" t="s">
        <v>7243</v>
      </c>
      <c r="G1870" s="3" t="s">
        <v>49</v>
      </c>
      <c r="H1870" s="3" t="s">
        <v>5007</v>
      </c>
      <c r="I1870" s="3" t="s">
        <v>5008</v>
      </c>
      <c r="J1870" s="3" t="s">
        <v>99</v>
      </c>
      <c r="K1870" s="3" t="s">
        <v>27</v>
      </c>
      <c r="L1870" s="3" t="s">
        <v>3823</v>
      </c>
      <c r="M1870" s="3" t="s">
        <v>53</v>
      </c>
      <c r="N1870" s="2">
        <v>32712</v>
      </c>
      <c r="O1870" s="3" t="s">
        <v>30</v>
      </c>
      <c r="P1870" s="3" t="s">
        <v>533</v>
      </c>
      <c r="Q1870" s="3" t="s">
        <v>45</v>
      </c>
      <c r="R1870" s="3" t="s">
        <v>77</v>
      </c>
      <c r="S1870" s="3" t="s">
        <v>534</v>
      </c>
      <c r="T1870" s="2">
        <v>671.54399999999998</v>
      </c>
      <c r="U1870" s="2">
        <v>3</v>
      </c>
      <c r="V1870" s="2">
        <v>0.2</v>
      </c>
      <c r="W1870" s="2">
        <v>50.3658</v>
      </c>
    </row>
    <row r="1871" spans="1:23" ht="15.75" thickBot="1" x14ac:dyDescent="0.3">
      <c r="A1871" s="5">
        <v>1870</v>
      </c>
      <c r="B1871" s="3" t="s">
        <v>5704</v>
      </c>
      <c r="C1871" s="2">
        <v>2011</v>
      </c>
      <c r="D1871" s="4">
        <v>40735</v>
      </c>
      <c r="E1871" s="4" t="str">
        <f>TEXT(Table1[[#This Row],[Order Date]],"MMM")</f>
        <v>Jul</v>
      </c>
      <c r="F1871" s="4">
        <v>40888</v>
      </c>
      <c r="G1871" s="3" t="s">
        <v>49</v>
      </c>
      <c r="H1871" s="3" t="s">
        <v>217</v>
      </c>
      <c r="I1871" s="3" t="s">
        <v>218</v>
      </c>
      <c r="J1871" s="3" t="s">
        <v>26</v>
      </c>
      <c r="K1871" s="3" t="s">
        <v>27</v>
      </c>
      <c r="L1871" s="3" t="s">
        <v>120</v>
      </c>
      <c r="M1871" s="3" t="s">
        <v>42</v>
      </c>
      <c r="N1871" s="2">
        <v>94110</v>
      </c>
      <c r="O1871" s="3" t="s">
        <v>43</v>
      </c>
      <c r="P1871" s="3" t="s">
        <v>2341</v>
      </c>
      <c r="Q1871" s="3" t="s">
        <v>45</v>
      </c>
      <c r="R1871" s="3" t="s">
        <v>74</v>
      </c>
      <c r="S1871" s="3" t="s">
        <v>2342</v>
      </c>
      <c r="T1871" s="2">
        <v>123.14400000000001</v>
      </c>
      <c r="U1871" s="2">
        <v>7</v>
      </c>
      <c r="V1871" s="2">
        <v>0.2</v>
      </c>
      <c r="W1871" s="2">
        <v>46.179000000000002</v>
      </c>
    </row>
    <row r="1872" spans="1:23" ht="15.75" thickBot="1" x14ac:dyDescent="0.3">
      <c r="A1872" s="5">
        <v>1871</v>
      </c>
      <c r="B1872" s="3" t="s">
        <v>5707</v>
      </c>
      <c r="C1872" s="2">
        <v>2013</v>
      </c>
      <c r="D1872" s="4">
        <v>41490</v>
      </c>
      <c r="E1872" s="4" t="str">
        <f>TEXT(Table1[[#This Row],[Order Date]],"MMM")</f>
        <v>Aug</v>
      </c>
      <c r="F1872" s="4" t="s">
        <v>7216</v>
      </c>
      <c r="G1872" s="3" t="s">
        <v>49</v>
      </c>
      <c r="H1872" s="3" t="s">
        <v>863</v>
      </c>
      <c r="I1872" s="3" t="s">
        <v>864</v>
      </c>
      <c r="J1872" s="3" t="s">
        <v>40</v>
      </c>
      <c r="K1872" s="3" t="s">
        <v>27</v>
      </c>
      <c r="L1872" s="3" t="s">
        <v>239</v>
      </c>
      <c r="M1872" s="3" t="s">
        <v>240</v>
      </c>
      <c r="N1872" s="2">
        <v>10035</v>
      </c>
      <c r="O1872" s="3" t="s">
        <v>138</v>
      </c>
      <c r="P1872" s="3" t="s">
        <v>35</v>
      </c>
      <c r="Q1872" s="3" t="s">
        <v>32</v>
      </c>
      <c r="R1872" s="3" t="s">
        <v>36</v>
      </c>
      <c r="S1872" s="3" t="s">
        <v>37</v>
      </c>
      <c r="T1872" s="2">
        <v>658.74599999999998</v>
      </c>
      <c r="U1872" s="2">
        <v>3</v>
      </c>
      <c r="V1872" s="2">
        <v>0.1</v>
      </c>
      <c r="W1872" s="2">
        <v>146.38800000000001</v>
      </c>
    </row>
    <row r="1873" spans="1:23" ht="15.75" thickBot="1" x14ac:dyDescent="0.3">
      <c r="A1873" s="5">
        <v>1872</v>
      </c>
      <c r="B1873" s="3" t="s">
        <v>5708</v>
      </c>
      <c r="C1873" s="2">
        <v>2014</v>
      </c>
      <c r="D1873" s="4">
        <v>41793</v>
      </c>
      <c r="E1873" s="4" t="str">
        <f>TEXT(Table1[[#This Row],[Order Date]],"MMM")</f>
        <v>Jun</v>
      </c>
      <c r="F1873" s="4">
        <v>41793</v>
      </c>
      <c r="G1873" s="3" t="s">
        <v>1127</v>
      </c>
      <c r="H1873" s="3" t="s">
        <v>1125</v>
      </c>
      <c r="I1873" s="3" t="s">
        <v>1126</v>
      </c>
      <c r="J1873" s="3" t="s">
        <v>26</v>
      </c>
      <c r="K1873" s="3" t="s">
        <v>27</v>
      </c>
      <c r="L1873" s="3" t="s">
        <v>349</v>
      </c>
      <c r="M1873" s="3" t="s">
        <v>207</v>
      </c>
      <c r="N1873" s="2">
        <v>55901</v>
      </c>
      <c r="O1873" s="3" t="s">
        <v>102</v>
      </c>
      <c r="P1873" s="3" t="s">
        <v>4669</v>
      </c>
      <c r="Q1873" s="3" t="s">
        <v>45</v>
      </c>
      <c r="R1873" s="3" t="s">
        <v>242</v>
      </c>
      <c r="S1873" s="3" t="s">
        <v>4670</v>
      </c>
      <c r="T1873" s="2">
        <v>7.9</v>
      </c>
      <c r="U1873" s="2">
        <v>2</v>
      </c>
      <c r="V1873" s="2">
        <v>0</v>
      </c>
      <c r="W1873" s="2">
        <v>2.528</v>
      </c>
    </row>
    <row r="1874" spans="1:23" ht="15.75" thickBot="1" x14ac:dyDescent="0.3">
      <c r="A1874" s="5">
        <v>1873</v>
      </c>
      <c r="B1874" s="3" t="s">
        <v>5708</v>
      </c>
      <c r="C1874" s="2">
        <v>2014</v>
      </c>
      <c r="D1874" s="4">
        <v>41793</v>
      </c>
      <c r="E1874" s="4" t="str">
        <f>TEXT(Table1[[#This Row],[Order Date]],"MMM")</f>
        <v>Jun</v>
      </c>
      <c r="F1874" s="4">
        <v>41793</v>
      </c>
      <c r="G1874" s="3" t="s">
        <v>1127</v>
      </c>
      <c r="H1874" s="3" t="s">
        <v>1125</v>
      </c>
      <c r="I1874" s="3" t="s">
        <v>1126</v>
      </c>
      <c r="J1874" s="3" t="s">
        <v>26</v>
      </c>
      <c r="K1874" s="3" t="s">
        <v>27</v>
      </c>
      <c r="L1874" s="3" t="s">
        <v>349</v>
      </c>
      <c r="M1874" s="3" t="s">
        <v>207</v>
      </c>
      <c r="N1874" s="2">
        <v>55901</v>
      </c>
      <c r="O1874" s="3" t="s">
        <v>102</v>
      </c>
      <c r="P1874" s="3" t="s">
        <v>3665</v>
      </c>
      <c r="Q1874" s="3" t="s">
        <v>45</v>
      </c>
      <c r="R1874" s="3" t="s">
        <v>58</v>
      </c>
      <c r="S1874" s="3" t="s">
        <v>3666</v>
      </c>
      <c r="T1874" s="2">
        <v>221.16</v>
      </c>
      <c r="U1874" s="2">
        <v>4</v>
      </c>
      <c r="V1874" s="2">
        <v>0</v>
      </c>
      <c r="W1874" s="2">
        <v>57.501600000000003</v>
      </c>
    </row>
    <row r="1875" spans="1:23" ht="15.75" thickBot="1" x14ac:dyDescent="0.3">
      <c r="A1875" s="5">
        <v>1874</v>
      </c>
      <c r="B1875" s="3" t="s">
        <v>5708</v>
      </c>
      <c r="C1875" s="2">
        <v>2014</v>
      </c>
      <c r="D1875" s="4">
        <v>41793</v>
      </c>
      <c r="E1875" s="4" t="str">
        <f>TEXT(Table1[[#This Row],[Order Date]],"MMM")</f>
        <v>Jun</v>
      </c>
      <c r="F1875" s="4">
        <v>41793</v>
      </c>
      <c r="G1875" s="3" t="s">
        <v>1127</v>
      </c>
      <c r="H1875" s="3" t="s">
        <v>1125</v>
      </c>
      <c r="I1875" s="3" t="s">
        <v>1126</v>
      </c>
      <c r="J1875" s="3" t="s">
        <v>26</v>
      </c>
      <c r="K1875" s="3" t="s">
        <v>27</v>
      </c>
      <c r="L1875" s="3" t="s">
        <v>349</v>
      </c>
      <c r="M1875" s="3" t="s">
        <v>207</v>
      </c>
      <c r="N1875" s="2">
        <v>55901</v>
      </c>
      <c r="O1875" s="3" t="s">
        <v>102</v>
      </c>
      <c r="P1875" s="3" t="s">
        <v>2184</v>
      </c>
      <c r="Q1875" s="3" t="s">
        <v>45</v>
      </c>
      <c r="R1875" s="3" t="s">
        <v>74</v>
      </c>
      <c r="S1875" s="3" t="s">
        <v>2185</v>
      </c>
      <c r="T1875" s="2">
        <v>127.96</v>
      </c>
      <c r="U1875" s="2">
        <v>2</v>
      </c>
      <c r="V1875" s="2">
        <v>0</v>
      </c>
      <c r="W1875" s="2">
        <v>62.700400000000002</v>
      </c>
    </row>
    <row r="1876" spans="1:23" ht="15.75" thickBot="1" x14ac:dyDescent="0.3">
      <c r="A1876" s="5">
        <v>1875</v>
      </c>
      <c r="B1876" s="3" t="s">
        <v>5708</v>
      </c>
      <c r="C1876" s="2">
        <v>2014</v>
      </c>
      <c r="D1876" s="4">
        <v>41793</v>
      </c>
      <c r="E1876" s="4" t="str">
        <f>TEXT(Table1[[#This Row],[Order Date]],"MMM")</f>
        <v>Jun</v>
      </c>
      <c r="F1876" s="4">
        <v>41793</v>
      </c>
      <c r="G1876" s="3" t="s">
        <v>1127</v>
      </c>
      <c r="H1876" s="3" t="s">
        <v>1125</v>
      </c>
      <c r="I1876" s="3" t="s">
        <v>1126</v>
      </c>
      <c r="J1876" s="3" t="s">
        <v>26</v>
      </c>
      <c r="K1876" s="3" t="s">
        <v>27</v>
      </c>
      <c r="L1876" s="3" t="s">
        <v>349</v>
      </c>
      <c r="M1876" s="3" t="s">
        <v>207</v>
      </c>
      <c r="N1876" s="2">
        <v>55901</v>
      </c>
      <c r="O1876" s="3" t="s">
        <v>102</v>
      </c>
      <c r="P1876" s="3" t="s">
        <v>2606</v>
      </c>
      <c r="Q1876" s="3" t="s">
        <v>45</v>
      </c>
      <c r="R1876" s="3" t="s">
        <v>74</v>
      </c>
      <c r="S1876" s="3" t="s">
        <v>2607</v>
      </c>
      <c r="T1876" s="2">
        <v>18.690000000000001</v>
      </c>
      <c r="U1876" s="2">
        <v>3</v>
      </c>
      <c r="V1876" s="2">
        <v>0</v>
      </c>
      <c r="W1876" s="2">
        <v>9.1580999999999992</v>
      </c>
    </row>
    <row r="1877" spans="1:23" ht="15.75" thickBot="1" x14ac:dyDescent="0.3">
      <c r="A1877" s="5">
        <v>1876</v>
      </c>
      <c r="B1877" s="3" t="s">
        <v>5709</v>
      </c>
      <c r="C1877" s="2">
        <v>2013</v>
      </c>
      <c r="D1877" s="4">
        <v>41367</v>
      </c>
      <c r="E1877" s="4" t="str">
        <f>TEXT(Table1[[#This Row],[Order Date]],"MMM")</f>
        <v>Apr</v>
      </c>
      <c r="F1877" s="4">
        <v>41367</v>
      </c>
      <c r="G1877" s="3" t="s">
        <v>1127</v>
      </c>
      <c r="H1877" s="3" t="s">
        <v>2612</v>
      </c>
      <c r="I1877" s="3" t="s">
        <v>2613</v>
      </c>
      <c r="J1877" s="3" t="s">
        <v>40</v>
      </c>
      <c r="K1877" s="3" t="s">
        <v>27</v>
      </c>
      <c r="L1877" s="3" t="s">
        <v>120</v>
      </c>
      <c r="M1877" s="3" t="s">
        <v>42</v>
      </c>
      <c r="N1877" s="2">
        <v>94110</v>
      </c>
      <c r="O1877" s="3" t="s">
        <v>43</v>
      </c>
      <c r="P1877" s="3" t="s">
        <v>5223</v>
      </c>
      <c r="Q1877" s="3" t="s">
        <v>45</v>
      </c>
      <c r="R1877" s="3" t="s">
        <v>518</v>
      </c>
      <c r="S1877" s="3" t="s">
        <v>5224</v>
      </c>
      <c r="T1877" s="2">
        <v>25.35</v>
      </c>
      <c r="U1877" s="2">
        <v>3</v>
      </c>
      <c r="V1877" s="2">
        <v>0</v>
      </c>
      <c r="W1877" s="2">
        <v>7.6050000000000004</v>
      </c>
    </row>
    <row r="1878" spans="1:23" ht="15.75" thickBot="1" x14ac:dyDescent="0.3">
      <c r="A1878" s="5">
        <v>1877</v>
      </c>
      <c r="B1878" s="3" t="s">
        <v>5709</v>
      </c>
      <c r="C1878" s="2">
        <v>2013</v>
      </c>
      <c r="D1878" s="4">
        <v>41367</v>
      </c>
      <c r="E1878" s="4" t="str">
        <f>TEXT(Table1[[#This Row],[Order Date]],"MMM")</f>
        <v>Apr</v>
      </c>
      <c r="F1878" s="4">
        <v>41367</v>
      </c>
      <c r="G1878" s="3" t="s">
        <v>1127</v>
      </c>
      <c r="H1878" s="3" t="s">
        <v>2612</v>
      </c>
      <c r="I1878" s="3" t="s">
        <v>2613</v>
      </c>
      <c r="J1878" s="3" t="s">
        <v>40</v>
      </c>
      <c r="K1878" s="3" t="s">
        <v>27</v>
      </c>
      <c r="L1878" s="3" t="s">
        <v>120</v>
      </c>
      <c r="M1878" s="3" t="s">
        <v>42</v>
      </c>
      <c r="N1878" s="2">
        <v>94110</v>
      </c>
      <c r="O1878" s="3" t="s">
        <v>43</v>
      </c>
      <c r="P1878" s="3" t="s">
        <v>5057</v>
      </c>
      <c r="Q1878" s="3" t="s">
        <v>32</v>
      </c>
      <c r="R1878" s="3" t="s">
        <v>64</v>
      </c>
      <c r="S1878" s="3" t="s">
        <v>5058</v>
      </c>
      <c r="T1878" s="2">
        <v>35.28</v>
      </c>
      <c r="U1878" s="2">
        <v>3</v>
      </c>
      <c r="V1878" s="2">
        <v>0</v>
      </c>
      <c r="W1878" s="2">
        <v>11.995200000000001</v>
      </c>
    </row>
    <row r="1879" spans="1:23" ht="15.75" thickBot="1" x14ac:dyDescent="0.3">
      <c r="A1879" s="5">
        <v>1878</v>
      </c>
      <c r="B1879" s="3" t="s">
        <v>5710</v>
      </c>
      <c r="C1879" s="2">
        <v>2013</v>
      </c>
      <c r="D1879" s="4">
        <v>41496</v>
      </c>
      <c r="E1879" s="4" t="str">
        <f>TEXT(Table1[[#This Row],[Order Date]],"MMM")</f>
        <v>Aug</v>
      </c>
      <c r="F1879" s="4">
        <v>41557</v>
      </c>
      <c r="G1879" s="3" t="s">
        <v>172</v>
      </c>
      <c r="H1879" s="3" t="s">
        <v>2704</v>
      </c>
      <c r="I1879" s="3" t="s">
        <v>2705</v>
      </c>
      <c r="J1879" s="3" t="s">
        <v>40</v>
      </c>
      <c r="K1879" s="3" t="s">
        <v>27</v>
      </c>
      <c r="L1879" s="3" t="s">
        <v>3794</v>
      </c>
      <c r="M1879" s="3" t="s">
        <v>94</v>
      </c>
      <c r="N1879" s="2">
        <v>99207</v>
      </c>
      <c r="O1879" s="3" t="s">
        <v>43</v>
      </c>
      <c r="P1879" s="3" t="s">
        <v>4901</v>
      </c>
      <c r="Q1879" s="3" t="s">
        <v>70</v>
      </c>
      <c r="R1879" s="3" t="s">
        <v>603</v>
      </c>
      <c r="S1879" s="3" t="s">
        <v>4902</v>
      </c>
      <c r="T1879" s="2">
        <v>837.6</v>
      </c>
      <c r="U1879" s="2">
        <v>3</v>
      </c>
      <c r="V1879" s="2">
        <v>0.2</v>
      </c>
      <c r="W1879" s="2">
        <v>62.82</v>
      </c>
    </row>
    <row r="1880" spans="1:23" ht="15.75" thickBot="1" x14ac:dyDescent="0.3">
      <c r="A1880" s="5">
        <v>1879</v>
      </c>
      <c r="B1880" s="3" t="s">
        <v>5711</v>
      </c>
      <c r="C1880" s="2">
        <v>2013</v>
      </c>
      <c r="D1880" s="4">
        <v>41559</v>
      </c>
      <c r="E1880" s="4" t="str">
        <f>TEXT(Table1[[#This Row],[Order Date]],"MMM")</f>
        <v>Oct</v>
      </c>
      <c r="F1880" s="4" t="s">
        <v>7180</v>
      </c>
      <c r="G1880" s="3" t="s">
        <v>49</v>
      </c>
      <c r="H1880" s="3" t="s">
        <v>141</v>
      </c>
      <c r="I1880" s="3" t="s">
        <v>142</v>
      </c>
      <c r="J1880" s="3" t="s">
        <v>26</v>
      </c>
      <c r="K1880" s="3" t="s">
        <v>27</v>
      </c>
      <c r="L1880" s="3" t="s">
        <v>547</v>
      </c>
      <c r="M1880" s="3" t="s">
        <v>302</v>
      </c>
      <c r="N1880" s="2">
        <v>37064</v>
      </c>
      <c r="O1880" s="3" t="s">
        <v>30</v>
      </c>
      <c r="P1880" s="3" t="s">
        <v>3434</v>
      </c>
      <c r="Q1880" s="3" t="s">
        <v>70</v>
      </c>
      <c r="R1880" s="3" t="s">
        <v>71</v>
      </c>
      <c r="S1880" s="3" t="s">
        <v>3435</v>
      </c>
      <c r="T1880" s="2">
        <v>40.68</v>
      </c>
      <c r="U1880" s="2">
        <v>3</v>
      </c>
      <c r="V1880" s="2">
        <v>0.2</v>
      </c>
      <c r="W1880" s="2">
        <v>-9.1530000000000005</v>
      </c>
    </row>
    <row r="1881" spans="1:23" ht="15.75" thickBot="1" x14ac:dyDescent="0.3">
      <c r="A1881" s="5">
        <v>1880</v>
      </c>
      <c r="B1881" s="3" t="s">
        <v>5712</v>
      </c>
      <c r="C1881" s="2">
        <v>2012</v>
      </c>
      <c r="D1881" s="4">
        <v>41255</v>
      </c>
      <c r="E1881" s="4" t="str">
        <f>TEXT(Table1[[#This Row],[Order Date]],"MMM")</f>
        <v>Dec</v>
      </c>
      <c r="F1881" s="4" t="s">
        <v>7329</v>
      </c>
      <c r="G1881" s="3" t="s">
        <v>49</v>
      </c>
      <c r="H1881" s="3" t="s">
        <v>760</v>
      </c>
      <c r="I1881" s="3" t="s">
        <v>761</v>
      </c>
      <c r="J1881" s="3" t="s">
        <v>26</v>
      </c>
      <c r="K1881" s="3" t="s">
        <v>27</v>
      </c>
      <c r="L1881" s="3" t="s">
        <v>1079</v>
      </c>
      <c r="M1881" s="3" t="s">
        <v>101</v>
      </c>
      <c r="N1881" s="2">
        <v>78745</v>
      </c>
      <c r="O1881" s="3" t="s">
        <v>102</v>
      </c>
      <c r="P1881" s="3" t="s">
        <v>5713</v>
      </c>
      <c r="Q1881" s="3" t="s">
        <v>70</v>
      </c>
      <c r="R1881" s="3" t="s">
        <v>148</v>
      </c>
      <c r="S1881" s="3" t="s">
        <v>5714</v>
      </c>
      <c r="T1881" s="2">
        <v>22.367999999999999</v>
      </c>
      <c r="U1881" s="2">
        <v>4</v>
      </c>
      <c r="V1881" s="2">
        <v>0.2</v>
      </c>
      <c r="W1881" s="2">
        <v>6.4307999999999996</v>
      </c>
    </row>
    <row r="1882" spans="1:23" ht="15.75" thickBot="1" x14ac:dyDescent="0.3">
      <c r="A1882" s="5">
        <v>1881</v>
      </c>
      <c r="B1882" s="3" t="s">
        <v>5715</v>
      </c>
      <c r="C1882" s="2">
        <v>2014</v>
      </c>
      <c r="D1882" s="4">
        <v>41731</v>
      </c>
      <c r="E1882" s="4" t="str">
        <f>TEXT(Table1[[#This Row],[Order Date]],"MMM")</f>
        <v>Apr</v>
      </c>
      <c r="F1882" s="4">
        <v>41884</v>
      </c>
      <c r="G1882" s="3" t="s">
        <v>49</v>
      </c>
      <c r="H1882" s="3" t="s">
        <v>4363</v>
      </c>
      <c r="I1882" s="3" t="s">
        <v>4364</v>
      </c>
      <c r="J1882" s="3" t="s">
        <v>26</v>
      </c>
      <c r="K1882" s="3" t="s">
        <v>27</v>
      </c>
      <c r="L1882" s="3" t="s">
        <v>1176</v>
      </c>
      <c r="M1882" s="3" t="s">
        <v>53</v>
      </c>
      <c r="N1882" s="2">
        <v>33024</v>
      </c>
      <c r="O1882" s="3" t="s">
        <v>30</v>
      </c>
      <c r="P1882" s="3" t="s">
        <v>2074</v>
      </c>
      <c r="Q1882" s="3" t="s">
        <v>45</v>
      </c>
      <c r="R1882" s="3" t="s">
        <v>74</v>
      </c>
      <c r="S1882" s="3" t="s">
        <v>2075</v>
      </c>
      <c r="T1882" s="2">
        <v>3.8820000000000001</v>
      </c>
      <c r="U1882" s="2">
        <v>2</v>
      </c>
      <c r="V1882" s="2">
        <v>0.7</v>
      </c>
      <c r="W1882" s="2">
        <v>-2.5880000000000001</v>
      </c>
    </row>
    <row r="1883" spans="1:23" ht="15.75" thickBot="1" x14ac:dyDescent="0.3">
      <c r="A1883" s="5">
        <v>1882</v>
      </c>
      <c r="B1883" s="3" t="s">
        <v>5715</v>
      </c>
      <c r="C1883" s="2">
        <v>2014</v>
      </c>
      <c r="D1883" s="4">
        <v>41731</v>
      </c>
      <c r="E1883" s="4" t="str">
        <f>TEXT(Table1[[#This Row],[Order Date]],"MMM")</f>
        <v>Apr</v>
      </c>
      <c r="F1883" s="4">
        <v>41884</v>
      </c>
      <c r="G1883" s="3" t="s">
        <v>49</v>
      </c>
      <c r="H1883" s="3" t="s">
        <v>4363</v>
      </c>
      <c r="I1883" s="3" t="s">
        <v>4364</v>
      </c>
      <c r="J1883" s="3" t="s">
        <v>26</v>
      </c>
      <c r="K1883" s="3" t="s">
        <v>27</v>
      </c>
      <c r="L1883" s="3" t="s">
        <v>1176</v>
      </c>
      <c r="M1883" s="3" t="s">
        <v>53</v>
      </c>
      <c r="N1883" s="2">
        <v>33024</v>
      </c>
      <c r="O1883" s="3" t="s">
        <v>30</v>
      </c>
      <c r="P1883" s="3" t="s">
        <v>5716</v>
      </c>
      <c r="Q1883" s="3" t="s">
        <v>45</v>
      </c>
      <c r="R1883" s="3" t="s">
        <v>88</v>
      </c>
      <c r="S1883" s="3" t="s">
        <v>5717</v>
      </c>
      <c r="T1883" s="2">
        <v>115.29600000000001</v>
      </c>
      <c r="U1883" s="2">
        <v>3</v>
      </c>
      <c r="V1883" s="2">
        <v>0.2</v>
      </c>
      <c r="W1883" s="2">
        <v>40.3536</v>
      </c>
    </row>
    <row r="1884" spans="1:23" ht="15.75" thickBot="1" x14ac:dyDescent="0.3">
      <c r="A1884" s="5">
        <v>1883</v>
      </c>
      <c r="B1884" s="3" t="s">
        <v>5718</v>
      </c>
      <c r="C1884" s="2">
        <v>2014</v>
      </c>
      <c r="D1884" s="4">
        <v>41644</v>
      </c>
      <c r="E1884" s="4" t="str">
        <f>TEXT(Table1[[#This Row],[Order Date]],"MMM")</f>
        <v>Jan</v>
      </c>
      <c r="F1884" s="4">
        <v>41795</v>
      </c>
      <c r="G1884" s="3" t="s">
        <v>49</v>
      </c>
      <c r="H1884" s="3" t="s">
        <v>4854</v>
      </c>
      <c r="I1884" s="3" t="s">
        <v>4855</v>
      </c>
      <c r="J1884" s="3" t="s">
        <v>99</v>
      </c>
      <c r="K1884" s="3" t="s">
        <v>27</v>
      </c>
      <c r="L1884" s="3" t="s">
        <v>5658</v>
      </c>
      <c r="M1884" s="3" t="s">
        <v>192</v>
      </c>
      <c r="N1884" s="2">
        <v>61832</v>
      </c>
      <c r="O1884" s="3" t="s">
        <v>102</v>
      </c>
      <c r="P1884" s="3" t="s">
        <v>1920</v>
      </c>
      <c r="Q1884" s="3" t="s">
        <v>45</v>
      </c>
      <c r="R1884" s="3" t="s">
        <v>74</v>
      </c>
      <c r="S1884" s="3" t="s">
        <v>1921</v>
      </c>
      <c r="T1884" s="2">
        <v>43.372</v>
      </c>
      <c r="U1884" s="2">
        <v>7</v>
      </c>
      <c r="V1884" s="2">
        <v>0.8</v>
      </c>
      <c r="W1884" s="2">
        <v>-69.395200000000003</v>
      </c>
    </row>
    <row r="1885" spans="1:23" ht="15.75" thickBot="1" x14ac:dyDescent="0.3">
      <c r="A1885" s="5">
        <v>1884</v>
      </c>
      <c r="B1885" s="3" t="s">
        <v>5719</v>
      </c>
      <c r="C1885" s="2">
        <v>2011</v>
      </c>
      <c r="D1885" s="4">
        <v>40613</v>
      </c>
      <c r="E1885" s="4" t="str">
        <f>TEXT(Table1[[#This Row],[Order Date]],"MMM")</f>
        <v>Mar</v>
      </c>
      <c r="F1885" s="4">
        <v>40735</v>
      </c>
      <c r="G1885" s="3" t="s">
        <v>49</v>
      </c>
      <c r="H1885" s="3" t="s">
        <v>4304</v>
      </c>
      <c r="I1885" s="3" t="s">
        <v>4305</v>
      </c>
      <c r="J1885" s="3" t="s">
        <v>26</v>
      </c>
      <c r="K1885" s="3" t="s">
        <v>27</v>
      </c>
      <c r="L1885" s="3" t="s">
        <v>239</v>
      </c>
      <c r="M1885" s="3" t="s">
        <v>240</v>
      </c>
      <c r="N1885" s="2">
        <v>10009</v>
      </c>
      <c r="O1885" s="3" t="s">
        <v>138</v>
      </c>
      <c r="P1885" s="3" t="s">
        <v>1558</v>
      </c>
      <c r="Q1885" s="3" t="s">
        <v>70</v>
      </c>
      <c r="R1885" s="3" t="s">
        <v>71</v>
      </c>
      <c r="S1885" s="3" t="s">
        <v>1559</v>
      </c>
      <c r="T1885" s="2">
        <v>783.96</v>
      </c>
      <c r="U1885" s="2">
        <v>4</v>
      </c>
      <c r="V1885" s="2">
        <v>0</v>
      </c>
      <c r="W1885" s="2">
        <v>219.50880000000001</v>
      </c>
    </row>
    <row r="1886" spans="1:23" ht="15.75" thickBot="1" x14ac:dyDescent="0.3">
      <c r="A1886" s="5">
        <v>1885</v>
      </c>
      <c r="B1886" s="3" t="s">
        <v>5719</v>
      </c>
      <c r="C1886" s="2">
        <v>2011</v>
      </c>
      <c r="D1886" s="4">
        <v>40613</v>
      </c>
      <c r="E1886" s="4" t="str">
        <f>TEXT(Table1[[#This Row],[Order Date]],"MMM")</f>
        <v>Mar</v>
      </c>
      <c r="F1886" s="4">
        <v>40735</v>
      </c>
      <c r="G1886" s="3" t="s">
        <v>49</v>
      </c>
      <c r="H1886" s="3" t="s">
        <v>4304</v>
      </c>
      <c r="I1886" s="3" t="s">
        <v>4305</v>
      </c>
      <c r="J1886" s="3" t="s">
        <v>26</v>
      </c>
      <c r="K1886" s="3" t="s">
        <v>27</v>
      </c>
      <c r="L1886" s="3" t="s">
        <v>239</v>
      </c>
      <c r="M1886" s="3" t="s">
        <v>240</v>
      </c>
      <c r="N1886" s="2">
        <v>10009</v>
      </c>
      <c r="O1886" s="3" t="s">
        <v>138</v>
      </c>
      <c r="P1886" s="3" t="s">
        <v>3225</v>
      </c>
      <c r="Q1886" s="3" t="s">
        <v>45</v>
      </c>
      <c r="R1886" s="3" t="s">
        <v>74</v>
      </c>
      <c r="S1886" s="3" t="s">
        <v>3226</v>
      </c>
      <c r="T1886" s="2">
        <v>48.896000000000001</v>
      </c>
      <c r="U1886" s="2">
        <v>2</v>
      </c>
      <c r="V1886" s="2">
        <v>0.2</v>
      </c>
      <c r="W1886" s="2">
        <v>18.335999999999999</v>
      </c>
    </row>
    <row r="1887" spans="1:23" ht="15.75" thickBot="1" x14ac:dyDescent="0.3">
      <c r="A1887" s="5">
        <v>1886</v>
      </c>
      <c r="B1887" s="3" t="s">
        <v>5719</v>
      </c>
      <c r="C1887" s="2">
        <v>2011</v>
      </c>
      <c r="D1887" s="4">
        <v>40613</v>
      </c>
      <c r="E1887" s="4" t="str">
        <f>TEXT(Table1[[#This Row],[Order Date]],"MMM")</f>
        <v>Mar</v>
      </c>
      <c r="F1887" s="4">
        <v>40735</v>
      </c>
      <c r="G1887" s="3" t="s">
        <v>49</v>
      </c>
      <c r="H1887" s="3" t="s">
        <v>4304</v>
      </c>
      <c r="I1887" s="3" t="s">
        <v>4305</v>
      </c>
      <c r="J1887" s="3" t="s">
        <v>26</v>
      </c>
      <c r="K1887" s="3" t="s">
        <v>27</v>
      </c>
      <c r="L1887" s="3" t="s">
        <v>239</v>
      </c>
      <c r="M1887" s="3" t="s">
        <v>240</v>
      </c>
      <c r="N1887" s="2">
        <v>10009</v>
      </c>
      <c r="O1887" s="3" t="s">
        <v>138</v>
      </c>
      <c r="P1887" s="3" t="s">
        <v>2283</v>
      </c>
      <c r="Q1887" s="3" t="s">
        <v>45</v>
      </c>
      <c r="R1887" s="3" t="s">
        <v>74</v>
      </c>
      <c r="S1887" s="3" t="s">
        <v>2284</v>
      </c>
      <c r="T1887" s="2">
        <v>7.8559999999999999</v>
      </c>
      <c r="U1887" s="2">
        <v>2</v>
      </c>
      <c r="V1887" s="2">
        <v>0.2</v>
      </c>
      <c r="W1887" s="2">
        <v>2.8477999999999999</v>
      </c>
    </row>
    <row r="1888" spans="1:23" ht="15.75" thickBot="1" x14ac:dyDescent="0.3">
      <c r="A1888" s="5">
        <v>1887</v>
      </c>
      <c r="B1888" s="3" t="s">
        <v>5722</v>
      </c>
      <c r="C1888" s="2">
        <v>2012</v>
      </c>
      <c r="D1888" s="4">
        <v>41155</v>
      </c>
      <c r="E1888" s="4" t="str">
        <f>TEXT(Table1[[#This Row],[Order Date]],"MMM")</f>
        <v>Sep</v>
      </c>
      <c r="F1888" s="4">
        <v>41246</v>
      </c>
      <c r="G1888" s="3" t="s">
        <v>172</v>
      </c>
      <c r="H1888" s="3" t="s">
        <v>2578</v>
      </c>
      <c r="I1888" s="3" t="s">
        <v>2579</v>
      </c>
      <c r="J1888" s="3" t="s">
        <v>40</v>
      </c>
      <c r="K1888" s="3" t="s">
        <v>27</v>
      </c>
      <c r="L1888" s="3" t="s">
        <v>599</v>
      </c>
      <c r="M1888" s="3" t="s">
        <v>101</v>
      </c>
      <c r="N1888" s="2">
        <v>78207</v>
      </c>
      <c r="O1888" s="3" t="s">
        <v>102</v>
      </c>
      <c r="P1888" s="3" t="s">
        <v>2367</v>
      </c>
      <c r="Q1888" s="3" t="s">
        <v>70</v>
      </c>
      <c r="R1888" s="3" t="s">
        <v>148</v>
      </c>
      <c r="S1888" s="3" t="s">
        <v>2368</v>
      </c>
      <c r="T1888" s="2">
        <v>113.52</v>
      </c>
      <c r="U1888" s="2">
        <v>5</v>
      </c>
      <c r="V1888" s="2">
        <v>0.2</v>
      </c>
      <c r="W1888" s="2">
        <v>29.798999999999999</v>
      </c>
    </row>
    <row r="1889" spans="1:23" ht="15.75" thickBot="1" x14ac:dyDescent="0.3">
      <c r="A1889" s="5">
        <v>1888</v>
      </c>
      <c r="B1889" s="3" t="s">
        <v>5722</v>
      </c>
      <c r="C1889" s="2">
        <v>2012</v>
      </c>
      <c r="D1889" s="4">
        <v>41155</v>
      </c>
      <c r="E1889" s="4" t="str">
        <f>TEXT(Table1[[#This Row],[Order Date]],"MMM")</f>
        <v>Sep</v>
      </c>
      <c r="F1889" s="4">
        <v>41246</v>
      </c>
      <c r="G1889" s="3" t="s">
        <v>172</v>
      </c>
      <c r="H1889" s="3" t="s">
        <v>2578</v>
      </c>
      <c r="I1889" s="3" t="s">
        <v>2579</v>
      </c>
      <c r="J1889" s="3" t="s">
        <v>40</v>
      </c>
      <c r="K1889" s="3" t="s">
        <v>27</v>
      </c>
      <c r="L1889" s="3" t="s">
        <v>599</v>
      </c>
      <c r="M1889" s="3" t="s">
        <v>101</v>
      </c>
      <c r="N1889" s="2">
        <v>78207</v>
      </c>
      <c r="O1889" s="3" t="s">
        <v>102</v>
      </c>
      <c r="P1889" s="3" t="s">
        <v>3844</v>
      </c>
      <c r="Q1889" s="3" t="s">
        <v>70</v>
      </c>
      <c r="R1889" s="3" t="s">
        <v>71</v>
      </c>
      <c r="S1889" s="3" t="s">
        <v>3845</v>
      </c>
      <c r="T1889" s="2">
        <v>359.88</v>
      </c>
      <c r="U1889" s="2">
        <v>3</v>
      </c>
      <c r="V1889" s="2">
        <v>0.2</v>
      </c>
      <c r="W1889" s="2">
        <v>22.4925</v>
      </c>
    </row>
    <row r="1890" spans="1:23" ht="15.75" thickBot="1" x14ac:dyDescent="0.3">
      <c r="A1890" s="5">
        <v>1889</v>
      </c>
      <c r="B1890" s="3" t="s">
        <v>5723</v>
      </c>
      <c r="C1890" s="2">
        <v>2014</v>
      </c>
      <c r="D1890" s="4">
        <v>41704</v>
      </c>
      <c r="E1890" s="4" t="str">
        <f>TEXT(Table1[[#This Row],[Order Date]],"MMM")</f>
        <v>Mar</v>
      </c>
      <c r="F1890" s="4">
        <v>41735</v>
      </c>
      <c r="G1890" s="3" t="s">
        <v>1127</v>
      </c>
      <c r="H1890" s="3" t="s">
        <v>5724</v>
      </c>
      <c r="I1890" s="3" t="s">
        <v>5725</v>
      </c>
      <c r="J1890" s="3" t="s">
        <v>26</v>
      </c>
      <c r="K1890" s="3" t="s">
        <v>27</v>
      </c>
      <c r="L1890" s="3" t="s">
        <v>1318</v>
      </c>
      <c r="M1890" s="3" t="s">
        <v>86</v>
      </c>
      <c r="N1890" s="2">
        <v>28540</v>
      </c>
      <c r="O1890" s="3" t="s">
        <v>30</v>
      </c>
      <c r="P1890" s="3" t="s">
        <v>5305</v>
      </c>
      <c r="Q1890" s="3" t="s">
        <v>45</v>
      </c>
      <c r="R1890" s="3" t="s">
        <v>88</v>
      </c>
      <c r="S1890" s="3" t="s">
        <v>5306</v>
      </c>
      <c r="T1890" s="2">
        <v>25.344000000000001</v>
      </c>
      <c r="U1890" s="2">
        <v>4</v>
      </c>
      <c r="V1890" s="2">
        <v>0.2</v>
      </c>
      <c r="W1890" s="2">
        <v>9.1872000000000007</v>
      </c>
    </row>
    <row r="1891" spans="1:23" ht="15.75" thickBot="1" x14ac:dyDescent="0.3">
      <c r="A1891" s="5">
        <v>1890</v>
      </c>
      <c r="B1891" s="3" t="s">
        <v>5728</v>
      </c>
      <c r="C1891" s="2">
        <v>2014</v>
      </c>
      <c r="D1891" s="4">
        <v>41862</v>
      </c>
      <c r="E1891" s="4" t="str">
        <f>TEXT(Table1[[#This Row],[Order Date]],"MMM")</f>
        <v>Aug</v>
      </c>
      <c r="F1891" s="4">
        <v>41984</v>
      </c>
      <c r="G1891" s="3" t="s">
        <v>49</v>
      </c>
      <c r="H1891" s="3" t="s">
        <v>108</v>
      </c>
      <c r="I1891" s="3" t="s">
        <v>109</v>
      </c>
      <c r="J1891" s="3" t="s">
        <v>26</v>
      </c>
      <c r="K1891" s="3" t="s">
        <v>27</v>
      </c>
      <c r="L1891" s="3" t="s">
        <v>541</v>
      </c>
      <c r="M1891" s="3" t="s">
        <v>220</v>
      </c>
      <c r="N1891" s="2">
        <v>19711</v>
      </c>
      <c r="O1891" s="3" t="s">
        <v>138</v>
      </c>
      <c r="P1891" s="3" t="s">
        <v>1158</v>
      </c>
      <c r="Q1891" s="3" t="s">
        <v>45</v>
      </c>
      <c r="R1891" s="3" t="s">
        <v>77</v>
      </c>
      <c r="S1891" s="3" t="s">
        <v>1159</v>
      </c>
      <c r="T1891" s="2">
        <v>100.94</v>
      </c>
      <c r="U1891" s="2">
        <v>7</v>
      </c>
      <c r="V1891" s="2">
        <v>0</v>
      </c>
      <c r="W1891" s="2">
        <v>33.310200000000002</v>
      </c>
    </row>
    <row r="1892" spans="1:23" ht="15.75" thickBot="1" x14ac:dyDescent="0.3">
      <c r="A1892" s="5">
        <v>1891</v>
      </c>
      <c r="B1892" s="3" t="s">
        <v>5729</v>
      </c>
      <c r="C1892" s="2">
        <v>2011</v>
      </c>
      <c r="D1892" s="4">
        <v>40762</v>
      </c>
      <c r="E1892" s="4" t="str">
        <f>TEXT(Table1[[#This Row],[Order Date]],"MMM")</f>
        <v>Aug</v>
      </c>
      <c r="F1892" s="4">
        <v>40823</v>
      </c>
      <c r="G1892" s="3" t="s">
        <v>172</v>
      </c>
      <c r="H1892" s="3" t="s">
        <v>4683</v>
      </c>
      <c r="I1892" s="3" t="s">
        <v>4684</v>
      </c>
      <c r="J1892" s="3" t="s">
        <v>26</v>
      </c>
      <c r="K1892" s="3" t="s">
        <v>27</v>
      </c>
      <c r="L1892" s="3" t="s">
        <v>2868</v>
      </c>
      <c r="M1892" s="3" t="s">
        <v>240</v>
      </c>
      <c r="N1892" s="2">
        <v>14215</v>
      </c>
      <c r="O1892" s="3" t="s">
        <v>138</v>
      </c>
      <c r="P1892" s="3" t="s">
        <v>1579</v>
      </c>
      <c r="Q1892" s="3" t="s">
        <v>32</v>
      </c>
      <c r="R1892" s="3" t="s">
        <v>36</v>
      </c>
      <c r="S1892" s="3" t="s">
        <v>1580</v>
      </c>
      <c r="T1892" s="2">
        <v>63.881999999999998</v>
      </c>
      <c r="U1892" s="2">
        <v>1</v>
      </c>
      <c r="V1892" s="2">
        <v>0.1</v>
      </c>
      <c r="W1892" s="2">
        <v>10.647</v>
      </c>
    </row>
    <row r="1893" spans="1:23" ht="15.75" thickBot="1" x14ac:dyDescent="0.3">
      <c r="A1893" s="5">
        <v>1892</v>
      </c>
      <c r="B1893" s="3" t="s">
        <v>5730</v>
      </c>
      <c r="C1893" s="2">
        <v>2011</v>
      </c>
      <c r="D1893" s="4">
        <v>40735</v>
      </c>
      <c r="E1893" s="4" t="str">
        <f>TEXT(Table1[[#This Row],[Order Date]],"MMM")</f>
        <v>Jul</v>
      </c>
      <c r="F1893" s="4">
        <v>40888</v>
      </c>
      <c r="G1893" s="3" t="s">
        <v>49</v>
      </c>
      <c r="H1893" s="3" t="s">
        <v>462</v>
      </c>
      <c r="I1893" s="3" t="s">
        <v>463</v>
      </c>
      <c r="J1893" s="3" t="s">
        <v>26</v>
      </c>
      <c r="K1893" s="3" t="s">
        <v>27</v>
      </c>
      <c r="L1893" s="3" t="s">
        <v>168</v>
      </c>
      <c r="M1893" s="3" t="s">
        <v>101</v>
      </c>
      <c r="N1893" s="2">
        <v>77070</v>
      </c>
      <c r="O1893" s="3" t="s">
        <v>102</v>
      </c>
      <c r="P1893" s="3" t="s">
        <v>4629</v>
      </c>
      <c r="Q1893" s="3" t="s">
        <v>32</v>
      </c>
      <c r="R1893" s="3" t="s">
        <v>36</v>
      </c>
      <c r="S1893" s="3" t="s">
        <v>4630</v>
      </c>
      <c r="T1893" s="2">
        <v>683.14400000000001</v>
      </c>
      <c r="U1893" s="2">
        <v>4</v>
      </c>
      <c r="V1893" s="2">
        <v>0.3</v>
      </c>
      <c r="W1893" s="2">
        <v>0</v>
      </c>
    </row>
    <row r="1894" spans="1:23" ht="15.75" thickBot="1" x14ac:dyDescent="0.3">
      <c r="A1894" s="5">
        <v>1893</v>
      </c>
      <c r="B1894" s="3" t="s">
        <v>5730</v>
      </c>
      <c r="C1894" s="2">
        <v>2011</v>
      </c>
      <c r="D1894" s="4">
        <v>40735</v>
      </c>
      <c r="E1894" s="4" t="str">
        <f>TEXT(Table1[[#This Row],[Order Date]],"MMM")</f>
        <v>Jul</v>
      </c>
      <c r="F1894" s="4">
        <v>40888</v>
      </c>
      <c r="G1894" s="3" t="s">
        <v>49</v>
      </c>
      <c r="H1894" s="3" t="s">
        <v>462</v>
      </c>
      <c r="I1894" s="3" t="s">
        <v>463</v>
      </c>
      <c r="J1894" s="3" t="s">
        <v>26</v>
      </c>
      <c r="K1894" s="3" t="s">
        <v>27</v>
      </c>
      <c r="L1894" s="3" t="s">
        <v>168</v>
      </c>
      <c r="M1894" s="3" t="s">
        <v>101</v>
      </c>
      <c r="N1894" s="2">
        <v>77070</v>
      </c>
      <c r="O1894" s="3" t="s">
        <v>102</v>
      </c>
      <c r="P1894" s="3" t="s">
        <v>5731</v>
      </c>
      <c r="Q1894" s="3" t="s">
        <v>45</v>
      </c>
      <c r="R1894" s="3" t="s">
        <v>74</v>
      </c>
      <c r="S1894" s="3" t="s">
        <v>5732</v>
      </c>
      <c r="T1894" s="2">
        <v>1.476</v>
      </c>
      <c r="U1894" s="2">
        <v>3</v>
      </c>
      <c r="V1894" s="2">
        <v>0.8</v>
      </c>
      <c r="W1894" s="2">
        <v>-2.214</v>
      </c>
    </row>
    <row r="1895" spans="1:23" ht="15.75" thickBot="1" x14ac:dyDescent="0.3">
      <c r="A1895" s="5">
        <v>1894</v>
      </c>
      <c r="B1895" s="3" t="s">
        <v>5730</v>
      </c>
      <c r="C1895" s="2">
        <v>2011</v>
      </c>
      <c r="D1895" s="4">
        <v>40735</v>
      </c>
      <c r="E1895" s="4" t="str">
        <f>TEXT(Table1[[#This Row],[Order Date]],"MMM")</f>
        <v>Jul</v>
      </c>
      <c r="F1895" s="4">
        <v>40888</v>
      </c>
      <c r="G1895" s="3" t="s">
        <v>49</v>
      </c>
      <c r="H1895" s="3" t="s">
        <v>462</v>
      </c>
      <c r="I1895" s="3" t="s">
        <v>463</v>
      </c>
      <c r="J1895" s="3" t="s">
        <v>26</v>
      </c>
      <c r="K1895" s="3" t="s">
        <v>27</v>
      </c>
      <c r="L1895" s="3" t="s">
        <v>168</v>
      </c>
      <c r="M1895" s="3" t="s">
        <v>101</v>
      </c>
      <c r="N1895" s="2">
        <v>77070</v>
      </c>
      <c r="O1895" s="3" t="s">
        <v>102</v>
      </c>
      <c r="P1895" s="3" t="s">
        <v>1719</v>
      </c>
      <c r="Q1895" s="3" t="s">
        <v>45</v>
      </c>
      <c r="R1895" s="3" t="s">
        <v>518</v>
      </c>
      <c r="S1895" s="3" t="s">
        <v>1720</v>
      </c>
      <c r="T1895" s="2">
        <v>40.712000000000003</v>
      </c>
      <c r="U1895" s="2">
        <v>7</v>
      </c>
      <c r="V1895" s="2">
        <v>0.2</v>
      </c>
      <c r="W1895" s="2">
        <v>3.5623</v>
      </c>
    </row>
    <row r="1896" spans="1:23" ht="15.75" thickBot="1" x14ac:dyDescent="0.3">
      <c r="A1896" s="5">
        <v>1895</v>
      </c>
      <c r="B1896" s="3" t="s">
        <v>5733</v>
      </c>
      <c r="C1896" s="2">
        <v>2012</v>
      </c>
      <c r="D1896" s="4">
        <v>41225</v>
      </c>
      <c r="E1896" s="4" t="str">
        <f>TEXT(Table1[[#This Row],[Order Date]],"MMM")</f>
        <v>Nov</v>
      </c>
      <c r="F1896" s="4" t="s">
        <v>7329</v>
      </c>
      <c r="G1896" s="3" t="s">
        <v>49</v>
      </c>
      <c r="H1896" s="3" t="s">
        <v>91</v>
      </c>
      <c r="I1896" s="3" t="s">
        <v>92</v>
      </c>
      <c r="J1896" s="3" t="s">
        <v>26</v>
      </c>
      <c r="K1896" s="3" t="s">
        <v>27</v>
      </c>
      <c r="L1896" s="3" t="s">
        <v>946</v>
      </c>
      <c r="M1896" s="3" t="s">
        <v>406</v>
      </c>
      <c r="N1896" s="2">
        <v>80906</v>
      </c>
      <c r="O1896" s="3" t="s">
        <v>43</v>
      </c>
      <c r="P1896" s="3" t="s">
        <v>4390</v>
      </c>
      <c r="Q1896" s="3" t="s">
        <v>45</v>
      </c>
      <c r="R1896" s="3" t="s">
        <v>67</v>
      </c>
      <c r="S1896" s="3" t="s">
        <v>4391</v>
      </c>
      <c r="T1896" s="2">
        <v>13.12</v>
      </c>
      <c r="U1896" s="2">
        <v>5</v>
      </c>
      <c r="V1896" s="2">
        <v>0.2</v>
      </c>
      <c r="W1896" s="2">
        <v>1.1479999999999999</v>
      </c>
    </row>
    <row r="1897" spans="1:23" ht="15.75" thickBot="1" x14ac:dyDescent="0.3">
      <c r="A1897" s="5">
        <v>1896</v>
      </c>
      <c r="B1897" s="3" t="s">
        <v>5733</v>
      </c>
      <c r="C1897" s="2">
        <v>2012</v>
      </c>
      <c r="D1897" s="4">
        <v>41225</v>
      </c>
      <c r="E1897" s="4" t="str">
        <f>TEXT(Table1[[#This Row],[Order Date]],"MMM")</f>
        <v>Nov</v>
      </c>
      <c r="F1897" s="4" t="s">
        <v>7329</v>
      </c>
      <c r="G1897" s="3" t="s">
        <v>49</v>
      </c>
      <c r="H1897" s="3" t="s">
        <v>91</v>
      </c>
      <c r="I1897" s="3" t="s">
        <v>92</v>
      </c>
      <c r="J1897" s="3" t="s">
        <v>26</v>
      </c>
      <c r="K1897" s="3" t="s">
        <v>27</v>
      </c>
      <c r="L1897" s="3" t="s">
        <v>946</v>
      </c>
      <c r="M1897" s="3" t="s">
        <v>406</v>
      </c>
      <c r="N1897" s="2">
        <v>80906</v>
      </c>
      <c r="O1897" s="3" t="s">
        <v>43</v>
      </c>
      <c r="P1897" s="3" t="s">
        <v>4447</v>
      </c>
      <c r="Q1897" s="3" t="s">
        <v>32</v>
      </c>
      <c r="R1897" s="3" t="s">
        <v>33</v>
      </c>
      <c r="S1897" s="3" t="s">
        <v>4448</v>
      </c>
      <c r="T1897" s="2">
        <v>69.575999999999993</v>
      </c>
      <c r="U1897" s="2">
        <v>4</v>
      </c>
      <c r="V1897" s="2">
        <v>0.7</v>
      </c>
      <c r="W1897" s="2">
        <v>-143.79040000000001</v>
      </c>
    </row>
    <row r="1898" spans="1:23" ht="15.75" thickBot="1" x14ac:dyDescent="0.3">
      <c r="A1898" s="5">
        <v>1897</v>
      </c>
      <c r="B1898" s="3" t="s">
        <v>5733</v>
      </c>
      <c r="C1898" s="2">
        <v>2012</v>
      </c>
      <c r="D1898" s="4">
        <v>41225</v>
      </c>
      <c r="E1898" s="4" t="str">
        <f>TEXT(Table1[[#This Row],[Order Date]],"MMM")</f>
        <v>Nov</v>
      </c>
      <c r="F1898" s="4" t="s">
        <v>7329</v>
      </c>
      <c r="G1898" s="3" t="s">
        <v>49</v>
      </c>
      <c r="H1898" s="3" t="s">
        <v>91</v>
      </c>
      <c r="I1898" s="3" t="s">
        <v>92</v>
      </c>
      <c r="J1898" s="3" t="s">
        <v>26</v>
      </c>
      <c r="K1898" s="3" t="s">
        <v>27</v>
      </c>
      <c r="L1898" s="3" t="s">
        <v>946</v>
      </c>
      <c r="M1898" s="3" t="s">
        <v>406</v>
      </c>
      <c r="N1898" s="2">
        <v>80906</v>
      </c>
      <c r="O1898" s="3" t="s">
        <v>43</v>
      </c>
      <c r="P1898" s="3" t="s">
        <v>2686</v>
      </c>
      <c r="Q1898" s="3" t="s">
        <v>45</v>
      </c>
      <c r="R1898" s="3" t="s">
        <v>67</v>
      </c>
      <c r="S1898" s="3" t="s">
        <v>2687</v>
      </c>
      <c r="T1898" s="2">
        <v>4.2240000000000002</v>
      </c>
      <c r="U1898" s="2">
        <v>3</v>
      </c>
      <c r="V1898" s="2">
        <v>0.2</v>
      </c>
      <c r="W1898" s="2">
        <v>0.47520000000000001</v>
      </c>
    </row>
    <row r="1899" spans="1:23" ht="15.75" thickBot="1" x14ac:dyDescent="0.3">
      <c r="A1899" s="5">
        <v>1898</v>
      </c>
      <c r="B1899" s="3" t="s">
        <v>5733</v>
      </c>
      <c r="C1899" s="2">
        <v>2012</v>
      </c>
      <c r="D1899" s="4">
        <v>41225</v>
      </c>
      <c r="E1899" s="4" t="str">
        <f>TEXT(Table1[[#This Row],[Order Date]],"MMM")</f>
        <v>Nov</v>
      </c>
      <c r="F1899" s="4" t="s">
        <v>7329</v>
      </c>
      <c r="G1899" s="3" t="s">
        <v>49</v>
      </c>
      <c r="H1899" s="3" t="s">
        <v>91</v>
      </c>
      <c r="I1899" s="3" t="s">
        <v>92</v>
      </c>
      <c r="J1899" s="3" t="s">
        <v>26</v>
      </c>
      <c r="K1899" s="3" t="s">
        <v>27</v>
      </c>
      <c r="L1899" s="3" t="s">
        <v>946</v>
      </c>
      <c r="M1899" s="3" t="s">
        <v>406</v>
      </c>
      <c r="N1899" s="2">
        <v>80906</v>
      </c>
      <c r="O1899" s="3" t="s">
        <v>43</v>
      </c>
      <c r="P1899" s="3" t="s">
        <v>5734</v>
      </c>
      <c r="Q1899" s="3" t="s">
        <v>70</v>
      </c>
      <c r="R1899" s="3" t="s">
        <v>148</v>
      </c>
      <c r="S1899" s="3" t="s">
        <v>5735</v>
      </c>
      <c r="T1899" s="2">
        <v>58.08</v>
      </c>
      <c r="U1899" s="2">
        <v>4</v>
      </c>
      <c r="V1899" s="2">
        <v>0.2</v>
      </c>
      <c r="W1899" s="2">
        <v>-6.5339999999999998</v>
      </c>
    </row>
    <row r="1900" spans="1:23" ht="15.75" thickBot="1" x14ac:dyDescent="0.3">
      <c r="A1900" s="5">
        <v>1899</v>
      </c>
      <c r="B1900" s="3" t="s">
        <v>5733</v>
      </c>
      <c r="C1900" s="2">
        <v>2012</v>
      </c>
      <c r="D1900" s="4">
        <v>41225</v>
      </c>
      <c r="E1900" s="4" t="str">
        <f>TEXT(Table1[[#This Row],[Order Date]],"MMM")</f>
        <v>Nov</v>
      </c>
      <c r="F1900" s="4" t="s">
        <v>7329</v>
      </c>
      <c r="G1900" s="3" t="s">
        <v>49</v>
      </c>
      <c r="H1900" s="3" t="s">
        <v>91</v>
      </c>
      <c r="I1900" s="3" t="s">
        <v>92</v>
      </c>
      <c r="J1900" s="3" t="s">
        <v>26</v>
      </c>
      <c r="K1900" s="3" t="s">
        <v>27</v>
      </c>
      <c r="L1900" s="3" t="s">
        <v>946</v>
      </c>
      <c r="M1900" s="3" t="s">
        <v>406</v>
      </c>
      <c r="N1900" s="2">
        <v>80906</v>
      </c>
      <c r="O1900" s="3" t="s">
        <v>43</v>
      </c>
      <c r="P1900" s="3" t="s">
        <v>3344</v>
      </c>
      <c r="Q1900" s="3" t="s">
        <v>32</v>
      </c>
      <c r="R1900" s="3" t="s">
        <v>64</v>
      </c>
      <c r="S1900" s="3" t="s">
        <v>3345</v>
      </c>
      <c r="T1900" s="2">
        <v>52.415999999999997</v>
      </c>
      <c r="U1900" s="2">
        <v>9</v>
      </c>
      <c r="V1900" s="2">
        <v>0.2</v>
      </c>
      <c r="W1900" s="2">
        <v>15.069599999999999</v>
      </c>
    </row>
    <row r="1901" spans="1:23" ht="15.75" thickBot="1" x14ac:dyDescent="0.3">
      <c r="A1901" s="5">
        <v>1900</v>
      </c>
      <c r="B1901" s="3" t="s">
        <v>5733</v>
      </c>
      <c r="C1901" s="2">
        <v>2012</v>
      </c>
      <c r="D1901" s="4">
        <v>41225</v>
      </c>
      <c r="E1901" s="4" t="str">
        <f>TEXT(Table1[[#This Row],[Order Date]],"MMM")</f>
        <v>Nov</v>
      </c>
      <c r="F1901" s="4" t="s">
        <v>7329</v>
      </c>
      <c r="G1901" s="3" t="s">
        <v>49</v>
      </c>
      <c r="H1901" s="3" t="s">
        <v>91</v>
      </c>
      <c r="I1901" s="3" t="s">
        <v>92</v>
      </c>
      <c r="J1901" s="3" t="s">
        <v>26</v>
      </c>
      <c r="K1901" s="3" t="s">
        <v>27</v>
      </c>
      <c r="L1901" s="3" t="s">
        <v>946</v>
      </c>
      <c r="M1901" s="3" t="s">
        <v>406</v>
      </c>
      <c r="N1901" s="2">
        <v>80906</v>
      </c>
      <c r="O1901" s="3" t="s">
        <v>43</v>
      </c>
      <c r="P1901" s="3" t="s">
        <v>3238</v>
      </c>
      <c r="Q1901" s="3" t="s">
        <v>32</v>
      </c>
      <c r="R1901" s="3" t="s">
        <v>64</v>
      </c>
      <c r="S1901" s="3" t="s">
        <v>3239</v>
      </c>
      <c r="T1901" s="2">
        <v>54.92</v>
      </c>
      <c r="U1901" s="2">
        <v>5</v>
      </c>
      <c r="V1901" s="2">
        <v>0.2</v>
      </c>
      <c r="W1901" s="2">
        <v>10.984</v>
      </c>
    </row>
    <row r="1902" spans="1:23" ht="15.75" thickBot="1" x14ac:dyDescent="0.3">
      <c r="A1902" s="5">
        <v>1901</v>
      </c>
      <c r="B1902" s="3" t="s">
        <v>5733</v>
      </c>
      <c r="C1902" s="2">
        <v>2012</v>
      </c>
      <c r="D1902" s="4">
        <v>41225</v>
      </c>
      <c r="E1902" s="4" t="str">
        <f>TEXT(Table1[[#This Row],[Order Date]],"MMM")</f>
        <v>Nov</v>
      </c>
      <c r="F1902" s="4" t="s">
        <v>7329</v>
      </c>
      <c r="G1902" s="3" t="s">
        <v>49</v>
      </c>
      <c r="H1902" s="3" t="s">
        <v>91</v>
      </c>
      <c r="I1902" s="3" t="s">
        <v>92</v>
      </c>
      <c r="J1902" s="3" t="s">
        <v>26</v>
      </c>
      <c r="K1902" s="3" t="s">
        <v>27</v>
      </c>
      <c r="L1902" s="3" t="s">
        <v>946</v>
      </c>
      <c r="M1902" s="3" t="s">
        <v>406</v>
      </c>
      <c r="N1902" s="2">
        <v>80906</v>
      </c>
      <c r="O1902" s="3" t="s">
        <v>43</v>
      </c>
      <c r="P1902" s="3" t="s">
        <v>4351</v>
      </c>
      <c r="Q1902" s="3" t="s">
        <v>32</v>
      </c>
      <c r="R1902" s="3" t="s">
        <v>55</v>
      </c>
      <c r="S1902" s="3" t="s">
        <v>4352</v>
      </c>
      <c r="T1902" s="2">
        <v>364.95</v>
      </c>
      <c r="U1902" s="2">
        <v>5</v>
      </c>
      <c r="V1902" s="2">
        <v>0.5</v>
      </c>
      <c r="W1902" s="2">
        <v>-248.166</v>
      </c>
    </row>
    <row r="1903" spans="1:23" ht="15.75" thickBot="1" x14ac:dyDescent="0.3">
      <c r="A1903" s="5">
        <v>1902</v>
      </c>
      <c r="B1903" s="3" t="s">
        <v>5733</v>
      </c>
      <c r="C1903" s="2">
        <v>2012</v>
      </c>
      <c r="D1903" s="4">
        <v>41225</v>
      </c>
      <c r="E1903" s="4" t="str">
        <f>TEXT(Table1[[#This Row],[Order Date]],"MMM")</f>
        <v>Nov</v>
      </c>
      <c r="F1903" s="4" t="s">
        <v>7329</v>
      </c>
      <c r="G1903" s="3" t="s">
        <v>49</v>
      </c>
      <c r="H1903" s="3" t="s">
        <v>91</v>
      </c>
      <c r="I1903" s="3" t="s">
        <v>92</v>
      </c>
      <c r="J1903" s="3" t="s">
        <v>26</v>
      </c>
      <c r="K1903" s="3" t="s">
        <v>27</v>
      </c>
      <c r="L1903" s="3" t="s">
        <v>946</v>
      </c>
      <c r="M1903" s="3" t="s">
        <v>406</v>
      </c>
      <c r="N1903" s="2">
        <v>80906</v>
      </c>
      <c r="O1903" s="3" t="s">
        <v>43</v>
      </c>
      <c r="P1903" s="3" t="s">
        <v>2546</v>
      </c>
      <c r="Q1903" s="3" t="s">
        <v>45</v>
      </c>
      <c r="R1903" s="3" t="s">
        <v>88</v>
      </c>
      <c r="S1903" s="3" t="s">
        <v>5736</v>
      </c>
      <c r="T1903" s="2">
        <v>85.055999999999997</v>
      </c>
      <c r="U1903" s="2">
        <v>3</v>
      </c>
      <c r="V1903" s="2">
        <v>0.2</v>
      </c>
      <c r="W1903" s="2">
        <v>28.706399999999999</v>
      </c>
    </row>
    <row r="1904" spans="1:23" ht="15.75" thickBot="1" x14ac:dyDescent="0.3">
      <c r="A1904" s="5">
        <v>1903</v>
      </c>
      <c r="B1904" s="3" t="s">
        <v>5733</v>
      </c>
      <c r="C1904" s="2">
        <v>2012</v>
      </c>
      <c r="D1904" s="4">
        <v>41225</v>
      </c>
      <c r="E1904" s="4" t="str">
        <f>TEXT(Table1[[#This Row],[Order Date]],"MMM")</f>
        <v>Nov</v>
      </c>
      <c r="F1904" s="4" t="s">
        <v>7329</v>
      </c>
      <c r="G1904" s="3" t="s">
        <v>49</v>
      </c>
      <c r="H1904" s="3" t="s">
        <v>91</v>
      </c>
      <c r="I1904" s="3" t="s">
        <v>92</v>
      </c>
      <c r="J1904" s="3" t="s">
        <v>26</v>
      </c>
      <c r="K1904" s="3" t="s">
        <v>27</v>
      </c>
      <c r="L1904" s="3" t="s">
        <v>946</v>
      </c>
      <c r="M1904" s="3" t="s">
        <v>406</v>
      </c>
      <c r="N1904" s="2">
        <v>80906</v>
      </c>
      <c r="O1904" s="3" t="s">
        <v>43</v>
      </c>
      <c r="P1904" s="3" t="s">
        <v>392</v>
      </c>
      <c r="Q1904" s="3" t="s">
        <v>45</v>
      </c>
      <c r="R1904" s="3" t="s">
        <v>88</v>
      </c>
      <c r="S1904" s="3" t="s">
        <v>393</v>
      </c>
      <c r="T1904" s="2">
        <v>27.696000000000002</v>
      </c>
      <c r="U1904" s="2">
        <v>3</v>
      </c>
      <c r="V1904" s="2">
        <v>0.2</v>
      </c>
      <c r="W1904" s="2">
        <v>9.6936</v>
      </c>
    </row>
    <row r="1905" spans="1:23" ht="15.75" thickBot="1" x14ac:dyDescent="0.3">
      <c r="A1905" s="5">
        <v>1904</v>
      </c>
      <c r="B1905" s="3" t="s">
        <v>5742</v>
      </c>
      <c r="C1905" s="2">
        <v>2013</v>
      </c>
      <c r="D1905" s="4">
        <v>41522</v>
      </c>
      <c r="E1905" s="4" t="str">
        <f>TEXT(Table1[[#This Row],[Order Date]],"MMM")</f>
        <v>Sep</v>
      </c>
      <c r="F1905" s="4">
        <v>41583</v>
      </c>
      <c r="G1905" s="3" t="s">
        <v>172</v>
      </c>
      <c r="H1905" s="3" t="s">
        <v>4054</v>
      </c>
      <c r="I1905" s="3" t="s">
        <v>4055</v>
      </c>
      <c r="J1905" s="3" t="s">
        <v>26</v>
      </c>
      <c r="K1905" s="3" t="s">
        <v>27</v>
      </c>
      <c r="L1905" s="3" t="s">
        <v>41</v>
      </c>
      <c r="M1905" s="3" t="s">
        <v>42</v>
      </c>
      <c r="N1905" s="2">
        <v>90004</v>
      </c>
      <c r="O1905" s="3" t="s">
        <v>43</v>
      </c>
      <c r="P1905" s="3" t="s">
        <v>581</v>
      </c>
      <c r="Q1905" s="3" t="s">
        <v>45</v>
      </c>
      <c r="R1905" s="3" t="s">
        <v>88</v>
      </c>
      <c r="S1905" s="3" t="s">
        <v>582</v>
      </c>
      <c r="T1905" s="2">
        <v>17.940000000000001</v>
      </c>
      <c r="U1905" s="2">
        <v>3</v>
      </c>
      <c r="V1905" s="2">
        <v>0</v>
      </c>
      <c r="W1905" s="2">
        <v>8.0730000000000004</v>
      </c>
    </row>
    <row r="1906" spans="1:23" ht="15.75" thickBot="1" x14ac:dyDescent="0.3">
      <c r="A1906" s="5">
        <v>1905</v>
      </c>
      <c r="B1906" s="3" t="s">
        <v>5743</v>
      </c>
      <c r="C1906" s="2">
        <v>2014</v>
      </c>
      <c r="D1906" s="4">
        <v>41888</v>
      </c>
      <c r="E1906" s="4" t="str">
        <f>TEXT(Table1[[#This Row],[Order Date]],"MMM")</f>
        <v>Sep</v>
      </c>
      <c r="F1906" s="4" t="s">
        <v>7371</v>
      </c>
      <c r="G1906" s="3" t="s">
        <v>49</v>
      </c>
      <c r="H1906" s="3" t="s">
        <v>5744</v>
      </c>
      <c r="I1906" s="3" t="s">
        <v>5745</v>
      </c>
      <c r="J1906" s="3" t="s">
        <v>26</v>
      </c>
      <c r="K1906" s="3" t="s">
        <v>27</v>
      </c>
      <c r="L1906" s="3" t="s">
        <v>2354</v>
      </c>
      <c r="M1906" s="3" t="s">
        <v>656</v>
      </c>
      <c r="N1906" s="2">
        <v>6360</v>
      </c>
      <c r="O1906" s="3" t="s">
        <v>138</v>
      </c>
      <c r="P1906" s="3" t="s">
        <v>4933</v>
      </c>
      <c r="Q1906" s="3" t="s">
        <v>45</v>
      </c>
      <c r="R1906" s="3" t="s">
        <v>74</v>
      </c>
      <c r="S1906" s="3" t="s">
        <v>4934</v>
      </c>
      <c r="T1906" s="2">
        <v>10.36</v>
      </c>
      <c r="U1906" s="2">
        <v>2</v>
      </c>
      <c r="V1906" s="2">
        <v>0</v>
      </c>
      <c r="W1906" s="2">
        <v>5.0763999999999996</v>
      </c>
    </row>
    <row r="1907" spans="1:23" ht="15.75" thickBot="1" x14ac:dyDescent="0.3">
      <c r="A1907" s="5">
        <v>1906</v>
      </c>
      <c r="B1907" s="3" t="s">
        <v>5746</v>
      </c>
      <c r="C1907" s="2">
        <v>2012</v>
      </c>
      <c r="D1907" s="4">
        <v>41094</v>
      </c>
      <c r="E1907" s="4" t="str">
        <f>TEXT(Table1[[#This Row],[Order Date]],"MMM")</f>
        <v>Jul</v>
      </c>
      <c r="F1907" s="4">
        <v>41217</v>
      </c>
      <c r="G1907" s="3" t="s">
        <v>49</v>
      </c>
      <c r="H1907" s="3" t="s">
        <v>5332</v>
      </c>
      <c r="I1907" s="3" t="s">
        <v>5333</v>
      </c>
      <c r="J1907" s="3" t="s">
        <v>26</v>
      </c>
      <c r="K1907" s="3" t="s">
        <v>27</v>
      </c>
      <c r="L1907" s="3" t="s">
        <v>599</v>
      </c>
      <c r="M1907" s="3" t="s">
        <v>101</v>
      </c>
      <c r="N1907" s="2">
        <v>78207</v>
      </c>
      <c r="O1907" s="3" t="s">
        <v>102</v>
      </c>
      <c r="P1907" s="3" t="s">
        <v>4429</v>
      </c>
      <c r="Q1907" s="3" t="s">
        <v>45</v>
      </c>
      <c r="R1907" s="3" t="s">
        <v>77</v>
      </c>
      <c r="S1907" s="3" t="s">
        <v>4430</v>
      </c>
      <c r="T1907" s="2">
        <v>463.24799999999999</v>
      </c>
      <c r="U1907" s="2">
        <v>8</v>
      </c>
      <c r="V1907" s="2">
        <v>0.8</v>
      </c>
      <c r="W1907" s="2">
        <v>-1181.2824000000001</v>
      </c>
    </row>
    <row r="1908" spans="1:23" ht="15.75" thickBot="1" x14ac:dyDescent="0.3">
      <c r="A1908" s="5">
        <v>1907</v>
      </c>
      <c r="B1908" s="3" t="s">
        <v>5746</v>
      </c>
      <c r="C1908" s="2">
        <v>2012</v>
      </c>
      <c r="D1908" s="4">
        <v>41094</v>
      </c>
      <c r="E1908" s="4" t="str">
        <f>TEXT(Table1[[#This Row],[Order Date]],"MMM")</f>
        <v>Jul</v>
      </c>
      <c r="F1908" s="4">
        <v>41217</v>
      </c>
      <c r="G1908" s="3" t="s">
        <v>49</v>
      </c>
      <c r="H1908" s="3" t="s">
        <v>5332</v>
      </c>
      <c r="I1908" s="3" t="s">
        <v>5333</v>
      </c>
      <c r="J1908" s="3" t="s">
        <v>26</v>
      </c>
      <c r="K1908" s="3" t="s">
        <v>27</v>
      </c>
      <c r="L1908" s="3" t="s">
        <v>599</v>
      </c>
      <c r="M1908" s="3" t="s">
        <v>101</v>
      </c>
      <c r="N1908" s="2">
        <v>78207</v>
      </c>
      <c r="O1908" s="3" t="s">
        <v>102</v>
      </c>
      <c r="P1908" s="3" t="s">
        <v>2161</v>
      </c>
      <c r="Q1908" s="3" t="s">
        <v>70</v>
      </c>
      <c r="R1908" s="3" t="s">
        <v>148</v>
      </c>
      <c r="S1908" s="3" t="s">
        <v>2162</v>
      </c>
      <c r="T1908" s="2">
        <v>383.952</v>
      </c>
      <c r="U1908" s="2">
        <v>6</v>
      </c>
      <c r="V1908" s="2">
        <v>0.2</v>
      </c>
      <c r="W1908" s="2">
        <v>47.994</v>
      </c>
    </row>
    <row r="1909" spans="1:23" ht="15.75" thickBot="1" x14ac:dyDescent="0.3">
      <c r="A1909" s="5">
        <v>1908</v>
      </c>
      <c r="B1909" s="3" t="s">
        <v>5747</v>
      </c>
      <c r="C1909" s="2">
        <v>2013</v>
      </c>
      <c r="D1909" s="4">
        <v>41585</v>
      </c>
      <c r="E1909" s="4" t="str">
        <f>TEXT(Table1[[#This Row],[Order Date]],"MMM")</f>
        <v>Nov</v>
      </c>
      <c r="F1909" s="4">
        <v>41615</v>
      </c>
      <c r="G1909" s="3" t="s">
        <v>1127</v>
      </c>
      <c r="H1909" s="3" t="s">
        <v>936</v>
      </c>
      <c r="I1909" s="3" t="s">
        <v>937</v>
      </c>
      <c r="J1909" s="3" t="s">
        <v>99</v>
      </c>
      <c r="K1909" s="3" t="s">
        <v>27</v>
      </c>
      <c r="L1909" s="3" t="s">
        <v>5748</v>
      </c>
      <c r="M1909" s="3" t="s">
        <v>280</v>
      </c>
      <c r="N1909" s="2">
        <v>85364</v>
      </c>
      <c r="O1909" s="3" t="s">
        <v>43</v>
      </c>
      <c r="P1909" s="3" t="s">
        <v>1484</v>
      </c>
      <c r="Q1909" s="3" t="s">
        <v>45</v>
      </c>
      <c r="R1909" s="3" t="s">
        <v>74</v>
      </c>
      <c r="S1909" s="3" t="s">
        <v>1485</v>
      </c>
      <c r="T1909" s="2">
        <v>44.856000000000002</v>
      </c>
      <c r="U1909" s="2">
        <v>6</v>
      </c>
      <c r="V1909" s="2">
        <v>0.7</v>
      </c>
      <c r="W1909" s="2">
        <v>-35.884799999999998</v>
      </c>
    </row>
    <row r="1910" spans="1:23" ht="15.75" thickBot="1" x14ac:dyDescent="0.3">
      <c r="A1910" s="5">
        <v>1909</v>
      </c>
      <c r="B1910" s="3" t="s">
        <v>5749</v>
      </c>
      <c r="C1910" s="2">
        <v>2011</v>
      </c>
      <c r="D1910" s="4">
        <v>40554</v>
      </c>
      <c r="E1910" s="4" t="str">
        <f>TEXT(Table1[[#This Row],[Order Date]],"MMM")</f>
        <v>Jan</v>
      </c>
      <c r="F1910" s="4">
        <v>40766</v>
      </c>
      <c r="G1910" s="3" t="s">
        <v>49</v>
      </c>
      <c r="H1910" s="3" t="s">
        <v>5097</v>
      </c>
      <c r="I1910" s="3" t="s">
        <v>5098</v>
      </c>
      <c r="J1910" s="3" t="s">
        <v>40</v>
      </c>
      <c r="K1910" s="3" t="s">
        <v>27</v>
      </c>
      <c r="L1910" s="3" t="s">
        <v>1273</v>
      </c>
      <c r="M1910" s="3" t="s">
        <v>29</v>
      </c>
      <c r="N1910" s="2">
        <v>40475</v>
      </c>
      <c r="O1910" s="3" t="s">
        <v>30</v>
      </c>
      <c r="P1910" s="3" t="s">
        <v>3773</v>
      </c>
      <c r="Q1910" s="3" t="s">
        <v>45</v>
      </c>
      <c r="R1910" s="3" t="s">
        <v>58</v>
      </c>
      <c r="S1910" s="3" t="s">
        <v>3774</v>
      </c>
      <c r="T1910" s="2">
        <v>69.52</v>
      </c>
      <c r="U1910" s="2">
        <v>2</v>
      </c>
      <c r="V1910" s="2">
        <v>0</v>
      </c>
      <c r="W1910" s="2">
        <v>19.465599999999998</v>
      </c>
    </row>
    <row r="1911" spans="1:23" ht="15.75" thickBot="1" x14ac:dyDescent="0.3">
      <c r="A1911" s="5">
        <v>1910</v>
      </c>
      <c r="B1911" s="3" t="s">
        <v>5749</v>
      </c>
      <c r="C1911" s="2">
        <v>2011</v>
      </c>
      <c r="D1911" s="4">
        <v>40554</v>
      </c>
      <c r="E1911" s="4" t="str">
        <f>TEXT(Table1[[#This Row],[Order Date]],"MMM")</f>
        <v>Jan</v>
      </c>
      <c r="F1911" s="4">
        <v>40766</v>
      </c>
      <c r="G1911" s="3" t="s">
        <v>49</v>
      </c>
      <c r="H1911" s="3" t="s">
        <v>5097</v>
      </c>
      <c r="I1911" s="3" t="s">
        <v>5098</v>
      </c>
      <c r="J1911" s="3" t="s">
        <v>40</v>
      </c>
      <c r="K1911" s="3" t="s">
        <v>27</v>
      </c>
      <c r="L1911" s="3" t="s">
        <v>1273</v>
      </c>
      <c r="M1911" s="3" t="s">
        <v>29</v>
      </c>
      <c r="N1911" s="2">
        <v>40475</v>
      </c>
      <c r="O1911" s="3" t="s">
        <v>30</v>
      </c>
      <c r="P1911" s="3" t="s">
        <v>2808</v>
      </c>
      <c r="Q1911" s="3" t="s">
        <v>45</v>
      </c>
      <c r="R1911" s="3" t="s">
        <v>67</v>
      </c>
      <c r="S1911" s="3" t="s">
        <v>2809</v>
      </c>
      <c r="T1911" s="2">
        <v>5.64</v>
      </c>
      <c r="U1911" s="2">
        <v>3</v>
      </c>
      <c r="V1911" s="2">
        <v>0</v>
      </c>
      <c r="W1911" s="2">
        <v>1.6355999999999999</v>
      </c>
    </row>
    <row r="1912" spans="1:23" ht="15.75" thickBot="1" x14ac:dyDescent="0.3">
      <c r="A1912" s="5">
        <v>1911</v>
      </c>
      <c r="B1912" s="3" t="s">
        <v>5750</v>
      </c>
      <c r="C1912" s="2">
        <v>2011</v>
      </c>
      <c r="D1912" s="4">
        <v>40735</v>
      </c>
      <c r="E1912" s="4" t="str">
        <f>TEXT(Table1[[#This Row],[Order Date]],"MMM")</f>
        <v>Jul</v>
      </c>
      <c r="F1912" s="4">
        <v>40888</v>
      </c>
      <c r="G1912" s="3" t="s">
        <v>49</v>
      </c>
      <c r="H1912" s="3" t="s">
        <v>2319</v>
      </c>
      <c r="I1912" s="3" t="s">
        <v>2320</v>
      </c>
      <c r="J1912" s="3" t="s">
        <v>26</v>
      </c>
      <c r="K1912" s="3" t="s">
        <v>27</v>
      </c>
      <c r="L1912" s="3" t="s">
        <v>5751</v>
      </c>
      <c r="M1912" s="3" t="s">
        <v>111</v>
      </c>
      <c r="N1912" s="2">
        <v>54401</v>
      </c>
      <c r="O1912" s="3" t="s">
        <v>102</v>
      </c>
      <c r="P1912" s="3" t="s">
        <v>4414</v>
      </c>
      <c r="Q1912" s="3" t="s">
        <v>45</v>
      </c>
      <c r="R1912" s="3" t="s">
        <v>77</v>
      </c>
      <c r="S1912" s="3" t="s">
        <v>4415</v>
      </c>
      <c r="T1912" s="2">
        <v>245.88</v>
      </c>
      <c r="U1912" s="2">
        <v>6</v>
      </c>
      <c r="V1912" s="2">
        <v>0</v>
      </c>
      <c r="W1912" s="2">
        <v>68.846400000000003</v>
      </c>
    </row>
    <row r="1913" spans="1:23" ht="15.75" thickBot="1" x14ac:dyDescent="0.3">
      <c r="A1913" s="5">
        <v>1912</v>
      </c>
      <c r="B1913" s="3" t="s">
        <v>5750</v>
      </c>
      <c r="C1913" s="2">
        <v>2011</v>
      </c>
      <c r="D1913" s="4">
        <v>40735</v>
      </c>
      <c r="E1913" s="4" t="str">
        <f>TEXT(Table1[[#This Row],[Order Date]],"MMM")</f>
        <v>Jul</v>
      </c>
      <c r="F1913" s="4">
        <v>40888</v>
      </c>
      <c r="G1913" s="3" t="s">
        <v>49</v>
      </c>
      <c r="H1913" s="3" t="s">
        <v>2319</v>
      </c>
      <c r="I1913" s="3" t="s">
        <v>2320</v>
      </c>
      <c r="J1913" s="3" t="s">
        <v>26</v>
      </c>
      <c r="K1913" s="3" t="s">
        <v>27</v>
      </c>
      <c r="L1913" s="3" t="s">
        <v>5751</v>
      </c>
      <c r="M1913" s="3" t="s">
        <v>111</v>
      </c>
      <c r="N1913" s="2">
        <v>54401</v>
      </c>
      <c r="O1913" s="3" t="s">
        <v>102</v>
      </c>
      <c r="P1913" s="3" t="s">
        <v>2497</v>
      </c>
      <c r="Q1913" s="3" t="s">
        <v>45</v>
      </c>
      <c r="R1913" s="3" t="s">
        <v>58</v>
      </c>
      <c r="S1913" s="3" t="s">
        <v>2498</v>
      </c>
      <c r="T1913" s="2">
        <v>36.630000000000003</v>
      </c>
      <c r="U1913" s="2">
        <v>3</v>
      </c>
      <c r="V1913" s="2">
        <v>0</v>
      </c>
      <c r="W1913" s="2">
        <v>9.8901000000000003</v>
      </c>
    </row>
    <row r="1914" spans="1:23" ht="15.75" thickBot="1" x14ac:dyDescent="0.3">
      <c r="A1914" s="5">
        <v>1913</v>
      </c>
      <c r="B1914" s="3" t="s">
        <v>5750</v>
      </c>
      <c r="C1914" s="2">
        <v>2011</v>
      </c>
      <c r="D1914" s="4">
        <v>40735</v>
      </c>
      <c r="E1914" s="4" t="str">
        <f>TEXT(Table1[[#This Row],[Order Date]],"MMM")</f>
        <v>Jul</v>
      </c>
      <c r="F1914" s="4">
        <v>40888</v>
      </c>
      <c r="G1914" s="3" t="s">
        <v>49</v>
      </c>
      <c r="H1914" s="3" t="s">
        <v>2319</v>
      </c>
      <c r="I1914" s="3" t="s">
        <v>2320</v>
      </c>
      <c r="J1914" s="3" t="s">
        <v>26</v>
      </c>
      <c r="K1914" s="3" t="s">
        <v>27</v>
      </c>
      <c r="L1914" s="3" t="s">
        <v>5751</v>
      </c>
      <c r="M1914" s="3" t="s">
        <v>111</v>
      </c>
      <c r="N1914" s="2">
        <v>54401</v>
      </c>
      <c r="O1914" s="3" t="s">
        <v>102</v>
      </c>
      <c r="P1914" s="3" t="s">
        <v>3278</v>
      </c>
      <c r="Q1914" s="3" t="s">
        <v>45</v>
      </c>
      <c r="R1914" s="3" t="s">
        <v>58</v>
      </c>
      <c r="S1914" s="3" t="s">
        <v>3279</v>
      </c>
      <c r="T1914" s="2">
        <v>22.58</v>
      </c>
      <c r="U1914" s="2">
        <v>2</v>
      </c>
      <c r="V1914" s="2">
        <v>0</v>
      </c>
      <c r="W1914" s="2">
        <v>5.8708</v>
      </c>
    </row>
    <row r="1915" spans="1:23" ht="15.75" thickBot="1" x14ac:dyDescent="0.3">
      <c r="A1915" s="5">
        <v>1914</v>
      </c>
      <c r="B1915" s="3" t="s">
        <v>5750</v>
      </c>
      <c r="C1915" s="2">
        <v>2011</v>
      </c>
      <c r="D1915" s="4">
        <v>40735</v>
      </c>
      <c r="E1915" s="4" t="str">
        <f>TEXT(Table1[[#This Row],[Order Date]],"MMM")</f>
        <v>Jul</v>
      </c>
      <c r="F1915" s="4">
        <v>40888</v>
      </c>
      <c r="G1915" s="3" t="s">
        <v>49</v>
      </c>
      <c r="H1915" s="3" t="s">
        <v>2319</v>
      </c>
      <c r="I1915" s="3" t="s">
        <v>2320</v>
      </c>
      <c r="J1915" s="3" t="s">
        <v>26</v>
      </c>
      <c r="K1915" s="3" t="s">
        <v>27</v>
      </c>
      <c r="L1915" s="3" t="s">
        <v>5751</v>
      </c>
      <c r="M1915" s="3" t="s">
        <v>111</v>
      </c>
      <c r="N1915" s="2">
        <v>54401</v>
      </c>
      <c r="O1915" s="3" t="s">
        <v>102</v>
      </c>
      <c r="P1915" s="3" t="s">
        <v>2981</v>
      </c>
      <c r="Q1915" s="3" t="s">
        <v>45</v>
      </c>
      <c r="R1915" s="3" t="s">
        <v>74</v>
      </c>
      <c r="S1915" s="3" t="s">
        <v>2982</v>
      </c>
      <c r="T1915" s="2">
        <v>12.39</v>
      </c>
      <c r="U1915" s="2">
        <v>3</v>
      </c>
      <c r="V1915" s="2">
        <v>0</v>
      </c>
      <c r="W1915" s="2">
        <v>5.8232999999999997</v>
      </c>
    </row>
    <row r="1916" spans="1:23" ht="15.75" thickBot="1" x14ac:dyDescent="0.3">
      <c r="A1916" s="5">
        <v>1915</v>
      </c>
      <c r="B1916" s="3" t="s">
        <v>5752</v>
      </c>
      <c r="C1916" s="2">
        <v>2014</v>
      </c>
      <c r="D1916" s="4">
        <v>41800</v>
      </c>
      <c r="E1916" s="4" t="str">
        <f>TEXT(Table1[[#This Row],[Order Date]],"MMM")</f>
        <v>Jun</v>
      </c>
      <c r="F1916" s="4">
        <v>41953</v>
      </c>
      <c r="G1916" s="3" t="s">
        <v>49</v>
      </c>
      <c r="H1916" s="3" t="s">
        <v>3361</v>
      </c>
      <c r="I1916" s="3" t="s">
        <v>3362</v>
      </c>
      <c r="J1916" s="3" t="s">
        <v>99</v>
      </c>
      <c r="K1916" s="3" t="s">
        <v>27</v>
      </c>
      <c r="L1916" s="3" t="s">
        <v>120</v>
      </c>
      <c r="M1916" s="3" t="s">
        <v>42</v>
      </c>
      <c r="N1916" s="2">
        <v>94110</v>
      </c>
      <c r="O1916" s="3" t="s">
        <v>43</v>
      </c>
      <c r="P1916" s="3" t="s">
        <v>3978</v>
      </c>
      <c r="Q1916" s="3" t="s">
        <v>45</v>
      </c>
      <c r="R1916" s="3" t="s">
        <v>74</v>
      </c>
      <c r="S1916" s="3" t="s">
        <v>3979</v>
      </c>
      <c r="T1916" s="2">
        <v>39.92</v>
      </c>
      <c r="U1916" s="2">
        <v>5</v>
      </c>
      <c r="V1916" s="2">
        <v>0.2</v>
      </c>
      <c r="W1916" s="2">
        <v>13.473000000000001</v>
      </c>
    </row>
    <row r="1917" spans="1:23" ht="15.75" thickBot="1" x14ac:dyDescent="0.3">
      <c r="A1917" s="5">
        <v>1916</v>
      </c>
      <c r="B1917" s="3" t="s">
        <v>5752</v>
      </c>
      <c r="C1917" s="2">
        <v>2014</v>
      </c>
      <c r="D1917" s="4">
        <v>41800</v>
      </c>
      <c r="E1917" s="4" t="str">
        <f>TEXT(Table1[[#This Row],[Order Date]],"MMM")</f>
        <v>Jun</v>
      </c>
      <c r="F1917" s="4">
        <v>41953</v>
      </c>
      <c r="G1917" s="3" t="s">
        <v>49</v>
      </c>
      <c r="H1917" s="3" t="s">
        <v>3361</v>
      </c>
      <c r="I1917" s="3" t="s">
        <v>3362</v>
      </c>
      <c r="J1917" s="3" t="s">
        <v>99</v>
      </c>
      <c r="K1917" s="3" t="s">
        <v>27</v>
      </c>
      <c r="L1917" s="3" t="s">
        <v>120</v>
      </c>
      <c r="M1917" s="3" t="s">
        <v>42</v>
      </c>
      <c r="N1917" s="2">
        <v>94110</v>
      </c>
      <c r="O1917" s="3" t="s">
        <v>43</v>
      </c>
      <c r="P1917" s="3" t="s">
        <v>4287</v>
      </c>
      <c r="Q1917" s="3" t="s">
        <v>45</v>
      </c>
      <c r="R1917" s="3" t="s">
        <v>88</v>
      </c>
      <c r="S1917" s="3" t="s">
        <v>4288</v>
      </c>
      <c r="T1917" s="2">
        <v>61.96</v>
      </c>
      <c r="U1917" s="2">
        <v>2</v>
      </c>
      <c r="V1917" s="2">
        <v>0</v>
      </c>
      <c r="W1917" s="2">
        <v>27.882000000000001</v>
      </c>
    </row>
    <row r="1918" spans="1:23" ht="15.75" thickBot="1" x14ac:dyDescent="0.3">
      <c r="A1918" s="5">
        <v>1917</v>
      </c>
      <c r="B1918" s="3" t="s">
        <v>5752</v>
      </c>
      <c r="C1918" s="2">
        <v>2014</v>
      </c>
      <c r="D1918" s="4">
        <v>41800</v>
      </c>
      <c r="E1918" s="4" t="str">
        <f>TEXT(Table1[[#This Row],[Order Date]],"MMM")</f>
        <v>Jun</v>
      </c>
      <c r="F1918" s="4">
        <v>41953</v>
      </c>
      <c r="G1918" s="3" t="s">
        <v>49</v>
      </c>
      <c r="H1918" s="3" t="s">
        <v>3361</v>
      </c>
      <c r="I1918" s="3" t="s">
        <v>3362</v>
      </c>
      <c r="J1918" s="3" t="s">
        <v>99</v>
      </c>
      <c r="K1918" s="3" t="s">
        <v>27</v>
      </c>
      <c r="L1918" s="3" t="s">
        <v>120</v>
      </c>
      <c r="M1918" s="3" t="s">
        <v>42</v>
      </c>
      <c r="N1918" s="2">
        <v>94110</v>
      </c>
      <c r="O1918" s="3" t="s">
        <v>43</v>
      </c>
      <c r="P1918" s="3" t="s">
        <v>2606</v>
      </c>
      <c r="Q1918" s="3" t="s">
        <v>45</v>
      </c>
      <c r="R1918" s="3" t="s">
        <v>74</v>
      </c>
      <c r="S1918" s="3" t="s">
        <v>2607</v>
      </c>
      <c r="T1918" s="2">
        <v>19.936</v>
      </c>
      <c r="U1918" s="2">
        <v>4</v>
      </c>
      <c r="V1918" s="2">
        <v>0.2</v>
      </c>
      <c r="W1918" s="2">
        <v>7.2267999999999999</v>
      </c>
    </row>
    <row r="1919" spans="1:23" ht="15.75" thickBot="1" x14ac:dyDescent="0.3">
      <c r="A1919" s="5">
        <v>1918</v>
      </c>
      <c r="B1919" s="3" t="s">
        <v>5753</v>
      </c>
      <c r="C1919" s="2">
        <v>2014</v>
      </c>
      <c r="D1919" s="4">
        <v>41676</v>
      </c>
      <c r="E1919" s="4" t="str">
        <f>TEXT(Table1[[#This Row],[Order Date]],"MMM")</f>
        <v>Feb</v>
      </c>
      <c r="F1919" s="4">
        <v>41735</v>
      </c>
      <c r="G1919" s="3" t="s">
        <v>172</v>
      </c>
      <c r="H1919" s="3" t="s">
        <v>4609</v>
      </c>
      <c r="I1919" s="3" t="s">
        <v>4610</v>
      </c>
      <c r="J1919" s="3" t="s">
        <v>26</v>
      </c>
      <c r="K1919" s="3" t="s">
        <v>27</v>
      </c>
      <c r="L1919" s="3" t="s">
        <v>762</v>
      </c>
      <c r="M1919" s="3" t="s">
        <v>442</v>
      </c>
      <c r="N1919" s="2">
        <v>43017</v>
      </c>
      <c r="O1919" s="3" t="s">
        <v>138</v>
      </c>
      <c r="P1919" s="3" t="s">
        <v>2778</v>
      </c>
      <c r="Q1919" s="3" t="s">
        <v>45</v>
      </c>
      <c r="R1919" s="3" t="s">
        <v>74</v>
      </c>
      <c r="S1919" s="3" t="s">
        <v>2779</v>
      </c>
      <c r="T1919" s="2">
        <v>3.798</v>
      </c>
      <c r="U1919" s="2">
        <v>2</v>
      </c>
      <c r="V1919" s="2">
        <v>0.7</v>
      </c>
      <c r="W1919" s="2">
        <v>-2.6585999999999999</v>
      </c>
    </row>
    <row r="1920" spans="1:23" ht="15.75" thickBot="1" x14ac:dyDescent="0.3">
      <c r="A1920" s="5">
        <v>1919</v>
      </c>
      <c r="B1920" s="3" t="s">
        <v>5753</v>
      </c>
      <c r="C1920" s="2">
        <v>2014</v>
      </c>
      <c r="D1920" s="4">
        <v>41676</v>
      </c>
      <c r="E1920" s="4" t="str">
        <f>TEXT(Table1[[#This Row],[Order Date]],"MMM")</f>
        <v>Feb</v>
      </c>
      <c r="F1920" s="4">
        <v>41735</v>
      </c>
      <c r="G1920" s="3" t="s">
        <v>172</v>
      </c>
      <c r="H1920" s="3" t="s">
        <v>4609</v>
      </c>
      <c r="I1920" s="3" t="s">
        <v>4610</v>
      </c>
      <c r="J1920" s="3" t="s">
        <v>26</v>
      </c>
      <c r="K1920" s="3" t="s">
        <v>27</v>
      </c>
      <c r="L1920" s="3" t="s">
        <v>762</v>
      </c>
      <c r="M1920" s="3" t="s">
        <v>442</v>
      </c>
      <c r="N1920" s="2">
        <v>43017</v>
      </c>
      <c r="O1920" s="3" t="s">
        <v>138</v>
      </c>
      <c r="P1920" s="3" t="s">
        <v>2822</v>
      </c>
      <c r="Q1920" s="3" t="s">
        <v>45</v>
      </c>
      <c r="R1920" s="3" t="s">
        <v>88</v>
      </c>
      <c r="S1920" s="3" t="s">
        <v>2823</v>
      </c>
      <c r="T1920" s="2">
        <v>27.744</v>
      </c>
      <c r="U1920" s="2">
        <v>6</v>
      </c>
      <c r="V1920" s="2">
        <v>0.2</v>
      </c>
      <c r="W1920" s="2">
        <v>10.0572</v>
      </c>
    </row>
    <row r="1921" spans="1:23" ht="15.75" thickBot="1" x14ac:dyDescent="0.3">
      <c r="A1921" s="5">
        <v>1920</v>
      </c>
      <c r="B1921" s="3" t="s">
        <v>5753</v>
      </c>
      <c r="C1921" s="2">
        <v>2014</v>
      </c>
      <c r="D1921" s="4">
        <v>41676</v>
      </c>
      <c r="E1921" s="4" t="str">
        <f>TEXT(Table1[[#This Row],[Order Date]],"MMM")</f>
        <v>Feb</v>
      </c>
      <c r="F1921" s="4">
        <v>41735</v>
      </c>
      <c r="G1921" s="3" t="s">
        <v>172</v>
      </c>
      <c r="H1921" s="3" t="s">
        <v>4609</v>
      </c>
      <c r="I1921" s="3" t="s">
        <v>4610</v>
      </c>
      <c r="J1921" s="3" t="s">
        <v>26</v>
      </c>
      <c r="K1921" s="3" t="s">
        <v>27</v>
      </c>
      <c r="L1921" s="3" t="s">
        <v>762</v>
      </c>
      <c r="M1921" s="3" t="s">
        <v>442</v>
      </c>
      <c r="N1921" s="2">
        <v>43017</v>
      </c>
      <c r="O1921" s="3" t="s">
        <v>138</v>
      </c>
      <c r="P1921" s="3" t="s">
        <v>733</v>
      </c>
      <c r="Q1921" s="3" t="s">
        <v>70</v>
      </c>
      <c r="R1921" s="3" t="s">
        <v>71</v>
      </c>
      <c r="S1921" s="3" t="s">
        <v>734</v>
      </c>
      <c r="T1921" s="2">
        <v>158.376</v>
      </c>
      <c r="U1921" s="2">
        <v>4</v>
      </c>
      <c r="V1921" s="2">
        <v>0.4</v>
      </c>
      <c r="W1921" s="2">
        <v>-34.314799999999998</v>
      </c>
    </row>
    <row r="1922" spans="1:23" ht="15.75" thickBot="1" x14ac:dyDescent="0.3">
      <c r="A1922" s="5">
        <v>1921</v>
      </c>
      <c r="B1922" s="3" t="s">
        <v>5754</v>
      </c>
      <c r="C1922" s="2">
        <v>2013</v>
      </c>
      <c r="D1922" s="4">
        <v>41497</v>
      </c>
      <c r="E1922" s="4" t="str">
        <f>TEXT(Table1[[#This Row],[Order Date]],"MMM")</f>
        <v>Aug</v>
      </c>
      <c r="F1922" s="4">
        <v>41558</v>
      </c>
      <c r="G1922" s="3" t="s">
        <v>172</v>
      </c>
      <c r="H1922" s="3" t="s">
        <v>4985</v>
      </c>
      <c r="I1922" s="3" t="s">
        <v>4986</v>
      </c>
      <c r="J1922" s="3" t="s">
        <v>26</v>
      </c>
      <c r="K1922" s="3" t="s">
        <v>27</v>
      </c>
      <c r="L1922" s="3" t="s">
        <v>977</v>
      </c>
      <c r="M1922" s="3" t="s">
        <v>692</v>
      </c>
      <c r="N1922" s="2">
        <v>8701</v>
      </c>
      <c r="O1922" s="3" t="s">
        <v>138</v>
      </c>
      <c r="P1922" s="3" t="s">
        <v>3347</v>
      </c>
      <c r="Q1922" s="3" t="s">
        <v>45</v>
      </c>
      <c r="R1922" s="3" t="s">
        <v>242</v>
      </c>
      <c r="S1922" s="3" t="s">
        <v>3348</v>
      </c>
      <c r="T1922" s="2">
        <v>14.96</v>
      </c>
      <c r="U1922" s="2">
        <v>4</v>
      </c>
      <c r="V1922" s="2">
        <v>0</v>
      </c>
      <c r="W1922" s="2">
        <v>0.29920000000000002</v>
      </c>
    </row>
    <row r="1923" spans="1:23" ht="15.75" thickBot="1" x14ac:dyDescent="0.3">
      <c r="A1923" s="5">
        <v>1922</v>
      </c>
      <c r="B1923" s="3" t="s">
        <v>5755</v>
      </c>
      <c r="C1923" s="2">
        <v>2011</v>
      </c>
      <c r="D1923" s="4">
        <v>40637</v>
      </c>
      <c r="E1923" s="4" t="str">
        <f>TEXT(Table1[[#This Row],[Order Date]],"MMM")</f>
        <v>Apr</v>
      </c>
      <c r="F1923" s="4">
        <v>40667</v>
      </c>
      <c r="G1923" s="3" t="s">
        <v>172</v>
      </c>
      <c r="H1923" s="3" t="s">
        <v>679</v>
      </c>
      <c r="I1923" s="3" t="s">
        <v>680</v>
      </c>
      <c r="J1923" s="3" t="s">
        <v>40</v>
      </c>
      <c r="K1923" s="3" t="s">
        <v>27</v>
      </c>
      <c r="L1923" s="3" t="s">
        <v>41</v>
      </c>
      <c r="M1923" s="3" t="s">
        <v>42</v>
      </c>
      <c r="N1923" s="2">
        <v>90008</v>
      </c>
      <c r="O1923" s="3" t="s">
        <v>43</v>
      </c>
      <c r="P1923" s="3" t="s">
        <v>1064</v>
      </c>
      <c r="Q1923" s="3" t="s">
        <v>45</v>
      </c>
      <c r="R1923" s="3" t="s">
        <v>74</v>
      </c>
      <c r="S1923" s="3" t="s">
        <v>1065</v>
      </c>
      <c r="T1923" s="2">
        <v>7.1840000000000002</v>
      </c>
      <c r="U1923" s="2">
        <v>2</v>
      </c>
      <c r="V1923" s="2">
        <v>0.2</v>
      </c>
      <c r="W1923" s="2">
        <v>2.2450000000000001</v>
      </c>
    </row>
    <row r="1924" spans="1:23" ht="15.75" thickBot="1" x14ac:dyDescent="0.3">
      <c r="A1924" s="5">
        <v>1923</v>
      </c>
      <c r="B1924" s="3" t="s">
        <v>5756</v>
      </c>
      <c r="C1924" s="2">
        <v>2011</v>
      </c>
      <c r="D1924" s="4">
        <v>40764</v>
      </c>
      <c r="E1924" s="4" t="str">
        <f>TEXT(Table1[[#This Row],[Order Date]],"MMM")</f>
        <v>Aug</v>
      </c>
      <c r="F1924" s="4" t="s">
        <v>7164</v>
      </c>
      <c r="G1924" s="3" t="s">
        <v>49</v>
      </c>
      <c r="H1924" s="3" t="s">
        <v>3499</v>
      </c>
      <c r="I1924" s="3" t="s">
        <v>3500</v>
      </c>
      <c r="J1924" s="3" t="s">
        <v>26</v>
      </c>
      <c r="K1924" s="3" t="s">
        <v>27</v>
      </c>
      <c r="L1924" s="3" t="s">
        <v>5757</v>
      </c>
      <c r="M1924" s="3" t="s">
        <v>94</v>
      </c>
      <c r="N1924" s="2">
        <v>99301</v>
      </c>
      <c r="O1924" s="3" t="s">
        <v>43</v>
      </c>
      <c r="P1924" s="3" t="s">
        <v>1423</v>
      </c>
      <c r="Q1924" s="3" t="s">
        <v>45</v>
      </c>
      <c r="R1924" s="3" t="s">
        <v>67</v>
      </c>
      <c r="S1924" s="3" t="s">
        <v>1424</v>
      </c>
      <c r="T1924" s="2">
        <v>5.88</v>
      </c>
      <c r="U1924" s="2">
        <v>2</v>
      </c>
      <c r="V1924" s="2">
        <v>0</v>
      </c>
      <c r="W1924" s="2">
        <v>2.6459999999999999</v>
      </c>
    </row>
    <row r="1925" spans="1:23" ht="15.75" thickBot="1" x14ac:dyDescent="0.3">
      <c r="A1925" s="5">
        <v>1924</v>
      </c>
      <c r="B1925" s="3" t="s">
        <v>5756</v>
      </c>
      <c r="C1925" s="2">
        <v>2011</v>
      </c>
      <c r="D1925" s="4">
        <v>40764</v>
      </c>
      <c r="E1925" s="4" t="str">
        <f>TEXT(Table1[[#This Row],[Order Date]],"MMM")</f>
        <v>Aug</v>
      </c>
      <c r="F1925" s="4" t="s">
        <v>7164</v>
      </c>
      <c r="G1925" s="3" t="s">
        <v>49</v>
      </c>
      <c r="H1925" s="3" t="s">
        <v>3499</v>
      </c>
      <c r="I1925" s="3" t="s">
        <v>3500</v>
      </c>
      <c r="J1925" s="3" t="s">
        <v>26</v>
      </c>
      <c r="K1925" s="3" t="s">
        <v>27</v>
      </c>
      <c r="L1925" s="3" t="s">
        <v>5757</v>
      </c>
      <c r="M1925" s="3" t="s">
        <v>94</v>
      </c>
      <c r="N1925" s="2">
        <v>99301</v>
      </c>
      <c r="O1925" s="3" t="s">
        <v>43</v>
      </c>
      <c r="P1925" s="3" t="s">
        <v>35</v>
      </c>
      <c r="Q1925" s="3" t="s">
        <v>32</v>
      </c>
      <c r="R1925" s="3" t="s">
        <v>36</v>
      </c>
      <c r="S1925" s="3" t="s">
        <v>37</v>
      </c>
      <c r="T1925" s="2">
        <v>975.92</v>
      </c>
      <c r="U1925" s="2">
        <v>5</v>
      </c>
      <c r="V1925" s="2">
        <v>0.2</v>
      </c>
      <c r="W1925" s="2">
        <v>121.99</v>
      </c>
    </row>
    <row r="1926" spans="1:23" ht="15.75" thickBot="1" x14ac:dyDescent="0.3">
      <c r="A1926" s="5">
        <v>1925</v>
      </c>
      <c r="B1926" s="3" t="s">
        <v>5756</v>
      </c>
      <c r="C1926" s="2">
        <v>2011</v>
      </c>
      <c r="D1926" s="4">
        <v>40764</v>
      </c>
      <c r="E1926" s="4" t="str">
        <f>TEXT(Table1[[#This Row],[Order Date]],"MMM")</f>
        <v>Aug</v>
      </c>
      <c r="F1926" s="4" t="s">
        <v>7164</v>
      </c>
      <c r="G1926" s="3" t="s">
        <v>49</v>
      </c>
      <c r="H1926" s="3" t="s">
        <v>3499</v>
      </c>
      <c r="I1926" s="3" t="s">
        <v>3500</v>
      </c>
      <c r="J1926" s="3" t="s">
        <v>26</v>
      </c>
      <c r="K1926" s="3" t="s">
        <v>27</v>
      </c>
      <c r="L1926" s="3" t="s">
        <v>5757</v>
      </c>
      <c r="M1926" s="3" t="s">
        <v>94</v>
      </c>
      <c r="N1926" s="2">
        <v>99301</v>
      </c>
      <c r="O1926" s="3" t="s">
        <v>43</v>
      </c>
      <c r="P1926" s="3" t="s">
        <v>435</v>
      </c>
      <c r="Q1926" s="3" t="s">
        <v>45</v>
      </c>
      <c r="R1926" s="3" t="s">
        <v>67</v>
      </c>
      <c r="S1926" s="3" t="s">
        <v>436</v>
      </c>
      <c r="T1926" s="2">
        <v>303.83999999999997</v>
      </c>
      <c r="U1926" s="2">
        <v>8</v>
      </c>
      <c r="V1926" s="2">
        <v>0</v>
      </c>
      <c r="W1926" s="2">
        <v>91.152000000000001</v>
      </c>
    </row>
    <row r="1927" spans="1:23" ht="15.75" thickBot="1" x14ac:dyDescent="0.3">
      <c r="A1927" s="5">
        <v>1926</v>
      </c>
      <c r="B1927" s="3" t="s">
        <v>5756</v>
      </c>
      <c r="C1927" s="2">
        <v>2011</v>
      </c>
      <c r="D1927" s="4">
        <v>40764</v>
      </c>
      <c r="E1927" s="4" t="str">
        <f>TEXT(Table1[[#This Row],[Order Date]],"MMM")</f>
        <v>Aug</v>
      </c>
      <c r="F1927" s="4" t="s">
        <v>7164</v>
      </c>
      <c r="G1927" s="3" t="s">
        <v>49</v>
      </c>
      <c r="H1927" s="3" t="s">
        <v>3499</v>
      </c>
      <c r="I1927" s="3" t="s">
        <v>3500</v>
      </c>
      <c r="J1927" s="3" t="s">
        <v>26</v>
      </c>
      <c r="K1927" s="3" t="s">
        <v>27</v>
      </c>
      <c r="L1927" s="3" t="s">
        <v>5757</v>
      </c>
      <c r="M1927" s="3" t="s">
        <v>94</v>
      </c>
      <c r="N1927" s="2">
        <v>99301</v>
      </c>
      <c r="O1927" s="3" t="s">
        <v>43</v>
      </c>
      <c r="P1927" s="3" t="s">
        <v>1522</v>
      </c>
      <c r="Q1927" s="3" t="s">
        <v>45</v>
      </c>
      <c r="R1927" s="3" t="s">
        <v>58</v>
      </c>
      <c r="S1927" s="3" t="s">
        <v>1523</v>
      </c>
      <c r="T1927" s="2">
        <v>485.88</v>
      </c>
      <c r="U1927" s="2">
        <v>6</v>
      </c>
      <c r="V1927" s="2">
        <v>0</v>
      </c>
      <c r="W1927" s="2">
        <v>19.435199999999998</v>
      </c>
    </row>
    <row r="1928" spans="1:23" ht="15.75" thickBot="1" x14ac:dyDescent="0.3">
      <c r="A1928" s="5">
        <v>1927</v>
      </c>
      <c r="B1928" s="3" t="s">
        <v>5758</v>
      </c>
      <c r="C1928" s="2">
        <v>2011</v>
      </c>
      <c r="D1928" s="4">
        <v>40889</v>
      </c>
      <c r="E1928" s="4" t="str">
        <f>TEXT(Table1[[#This Row],[Order Date]],"MMM")</f>
        <v>Dec</v>
      </c>
      <c r="F1928" s="4" t="s">
        <v>7231</v>
      </c>
      <c r="G1928" s="3" t="s">
        <v>23</v>
      </c>
      <c r="H1928" s="3" t="s">
        <v>832</v>
      </c>
      <c r="I1928" s="3" t="s">
        <v>833</v>
      </c>
      <c r="J1928" s="3" t="s">
        <v>26</v>
      </c>
      <c r="K1928" s="3" t="s">
        <v>27</v>
      </c>
      <c r="L1928" s="3" t="s">
        <v>2662</v>
      </c>
      <c r="M1928" s="3" t="s">
        <v>42</v>
      </c>
      <c r="N1928" s="2">
        <v>94601</v>
      </c>
      <c r="O1928" s="3" t="s">
        <v>43</v>
      </c>
      <c r="P1928" s="3" t="s">
        <v>3262</v>
      </c>
      <c r="Q1928" s="3" t="s">
        <v>32</v>
      </c>
      <c r="R1928" s="3" t="s">
        <v>64</v>
      </c>
      <c r="S1928" s="3" t="s">
        <v>3263</v>
      </c>
      <c r="T1928" s="2">
        <v>12.54</v>
      </c>
      <c r="U1928" s="2">
        <v>3</v>
      </c>
      <c r="V1928" s="2">
        <v>0</v>
      </c>
      <c r="W1928" s="2">
        <v>4.5144000000000002</v>
      </c>
    </row>
    <row r="1929" spans="1:23" ht="15.75" thickBot="1" x14ac:dyDescent="0.3">
      <c r="A1929" s="5">
        <v>1928</v>
      </c>
      <c r="B1929" s="3" t="s">
        <v>5758</v>
      </c>
      <c r="C1929" s="2">
        <v>2011</v>
      </c>
      <c r="D1929" s="4">
        <v>40889</v>
      </c>
      <c r="E1929" s="4" t="str">
        <f>TEXT(Table1[[#This Row],[Order Date]],"MMM")</f>
        <v>Dec</v>
      </c>
      <c r="F1929" s="4" t="s">
        <v>7231</v>
      </c>
      <c r="G1929" s="3" t="s">
        <v>23</v>
      </c>
      <c r="H1929" s="3" t="s">
        <v>832</v>
      </c>
      <c r="I1929" s="3" t="s">
        <v>833</v>
      </c>
      <c r="J1929" s="3" t="s">
        <v>26</v>
      </c>
      <c r="K1929" s="3" t="s">
        <v>27</v>
      </c>
      <c r="L1929" s="3" t="s">
        <v>2662</v>
      </c>
      <c r="M1929" s="3" t="s">
        <v>42</v>
      </c>
      <c r="N1929" s="2">
        <v>94601</v>
      </c>
      <c r="O1929" s="3" t="s">
        <v>43</v>
      </c>
      <c r="P1929" s="3" t="s">
        <v>1311</v>
      </c>
      <c r="Q1929" s="3" t="s">
        <v>45</v>
      </c>
      <c r="R1929" s="3" t="s">
        <v>58</v>
      </c>
      <c r="S1929" s="3" t="s">
        <v>1312</v>
      </c>
      <c r="T1929" s="2">
        <v>8.94</v>
      </c>
      <c r="U1929" s="2">
        <v>3</v>
      </c>
      <c r="V1929" s="2">
        <v>0</v>
      </c>
      <c r="W1929" s="2">
        <v>0.62580000000000002</v>
      </c>
    </row>
    <row r="1930" spans="1:23" ht="15.75" thickBot="1" x14ac:dyDescent="0.3">
      <c r="A1930" s="5">
        <v>1929</v>
      </c>
      <c r="B1930" s="3" t="s">
        <v>5758</v>
      </c>
      <c r="C1930" s="2">
        <v>2011</v>
      </c>
      <c r="D1930" s="4">
        <v>40889</v>
      </c>
      <c r="E1930" s="4" t="str">
        <f>TEXT(Table1[[#This Row],[Order Date]],"MMM")</f>
        <v>Dec</v>
      </c>
      <c r="F1930" s="4" t="s">
        <v>7231</v>
      </c>
      <c r="G1930" s="3" t="s">
        <v>23</v>
      </c>
      <c r="H1930" s="3" t="s">
        <v>832</v>
      </c>
      <c r="I1930" s="3" t="s">
        <v>833</v>
      </c>
      <c r="J1930" s="3" t="s">
        <v>26</v>
      </c>
      <c r="K1930" s="3" t="s">
        <v>27</v>
      </c>
      <c r="L1930" s="3" t="s">
        <v>2662</v>
      </c>
      <c r="M1930" s="3" t="s">
        <v>42</v>
      </c>
      <c r="N1930" s="2">
        <v>94601</v>
      </c>
      <c r="O1930" s="3" t="s">
        <v>43</v>
      </c>
      <c r="P1930" s="3" t="s">
        <v>232</v>
      </c>
      <c r="Q1930" s="3" t="s">
        <v>32</v>
      </c>
      <c r="R1930" s="3" t="s">
        <v>64</v>
      </c>
      <c r="S1930" s="3" t="s">
        <v>233</v>
      </c>
      <c r="T1930" s="2">
        <v>9.24</v>
      </c>
      <c r="U1930" s="2">
        <v>3</v>
      </c>
      <c r="V1930" s="2">
        <v>0</v>
      </c>
      <c r="W1930" s="2">
        <v>4.4352</v>
      </c>
    </row>
    <row r="1931" spans="1:23" ht="15.75" thickBot="1" x14ac:dyDescent="0.3">
      <c r="A1931" s="5">
        <v>1930</v>
      </c>
      <c r="B1931" s="3" t="s">
        <v>5762</v>
      </c>
      <c r="C1931" s="2">
        <v>2011</v>
      </c>
      <c r="D1931" s="4">
        <v>40851</v>
      </c>
      <c r="E1931" s="4" t="str">
        <f>TEXT(Table1[[#This Row],[Order Date]],"MMM")</f>
        <v>Nov</v>
      </c>
      <c r="F1931" s="4" t="s">
        <v>7176</v>
      </c>
      <c r="G1931" s="3" t="s">
        <v>23</v>
      </c>
      <c r="H1931" s="3" t="s">
        <v>355</v>
      </c>
      <c r="I1931" s="3" t="s">
        <v>356</v>
      </c>
      <c r="J1931" s="3" t="s">
        <v>99</v>
      </c>
      <c r="K1931" s="3" t="s">
        <v>27</v>
      </c>
      <c r="L1931" s="3" t="s">
        <v>1079</v>
      </c>
      <c r="M1931" s="3" t="s">
        <v>101</v>
      </c>
      <c r="N1931" s="2">
        <v>78745</v>
      </c>
      <c r="O1931" s="3" t="s">
        <v>102</v>
      </c>
      <c r="P1931" s="3" t="s">
        <v>4395</v>
      </c>
      <c r="Q1931" s="3" t="s">
        <v>70</v>
      </c>
      <c r="R1931" s="3" t="s">
        <v>71</v>
      </c>
      <c r="S1931" s="3" t="s">
        <v>4396</v>
      </c>
      <c r="T1931" s="2">
        <v>758.35199999999998</v>
      </c>
      <c r="U1931" s="2">
        <v>6</v>
      </c>
      <c r="V1931" s="2">
        <v>0.2</v>
      </c>
      <c r="W1931" s="2">
        <v>265.42320000000001</v>
      </c>
    </row>
    <row r="1932" spans="1:23" ht="15.75" thickBot="1" x14ac:dyDescent="0.3">
      <c r="A1932" s="5">
        <v>1931</v>
      </c>
      <c r="B1932" s="3" t="s">
        <v>5763</v>
      </c>
      <c r="C1932" s="2">
        <v>2013</v>
      </c>
      <c r="D1932" s="4">
        <v>41589</v>
      </c>
      <c r="E1932" s="4" t="str">
        <f>TEXT(Table1[[#This Row],[Order Date]],"MMM")</f>
        <v>Nov</v>
      </c>
      <c r="F1932" s="4" t="s">
        <v>7260</v>
      </c>
      <c r="G1932" s="3" t="s">
        <v>49</v>
      </c>
      <c r="H1932" s="3" t="s">
        <v>523</v>
      </c>
      <c r="I1932" s="3" t="s">
        <v>524</v>
      </c>
      <c r="J1932" s="3" t="s">
        <v>40</v>
      </c>
      <c r="K1932" s="3" t="s">
        <v>27</v>
      </c>
      <c r="L1932" s="3" t="s">
        <v>239</v>
      </c>
      <c r="M1932" s="3" t="s">
        <v>240</v>
      </c>
      <c r="N1932" s="2">
        <v>10011</v>
      </c>
      <c r="O1932" s="3" t="s">
        <v>138</v>
      </c>
      <c r="P1932" s="3" t="s">
        <v>3198</v>
      </c>
      <c r="Q1932" s="3" t="s">
        <v>45</v>
      </c>
      <c r="R1932" s="3" t="s">
        <v>74</v>
      </c>
      <c r="S1932" s="3" t="s">
        <v>3199</v>
      </c>
      <c r="T1932" s="2">
        <v>20.367999999999999</v>
      </c>
      <c r="U1932" s="2">
        <v>1</v>
      </c>
      <c r="V1932" s="2">
        <v>0.2</v>
      </c>
      <c r="W1932" s="2">
        <v>7.3834</v>
      </c>
    </row>
    <row r="1933" spans="1:23" ht="15.75" thickBot="1" x14ac:dyDescent="0.3">
      <c r="A1933" s="5">
        <v>1932</v>
      </c>
      <c r="B1933" s="3" t="s">
        <v>5763</v>
      </c>
      <c r="C1933" s="2">
        <v>2013</v>
      </c>
      <c r="D1933" s="4">
        <v>41589</v>
      </c>
      <c r="E1933" s="4" t="str">
        <f>TEXT(Table1[[#This Row],[Order Date]],"MMM")</f>
        <v>Nov</v>
      </c>
      <c r="F1933" s="4" t="s">
        <v>7260</v>
      </c>
      <c r="G1933" s="3" t="s">
        <v>49</v>
      </c>
      <c r="H1933" s="3" t="s">
        <v>523</v>
      </c>
      <c r="I1933" s="3" t="s">
        <v>524</v>
      </c>
      <c r="J1933" s="3" t="s">
        <v>40</v>
      </c>
      <c r="K1933" s="3" t="s">
        <v>27</v>
      </c>
      <c r="L1933" s="3" t="s">
        <v>239</v>
      </c>
      <c r="M1933" s="3" t="s">
        <v>240</v>
      </c>
      <c r="N1933" s="2">
        <v>10011</v>
      </c>
      <c r="O1933" s="3" t="s">
        <v>138</v>
      </c>
      <c r="P1933" s="3" t="s">
        <v>1206</v>
      </c>
      <c r="Q1933" s="3" t="s">
        <v>45</v>
      </c>
      <c r="R1933" s="3" t="s">
        <v>74</v>
      </c>
      <c r="S1933" s="3" t="s">
        <v>1207</v>
      </c>
      <c r="T1933" s="2">
        <v>49.847999999999999</v>
      </c>
      <c r="U1933" s="2">
        <v>3</v>
      </c>
      <c r="V1933" s="2">
        <v>0.2</v>
      </c>
      <c r="W1933" s="2">
        <v>16.823699999999999</v>
      </c>
    </row>
    <row r="1934" spans="1:23" ht="15.75" thickBot="1" x14ac:dyDescent="0.3">
      <c r="A1934" s="5">
        <v>1933</v>
      </c>
      <c r="B1934" s="3" t="s">
        <v>5766</v>
      </c>
      <c r="C1934" s="2">
        <v>2011</v>
      </c>
      <c r="D1934" s="4">
        <v>40586</v>
      </c>
      <c r="E1934" s="4" t="str">
        <f>TEXT(Table1[[#This Row],[Order Date]],"MMM")</f>
        <v>Feb</v>
      </c>
      <c r="F1934" s="4">
        <v>40736</v>
      </c>
      <c r="G1934" s="3" t="s">
        <v>49</v>
      </c>
      <c r="H1934" s="3" t="s">
        <v>3259</v>
      </c>
      <c r="I1934" s="3" t="s">
        <v>3260</v>
      </c>
      <c r="J1934" s="3" t="s">
        <v>40</v>
      </c>
      <c r="K1934" s="3" t="s">
        <v>27</v>
      </c>
      <c r="L1934" s="3" t="s">
        <v>441</v>
      </c>
      <c r="M1934" s="3" t="s">
        <v>442</v>
      </c>
      <c r="N1934" s="2">
        <v>43229</v>
      </c>
      <c r="O1934" s="3" t="s">
        <v>138</v>
      </c>
      <c r="P1934" s="3" t="s">
        <v>1783</v>
      </c>
      <c r="Q1934" s="3" t="s">
        <v>70</v>
      </c>
      <c r="R1934" s="3" t="s">
        <v>148</v>
      </c>
      <c r="S1934" s="3" t="s">
        <v>1784</v>
      </c>
      <c r="T1934" s="2">
        <v>119.8</v>
      </c>
      <c r="U1934" s="2">
        <v>5</v>
      </c>
      <c r="V1934" s="2">
        <v>0.2</v>
      </c>
      <c r="W1934" s="2">
        <v>29.95</v>
      </c>
    </row>
    <row r="1935" spans="1:23" ht="15.75" thickBot="1" x14ac:dyDescent="0.3">
      <c r="A1935" s="5">
        <v>1934</v>
      </c>
      <c r="B1935" s="3" t="s">
        <v>5767</v>
      </c>
      <c r="C1935" s="2">
        <v>2011</v>
      </c>
      <c r="D1935" s="4">
        <v>40612</v>
      </c>
      <c r="E1935" s="4" t="str">
        <f>TEXT(Table1[[#This Row],[Order Date]],"MMM")</f>
        <v>Mar</v>
      </c>
      <c r="F1935" s="4">
        <v>40796</v>
      </c>
      <c r="G1935" s="3" t="s">
        <v>49</v>
      </c>
      <c r="H1935" s="3" t="s">
        <v>2485</v>
      </c>
      <c r="I1935" s="3" t="s">
        <v>2486</v>
      </c>
      <c r="J1935" s="3" t="s">
        <v>99</v>
      </c>
      <c r="K1935" s="3" t="s">
        <v>27</v>
      </c>
      <c r="L1935" s="3" t="s">
        <v>336</v>
      </c>
      <c r="M1935" s="3" t="s">
        <v>86</v>
      </c>
      <c r="N1935" s="2">
        <v>27707</v>
      </c>
      <c r="O1935" s="3" t="s">
        <v>30</v>
      </c>
      <c r="P1935" s="3" t="s">
        <v>4633</v>
      </c>
      <c r="Q1935" s="3" t="s">
        <v>45</v>
      </c>
      <c r="R1935" s="3" t="s">
        <v>58</v>
      </c>
      <c r="S1935" s="3" t="s">
        <v>4634</v>
      </c>
      <c r="T1935" s="2">
        <v>61.567999999999998</v>
      </c>
      <c r="U1935" s="2">
        <v>2</v>
      </c>
      <c r="V1935" s="2">
        <v>0.2</v>
      </c>
      <c r="W1935" s="2">
        <v>4.6176000000000004</v>
      </c>
    </row>
    <row r="1936" spans="1:23" ht="15.75" thickBot="1" x14ac:dyDescent="0.3">
      <c r="A1936" s="5">
        <v>1935</v>
      </c>
      <c r="B1936" s="3" t="s">
        <v>5767</v>
      </c>
      <c r="C1936" s="2">
        <v>2011</v>
      </c>
      <c r="D1936" s="4">
        <v>40612</v>
      </c>
      <c r="E1936" s="4" t="str">
        <f>TEXT(Table1[[#This Row],[Order Date]],"MMM")</f>
        <v>Mar</v>
      </c>
      <c r="F1936" s="4">
        <v>40796</v>
      </c>
      <c r="G1936" s="3" t="s">
        <v>49</v>
      </c>
      <c r="H1936" s="3" t="s">
        <v>2485</v>
      </c>
      <c r="I1936" s="3" t="s">
        <v>2486</v>
      </c>
      <c r="J1936" s="3" t="s">
        <v>99</v>
      </c>
      <c r="K1936" s="3" t="s">
        <v>27</v>
      </c>
      <c r="L1936" s="3" t="s">
        <v>336</v>
      </c>
      <c r="M1936" s="3" t="s">
        <v>86</v>
      </c>
      <c r="N1936" s="2">
        <v>27707</v>
      </c>
      <c r="O1936" s="3" t="s">
        <v>30</v>
      </c>
      <c r="P1936" s="3" t="s">
        <v>2226</v>
      </c>
      <c r="Q1936" s="3" t="s">
        <v>45</v>
      </c>
      <c r="R1936" s="3" t="s">
        <v>67</v>
      </c>
      <c r="S1936" s="3" t="s">
        <v>2227</v>
      </c>
      <c r="T1936" s="2">
        <v>6.1920000000000002</v>
      </c>
      <c r="U1936" s="2">
        <v>3</v>
      </c>
      <c r="V1936" s="2">
        <v>0.2</v>
      </c>
      <c r="W1936" s="2">
        <v>0.46439999999999998</v>
      </c>
    </row>
    <row r="1937" spans="1:23" ht="15.75" thickBot="1" x14ac:dyDescent="0.3">
      <c r="A1937" s="5">
        <v>1936</v>
      </c>
      <c r="B1937" s="3" t="s">
        <v>5768</v>
      </c>
      <c r="C1937" s="2">
        <v>2014</v>
      </c>
      <c r="D1937" s="4">
        <v>41709</v>
      </c>
      <c r="E1937" s="4" t="str">
        <f>TEXT(Table1[[#This Row],[Order Date]],"MMM")</f>
        <v>Mar</v>
      </c>
      <c r="F1937" s="4">
        <v>41801</v>
      </c>
      <c r="G1937" s="3" t="s">
        <v>23</v>
      </c>
      <c r="H1937" s="3" t="s">
        <v>3690</v>
      </c>
      <c r="I1937" s="3" t="s">
        <v>3691</v>
      </c>
      <c r="J1937" s="3" t="s">
        <v>40</v>
      </c>
      <c r="K1937" s="3" t="s">
        <v>27</v>
      </c>
      <c r="L1937" s="3" t="s">
        <v>28</v>
      </c>
      <c r="M1937" s="3" t="s">
        <v>29</v>
      </c>
      <c r="N1937" s="2">
        <v>42420</v>
      </c>
      <c r="O1937" s="3" t="s">
        <v>30</v>
      </c>
      <c r="P1937" s="3" t="s">
        <v>4976</v>
      </c>
      <c r="Q1937" s="3" t="s">
        <v>45</v>
      </c>
      <c r="R1937" s="3" t="s">
        <v>158</v>
      </c>
      <c r="S1937" s="3" t="s">
        <v>4977</v>
      </c>
      <c r="T1937" s="2">
        <v>5.32</v>
      </c>
      <c r="U1937" s="2">
        <v>2</v>
      </c>
      <c r="V1937" s="2">
        <v>0</v>
      </c>
      <c r="W1937" s="2">
        <v>2.6067999999999998</v>
      </c>
    </row>
    <row r="1938" spans="1:23" ht="15.75" thickBot="1" x14ac:dyDescent="0.3">
      <c r="A1938" s="5">
        <v>1937</v>
      </c>
      <c r="B1938" s="3" t="s">
        <v>5768</v>
      </c>
      <c r="C1938" s="2">
        <v>2014</v>
      </c>
      <c r="D1938" s="4">
        <v>41709</v>
      </c>
      <c r="E1938" s="4" t="str">
        <f>TEXT(Table1[[#This Row],[Order Date]],"MMM")</f>
        <v>Mar</v>
      </c>
      <c r="F1938" s="4">
        <v>41801</v>
      </c>
      <c r="G1938" s="3" t="s">
        <v>23</v>
      </c>
      <c r="H1938" s="3" t="s">
        <v>3690</v>
      </c>
      <c r="I1938" s="3" t="s">
        <v>3691</v>
      </c>
      <c r="J1938" s="3" t="s">
        <v>40</v>
      </c>
      <c r="K1938" s="3" t="s">
        <v>27</v>
      </c>
      <c r="L1938" s="3" t="s">
        <v>28</v>
      </c>
      <c r="M1938" s="3" t="s">
        <v>29</v>
      </c>
      <c r="N1938" s="2">
        <v>42420</v>
      </c>
      <c r="O1938" s="3" t="s">
        <v>30</v>
      </c>
      <c r="P1938" s="3" t="s">
        <v>35</v>
      </c>
      <c r="Q1938" s="3" t="s">
        <v>32</v>
      </c>
      <c r="R1938" s="3" t="s">
        <v>36</v>
      </c>
      <c r="S1938" s="3" t="s">
        <v>37</v>
      </c>
      <c r="T1938" s="2">
        <v>975.92</v>
      </c>
      <c r="U1938" s="2">
        <v>4</v>
      </c>
      <c r="V1938" s="2">
        <v>0</v>
      </c>
      <c r="W1938" s="2">
        <v>292.77600000000001</v>
      </c>
    </row>
    <row r="1939" spans="1:23" ht="15.75" thickBot="1" x14ac:dyDescent="0.3">
      <c r="A1939" s="5">
        <v>1938</v>
      </c>
      <c r="B1939" s="3" t="s">
        <v>5768</v>
      </c>
      <c r="C1939" s="2">
        <v>2014</v>
      </c>
      <c r="D1939" s="4">
        <v>41709</v>
      </c>
      <c r="E1939" s="4" t="str">
        <f>TEXT(Table1[[#This Row],[Order Date]],"MMM")</f>
        <v>Mar</v>
      </c>
      <c r="F1939" s="4">
        <v>41801</v>
      </c>
      <c r="G1939" s="3" t="s">
        <v>23</v>
      </c>
      <c r="H1939" s="3" t="s">
        <v>3690</v>
      </c>
      <c r="I1939" s="3" t="s">
        <v>3691</v>
      </c>
      <c r="J1939" s="3" t="s">
        <v>40</v>
      </c>
      <c r="K1939" s="3" t="s">
        <v>27</v>
      </c>
      <c r="L1939" s="3" t="s">
        <v>28</v>
      </c>
      <c r="M1939" s="3" t="s">
        <v>29</v>
      </c>
      <c r="N1939" s="2">
        <v>42420</v>
      </c>
      <c r="O1939" s="3" t="s">
        <v>30</v>
      </c>
      <c r="P1939" s="3" t="s">
        <v>4178</v>
      </c>
      <c r="Q1939" s="3" t="s">
        <v>70</v>
      </c>
      <c r="R1939" s="3" t="s">
        <v>148</v>
      </c>
      <c r="S1939" s="3" t="s">
        <v>4179</v>
      </c>
      <c r="T1939" s="2">
        <v>2249.91</v>
      </c>
      <c r="U1939" s="2">
        <v>9</v>
      </c>
      <c r="V1939" s="2">
        <v>0</v>
      </c>
      <c r="W1939" s="2">
        <v>517.47929999999997</v>
      </c>
    </row>
    <row r="1940" spans="1:23" ht="15.75" thickBot="1" x14ac:dyDescent="0.3">
      <c r="A1940" s="5">
        <v>1939</v>
      </c>
      <c r="B1940" s="3" t="s">
        <v>5768</v>
      </c>
      <c r="C1940" s="2">
        <v>2014</v>
      </c>
      <c r="D1940" s="4">
        <v>41709</v>
      </c>
      <c r="E1940" s="4" t="str">
        <f>TEXT(Table1[[#This Row],[Order Date]],"MMM")</f>
        <v>Mar</v>
      </c>
      <c r="F1940" s="4">
        <v>41801</v>
      </c>
      <c r="G1940" s="3" t="s">
        <v>23</v>
      </c>
      <c r="H1940" s="3" t="s">
        <v>3690</v>
      </c>
      <c r="I1940" s="3" t="s">
        <v>3691</v>
      </c>
      <c r="J1940" s="3" t="s">
        <v>40</v>
      </c>
      <c r="K1940" s="3" t="s">
        <v>27</v>
      </c>
      <c r="L1940" s="3" t="s">
        <v>28</v>
      </c>
      <c r="M1940" s="3" t="s">
        <v>29</v>
      </c>
      <c r="N1940" s="2">
        <v>42420</v>
      </c>
      <c r="O1940" s="3" t="s">
        <v>30</v>
      </c>
      <c r="P1940" s="3" t="s">
        <v>1224</v>
      </c>
      <c r="Q1940" s="3" t="s">
        <v>45</v>
      </c>
      <c r="R1940" s="3" t="s">
        <v>58</v>
      </c>
      <c r="S1940" s="3" t="s">
        <v>1225</v>
      </c>
      <c r="T1940" s="2">
        <v>59.92</v>
      </c>
      <c r="U1940" s="2">
        <v>4</v>
      </c>
      <c r="V1940" s="2">
        <v>0</v>
      </c>
      <c r="W1940" s="2">
        <v>16.7776</v>
      </c>
    </row>
    <row r="1941" spans="1:23" ht="15.75" thickBot="1" x14ac:dyDescent="0.3">
      <c r="A1941" s="5">
        <v>1940</v>
      </c>
      <c r="B1941" s="3" t="s">
        <v>5769</v>
      </c>
      <c r="C1941" s="2">
        <v>2014</v>
      </c>
      <c r="D1941" s="4">
        <v>41885</v>
      </c>
      <c r="E1941" s="4" t="str">
        <f>TEXT(Table1[[#This Row],[Order Date]],"MMM")</f>
        <v>Sep</v>
      </c>
      <c r="F1941" s="4" t="s">
        <v>7372</v>
      </c>
      <c r="G1941" s="3" t="s">
        <v>49</v>
      </c>
      <c r="H1941" s="3" t="s">
        <v>875</v>
      </c>
      <c r="I1941" s="3" t="s">
        <v>876</v>
      </c>
      <c r="J1941" s="3" t="s">
        <v>26</v>
      </c>
      <c r="K1941" s="3" t="s">
        <v>27</v>
      </c>
      <c r="L1941" s="3" t="s">
        <v>1614</v>
      </c>
      <c r="M1941" s="3" t="s">
        <v>42</v>
      </c>
      <c r="N1941" s="2">
        <v>92804</v>
      </c>
      <c r="O1941" s="3" t="s">
        <v>43</v>
      </c>
      <c r="P1941" s="3" t="s">
        <v>5497</v>
      </c>
      <c r="Q1941" s="3" t="s">
        <v>45</v>
      </c>
      <c r="R1941" s="3" t="s">
        <v>74</v>
      </c>
      <c r="S1941" s="3" t="s">
        <v>5498</v>
      </c>
      <c r="T1941" s="2">
        <v>171.2</v>
      </c>
      <c r="U1941" s="2">
        <v>5</v>
      </c>
      <c r="V1941" s="2">
        <v>0.2</v>
      </c>
      <c r="W1941" s="2">
        <v>64.2</v>
      </c>
    </row>
    <row r="1942" spans="1:23" ht="15.75" thickBot="1" x14ac:dyDescent="0.3">
      <c r="A1942" s="5">
        <v>1941</v>
      </c>
      <c r="B1942" s="3" t="s">
        <v>5769</v>
      </c>
      <c r="C1942" s="2">
        <v>2014</v>
      </c>
      <c r="D1942" s="4">
        <v>41885</v>
      </c>
      <c r="E1942" s="4" t="str">
        <f>TEXT(Table1[[#This Row],[Order Date]],"MMM")</f>
        <v>Sep</v>
      </c>
      <c r="F1942" s="4" t="s">
        <v>7372</v>
      </c>
      <c r="G1942" s="3" t="s">
        <v>49</v>
      </c>
      <c r="H1942" s="3" t="s">
        <v>875</v>
      </c>
      <c r="I1942" s="3" t="s">
        <v>876</v>
      </c>
      <c r="J1942" s="3" t="s">
        <v>26</v>
      </c>
      <c r="K1942" s="3" t="s">
        <v>27</v>
      </c>
      <c r="L1942" s="3" t="s">
        <v>1614</v>
      </c>
      <c r="M1942" s="3" t="s">
        <v>42</v>
      </c>
      <c r="N1942" s="2">
        <v>92804</v>
      </c>
      <c r="O1942" s="3" t="s">
        <v>43</v>
      </c>
      <c r="P1942" s="3" t="s">
        <v>5513</v>
      </c>
      <c r="Q1942" s="3" t="s">
        <v>45</v>
      </c>
      <c r="R1942" s="3" t="s">
        <v>67</v>
      </c>
      <c r="S1942" s="3" t="s">
        <v>5514</v>
      </c>
      <c r="T1942" s="2">
        <v>3.36</v>
      </c>
      <c r="U1942" s="2">
        <v>2</v>
      </c>
      <c r="V1942" s="2">
        <v>0</v>
      </c>
      <c r="W1942" s="2">
        <v>0.87360000000000004</v>
      </c>
    </row>
    <row r="1943" spans="1:23" ht="15.75" thickBot="1" x14ac:dyDescent="0.3">
      <c r="A1943" s="5">
        <v>1942</v>
      </c>
      <c r="B1943" s="3" t="s">
        <v>5772</v>
      </c>
      <c r="C1943" s="2">
        <v>2014</v>
      </c>
      <c r="D1943" s="4">
        <v>41854</v>
      </c>
      <c r="E1943" s="4" t="str">
        <f>TEXT(Table1[[#This Row],[Order Date]],"MMM")</f>
        <v>Aug</v>
      </c>
      <c r="F1943" s="4" t="s">
        <v>7287</v>
      </c>
      <c r="G1943" s="3" t="s">
        <v>49</v>
      </c>
      <c r="H1943" s="3" t="s">
        <v>982</v>
      </c>
      <c r="I1943" s="3" t="s">
        <v>983</v>
      </c>
      <c r="J1943" s="3" t="s">
        <v>26</v>
      </c>
      <c r="K1943" s="3" t="s">
        <v>27</v>
      </c>
      <c r="L1943" s="3" t="s">
        <v>239</v>
      </c>
      <c r="M1943" s="3" t="s">
        <v>240</v>
      </c>
      <c r="N1943" s="2">
        <v>10035</v>
      </c>
      <c r="O1943" s="3" t="s">
        <v>138</v>
      </c>
      <c r="P1943" s="3" t="s">
        <v>2634</v>
      </c>
      <c r="Q1943" s="3" t="s">
        <v>45</v>
      </c>
      <c r="R1943" s="3" t="s">
        <v>74</v>
      </c>
      <c r="S1943" s="3" t="s">
        <v>2635</v>
      </c>
      <c r="T1943" s="2">
        <v>25.92</v>
      </c>
      <c r="U1943" s="2">
        <v>6</v>
      </c>
      <c r="V1943" s="2">
        <v>0.2</v>
      </c>
      <c r="W1943" s="2">
        <v>9.0719999999999992</v>
      </c>
    </row>
    <row r="1944" spans="1:23" ht="15.75" thickBot="1" x14ac:dyDescent="0.3">
      <c r="A1944" s="5">
        <v>1943</v>
      </c>
      <c r="B1944" s="3" t="s">
        <v>5772</v>
      </c>
      <c r="C1944" s="2">
        <v>2014</v>
      </c>
      <c r="D1944" s="4">
        <v>41854</v>
      </c>
      <c r="E1944" s="4" t="str">
        <f>TEXT(Table1[[#This Row],[Order Date]],"MMM")</f>
        <v>Aug</v>
      </c>
      <c r="F1944" s="4" t="s">
        <v>7287</v>
      </c>
      <c r="G1944" s="3" t="s">
        <v>49</v>
      </c>
      <c r="H1944" s="3" t="s">
        <v>982</v>
      </c>
      <c r="I1944" s="3" t="s">
        <v>983</v>
      </c>
      <c r="J1944" s="3" t="s">
        <v>26</v>
      </c>
      <c r="K1944" s="3" t="s">
        <v>27</v>
      </c>
      <c r="L1944" s="3" t="s">
        <v>239</v>
      </c>
      <c r="M1944" s="3" t="s">
        <v>240</v>
      </c>
      <c r="N1944" s="2">
        <v>10035</v>
      </c>
      <c r="O1944" s="3" t="s">
        <v>138</v>
      </c>
      <c r="P1944" s="3" t="s">
        <v>1918</v>
      </c>
      <c r="Q1944" s="3" t="s">
        <v>45</v>
      </c>
      <c r="R1944" s="3" t="s">
        <v>46</v>
      </c>
      <c r="S1944" s="3" t="s">
        <v>1919</v>
      </c>
      <c r="T1944" s="2">
        <v>91.59</v>
      </c>
      <c r="U1944" s="2">
        <v>3</v>
      </c>
      <c r="V1944" s="2">
        <v>0</v>
      </c>
      <c r="W1944" s="2">
        <v>42.131399999999999</v>
      </c>
    </row>
    <row r="1945" spans="1:23" ht="15.75" thickBot="1" x14ac:dyDescent="0.3">
      <c r="A1945" s="5">
        <v>1944</v>
      </c>
      <c r="B1945" s="3" t="s">
        <v>5773</v>
      </c>
      <c r="C1945" s="2">
        <v>2011</v>
      </c>
      <c r="D1945" s="4">
        <v>40555</v>
      </c>
      <c r="E1945" s="4" t="str">
        <f>TEXT(Table1[[#This Row],[Order Date]],"MMM")</f>
        <v>Jan</v>
      </c>
      <c r="F1945" s="4">
        <v>40614</v>
      </c>
      <c r="G1945" s="3" t="s">
        <v>23</v>
      </c>
      <c r="H1945" s="3" t="s">
        <v>1526</v>
      </c>
      <c r="I1945" s="3" t="s">
        <v>1527</v>
      </c>
      <c r="J1945" s="3" t="s">
        <v>40</v>
      </c>
      <c r="K1945" s="3" t="s">
        <v>27</v>
      </c>
      <c r="L1945" s="3" t="s">
        <v>168</v>
      </c>
      <c r="M1945" s="3" t="s">
        <v>101</v>
      </c>
      <c r="N1945" s="2">
        <v>77070</v>
      </c>
      <c r="O1945" s="3" t="s">
        <v>102</v>
      </c>
      <c r="P1945" s="3" t="s">
        <v>2070</v>
      </c>
      <c r="Q1945" s="3" t="s">
        <v>32</v>
      </c>
      <c r="R1945" s="3" t="s">
        <v>36</v>
      </c>
      <c r="S1945" s="3" t="s">
        <v>2071</v>
      </c>
      <c r="T1945" s="2">
        <v>674.05799999999999</v>
      </c>
      <c r="U1945" s="2">
        <v>3</v>
      </c>
      <c r="V1945" s="2">
        <v>0.3</v>
      </c>
      <c r="W1945" s="2">
        <v>-19.258800000000001</v>
      </c>
    </row>
    <row r="1946" spans="1:23" ht="15.75" thickBot="1" x14ac:dyDescent="0.3">
      <c r="A1946" s="5">
        <v>1945</v>
      </c>
      <c r="B1946" s="3" t="s">
        <v>5774</v>
      </c>
      <c r="C1946" s="2">
        <v>2014</v>
      </c>
      <c r="D1946" s="4">
        <v>41922</v>
      </c>
      <c r="E1946" s="4" t="str">
        <f>TEXT(Table1[[#This Row],[Order Date]],"MMM")</f>
        <v>Oct</v>
      </c>
      <c r="F1946" s="4">
        <v>41983</v>
      </c>
      <c r="G1946" s="3" t="s">
        <v>23</v>
      </c>
      <c r="H1946" s="3" t="s">
        <v>702</v>
      </c>
      <c r="I1946" s="3" t="s">
        <v>703</v>
      </c>
      <c r="J1946" s="3" t="s">
        <v>26</v>
      </c>
      <c r="K1946" s="3" t="s">
        <v>27</v>
      </c>
      <c r="L1946" s="3" t="s">
        <v>5775</v>
      </c>
      <c r="M1946" s="3" t="s">
        <v>101</v>
      </c>
      <c r="N1946" s="2">
        <v>77573</v>
      </c>
      <c r="O1946" s="3" t="s">
        <v>102</v>
      </c>
      <c r="P1946" s="3" t="s">
        <v>1266</v>
      </c>
      <c r="Q1946" s="3" t="s">
        <v>45</v>
      </c>
      <c r="R1946" s="3" t="s">
        <v>67</v>
      </c>
      <c r="S1946" s="3" t="s">
        <v>1267</v>
      </c>
      <c r="T1946" s="2">
        <v>67.144000000000005</v>
      </c>
      <c r="U1946" s="2">
        <v>7</v>
      </c>
      <c r="V1946" s="2">
        <v>0.2</v>
      </c>
      <c r="W1946" s="2">
        <v>5.8750999999999998</v>
      </c>
    </row>
    <row r="1947" spans="1:23" ht="15.75" thickBot="1" x14ac:dyDescent="0.3">
      <c r="A1947" s="5">
        <v>1946</v>
      </c>
      <c r="B1947" s="3" t="s">
        <v>5774</v>
      </c>
      <c r="C1947" s="2">
        <v>2014</v>
      </c>
      <c r="D1947" s="4">
        <v>41922</v>
      </c>
      <c r="E1947" s="4" t="str">
        <f>TEXT(Table1[[#This Row],[Order Date]],"MMM")</f>
        <v>Oct</v>
      </c>
      <c r="F1947" s="4">
        <v>41983</v>
      </c>
      <c r="G1947" s="3" t="s">
        <v>23</v>
      </c>
      <c r="H1947" s="3" t="s">
        <v>702</v>
      </c>
      <c r="I1947" s="3" t="s">
        <v>703</v>
      </c>
      <c r="J1947" s="3" t="s">
        <v>26</v>
      </c>
      <c r="K1947" s="3" t="s">
        <v>27</v>
      </c>
      <c r="L1947" s="3" t="s">
        <v>5775</v>
      </c>
      <c r="M1947" s="3" t="s">
        <v>101</v>
      </c>
      <c r="N1947" s="2">
        <v>77573</v>
      </c>
      <c r="O1947" s="3" t="s">
        <v>102</v>
      </c>
      <c r="P1947" s="3" t="s">
        <v>5776</v>
      </c>
      <c r="Q1947" s="3" t="s">
        <v>32</v>
      </c>
      <c r="R1947" s="3" t="s">
        <v>36</v>
      </c>
      <c r="S1947" s="3" t="s">
        <v>5777</v>
      </c>
      <c r="T1947" s="2">
        <v>254.05799999999999</v>
      </c>
      <c r="U1947" s="2">
        <v>3</v>
      </c>
      <c r="V1947" s="2">
        <v>0.3</v>
      </c>
      <c r="W1947" s="2">
        <v>-32.6646</v>
      </c>
    </row>
    <row r="1948" spans="1:23" ht="15.75" thickBot="1" x14ac:dyDescent="0.3">
      <c r="A1948" s="5">
        <v>1947</v>
      </c>
      <c r="B1948" s="3" t="s">
        <v>5778</v>
      </c>
      <c r="C1948" s="2">
        <v>2013</v>
      </c>
      <c r="D1948" s="4">
        <v>41306</v>
      </c>
      <c r="E1948" s="4" t="str">
        <f>TEXT(Table1[[#This Row],[Order Date]],"MMM")</f>
        <v>Feb</v>
      </c>
      <c r="F1948" s="4">
        <v>41456</v>
      </c>
      <c r="G1948" s="3" t="s">
        <v>49</v>
      </c>
      <c r="H1948" s="3" t="s">
        <v>4237</v>
      </c>
      <c r="I1948" s="3" t="s">
        <v>4238</v>
      </c>
      <c r="J1948" s="3" t="s">
        <v>40</v>
      </c>
      <c r="K1948" s="3" t="s">
        <v>27</v>
      </c>
      <c r="L1948" s="3" t="s">
        <v>5779</v>
      </c>
      <c r="M1948" s="3" t="s">
        <v>2301</v>
      </c>
      <c r="N1948" s="2">
        <v>20877</v>
      </c>
      <c r="O1948" s="3" t="s">
        <v>138</v>
      </c>
      <c r="P1948" s="3" t="s">
        <v>942</v>
      </c>
      <c r="Q1948" s="3" t="s">
        <v>32</v>
      </c>
      <c r="R1948" s="3" t="s">
        <v>33</v>
      </c>
      <c r="S1948" s="3" t="s">
        <v>943</v>
      </c>
      <c r="T1948" s="2">
        <v>173.94</v>
      </c>
      <c r="U1948" s="2">
        <v>3</v>
      </c>
      <c r="V1948" s="2">
        <v>0</v>
      </c>
      <c r="W1948" s="2">
        <v>38.266800000000003</v>
      </c>
    </row>
    <row r="1949" spans="1:23" ht="15.75" thickBot="1" x14ac:dyDescent="0.3">
      <c r="A1949" s="5">
        <v>1948</v>
      </c>
      <c r="B1949" s="3" t="s">
        <v>5778</v>
      </c>
      <c r="C1949" s="2">
        <v>2013</v>
      </c>
      <c r="D1949" s="4">
        <v>41306</v>
      </c>
      <c r="E1949" s="4" t="str">
        <f>TEXT(Table1[[#This Row],[Order Date]],"MMM")</f>
        <v>Feb</v>
      </c>
      <c r="F1949" s="4">
        <v>41456</v>
      </c>
      <c r="G1949" s="3" t="s">
        <v>49</v>
      </c>
      <c r="H1949" s="3" t="s">
        <v>4237</v>
      </c>
      <c r="I1949" s="3" t="s">
        <v>4238</v>
      </c>
      <c r="J1949" s="3" t="s">
        <v>40</v>
      </c>
      <c r="K1949" s="3" t="s">
        <v>27</v>
      </c>
      <c r="L1949" s="3" t="s">
        <v>5779</v>
      </c>
      <c r="M1949" s="3" t="s">
        <v>2301</v>
      </c>
      <c r="N1949" s="2">
        <v>20877</v>
      </c>
      <c r="O1949" s="3" t="s">
        <v>138</v>
      </c>
      <c r="P1949" s="3" t="s">
        <v>3697</v>
      </c>
      <c r="Q1949" s="3" t="s">
        <v>70</v>
      </c>
      <c r="R1949" s="3" t="s">
        <v>71</v>
      </c>
      <c r="S1949" s="3" t="s">
        <v>3698</v>
      </c>
      <c r="T1949" s="2">
        <v>231.98</v>
      </c>
      <c r="U1949" s="2">
        <v>2</v>
      </c>
      <c r="V1949" s="2">
        <v>0</v>
      </c>
      <c r="W1949" s="2">
        <v>67.274199999999993</v>
      </c>
    </row>
    <row r="1950" spans="1:23" ht="15.75" thickBot="1" x14ac:dyDescent="0.3">
      <c r="A1950" s="5">
        <v>1949</v>
      </c>
      <c r="B1950" s="3" t="s">
        <v>5780</v>
      </c>
      <c r="C1950" s="2">
        <v>2014</v>
      </c>
      <c r="D1950" s="4">
        <v>41952</v>
      </c>
      <c r="E1950" s="4" t="str">
        <f>TEXT(Table1[[#This Row],[Order Date]],"MMM")</f>
        <v>Nov</v>
      </c>
      <c r="F1950" s="4" t="s">
        <v>7338</v>
      </c>
      <c r="G1950" s="3" t="s">
        <v>172</v>
      </c>
      <c r="H1950" s="3" t="s">
        <v>5781</v>
      </c>
      <c r="I1950" s="3" t="s">
        <v>5782</v>
      </c>
      <c r="J1950" s="3" t="s">
        <v>40</v>
      </c>
      <c r="K1950" s="3" t="s">
        <v>27</v>
      </c>
      <c r="L1950" s="3" t="s">
        <v>1284</v>
      </c>
      <c r="M1950" s="3" t="s">
        <v>1086</v>
      </c>
      <c r="N1950" s="2">
        <v>1841</v>
      </c>
      <c r="O1950" s="3" t="s">
        <v>138</v>
      </c>
      <c r="P1950" s="3" t="s">
        <v>4754</v>
      </c>
      <c r="Q1950" s="3" t="s">
        <v>45</v>
      </c>
      <c r="R1950" s="3" t="s">
        <v>67</v>
      </c>
      <c r="S1950" s="3" t="s">
        <v>4755</v>
      </c>
      <c r="T1950" s="2">
        <v>14.88</v>
      </c>
      <c r="U1950" s="2">
        <v>2</v>
      </c>
      <c r="V1950" s="2">
        <v>0</v>
      </c>
      <c r="W1950" s="2">
        <v>3.72</v>
      </c>
    </row>
    <row r="1951" spans="1:23" ht="15.75" thickBot="1" x14ac:dyDescent="0.3">
      <c r="A1951" s="5">
        <v>1950</v>
      </c>
      <c r="B1951" s="3" t="s">
        <v>5783</v>
      </c>
      <c r="C1951" s="2">
        <v>2014</v>
      </c>
      <c r="D1951" s="4">
        <v>41682</v>
      </c>
      <c r="E1951" s="4" t="str">
        <f>TEXT(Table1[[#This Row],[Order Date]],"MMM")</f>
        <v>Feb</v>
      </c>
      <c r="F1951" s="4">
        <v>41832</v>
      </c>
      <c r="G1951" s="3" t="s">
        <v>49</v>
      </c>
      <c r="H1951" s="3" t="s">
        <v>473</v>
      </c>
      <c r="I1951" s="3" t="s">
        <v>474</v>
      </c>
      <c r="J1951" s="3" t="s">
        <v>99</v>
      </c>
      <c r="K1951" s="3" t="s">
        <v>27</v>
      </c>
      <c r="L1951" s="3" t="s">
        <v>655</v>
      </c>
      <c r="M1951" s="3" t="s">
        <v>656</v>
      </c>
      <c r="N1951" s="2">
        <v>6824</v>
      </c>
      <c r="O1951" s="3" t="s">
        <v>138</v>
      </c>
      <c r="P1951" s="3" t="s">
        <v>3865</v>
      </c>
      <c r="Q1951" s="3" t="s">
        <v>45</v>
      </c>
      <c r="R1951" s="3" t="s">
        <v>88</v>
      </c>
      <c r="S1951" s="3" t="s">
        <v>3866</v>
      </c>
      <c r="T1951" s="2">
        <v>19.440000000000001</v>
      </c>
      <c r="U1951" s="2">
        <v>3</v>
      </c>
      <c r="V1951" s="2">
        <v>0</v>
      </c>
      <c r="W1951" s="2">
        <v>9.3312000000000008</v>
      </c>
    </row>
    <row r="1952" spans="1:23" ht="15.75" thickBot="1" x14ac:dyDescent="0.3">
      <c r="A1952" s="5">
        <v>1951</v>
      </c>
      <c r="B1952" s="3" t="s">
        <v>5783</v>
      </c>
      <c r="C1952" s="2">
        <v>2014</v>
      </c>
      <c r="D1952" s="4">
        <v>41682</v>
      </c>
      <c r="E1952" s="4" t="str">
        <f>TEXT(Table1[[#This Row],[Order Date]],"MMM")</f>
        <v>Feb</v>
      </c>
      <c r="F1952" s="4">
        <v>41832</v>
      </c>
      <c r="G1952" s="3" t="s">
        <v>49</v>
      </c>
      <c r="H1952" s="3" t="s">
        <v>473</v>
      </c>
      <c r="I1952" s="3" t="s">
        <v>474</v>
      </c>
      <c r="J1952" s="3" t="s">
        <v>99</v>
      </c>
      <c r="K1952" s="3" t="s">
        <v>27</v>
      </c>
      <c r="L1952" s="3" t="s">
        <v>655</v>
      </c>
      <c r="M1952" s="3" t="s">
        <v>656</v>
      </c>
      <c r="N1952" s="2">
        <v>6824</v>
      </c>
      <c r="O1952" s="3" t="s">
        <v>138</v>
      </c>
      <c r="P1952" s="3" t="s">
        <v>3819</v>
      </c>
      <c r="Q1952" s="3" t="s">
        <v>32</v>
      </c>
      <c r="R1952" s="3" t="s">
        <v>36</v>
      </c>
      <c r="S1952" s="3" t="s">
        <v>3820</v>
      </c>
      <c r="T1952" s="2">
        <v>897.15</v>
      </c>
      <c r="U1952" s="2">
        <v>3</v>
      </c>
      <c r="V1952" s="2">
        <v>0</v>
      </c>
      <c r="W1952" s="2">
        <v>251.202</v>
      </c>
    </row>
    <row r="1953" spans="1:23" ht="15.75" thickBot="1" x14ac:dyDescent="0.3">
      <c r="A1953" s="5">
        <v>1952</v>
      </c>
      <c r="B1953" s="3" t="s">
        <v>5784</v>
      </c>
      <c r="C1953" s="2">
        <v>2011</v>
      </c>
      <c r="D1953" s="4">
        <v>40583</v>
      </c>
      <c r="E1953" s="4" t="str">
        <f>TEXT(Table1[[#This Row],[Order Date]],"MMM")</f>
        <v>Feb</v>
      </c>
      <c r="F1953" s="4">
        <v>40611</v>
      </c>
      <c r="G1953" s="3" t="s">
        <v>172</v>
      </c>
      <c r="H1953" s="3" t="s">
        <v>380</v>
      </c>
      <c r="I1953" s="3" t="s">
        <v>381</v>
      </c>
      <c r="J1953" s="3" t="s">
        <v>26</v>
      </c>
      <c r="K1953" s="3" t="s">
        <v>27</v>
      </c>
      <c r="L1953" s="3" t="s">
        <v>239</v>
      </c>
      <c r="M1953" s="3" t="s">
        <v>240</v>
      </c>
      <c r="N1953" s="2">
        <v>10009</v>
      </c>
      <c r="O1953" s="3" t="s">
        <v>138</v>
      </c>
      <c r="P1953" s="3" t="s">
        <v>1145</v>
      </c>
      <c r="Q1953" s="3" t="s">
        <v>45</v>
      </c>
      <c r="R1953" s="3" t="s">
        <v>67</v>
      </c>
      <c r="S1953" s="3" t="s">
        <v>1146</v>
      </c>
      <c r="T1953" s="2">
        <v>57.75</v>
      </c>
      <c r="U1953" s="2">
        <v>5</v>
      </c>
      <c r="V1953" s="2">
        <v>0</v>
      </c>
      <c r="W1953" s="2">
        <v>16.170000000000002</v>
      </c>
    </row>
    <row r="1954" spans="1:23" ht="15.75" thickBot="1" x14ac:dyDescent="0.3">
      <c r="A1954" s="5">
        <v>1953</v>
      </c>
      <c r="B1954" s="3" t="s">
        <v>5784</v>
      </c>
      <c r="C1954" s="2">
        <v>2011</v>
      </c>
      <c r="D1954" s="4">
        <v>40583</v>
      </c>
      <c r="E1954" s="4" t="str">
        <f>TEXT(Table1[[#This Row],[Order Date]],"MMM")</f>
        <v>Feb</v>
      </c>
      <c r="F1954" s="4">
        <v>40611</v>
      </c>
      <c r="G1954" s="3" t="s">
        <v>172</v>
      </c>
      <c r="H1954" s="3" t="s">
        <v>380</v>
      </c>
      <c r="I1954" s="3" t="s">
        <v>381</v>
      </c>
      <c r="J1954" s="3" t="s">
        <v>26</v>
      </c>
      <c r="K1954" s="3" t="s">
        <v>27</v>
      </c>
      <c r="L1954" s="3" t="s">
        <v>239</v>
      </c>
      <c r="M1954" s="3" t="s">
        <v>240</v>
      </c>
      <c r="N1954" s="2">
        <v>10009</v>
      </c>
      <c r="O1954" s="3" t="s">
        <v>138</v>
      </c>
      <c r="P1954" s="3" t="s">
        <v>2650</v>
      </c>
      <c r="Q1954" s="3" t="s">
        <v>45</v>
      </c>
      <c r="R1954" s="3" t="s">
        <v>88</v>
      </c>
      <c r="S1954" s="3" t="s">
        <v>170</v>
      </c>
      <c r="T1954" s="2">
        <v>14.94</v>
      </c>
      <c r="U1954" s="2">
        <v>3</v>
      </c>
      <c r="V1954" s="2">
        <v>0</v>
      </c>
      <c r="W1954" s="2">
        <v>7.0217999999999998</v>
      </c>
    </row>
    <row r="1955" spans="1:23" ht="15.75" thickBot="1" x14ac:dyDescent="0.3">
      <c r="A1955" s="5">
        <v>1954</v>
      </c>
      <c r="B1955" s="3" t="s">
        <v>5788</v>
      </c>
      <c r="C1955" s="2">
        <v>2014</v>
      </c>
      <c r="D1955" s="4">
        <v>41821</v>
      </c>
      <c r="E1955" s="4" t="str">
        <f>TEXT(Table1[[#This Row],[Order Date]],"MMM")</f>
        <v>Jul</v>
      </c>
      <c r="F1955" s="4" t="s">
        <v>7327</v>
      </c>
      <c r="G1955" s="3" t="s">
        <v>49</v>
      </c>
      <c r="H1955" s="3" t="s">
        <v>3455</v>
      </c>
      <c r="I1955" s="3" t="s">
        <v>3456</v>
      </c>
      <c r="J1955" s="3" t="s">
        <v>99</v>
      </c>
      <c r="K1955" s="3" t="s">
        <v>27</v>
      </c>
      <c r="L1955" s="3" t="s">
        <v>5789</v>
      </c>
      <c r="M1955" s="3" t="s">
        <v>323</v>
      </c>
      <c r="N1955" s="2">
        <v>35401</v>
      </c>
      <c r="O1955" s="3" t="s">
        <v>30</v>
      </c>
      <c r="P1955" s="3" t="s">
        <v>1802</v>
      </c>
      <c r="Q1955" s="3" t="s">
        <v>45</v>
      </c>
      <c r="R1955" s="3" t="s">
        <v>74</v>
      </c>
      <c r="S1955" s="3" t="s">
        <v>1803</v>
      </c>
      <c r="T1955" s="2">
        <v>33.74</v>
      </c>
      <c r="U1955" s="2">
        <v>7</v>
      </c>
      <c r="V1955" s="2">
        <v>0</v>
      </c>
      <c r="W1955" s="2">
        <v>15.5204</v>
      </c>
    </row>
    <row r="1956" spans="1:23" ht="15.75" thickBot="1" x14ac:dyDescent="0.3">
      <c r="A1956" s="5">
        <v>1955</v>
      </c>
      <c r="B1956" s="3" t="s">
        <v>5790</v>
      </c>
      <c r="C1956" s="2">
        <v>2012</v>
      </c>
      <c r="D1956" s="4">
        <v>41062</v>
      </c>
      <c r="E1956" s="4" t="str">
        <f>TEXT(Table1[[#This Row],[Order Date]],"MMM")</f>
        <v>Jun</v>
      </c>
      <c r="F1956" s="4" t="s">
        <v>7351</v>
      </c>
      <c r="G1956" s="3" t="s">
        <v>49</v>
      </c>
      <c r="H1956" s="3" t="s">
        <v>4086</v>
      </c>
      <c r="I1956" s="3" t="s">
        <v>4087</v>
      </c>
      <c r="J1956" s="3" t="s">
        <v>26</v>
      </c>
      <c r="K1956" s="3" t="s">
        <v>27</v>
      </c>
      <c r="L1956" s="3" t="s">
        <v>464</v>
      </c>
      <c r="M1956" s="3" t="s">
        <v>220</v>
      </c>
      <c r="N1956" s="2">
        <v>19805</v>
      </c>
      <c r="O1956" s="3" t="s">
        <v>138</v>
      </c>
      <c r="P1956" s="3" t="s">
        <v>2900</v>
      </c>
      <c r="Q1956" s="3" t="s">
        <v>32</v>
      </c>
      <c r="R1956" s="3" t="s">
        <v>36</v>
      </c>
      <c r="S1956" s="3" t="s">
        <v>2901</v>
      </c>
      <c r="T1956" s="2">
        <v>1268.82</v>
      </c>
      <c r="U1956" s="2">
        <v>9</v>
      </c>
      <c r="V1956" s="2">
        <v>0</v>
      </c>
      <c r="W1956" s="2">
        <v>266.4522</v>
      </c>
    </row>
    <row r="1957" spans="1:23" ht="15.75" thickBot="1" x14ac:dyDescent="0.3">
      <c r="A1957" s="5">
        <v>1956</v>
      </c>
      <c r="B1957" s="3" t="s">
        <v>5790</v>
      </c>
      <c r="C1957" s="2">
        <v>2012</v>
      </c>
      <c r="D1957" s="4">
        <v>41062</v>
      </c>
      <c r="E1957" s="4" t="str">
        <f>TEXT(Table1[[#This Row],[Order Date]],"MMM")</f>
        <v>Jun</v>
      </c>
      <c r="F1957" s="4" t="s">
        <v>7351</v>
      </c>
      <c r="G1957" s="3" t="s">
        <v>49</v>
      </c>
      <c r="H1957" s="3" t="s">
        <v>4086</v>
      </c>
      <c r="I1957" s="3" t="s">
        <v>4087</v>
      </c>
      <c r="J1957" s="3" t="s">
        <v>26</v>
      </c>
      <c r="K1957" s="3" t="s">
        <v>27</v>
      </c>
      <c r="L1957" s="3" t="s">
        <v>464</v>
      </c>
      <c r="M1957" s="3" t="s">
        <v>220</v>
      </c>
      <c r="N1957" s="2">
        <v>19805</v>
      </c>
      <c r="O1957" s="3" t="s">
        <v>138</v>
      </c>
      <c r="P1957" s="3" t="s">
        <v>5064</v>
      </c>
      <c r="Q1957" s="3" t="s">
        <v>32</v>
      </c>
      <c r="R1957" s="3" t="s">
        <v>33</v>
      </c>
      <c r="S1957" s="3" t="s">
        <v>5065</v>
      </c>
      <c r="T1957" s="2">
        <v>283.92</v>
      </c>
      <c r="U1957" s="2">
        <v>4</v>
      </c>
      <c r="V1957" s="2">
        <v>0</v>
      </c>
      <c r="W1957" s="2">
        <v>82.336799999999997</v>
      </c>
    </row>
    <row r="1958" spans="1:23" ht="15.75" thickBot="1" x14ac:dyDescent="0.3">
      <c r="A1958" s="5">
        <v>1957</v>
      </c>
      <c r="B1958" s="3" t="s">
        <v>5790</v>
      </c>
      <c r="C1958" s="2">
        <v>2012</v>
      </c>
      <c r="D1958" s="4">
        <v>41062</v>
      </c>
      <c r="E1958" s="4" t="str">
        <f>TEXT(Table1[[#This Row],[Order Date]],"MMM")</f>
        <v>Jun</v>
      </c>
      <c r="F1958" s="4" t="s">
        <v>7351</v>
      </c>
      <c r="G1958" s="3" t="s">
        <v>49</v>
      </c>
      <c r="H1958" s="3" t="s">
        <v>4086</v>
      </c>
      <c r="I1958" s="3" t="s">
        <v>4087</v>
      </c>
      <c r="J1958" s="3" t="s">
        <v>26</v>
      </c>
      <c r="K1958" s="3" t="s">
        <v>27</v>
      </c>
      <c r="L1958" s="3" t="s">
        <v>464</v>
      </c>
      <c r="M1958" s="3" t="s">
        <v>220</v>
      </c>
      <c r="N1958" s="2">
        <v>19805</v>
      </c>
      <c r="O1958" s="3" t="s">
        <v>138</v>
      </c>
      <c r="P1958" s="3" t="s">
        <v>2864</v>
      </c>
      <c r="Q1958" s="3" t="s">
        <v>45</v>
      </c>
      <c r="R1958" s="3" t="s">
        <v>67</v>
      </c>
      <c r="S1958" s="3" t="s">
        <v>2865</v>
      </c>
      <c r="T1958" s="2">
        <v>5.68</v>
      </c>
      <c r="U1958" s="2">
        <v>2</v>
      </c>
      <c r="V1958" s="2">
        <v>0</v>
      </c>
      <c r="W1958" s="2">
        <v>1.7607999999999999</v>
      </c>
    </row>
    <row r="1959" spans="1:23" ht="15.75" thickBot="1" x14ac:dyDescent="0.3">
      <c r="A1959" s="5">
        <v>1958</v>
      </c>
      <c r="B1959" s="3" t="s">
        <v>5791</v>
      </c>
      <c r="C1959" s="2">
        <v>2013</v>
      </c>
      <c r="D1959" s="4">
        <v>41434</v>
      </c>
      <c r="E1959" s="4" t="str">
        <f>TEXT(Table1[[#This Row],[Order Date]],"MMM")</f>
        <v>Jun</v>
      </c>
      <c r="F1959" s="4">
        <v>41464</v>
      </c>
      <c r="G1959" s="3" t="s">
        <v>172</v>
      </c>
      <c r="H1959" s="3" t="s">
        <v>728</v>
      </c>
      <c r="I1959" s="3" t="s">
        <v>729</v>
      </c>
      <c r="J1959" s="3" t="s">
        <v>26</v>
      </c>
      <c r="K1959" s="3" t="s">
        <v>27</v>
      </c>
      <c r="L1959" s="3" t="s">
        <v>4674</v>
      </c>
      <c r="M1959" s="3" t="s">
        <v>42</v>
      </c>
      <c r="N1959" s="2">
        <v>90278</v>
      </c>
      <c r="O1959" s="3" t="s">
        <v>43</v>
      </c>
      <c r="P1959" s="3" t="s">
        <v>5716</v>
      </c>
      <c r="Q1959" s="3" t="s">
        <v>45</v>
      </c>
      <c r="R1959" s="3" t="s">
        <v>88</v>
      </c>
      <c r="S1959" s="3" t="s">
        <v>5717</v>
      </c>
      <c r="T1959" s="2">
        <v>96.08</v>
      </c>
      <c r="U1959" s="2">
        <v>2</v>
      </c>
      <c r="V1959" s="2">
        <v>0</v>
      </c>
      <c r="W1959" s="2">
        <v>46.118400000000001</v>
      </c>
    </row>
    <row r="1960" spans="1:23" ht="15.75" thickBot="1" x14ac:dyDescent="0.3">
      <c r="A1960" s="5">
        <v>1959</v>
      </c>
      <c r="B1960" s="3" t="s">
        <v>5791</v>
      </c>
      <c r="C1960" s="2">
        <v>2013</v>
      </c>
      <c r="D1960" s="4">
        <v>41434</v>
      </c>
      <c r="E1960" s="4" t="str">
        <f>TEXT(Table1[[#This Row],[Order Date]],"MMM")</f>
        <v>Jun</v>
      </c>
      <c r="F1960" s="4">
        <v>41464</v>
      </c>
      <c r="G1960" s="3" t="s">
        <v>172</v>
      </c>
      <c r="H1960" s="3" t="s">
        <v>728</v>
      </c>
      <c r="I1960" s="3" t="s">
        <v>729</v>
      </c>
      <c r="J1960" s="3" t="s">
        <v>26</v>
      </c>
      <c r="K1960" s="3" t="s">
        <v>27</v>
      </c>
      <c r="L1960" s="3" t="s">
        <v>4674</v>
      </c>
      <c r="M1960" s="3" t="s">
        <v>42</v>
      </c>
      <c r="N1960" s="2">
        <v>90278</v>
      </c>
      <c r="O1960" s="3" t="s">
        <v>43</v>
      </c>
      <c r="P1960" s="3" t="s">
        <v>1195</v>
      </c>
      <c r="Q1960" s="3" t="s">
        <v>45</v>
      </c>
      <c r="R1960" s="3" t="s">
        <v>74</v>
      </c>
      <c r="S1960" s="3" t="s">
        <v>1196</v>
      </c>
      <c r="T1960" s="2">
        <v>11.68</v>
      </c>
      <c r="U1960" s="2">
        <v>2</v>
      </c>
      <c r="V1960" s="2">
        <v>0.2</v>
      </c>
      <c r="W1960" s="2">
        <v>3.9420000000000002</v>
      </c>
    </row>
    <row r="1961" spans="1:23" ht="15.75" thickBot="1" x14ac:dyDescent="0.3">
      <c r="A1961" s="5">
        <v>1960</v>
      </c>
      <c r="B1961" s="3" t="s">
        <v>5791</v>
      </c>
      <c r="C1961" s="2">
        <v>2013</v>
      </c>
      <c r="D1961" s="4">
        <v>41434</v>
      </c>
      <c r="E1961" s="4" t="str">
        <f>TEXT(Table1[[#This Row],[Order Date]],"MMM")</f>
        <v>Jun</v>
      </c>
      <c r="F1961" s="4">
        <v>41464</v>
      </c>
      <c r="G1961" s="3" t="s">
        <v>172</v>
      </c>
      <c r="H1961" s="3" t="s">
        <v>728</v>
      </c>
      <c r="I1961" s="3" t="s">
        <v>729</v>
      </c>
      <c r="J1961" s="3" t="s">
        <v>26</v>
      </c>
      <c r="K1961" s="3" t="s">
        <v>27</v>
      </c>
      <c r="L1961" s="3" t="s">
        <v>4674</v>
      </c>
      <c r="M1961" s="3" t="s">
        <v>42</v>
      </c>
      <c r="N1961" s="2">
        <v>90278</v>
      </c>
      <c r="O1961" s="3" t="s">
        <v>43</v>
      </c>
      <c r="P1961" s="3" t="s">
        <v>241</v>
      </c>
      <c r="Q1961" s="3" t="s">
        <v>45</v>
      </c>
      <c r="R1961" s="3" t="s">
        <v>242</v>
      </c>
      <c r="S1961" s="3" t="s">
        <v>243</v>
      </c>
      <c r="T1961" s="2">
        <v>4.3600000000000003</v>
      </c>
      <c r="U1961" s="2">
        <v>2</v>
      </c>
      <c r="V1961" s="2">
        <v>0</v>
      </c>
      <c r="W1961" s="2">
        <v>1.7876000000000001</v>
      </c>
    </row>
    <row r="1962" spans="1:23" ht="15.75" thickBot="1" x14ac:dyDescent="0.3">
      <c r="A1962" s="5">
        <v>1961</v>
      </c>
      <c r="B1962" s="3" t="s">
        <v>5792</v>
      </c>
      <c r="C1962" s="2">
        <v>2011</v>
      </c>
      <c r="D1962" s="4">
        <v>40643</v>
      </c>
      <c r="E1962" s="4" t="str">
        <f>TEXT(Table1[[#This Row],[Order Date]],"MMM")</f>
        <v>Apr</v>
      </c>
      <c r="F1962" s="4">
        <v>40796</v>
      </c>
      <c r="G1962" s="3" t="s">
        <v>49</v>
      </c>
      <c r="H1962" s="3" t="s">
        <v>3902</v>
      </c>
      <c r="I1962" s="3" t="s">
        <v>3903</v>
      </c>
      <c r="J1962" s="3" t="s">
        <v>26</v>
      </c>
      <c r="K1962" s="3" t="s">
        <v>27</v>
      </c>
      <c r="L1962" s="3" t="s">
        <v>93</v>
      </c>
      <c r="M1962" s="3" t="s">
        <v>94</v>
      </c>
      <c r="N1962" s="2">
        <v>98115</v>
      </c>
      <c r="O1962" s="3" t="s">
        <v>43</v>
      </c>
      <c r="P1962" s="3" t="s">
        <v>576</v>
      </c>
      <c r="Q1962" s="3" t="s">
        <v>45</v>
      </c>
      <c r="R1962" s="3" t="s">
        <v>46</v>
      </c>
      <c r="S1962" s="3" t="s">
        <v>577</v>
      </c>
      <c r="T1962" s="2">
        <v>29.24</v>
      </c>
      <c r="U1962" s="2">
        <v>4</v>
      </c>
      <c r="V1962" s="2">
        <v>0</v>
      </c>
      <c r="W1962" s="2">
        <v>13.742800000000001</v>
      </c>
    </row>
    <row r="1963" spans="1:23" ht="15.75" thickBot="1" x14ac:dyDescent="0.3">
      <c r="A1963" s="5">
        <v>1962</v>
      </c>
      <c r="B1963" s="3" t="s">
        <v>5793</v>
      </c>
      <c r="C1963" s="2">
        <v>2012</v>
      </c>
      <c r="D1963" s="4">
        <v>41158</v>
      </c>
      <c r="E1963" s="4" t="str">
        <f>TEXT(Table1[[#This Row],[Order Date]],"MMM")</f>
        <v>Sep</v>
      </c>
      <c r="F1963" s="4" t="s">
        <v>7209</v>
      </c>
      <c r="G1963" s="3" t="s">
        <v>49</v>
      </c>
      <c r="H1963" s="3" t="s">
        <v>5287</v>
      </c>
      <c r="I1963" s="3" t="s">
        <v>5288</v>
      </c>
      <c r="J1963" s="3" t="s">
        <v>26</v>
      </c>
      <c r="K1963" s="3" t="s">
        <v>27</v>
      </c>
      <c r="L1963" s="3" t="s">
        <v>2792</v>
      </c>
      <c r="M1963" s="3" t="s">
        <v>214</v>
      </c>
      <c r="N1963" s="2">
        <v>48073</v>
      </c>
      <c r="O1963" s="3" t="s">
        <v>102</v>
      </c>
      <c r="P1963" s="3" t="s">
        <v>359</v>
      </c>
      <c r="Q1963" s="3" t="s">
        <v>45</v>
      </c>
      <c r="R1963" s="3" t="s">
        <v>88</v>
      </c>
      <c r="S1963" s="3" t="s">
        <v>360</v>
      </c>
      <c r="T1963" s="2">
        <v>12.96</v>
      </c>
      <c r="U1963" s="2">
        <v>2</v>
      </c>
      <c r="V1963" s="2">
        <v>0</v>
      </c>
      <c r="W1963" s="2">
        <v>6.2207999999999997</v>
      </c>
    </row>
    <row r="1964" spans="1:23" ht="15.75" thickBot="1" x14ac:dyDescent="0.3">
      <c r="A1964" s="5">
        <v>1963</v>
      </c>
      <c r="B1964" s="3" t="s">
        <v>5794</v>
      </c>
      <c r="C1964" s="2">
        <v>2014</v>
      </c>
      <c r="D1964" s="4">
        <v>41894</v>
      </c>
      <c r="E1964" s="4" t="str">
        <f>TEXT(Table1[[#This Row],[Order Date]],"MMM")</f>
        <v>Sep</v>
      </c>
      <c r="F1964" s="4" t="s">
        <v>7354</v>
      </c>
      <c r="G1964" s="3" t="s">
        <v>23</v>
      </c>
      <c r="H1964" s="3" t="s">
        <v>968</v>
      </c>
      <c r="I1964" s="3" t="s">
        <v>969</v>
      </c>
      <c r="J1964" s="3" t="s">
        <v>40</v>
      </c>
      <c r="K1964" s="3" t="s">
        <v>27</v>
      </c>
      <c r="L1964" s="3" t="s">
        <v>120</v>
      </c>
      <c r="M1964" s="3" t="s">
        <v>42</v>
      </c>
      <c r="N1964" s="2">
        <v>94109</v>
      </c>
      <c r="O1964" s="3" t="s">
        <v>43</v>
      </c>
      <c r="P1964" s="3" t="s">
        <v>5795</v>
      </c>
      <c r="Q1964" s="3" t="s">
        <v>45</v>
      </c>
      <c r="R1964" s="3" t="s">
        <v>77</v>
      </c>
      <c r="S1964" s="3" t="s">
        <v>5796</v>
      </c>
      <c r="T1964" s="2">
        <v>69.48</v>
      </c>
      <c r="U1964" s="2">
        <v>1</v>
      </c>
      <c r="V1964" s="2">
        <v>0</v>
      </c>
      <c r="W1964" s="2">
        <v>20.844000000000001</v>
      </c>
    </row>
    <row r="1965" spans="1:23" ht="15.75" thickBot="1" x14ac:dyDescent="0.3">
      <c r="A1965" s="5">
        <v>1964</v>
      </c>
      <c r="B1965" s="3" t="s">
        <v>5797</v>
      </c>
      <c r="C1965" s="2">
        <v>2011</v>
      </c>
      <c r="D1965" s="4">
        <v>40792</v>
      </c>
      <c r="E1965" s="4" t="str">
        <f>TEXT(Table1[[#This Row],[Order Date]],"MMM")</f>
        <v>Sep</v>
      </c>
      <c r="F1965" s="4" t="s">
        <v>7240</v>
      </c>
      <c r="G1965" s="3" t="s">
        <v>23</v>
      </c>
      <c r="H1965" s="3" t="s">
        <v>997</v>
      </c>
      <c r="I1965" s="3" t="s">
        <v>998</v>
      </c>
      <c r="J1965" s="3" t="s">
        <v>40</v>
      </c>
      <c r="K1965" s="3" t="s">
        <v>27</v>
      </c>
      <c r="L1965" s="3" t="s">
        <v>3328</v>
      </c>
      <c r="M1965" s="3" t="s">
        <v>1212</v>
      </c>
      <c r="N1965" s="2">
        <v>89031</v>
      </c>
      <c r="O1965" s="3" t="s">
        <v>43</v>
      </c>
      <c r="P1965" s="3" t="s">
        <v>2226</v>
      </c>
      <c r="Q1965" s="3" t="s">
        <v>45</v>
      </c>
      <c r="R1965" s="3" t="s">
        <v>67</v>
      </c>
      <c r="S1965" s="3" t="s">
        <v>2227</v>
      </c>
      <c r="T1965" s="2">
        <v>18.059999999999999</v>
      </c>
      <c r="U1965" s="2">
        <v>7</v>
      </c>
      <c r="V1965" s="2">
        <v>0</v>
      </c>
      <c r="W1965" s="2">
        <v>4.6955999999999998</v>
      </c>
    </row>
    <row r="1966" spans="1:23" ht="15.75" thickBot="1" x14ac:dyDescent="0.3">
      <c r="A1966" s="5">
        <v>1965</v>
      </c>
      <c r="B1966" s="3" t="s">
        <v>5797</v>
      </c>
      <c r="C1966" s="2">
        <v>2011</v>
      </c>
      <c r="D1966" s="4">
        <v>40792</v>
      </c>
      <c r="E1966" s="4" t="str">
        <f>TEXT(Table1[[#This Row],[Order Date]],"MMM")</f>
        <v>Sep</v>
      </c>
      <c r="F1966" s="4" t="s">
        <v>7240</v>
      </c>
      <c r="G1966" s="3" t="s">
        <v>23</v>
      </c>
      <c r="H1966" s="3" t="s">
        <v>997</v>
      </c>
      <c r="I1966" s="3" t="s">
        <v>998</v>
      </c>
      <c r="J1966" s="3" t="s">
        <v>40</v>
      </c>
      <c r="K1966" s="3" t="s">
        <v>27</v>
      </c>
      <c r="L1966" s="3" t="s">
        <v>3328</v>
      </c>
      <c r="M1966" s="3" t="s">
        <v>1212</v>
      </c>
      <c r="N1966" s="2">
        <v>89031</v>
      </c>
      <c r="O1966" s="3" t="s">
        <v>43</v>
      </c>
      <c r="P1966" s="3" t="s">
        <v>3089</v>
      </c>
      <c r="Q1966" s="3" t="s">
        <v>45</v>
      </c>
      <c r="R1966" s="3" t="s">
        <v>88</v>
      </c>
      <c r="S1966" s="3" t="s">
        <v>3090</v>
      </c>
      <c r="T1966" s="2">
        <v>79.14</v>
      </c>
      <c r="U1966" s="2">
        <v>3</v>
      </c>
      <c r="V1966" s="2">
        <v>0</v>
      </c>
      <c r="W1966" s="2">
        <v>36.404400000000003</v>
      </c>
    </row>
    <row r="1967" spans="1:23" ht="15.75" thickBot="1" x14ac:dyDescent="0.3">
      <c r="A1967" s="5">
        <v>1966</v>
      </c>
      <c r="B1967" s="3" t="s">
        <v>5797</v>
      </c>
      <c r="C1967" s="2">
        <v>2011</v>
      </c>
      <c r="D1967" s="4">
        <v>40792</v>
      </c>
      <c r="E1967" s="4" t="str">
        <f>TEXT(Table1[[#This Row],[Order Date]],"MMM")</f>
        <v>Sep</v>
      </c>
      <c r="F1967" s="4" t="s">
        <v>7240</v>
      </c>
      <c r="G1967" s="3" t="s">
        <v>23</v>
      </c>
      <c r="H1967" s="3" t="s">
        <v>997</v>
      </c>
      <c r="I1967" s="3" t="s">
        <v>998</v>
      </c>
      <c r="J1967" s="3" t="s">
        <v>40</v>
      </c>
      <c r="K1967" s="3" t="s">
        <v>27</v>
      </c>
      <c r="L1967" s="3" t="s">
        <v>3328</v>
      </c>
      <c r="M1967" s="3" t="s">
        <v>1212</v>
      </c>
      <c r="N1967" s="2">
        <v>89031</v>
      </c>
      <c r="O1967" s="3" t="s">
        <v>43</v>
      </c>
      <c r="P1967" s="3" t="s">
        <v>4768</v>
      </c>
      <c r="Q1967" s="3" t="s">
        <v>32</v>
      </c>
      <c r="R1967" s="3" t="s">
        <v>64</v>
      </c>
      <c r="S1967" s="3" t="s">
        <v>4769</v>
      </c>
      <c r="T1967" s="2">
        <v>37.4</v>
      </c>
      <c r="U1967" s="2">
        <v>2</v>
      </c>
      <c r="V1967" s="2">
        <v>0</v>
      </c>
      <c r="W1967" s="2">
        <v>14.212</v>
      </c>
    </row>
    <row r="1968" spans="1:23" ht="15.75" thickBot="1" x14ac:dyDescent="0.3">
      <c r="A1968" s="5">
        <v>1967</v>
      </c>
      <c r="B1968" s="3" t="s">
        <v>5798</v>
      </c>
      <c r="C1968" s="2">
        <v>2011</v>
      </c>
      <c r="D1968" s="4">
        <v>40727</v>
      </c>
      <c r="E1968" s="4" t="str">
        <f>TEXT(Table1[[#This Row],[Order Date]],"MMM")</f>
        <v>Jul</v>
      </c>
      <c r="F1968" s="4">
        <v>40758</v>
      </c>
      <c r="G1968" s="3" t="s">
        <v>172</v>
      </c>
      <c r="H1968" s="3" t="s">
        <v>5799</v>
      </c>
      <c r="I1968" s="3" t="s">
        <v>5800</v>
      </c>
      <c r="J1968" s="3" t="s">
        <v>26</v>
      </c>
      <c r="K1968" s="3" t="s">
        <v>27</v>
      </c>
      <c r="L1968" s="3" t="s">
        <v>93</v>
      </c>
      <c r="M1968" s="3" t="s">
        <v>94</v>
      </c>
      <c r="N1968" s="2">
        <v>98103</v>
      </c>
      <c r="O1968" s="3" t="s">
        <v>43</v>
      </c>
      <c r="P1968" s="3" t="s">
        <v>786</v>
      </c>
      <c r="Q1968" s="3" t="s">
        <v>32</v>
      </c>
      <c r="R1968" s="3" t="s">
        <v>36</v>
      </c>
      <c r="S1968" s="3" t="s">
        <v>787</v>
      </c>
      <c r="T1968" s="2">
        <v>48.712000000000003</v>
      </c>
      <c r="U1968" s="2">
        <v>1</v>
      </c>
      <c r="V1968" s="2">
        <v>0.2</v>
      </c>
      <c r="W1968" s="2">
        <v>5.4801000000000002</v>
      </c>
    </row>
    <row r="1969" spans="1:23" ht="15.75" thickBot="1" x14ac:dyDescent="0.3">
      <c r="A1969" s="5">
        <v>1968</v>
      </c>
      <c r="B1969" s="3" t="s">
        <v>5798</v>
      </c>
      <c r="C1969" s="2">
        <v>2011</v>
      </c>
      <c r="D1969" s="4">
        <v>40727</v>
      </c>
      <c r="E1969" s="4" t="str">
        <f>TEXT(Table1[[#This Row],[Order Date]],"MMM")</f>
        <v>Jul</v>
      </c>
      <c r="F1969" s="4">
        <v>40758</v>
      </c>
      <c r="G1969" s="3" t="s">
        <v>172</v>
      </c>
      <c r="H1969" s="3" t="s">
        <v>5799</v>
      </c>
      <c r="I1969" s="3" t="s">
        <v>5800</v>
      </c>
      <c r="J1969" s="3" t="s">
        <v>26</v>
      </c>
      <c r="K1969" s="3" t="s">
        <v>27</v>
      </c>
      <c r="L1969" s="3" t="s">
        <v>93</v>
      </c>
      <c r="M1969" s="3" t="s">
        <v>94</v>
      </c>
      <c r="N1969" s="2">
        <v>98103</v>
      </c>
      <c r="O1969" s="3" t="s">
        <v>43</v>
      </c>
      <c r="P1969" s="3" t="s">
        <v>907</v>
      </c>
      <c r="Q1969" s="3" t="s">
        <v>45</v>
      </c>
      <c r="R1969" s="3" t="s">
        <v>67</v>
      </c>
      <c r="S1969" s="3" t="s">
        <v>908</v>
      </c>
      <c r="T1969" s="2">
        <v>17.940000000000001</v>
      </c>
      <c r="U1969" s="2">
        <v>3</v>
      </c>
      <c r="V1969" s="2">
        <v>0</v>
      </c>
      <c r="W1969" s="2">
        <v>4.6643999999999997</v>
      </c>
    </row>
    <row r="1970" spans="1:23" ht="15.75" thickBot="1" x14ac:dyDescent="0.3">
      <c r="A1970" s="5">
        <v>1969</v>
      </c>
      <c r="B1970" s="3" t="s">
        <v>5798</v>
      </c>
      <c r="C1970" s="2">
        <v>2011</v>
      </c>
      <c r="D1970" s="4">
        <v>40727</v>
      </c>
      <c r="E1970" s="4" t="str">
        <f>TEXT(Table1[[#This Row],[Order Date]],"MMM")</f>
        <v>Jul</v>
      </c>
      <c r="F1970" s="4">
        <v>40758</v>
      </c>
      <c r="G1970" s="3" t="s">
        <v>172</v>
      </c>
      <c r="H1970" s="3" t="s">
        <v>5799</v>
      </c>
      <c r="I1970" s="3" t="s">
        <v>5800</v>
      </c>
      <c r="J1970" s="3" t="s">
        <v>26</v>
      </c>
      <c r="K1970" s="3" t="s">
        <v>27</v>
      </c>
      <c r="L1970" s="3" t="s">
        <v>93</v>
      </c>
      <c r="M1970" s="3" t="s">
        <v>94</v>
      </c>
      <c r="N1970" s="2">
        <v>98103</v>
      </c>
      <c r="O1970" s="3" t="s">
        <v>43</v>
      </c>
      <c r="P1970" s="3" t="s">
        <v>2814</v>
      </c>
      <c r="Q1970" s="3" t="s">
        <v>45</v>
      </c>
      <c r="R1970" s="3" t="s">
        <v>58</v>
      </c>
      <c r="S1970" s="3" t="s">
        <v>2815</v>
      </c>
      <c r="T1970" s="2">
        <v>242.94</v>
      </c>
      <c r="U1970" s="2">
        <v>3</v>
      </c>
      <c r="V1970" s="2">
        <v>0</v>
      </c>
      <c r="W1970" s="2">
        <v>4.8587999999999996</v>
      </c>
    </row>
    <row r="1971" spans="1:23" ht="15.75" thickBot="1" x14ac:dyDescent="0.3">
      <c r="A1971" s="5">
        <v>1970</v>
      </c>
      <c r="B1971" s="3" t="s">
        <v>5801</v>
      </c>
      <c r="C1971" s="2">
        <v>2012</v>
      </c>
      <c r="D1971" s="4">
        <v>40947</v>
      </c>
      <c r="E1971" s="4" t="str">
        <f>TEXT(Table1[[#This Row],[Order Date]],"MMM")</f>
        <v>Feb</v>
      </c>
      <c r="F1971" s="4">
        <v>41037</v>
      </c>
      <c r="G1971" s="3" t="s">
        <v>23</v>
      </c>
      <c r="H1971" s="3" t="s">
        <v>3693</v>
      </c>
      <c r="I1971" s="3" t="s">
        <v>3694</v>
      </c>
      <c r="J1971" s="3" t="s">
        <v>99</v>
      </c>
      <c r="K1971" s="3" t="s">
        <v>27</v>
      </c>
      <c r="L1971" s="3" t="s">
        <v>2972</v>
      </c>
      <c r="M1971" s="3" t="s">
        <v>1218</v>
      </c>
      <c r="N1971" s="2">
        <v>2908</v>
      </c>
      <c r="O1971" s="3" t="s">
        <v>138</v>
      </c>
      <c r="P1971" s="3" t="s">
        <v>4222</v>
      </c>
      <c r="Q1971" s="3" t="s">
        <v>70</v>
      </c>
      <c r="R1971" s="3" t="s">
        <v>71</v>
      </c>
      <c r="S1971" s="3" t="s">
        <v>4223</v>
      </c>
      <c r="T1971" s="2">
        <v>128.85</v>
      </c>
      <c r="U1971" s="2">
        <v>3</v>
      </c>
      <c r="V1971" s="2">
        <v>0</v>
      </c>
      <c r="W1971" s="2">
        <v>3.8654999999999999</v>
      </c>
    </row>
    <row r="1972" spans="1:23" ht="15.75" thickBot="1" x14ac:dyDescent="0.3">
      <c r="A1972" s="5">
        <v>1971</v>
      </c>
      <c r="B1972" s="3" t="s">
        <v>5801</v>
      </c>
      <c r="C1972" s="2">
        <v>2012</v>
      </c>
      <c r="D1972" s="4">
        <v>40947</v>
      </c>
      <c r="E1972" s="4" t="str">
        <f>TEXT(Table1[[#This Row],[Order Date]],"MMM")</f>
        <v>Feb</v>
      </c>
      <c r="F1972" s="4">
        <v>41037</v>
      </c>
      <c r="G1972" s="3" t="s">
        <v>23</v>
      </c>
      <c r="H1972" s="3" t="s">
        <v>3693</v>
      </c>
      <c r="I1972" s="3" t="s">
        <v>3694</v>
      </c>
      <c r="J1972" s="3" t="s">
        <v>99</v>
      </c>
      <c r="K1972" s="3" t="s">
        <v>27</v>
      </c>
      <c r="L1972" s="3" t="s">
        <v>2972</v>
      </c>
      <c r="M1972" s="3" t="s">
        <v>1218</v>
      </c>
      <c r="N1972" s="2">
        <v>2908</v>
      </c>
      <c r="O1972" s="3" t="s">
        <v>138</v>
      </c>
      <c r="P1972" s="3" t="s">
        <v>2592</v>
      </c>
      <c r="Q1972" s="3" t="s">
        <v>45</v>
      </c>
      <c r="R1972" s="3" t="s">
        <v>88</v>
      </c>
      <c r="S1972" s="3" t="s">
        <v>2593</v>
      </c>
      <c r="T1972" s="2">
        <v>8.4</v>
      </c>
      <c r="U1972" s="2">
        <v>2</v>
      </c>
      <c r="V1972" s="2">
        <v>0</v>
      </c>
      <c r="W1972" s="2">
        <v>4.1159999999999997</v>
      </c>
    </row>
    <row r="1973" spans="1:23" ht="15.75" thickBot="1" x14ac:dyDescent="0.3">
      <c r="A1973" s="5">
        <v>1972</v>
      </c>
      <c r="B1973" s="3" t="s">
        <v>5801</v>
      </c>
      <c r="C1973" s="2">
        <v>2012</v>
      </c>
      <c r="D1973" s="4">
        <v>40947</v>
      </c>
      <c r="E1973" s="4" t="str">
        <f>TEXT(Table1[[#This Row],[Order Date]],"MMM")</f>
        <v>Feb</v>
      </c>
      <c r="F1973" s="4">
        <v>41037</v>
      </c>
      <c r="G1973" s="3" t="s">
        <v>23</v>
      </c>
      <c r="H1973" s="3" t="s">
        <v>3693</v>
      </c>
      <c r="I1973" s="3" t="s">
        <v>3694</v>
      </c>
      <c r="J1973" s="3" t="s">
        <v>99</v>
      </c>
      <c r="K1973" s="3" t="s">
        <v>27</v>
      </c>
      <c r="L1973" s="3" t="s">
        <v>2972</v>
      </c>
      <c r="M1973" s="3" t="s">
        <v>1218</v>
      </c>
      <c r="N1973" s="2">
        <v>2908</v>
      </c>
      <c r="O1973" s="3" t="s">
        <v>138</v>
      </c>
      <c r="P1973" s="3" t="s">
        <v>1377</v>
      </c>
      <c r="Q1973" s="3" t="s">
        <v>70</v>
      </c>
      <c r="R1973" s="3" t="s">
        <v>148</v>
      </c>
      <c r="S1973" s="3" t="s">
        <v>1378</v>
      </c>
      <c r="T1973" s="2">
        <v>199.98</v>
      </c>
      <c r="U1973" s="2">
        <v>2</v>
      </c>
      <c r="V1973" s="2">
        <v>0</v>
      </c>
      <c r="W1973" s="2">
        <v>83.991600000000005</v>
      </c>
    </row>
    <row r="1974" spans="1:23" ht="15.75" thickBot="1" x14ac:dyDescent="0.3">
      <c r="A1974" s="5">
        <v>1973</v>
      </c>
      <c r="B1974" s="3" t="s">
        <v>5801</v>
      </c>
      <c r="C1974" s="2">
        <v>2012</v>
      </c>
      <c r="D1974" s="4">
        <v>40947</v>
      </c>
      <c r="E1974" s="4" t="str">
        <f>TEXT(Table1[[#This Row],[Order Date]],"MMM")</f>
        <v>Feb</v>
      </c>
      <c r="F1974" s="4">
        <v>41037</v>
      </c>
      <c r="G1974" s="3" t="s">
        <v>23</v>
      </c>
      <c r="H1974" s="3" t="s">
        <v>3693</v>
      </c>
      <c r="I1974" s="3" t="s">
        <v>3694</v>
      </c>
      <c r="J1974" s="3" t="s">
        <v>99</v>
      </c>
      <c r="K1974" s="3" t="s">
        <v>27</v>
      </c>
      <c r="L1974" s="3" t="s">
        <v>2972</v>
      </c>
      <c r="M1974" s="3" t="s">
        <v>1218</v>
      </c>
      <c r="N1974" s="2">
        <v>2908</v>
      </c>
      <c r="O1974" s="3" t="s">
        <v>138</v>
      </c>
      <c r="P1974" s="3" t="s">
        <v>2941</v>
      </c>
      <c r="Q1974" s="3" t="s">
        <v>32</v>
      </c>
      <c r="R1974" s="3" t="s">
        <v>36</v>
      </c>
      <c r="S1974" s="3" t="s">
        <v>2942</v>
      </c>
      <c r="T1974" s="2">
        <v>110.98</v>
      </c>
      <c r="U1974" s="2">
        <v>1</v>
      </c>
      <c r="V1974" s="2">
        <v>0</v>
      </c>
      <c r="W1974" s="2">
        <v>15.5372</v>
      </c>
    </row>
    <row r="1975" spans="1:23" ht="15.75" thickBot="1" x14ac:dyDescent="0.3">
      <c r="A1975" s="5">
        <v>1974</v>
      </c>
      <c r="B1975" s="3" t="s">
        <v>5802</v>
      </c>
      <c r="C1975" s="2">
        <v>2013</v>
      </c>
      <c r="D1975" s="4">
        <v>41466</v>
      </c>
      <c r="E1975" s="4" t="str">
        <f>TEXT(Table1[[#This Row],[Order Date]],"MMM")</f>
        <v>Jul</v>
      </c>
      <c r="F1975" s="4">
        <v>41558</v>
      </c>
      <c r="G1975" s="3" t="s">
        <v>172</v>
      </c>
      <c r="H1975" s="3" t="s">
        <v>944</v>
      </c>
      <c r="I1975" s="3" t="s">
        <v>945</v>
      </c>
      <c r="J1975" s="3" t="s">
        <v>40</v>
      </c>
      <c r="K1975" s="3" t="s">
        <v>27</v>
      </c>
      <c r="L1975" s="3" t="s">
        <v>1318</v>
      </c>
      <c r="M1975" s="3" t="s">
        <v>53</v>
      </c>
      <c r="N1975" s="2">
        <v>32216</v>
      </c>
      <c r="O1975" s="3" t="s">
        <v>30</v>
      </c>
      <c r="P1975" s="3" t="s">
        <v>303</v>
      </c>
      <c r="Q1975" s="3" t="s">
        <v>32</v>
      </c>
      <c r="R1975" s="3" t="s">
        <v>36</v>
      </c>
      <c r="S1975" s="3" t="s">
        <v>304</v>
      </c>
      <c r="T1975" s="2">
        <v>207.98400000000001</v>
      </c>
      <c r="U1975" s="2">
        <v>2</v>
      </c>
      <c r="V1975" s="2">
        <v>0.2</v>
      </c>
      <c r="W1975" s="2">
        <v>-28.597799999999999</v>
      </c>
    </row>
    <row r="1976" spans="1:23" ht="15.75" thickBot="1" x14ac:dyDescent="0.3">
      <c r="A1976" s="5">
        <v>1975</v>
      </c>
      <c r="B1976" s="3" t="s">
        <v>5802</v>
      </c>
      <c r="C1976" s="2">
        <v>2013</v>
      </c>
      <c r="D1976" s="4">
        <v>41466</v>
      </c>
      <c r="E1976" s="4" t="str">
        <f>TEXT(Table1[[#This Row],[Order Date]],"MMM")</f>
        <v>Jul</v>
      </c>
      <c r="F1976" s="4">
        <v>41558</v>
      </c>
      <c r="G1976" s="3" t="s">
        <v>172</v>
      </c>
      <c r="H1976" s="3" t="s">
        <v>944</v>
      </c>
      <c r="I1976" s="3" t="s">
        <v>945</v>
      </c>
      <c r="J1976" s="3" t="s">
        <v>40</v>
      </c>
      <c r="K1976" s="3" t="s">
        <v>27</v>
      </c>
      <c r="L1976" s="3" t="s">
        <v>1318</v>
      </c>
      <c r="M1976" s="3" t="s">
        <v>53</v>
      </c>
      <c r="N1976" s="2">
        <v>32216</v>
      </c>
      <c r="O1976" s="3" t="s">
        <v>30</v>
      </c>
      <c r="P1976" s="3" t="s">
        <v>4696</v>
      </c>
      <c r="Q1976" s="3" t="s">
        <v>45</v>
      </c>
      <c r="R1976" s="3" t="s">
        <v>88</v>
      </c>
      <c r="S1976" s="3" t="s">
        <v>4697</v>
      </c>
      <c r="T1976" s="2">
        <v>36.112000000000002</v>
      </c>
      <c r="U1976" s="2">
        <v>2</v>
      </c>
      <c r="V1976" s="2">
        <v>0.2</v>
      </c>
      <c r="W1976" s="2">
        <v>12.639200000000001</v>
      </c>
    </row>
    <row r="1977" spans="1:23" ht="15.75" thickBot="1" x14ac:dyDescent="0.3">
      <c r="A1977" s="5">
        <v>1976</v>
      </c>
      <c r="B1977" s="3" t="s">
        <v>5802</v>
      </c>
      <c r="C1977" s="2">
        <v>2013</v>
      </c>
      <c r="D1977" s="4">
        <v>41466</v>
      </c>
      <c r="E1977" s="4" t="str">
        <f>TEXT(Table1[[#This Row],[Order Date]],"MMM")</f>
        <v>Jul</v>
      </c>
      <c r="F1977" s="4">
        <v>41558</v>
      </c>
      <c r="G1977" s="3" t="s">
        <v>172</v>
      </c>
      <c r="H1977" s="3" t="s">
        <v>944</v>
      </c>
      <c r="I1977" s="3" t="s">
        <v>945</v>
      </c>
      <c r="J1977" s="3" t="s">
        <v>40</v>
      </c>
      <c r="K1977" s="3" t="s">
        <v>27</v>
      </c>
      <c r="L1977" s="3" t="s">
        <v>1318</v>
      </c>
      <c r="M1977" s="3" t="s">
        <v>53</v>
      </c>
      <c r="N1977" s="2">
        <v>32216</v>
      </c>
      <c r="O1977" s="3" t="s">
        <v>30</v>
      </c>
      <c r="P1977" s="3" t="s">
        <v>2122</v>
      </c>
      <c r="Q1977" s="3" t="s">
        <v>32</v>
      </c>
      <c r="R1977" s="3" t="s">
        <v>64</v>
      </c>
      <c r="S1977" s="3" t="s">
        <v>2123</v>
      </c>
      <c r="T1977" s="2">
        <v>35.567999999999998</v>
      </c>
      <c r="U1977" s="2">
        <v>2</v>
      </c>
      <c r="V1977" s="2">
        <v>0.2</v>
      </c>
      <c r="W1977" s="2">
        <v>5.7797999999999998</v>
      </c>
    </row>
    <row r="1978" spans="1:23" ht="15.75" thickBot="1" x14ac:dyDescent="0.3">
      <c r="A1978" s="5">
        <v>1977</v>
      </c>
      <c r="B1978" s="3" t="s">
        <v>5802</v>
      </c>
      <c r="C1978" s="2">
        <v>2013</v>
      </c>
      <c r="D1978" s="4">
        <v>41466</v>
      </c>
      <c r="E1978" s="4" t="str">
        <f>TEXT(Table1[[#This Row],[Order Date]],"MMM")</f>
        <v>Jul</v>
      </c>
      <c r="F1978" s="4">
        <v>41558</v>
      </c>
      <c r="G1978" s="3" t="s">
        <v>172</v>
      </c>
      <c r="H1978" s="3" t="s">
        <v>944</v>
      </c>
      <c r="I1978" s="3" t="s">
        <v>945</v>
      </c>
      <c r="J1978" s="3" t="s">
        <v>40</v>
      </c>
      <c r="K1978" s="3" t="s">
        <v>27</v>
      </c>
      <c r="L1978" s="3" t="s">
        <v>1318</v>
      </c>
      <c r="M1978" s="3" t="s">
        <v>53</v>
      </c>
      <c r="N1978" s="2">
        <v>32216</v>
      </c>
      <c r="O1978" s="3" t="s">
        <v>30</v>
      </c>
      <c r="P1978" s="3" t="s">
        <v>1402</v>
      </c>
      <c r="Q1978" s="3" t="s">
        <v>45</v>
      </c>
      <c r="R1978" s="3" t="s">
        <v>88</v>
      </c>
      <c r="S1978" s="3" t="s">
        <v>1403</v>
      </c>
      <c r="T1978" s="2">
        <v>88.768000000000001</v>
      </c>
      <c r="U1978" s="2">
        <v>2</v>
      </c>
      <c r="V1978" s="2">
        <v>0.2</v>
      </c>
      <c r="W1978" s="2">
        <v>31.0688</v>
      </c>
    </row>
    <row r="1979" spans="1:23" ht="15.75" thickBot="1" x14ac:dyDescent="0.3">
      <c r="A1979" s="5">
        <v>1978</v>
      </c>
      <c r="B1979" s="3" t="s">
        <v>5803</v>
      </c>
      <c r="C1979" s="2">
        <v>2013</v>
      </c>
      <c r="D1979" s="4">
        <v>41497</v>
      </c>
      <c r="E1979" s="4" t="str">
        <f>TEXT(Table1[[#This Row],[Order Date]],"MMM")</f>
        <v>Aug</v>
      </c>
      <c r="F1979" s="4" t="s">
        <v>7212</v>
      </c>
      <c r="G1979" s="3" t="s">
        <v>49</v>
      </c>
      <c r="H1979" s="3" t="s">
        <v>2676</v>
      </c>
      <c r="I1979" s="3" t="s">
        <v>2677</v>
      </c>
      <c r="J1979" s="3" t="s">
        <v>99</v>
      </c>
      <c r="K1979" s="3" t="s">
        <v>27</v>
      </c>
      <c r="L1979" s="3" t="s">
        <v>1993</v>
      </c>
      <c r="M1979" s="3" t="s">
        <v>42</v>
      </c>
      <c r="N1979" s="2">
        <v>92054</v>
      </c>
      <c r="O1979" s="3" t="s">
        <v>43</v>
      </c>
      <c r="P1979" s="3" t="s">
        <v>4577</v>
      </c>
      <c r="Q1979" s="3" t="s">
        <v>45</v>
      </c>
      <c r="R1979" s="3" t="s">
        <v>88</v>
      </c>
      <c r="S1979" s="3" t="s">
        <v>4578</v>
      </c>
      <c r="T1979" s="2">
        <v>12.9</v>
      </c>
      <c r="U1979" s="2">
        <v>2</v>
      </c>
      <c r="V1979" s="2">
        <v>0</v>
      </c>
      <c r="W1979" s="2">
        <v>6.3209999999999997</v>
      </c>
    </row>
    <row r="1980" spans="1:23" ht="15.75" thickBot="1" x14ac:dyDescent="0.3">
      <c r="A1980" s="5">
        <v>1979</v>
      </c>
      <c r="B1980" s="3" t="s">
        <v>5804</v>
      </c>
      <c r="C1980" s="2">
        <v>2012</v>
      </c>
      <c r="D1980" s="4">
        <v>41102</v>
      </c>
      <c r="E1980" s="4" t="str">
        <f>TEXT(Table1[[#This Row],[Order Date]],"MMM")</f>
        <v>Jul</v>
      </c>
      <c r="F1980" s="4">
        <v>41164</v>
      </c>
      <c r="G1980" s="3" t="s">
        <v>172</v>
      </c>
      <c r="H1980" s="3" t="s">
        <v>875</v>
      </c>
      <c r="I1980" s="3" t="s">
        <v>876</v>
      </c>
      <c r="J1980" s="3" t="s">
        <v>26</v>
      </c>
      <c r="K1980" s="3" t="s">
        <v>27</v>
      </c>
      <c r="L1980" s="3" t="s">
        <v>239</v>
      </c>
      <c r="M1980" s="3" t="s">
        <v>240</v>
      </c>
      <c r="N1980" s="2">
        <v>10024</v>
      </c>
      <c r="O1980" s="3" t="s">
        <v>138</v>
      </c>
      <c r="P1980" s="3" t="s">
        <v>2841</v>
      </c>
      <c r="Q1980" s="3" t="s">
        <v>45</v>
      </c>
      <c r="R1980" s="3" t="s">
        <v>74</v>
      </c>
      <c r="S1980" s="3" t="s">
        <v>2842</v>
      </c>
      <c r="T1980" s="2">
        <v>21.36</v>
      </c>
      <c r="U1980" s="2">
        <v>5</v>
      </c>
      <c r="V1980" s="2">
        <v>0.2</v>
      </c>
      <c r="W1980" s="2">
        <v>7.2089999999999996</v>
      </c>
    </row>
    <row r="1981" spans="1:23" ht="15.75" thickBot="1" x14ac:dyDescent="0.3">
      <c r="A1981" s="5">
        <v>1980</v>
      </c>
      <c r="B1981" s="3" t="s">
        <v>5804</v>
      </c>
      <c r="C1981" s="2">
        <v>2012</v>
      </c>
      <c r="D1981" s="4">
        <v>41102</v>
      </c>
      <c r="E1981" s="4" t="str">
        <f>TEXT(Table1[[#This Row],[Order Date]],"MMM")</f>
        <v>Jul</v>
      </c>
      <c r="F1981" s="4">
        <v>41164</v>
      </c>
      <c r="G1981" s="3" t="s">
        <v>172</v>
      </c>
      <c r="H1981" s="3" t="s">
        <v>875</v>
      </c>
      <c r="I1981" s="3" t="s">
        <v>876</v>
      </c>
      <c r="J1981" s="3" t="s">
        <v>26</v>
      </c>
      <c r="K1981" s="3" t="s">
        <v>27</v>
      </c>
      <c r="L1981" s="3" t="s">
        <v>239</v>
      </c>
      <c r="M1981" s="3" t="s">
        <v>240</v>
      </c>
      <c r="N1981" s="2">
        <v>10024</v>
      </c>
      <c r="O1981" s="3" t="s">
        <v>138</v>
      </c>
      <c r="P1981" s="3" t="s">
        <v>2638</v>
      </c>
      <c r="Q1981" s="3" t="s">
        <v>45</v>
      </c>
      <c r="R1981" s="3" t="s">
        <v>74</v>
      </c>
      <c r="S1981" s="3" t="s">
        <v>2639</v>
      </c>
      <c r="T1981" s="2">
        <v>6.6879999999999997</v>
      </c>
      <c r="U1981" s="2">
        <v>2</v>
      </c>
      <c r="V1981" s="2">
        <v>0.2</v>
      </c>
      <c r="W1981" s="2">
        <v>2.3408000000000002</v>
      </c>
    </row>
    <row r="1982" spans="1:23" ht="15.75" thickBot="1" x14ac:dyDescent="0.3">
      <c r="A1982" s="5">
        <v>1981</v>
      </c>
      <c r="B1982" s="3" t="s">
        <v>5804</v>
      </c>
      <c r="C1982" s="2">
        <v>2012</v>
      </c>
      <c r="D1982" s="4">
        <v>41102</v>
      </c>
      <c r="E1982" s="4" t="str">
        <f>TEXT(Table1[[#This Row],[Order Date]],"MMM")</f>
        <v>Jul</v>
      </c>
      <c r="F1982" s="4">
        <v>41164</v>
      </c>
      <c r="G1982" s="3" t="s">
        <v>172</v>
      </c>
      <c r="H1982" s="3" t="s">
        <v>875</v>
      </c>
      <c r="I1982" s="3" t="s">
        <v>876</v>
      </c>
      <c r="J1982" s="3" t="s">
        <v>26</v>
      </c>
      <c r="K1982" s="3" t="s">
        <v>27</v>
      </c>
      <c r="L1982" s="3" t="s">
        <v>239</v>
      </c>
      <c r="M1982" s="3" t="s">
        <v>240</v>
      </c>
      <c r="N1982" s="2">
        <v>10024</v>
      </c>
      <c r="O1982" s="3" t="s">
        <v>138</v>
      </c>
      <c r="P1982" s="3" t="s">
        <v>3099</v>
      </c>
      <c r="Q1982" s="3" t="s">
        <v>70</v>
      </c>
      <c r="R1982" s="3" t="s">
        <v>71</v>
      </c>
      <c r="S1982" s="3" t="s">
        <v>3100</v>
      </c>
      <c r="T1982" s="2">
        <v>773.94</v>
      </c>
      <c r="U1982" s="2">
        <v>6</v>
      </c>
      <c r="V1982" s="2">
        <v>0</v>
      </c>
      <c r="W1982" s="2">
        <v>224.4426</v>
      </c>
    </row>
    <row r="1983" spans="1:23" ht="15.75" thickBot="1" x14ac:dyDescent="0.3">
      <c r="A1983" s="5">
        <v>1982</v>
      </c>
      <c r="B1983" s="3" t="s">
        <v>5805</v>
      </c>
      <c r="C1983" s="2">
        <v>2013</v>
      </c>
      <c r="D1983" s="4">
        <v>41559</v>
      </c>
      <c r="E1983" s="4" t="str">
        <f>TEXT(Table1[[#This Row],[Order Date]],"MMM")</f>
        <v>Oct</v>
      </c>
      <c r="F1983" s="4" t="s">
        <v>7180</v>
      </c>
      <c r="G1983" s="3" t="s">
        <v>23</v>
      </c>
      <c r="H1983" s="3" t="s">
        <v>2358</v>
      </c>
      <c r="I1983" s="3" t="s">
        <v>2359</v>
      </c>
      <c r="J1983" s="3" t="s">
        <v>40</v>
      </c>
      <c r="K1983" s="3" t="s">
        <v>27</v>
      </c>
      <c r="L1983" s="3" t="s">
        <v>273</v>
      </c>
      <c r="M1983" s="3" t="s">
        <v>192</v>
      </c>
      <c r="N1983" s="2">
        <v>60610</v>
      </c>
      <c r="O1983" s="3" t="s">
        <v>102</v>
      </c>
      <c r="P1983" s="3" t="s">
        <v>4059</v>
      </c>
      <c r="Q1983" s="3" t="s">
        <v>45</v>
      </c>
      <c r="R1983" s="3" t="s">
        <v>518</v>
      </c>
      <c r="S1983" s="3" t="s">
        <v>4060</v>
      </c>
      <c r="T1983" s="2">
        <v>20.568000000000001</v>
      </c>
      <c r="U1983" s="2">
        <v>3</v>
      </c>
      <c r="V1983" s="2">
        <v>0.2</v>
      </c>
      <c r="W1983" s="2">
        <v>1.5426</v>
      </c>
    </row>
    <row r="1984" spans="1:23" ht="15.75" thickBot="1" x14ac:dyDescent="0.3">
      <c r="A1984" s="5">
        <v>1983</v>
      </c>
      <c r="B1984" s="3" t="s">
        <v>5805</v>
      </c>
      <c r="C1984" s="2">
        <v>2013</v>
      </c>
      <c r="D1984" s="4">
        <v>41559</v>
      </c>
      <c r="E1984" s="4" t="str">
        <f>TEXT(Table1[[#This Row],[Order Date]],"MMM")</f>
        <v>Oct</v>
      </c>
      <c r="F1984" s="4" t="s">
        <v>7180</v>
      </c>
      <c r="G1984" s="3" t="s">
        <v>23</v>
      </c>
      <c r="H1984" s="3" t="s">
        <v>2358</v>
      </c>
      <c r="I1984" s="3" t="s">
        <v>2359</v>
      </c>
      <c r="J1984" s="3" t="s">
        <v>40</v>
      </c>
      <c r="K1984" s="3" t="s">
        <v>27</v>
      </c>
      <c r="L1984" s="3" t="s">
        <v>273</v>
      </c>
      <c r="M1984" s="3" t="s">
        <v>192</v>
      </c>
      <c r="N1984" s="2">
        <v>60610</v>
      </c>
      <c r="O1984" s="3" t="s">
        <v>102</v>
      </c>
      <c r="P1984" s="3" t="s">
        <v>3002</v>
      </c>
      <c r="Q1984" s="3" t="s">
        <v>45</v>
      </c>
      <c r="R1984" s="3" t="s">
        <v>77</v>
      </c>
      <c r="S1984" s="3" t="s">
        <v>3003</v>
      </c>
      <c r="T1984" s="2">
        <v>4.3559999999999999</v>
      </c>
      <c r="U1984" s="2">
        <v>2</v>
      </c>
      <c r="V1984" s="2">
        <v>0.8</v>
      </c>
      <c r="W1984" s="2">
        <v>-11.761200000000001</v>
      </c>
    </row>
    <row r="1985" spans="1:23" ht="15.75" thickBot="1" x14ac:dyDescent="0.3">
      <c r="A1985" s="5">
        <v>1984</v>
      </c>
      <c r="B1985" s="3" t="s">
        <v>5805</v>
      </c>
      <c r="C1985" s="2">
        <v>2013</v>
      </c>
      <c r="D1985" s="4">
        <v>41559</v>
      </c>
      <c r="E1985" s="4" t="str">
        <f>TEXT(Table1[[#This Row],[Order Date]],"MMM")</f>
        <v>Oct</v>
      </c>
      <c r="F1985" s="4" t="s">
        <v>7180</v>
      </c>
      <c r="G1985" s="3" t="s">
        <v>23</v>
      </c>
      <c r="H1985" s="3" t="s">
        <v>2358</v>
      </c>
      <c r="I1985" s="3" t="s">
        <v>2359</v>
      </c>
      <c r="J1985" s="3" t="s">
        <v>40</v>
      </c>
      <c r="K1985" s="3" t="s">
        <v>27</v>
      </c>
      <c r="L1985" s="3" t="s">
        <v>273</v>
      </c>
      <c r="M1985" s="3" t="s">
        <v>192</v>
      </c>
      <c r="N1985" s="2">
        <v>60610</v>
      </c>
      <c r="O1985" s="3" t="s">
        <v>102</v>
      </c>
      <c r="P1985" s="3" t="s">
        <v>5444</v>
      </c>
      <c r="Q1985" s="3" t="s">
        <v>70</v>
      </c>
      <c r="R1985" s="3" t="s">
        <v>148</v>
      </c>
      <c r="S1985" s="3" t="s">
        <v>5445</v>
      </c>
      <c r="T1985" s="2">
        <v>19.04</v>
      </c>
      <c r="U1985" s="2">
        <v>4</v>
      </c>
      <c r="V1985" s="2">
        <v>0.2</v>
      </c>
      <c r="W1985" s="2">
        <v>-1.4279999999999999</v>
      </c>
    </row>
    <row r="1986" spans="1:23" ht="15.75" thickBot="1" x14ac:dyDescent="0.3">
      <c r="A1986" s="5">
        <v>1985</v>
      </c>
      <c r="B1986" s="3" t="s">
        <v>5806</v>
      </c>
      <c r="C1986" s="2">
        <v>2013</v>
      </c>
      <c r="D1986" s="4">
        <v>41466</v>
      </c>
      <c r="E1986" s="4" t="str">
        <f>TEXT(Table1[[#This Row],[Order Date]],"MMM")</f>
        <v>Jul</v>
      </c>
      <c r="F1986" s="4">
        <v>41589</v>
      </c>
      <c r="G1986" s="3" t="s">
        <v>23</v>
      </c>
      <c r="H1986" s="3" t="s">
        <v>91</v>
      </c>
      <c r="I1986" s="3" t="s">
        <v>92</v>
      </c>
      <c r="J1986" s="3" t="s">
        <v>26</v>
      </c>
      <c r="K1986" s="3" t="s">
        <v>27</v>
      </c>
      <c r="L1986" s="3" t="s">
        <v>839</v>
      </c>
      <c r="M1986" s="3" t="s">
        <v>42</v>
      </c>
      <c r="N1986" s="2">
        <v>92105</v>
      </c>
      <c r="O1986" s="3" t="s">
        <v>43</v>
      </c>
      <c r="P1986" s="3" t="s">
        <v>357</v>
      </c>
      <c r="Q1986" s="3" t="s">
        <v>45</v>
      </c>
      <c r="R1986" s="3" t="s">
        <v>58</v>
      </c>
      <c r="S1986" s="3" t="s">
        <v>358</v>
      </c>
      <c r="T1986" s="2">
        <v>84.84</v>
      </c>
      <c r="U1986" s="2">
        <v>3</v>
      </c>
      <c r="V1986" s="2">
        <v>0</v>
      </c>
      <c r="W1986" s="2">
        <v>22.9068</v>
      </c>
    </row>
    <row r="1987" spans="1:23" ht="15.75" thickBot="1" x14ac:dyDescent="0.3">
      <c r="A1987" s="5">
        <v>1986</v>
      </c>
      <c r="B1987" s="3" t="s">
        <v>5807</v>
      </c>
      <c r="C1987" s="2">
        <v>2012</v>
      </c>
      <c r="D1987" s="4">
        <v>41069</v>
      </c>
      <c r="E1987" s="4" t="str">
        <f>TEXT(Table1[[#This Row],[Order Date]],"MMM")</f>
        <v>Jun</v>
      </c>
      <c r="F1987" s="4">
        <v>41191</v>
      </c>
      <c r="G1987" s="3" t="s">
        <v>49</v>
      </c>
      <c r="H1987" s="3" t="s">
        <v>2218</v>
      </c>
      <c r="I1987" s="3" t="s">
        <v>2219</v>
      </c>
      <c r="J1987" s="3" t="s">
        <v>40</v>
      </c>
      <c r="K1987" s="3" t="s">
        <v>27</v>
      </c>
      <c r="L1987" s="3" t="s">
        <v>4459</v>
      </c>
      <c r="M1987" s="3" t="s">
        <v>302</v>
      </c>
      <c r="N1987" s="2">
        <v>37211</v>
      </c>
      <c r="O1987" s="3" t="s">
        <v>30</v>
      </c>
      <c r="P1987" s="3" t="s">
        <v>2618</v>
      </c>
      <c r="Q1987" s="3" t="s">
        <v>45</v>
      </c>
      <c r="R1987" s="3" t="s">
        <v>242</v>
      </c>
      <c r="S1987" s="3" t="s">
        <v>2619</v>
      </c>
      <c r="T1987" s="2">
        <v>7.24</v>
      </c>
      <c r="U1987" s="2">
        <v>5</v>
      </c>
      <c r="V1987" s="2">
        <v>0.2</v>
      </c>
      <c r="W1987" s="2">
        <v>1.1765000000000001</v>
      </c>
    </row>
    <row r="1988" spans="1:23" ht="15.75" thickBot="1" x14ac:dyDescent="0.3">
      <c r="A1988" s="5">
        <v>1987</v>
      </c>
      <c r="B1988" s="3" t="s">
        <v>5808</v>
      </c>
      <c r="C1988" s="2">
        <v>2011</v>
      </c>
      <c r="D1988" s="4">
        <v>40611</v>
      </c>
      <c r="E1988" s="4" t="str">
        <f>TEXT(Table1[[#This Row],[Order Date]],"MMM")</f>
        <v>Mar</v>
      </c>
      <c r="F1988" s="4">
        <v>40611</v>
      </c>
      <c r="G1988" s="3" t="s">
        <v>1127</v>
      </c>
      <c r="H1988" s="3" t="s">
        <v>2557</v>
      </c>
      <c r="I1988" s="3" t="s">
        <v>2558</v>
      </c>
      <c r="J1988" s="3" t="s">
        <v>26</v>
      </c>
      <c r="K1988" s="3" t="s">
        <v>27</v>
      </c>
      <c r="L1988" s="3" t="s">
        <v>239</v>
      </c>
      <c r="M1988" s="3" t="s">
        <v>240</v>
      </c>
      <c r="N1988" s="2">
        <v>10009</v>
      </c>
      <c r="O1988" s="3" t="s">
        <v>138</v>
      </c>
      <c r="P1988" s="3" t="s">
        <v>2555</v>
      </c>
      <c r="Q1988" s="3" t="s">
        <v>45</v>
      </c>
      <c r="R1988" s="3" t="s">
        <v>46</v>
      </c>
      <c r="S1988" s="3" t="s">
        <v>2556</v>
      </c>
      <c r="T1988" s="2">
        <v>14.4</v>
      </c>
      <c r="U1988" s="2">
        <v>5</v>
      </c>
      <c r="V1988" s="2">
        <v>0</v>
      </c>
      <c r="W1988" s="2">
        <v>7.056</v>
      </c>
    </row>
    <row r="1989" spans="1:23" ht="15.75" thickBot="1" x14ac:dyDescent="0.3">
      <c r="A1989" s="5">
        <v>1988</v>
      </c>
      <c r="B1989" s="3" t="s">
        <v>5809</v>
      </c>
      <c r="C1989" s="2">
        <v>2014</v>
      </c>
      <c r="D1989" s="4">
        <v>41648</v>
      </c>
      <c r="E1989" s="4" t="str">
        <f>TEXT(Table1[[#This Row],[Order Date]],"MMM")</f>
        <v>Jan</v>
      </c>
      <c r="F1989" s="4">
        <v>41768</v>
      </c>
      <c r="G1989" s="3" t="s">
        <v>49</v>
      </c>
      <c r="H1989" s="3" t="s">
        <v>4115</v>
      </c>
      <c r="I1989" s="3" t="s">
        <v>4116</v>
      </c>
      <c r="J1989" s="3" t="s">
        <v>99</v>
      </c>
      <c r="K1989" s="3" t="s">
        <v>27</v>
      </c>
      <c r="L1989" s="3" t="s">
        <v>120</v>
      </c>
      <c r="M1989" s="3" t="s">
        <v>42</v>
      </c>
      <c r="N1989" s="2">
        <v>94110</v>
      </c>
      <c r="O1989" s="3" t="s">
        <v>43</v>
      </c>
      <c r="P1989" s="3" t="s">
        <v>2483</v>
      </c>
      <c r="Q1989" s="3" t="s">
        <v>45</v>
      </c>
      <c r="R1989" s="3" t="s">
        <v>74</v>
      </c>
      <c r="S1989" s="3" t="s">
        <v>2484</v>
      </c>
      <c r="T1989" s="2">
        <v>6.6719999999999997</v>
      </c>
      <c r="U1989" s="2">
        <v>3</v>
      </c>
      <c r="V1989" s="2">
        <v>0.2</v>
      </c>
      <c r="W1989" s="2">
        <v>2.1684000000000001</v>
      </c>
    </row>
    <row r="1990" spans="1:23" ht="15.75" thickBot="1" x14ac:dyDescent="0.3">
      <c r="A1990" s="5">
        <v>1989</v>
      </c>
      <c r="B1990" s="3" t="s">
        <v>5809</v>
      </c>
      <c r="C1990" s="2">
        <v>2014</v>
      </c>
      <c r="D1990" s="4">
        <v>41648</v>
      </c>
      <c r="E1990" s="4" t="str">
        <f>TEXT(Table1[[#This Row],[Order Date]],"MMM")</f>
        <v>Jan</v>
      </c>
      <c r="F1990" s="4">
        <v>41768</v>
      </c>
      <c r="G1990" s="3" t="s">
        <v>49</v>
      </c>
      <c r="H1990" s="3" t="s">
        <v>4115</v>
      </c>
      <c r="I1990" s="3" t="s">
        <v>4116</v>
      </c>
      <c r="J1990" s="3" t="s">
        <v>99</v>
      </c>
      <c r="K1990" s="3" t="s">
        <v>27</v>
      </c>
      <c r="L1990" s="3" t="s">
        <v>120</v>
      </c>
      <c r="M1990" s="3" t="s">
        <v>42</v>
      </c>
      <c r="N1990" s="2">
        <v>94110</v>
      </c>
      <c r="O1990" s="3" t="s">
        <v>43</v>
      </c>
      <c r="P1990" s="3" t="s">
        <v>2850</v>
      </c>
      <c r="Q1990" s="3" t="s">
        <v>70</v>
      </c>
      <c r="R1990" s="3" t="s">
        <v>71</v>
      </c>
      <c r="S1990" s="3" t="s">
        <v>4909</v>
      </c>
      <c r="T1990" s="2">
        <v>689.40800000000002</v>
      </c>
      <c r="U1990" s="2">
        <v>4</v>
      </c>
      <c r="V1990" s="2">
        <v>0.2</v>
      </c>
      <c r="W1990" s="2">
        <v>77.558400000000006</v>
      </c>
    </row>
    <row r="1991" spans="1:23" ht="15.75" thickBot="1" x14ac:dyDescent="0.3">
      <c r="A1991" s="5">
        <v>1990</v>
      </c>
      <c r="B1991" s="3" t="s">
        <v>5810</v>
      </c>
      <c r="C1991" s="2">
        <v>2014</v>
      </c>
      <c r="D1991" s="4">
        <v>41863</v>
      </c>
      <c r="E1991" s="4" t="str">
        <f>TEXT(Table1[[#This Row],[Order Date]],"MMM")</f>
        <v>Aug</v>
      </c>
      <c r="F1991" s="4" t="s">
        <v>7323</v>
      </c>
      <c r="G1991" s="3" t="s">
        <v>49</v>
      </c>
      <c r="H1991" s="3" t="s">
        <v>3009</v>
      </c>
      <c r="I1991" s="3" t="s">
        <v>3010</v>
      </c>
      <c r="J1991" s="3" t="s">
        <v>40</v>
      </c>
      <c r="K1991" s="3" t="s">
        <v>27</v>
      </c>
      <c r="L1991" s="3" t="s">
        <v>273</v>
      </c>
      <c r="M1991" s="3" t="s">
        <v>192</v>
      </c>
      <c r="N1991" s="2">
        <v>60653</v>
      </c>
      <c r="O1991" s="3" t="s">
        <v>102</v>
      </c>
      <c r="P1991" s="3" t="s">
        <v>5436</v>
      </c>
      <c r="Q1991" s="3" t="s">
        <v>45</v>
      </c>
      <c r="R1991" s="3" t="s">
        <v>74</v>
      </c>
      <c r="S1991" s="3" t="s">
        <v>5437</v>
      </c>
      <c r="T1991" s="2">
        <v>1889.99</v>
      </c>
      <c r="U1991" s="2">
        <v>5</v>
      </c>
      <c r="V1991" s="2">
        <v>0.8</v>
      </c>
      <c r="W1991" s="2">
        <v>-2929.4845</v>
      </c>
    </row>
    <row r="1992" spans="1:23" ht="15.75" thickBot="1" x14ac:dyDescent="0.3">
      <c r="A1992" s="5">
        <v>1991</v>
      </c>
      <c r="B1992" s="3" t="s">
        <v>5811</v>
      </c>
      <c r="C1992" s="2">
        <v>2011</v>
      </c>
      <c r="D1992" s="4">
        <v>40644</v>
      </c>
      <c r="E1992" s="4" t="str">
        <f>TEXT(Table1[[#This Row],[Order Date]],"MMM")</f>
        <v>Apr</v>
      </c>
      <c r="F1992" s="4">
        <v>40827</v>
      </c>
      <c r="G1992" s="3" t="s">
        <v>49</v>
      </c>
      <c r="H1992" s="3" t="s">
        <v>3109</v>
      </c>
      <c r="I1992" s="3" t="s">
        <v>3110</v>
      </c>
      <c r="J1992" s="3" t="s">
        <v>99</v>
      </c>
      <c r="K1992" s="3" t="s">
        <v>27</v>
      </c>
      <c r="L1992" s="3" t="s">
        <v>239</v>
      </c>
      <c r="M1992" s="3" t="s">
        <v>240</v>
      </c>
      <c r="N1992" s="2">
        <v>10011</v>
      </c>
      <c r="O1992" s="3" t="s">
        <v>138</v>
      </c>
      <c r="P1992" s="3" t="s">
        <v>5049</v>
      </c>
      <c r="Q1992" s="3" t="s">
        <v>45</v>
      </c>
      <c r="R1992" s="3" t="s">
        <v>74</v>
      </c>
      <c r="S1992" s="3" t="s">
        <v>5050</v>
      </c>
      <c r="T1992" s="2">
        <v>52.064</v>
      </c>
      <c r="U1992" s="2">
        <v>4</v>
      </c>
      <c r="V1992" s="2">
        <v>0.2</v>
      </c>
      <c r="W1992" s="2">
        <v>18.873200000000001</v>
      </c>
    </row>
    <row r="1993" spans="1:23" ht="15.75" thickBot="1" x14ac:dyDescent="0.3">
      <c r="A1993" s="5">
        <v>1992</v>
      </c>
      <c r="B1993" s="3" t="s">
        <v>5812</v>
      </c>
      <c r="C1993" s="2">
        <v>2014</v>
      </c>
      <c r="D1993" s="4">
        <v>41946</v>
      </c>
      <c r="E1993" s="4" t="str">
        <f>TEXT(Table1[[#This Row],[Order Date]],"MMM")</f>
        <v>Nov</v>
      </c>
      <c r="F1993" s="4" t="s">
        <v>7372</v>
      </c>
      <c r="G1993" s="3" t="s">
        <v>49</v>
      </c>
      <c r="H1993" s="3" t="s">
        <v>5785</v>
      </c>
      <c r="I1993" s="3" t="s">
        <v>5786</v>
      </c>
      <c r="J1993" s="3" t="s">
        <v>40</v>
      </c>
      <c r="K1993" s="3" t="s">
        <v>27</v>
      </c>
      <c r="L1993" s="3" t="s">
        <v>3739</v>
      </c>
      <c r="M1993" s="3" t="s">
        <v>86</v>
      </c>
      <c r="N1993" s="2">
        <v>27604</v>
      </c>
      <c r="O1993" s="3" t="s">
        <v>30</v>
      </c>
      <c r="P1993" s="3" t="s">
        <v>5813</v>
      </c>
      <c r="Q1993" s="3" t="s">
        <v>45</v>
      </c>
      <c r="R1993" s="3" t="s">
        <v>77</v>
      </c>
      <c r="S1993" s="3" t="s">
        <v>5814</v>
      </c>
      <c r="T1993" s="2">
        <v>48.783999999999999</v>
      </c>
      <c r="U1993" s="2">
        <v>1</v>
      </c>
      <c r="V1993" s="2">
        <v>0.2</v>
      </c>
      <c r="W1993" s="2">
        <v>3.6587999999999998</v>
      </c>
    </row>
    <row r="1994" spans="1:23" ht="15.75" thickBot="1" x14ac:dyDescent="0.3">
      <c r="A1994" s="5">
        <v>1993</v>
      </c>
      <c r="B1994" s="3" t="s">
        <v>5812</v>
      </c>
      <c r="C1994" s="2">
        <v>2014</v>
      </c>
      <c r="D1994" s="4">
        <v>41946</v>
      </c>
      <c r="E1994" s="4" t="str">
        <f>TEXT(Table1[[#This Row],[Order Date]],"MMM")</f>
        <v>Nov</v>
      </c>
      <c r="F1994" s="4" t="s">
        <v>7372</v>
      </c>
      <c r="G1994" s="3" t="s">
        <v>49</v>
      </c>
      <c r="H1994" s="3" t="s">
        <v>5785</v>
      </c>
      <c r="I1994" s="3" t="s">
        <v>5786</v>
      </c>
      <c r="J1994" s="3" t="s">
        <v>40</v>
      </c>
      <c r="K1994" s="3" t="s">
        <v>27</v>
      </c>
      <c r="L1994" s="3" t="s">
        <v>3739</v>
      </c>
      <c r="M1994" s="3" t="s">
        <v>86</v>
      </c>
      <c r="N1994" s="2">
        <v>27604</v>
      </c>
      <c r="O1994" s="3" t="s">
        <v>30</v>
      </c>
      <c r="P1994" s="3" t="s">
        <v>2096</v>
      </c>
      <c r="Q1994" s="3" t="s">
        <v>45</v>
      </c>
      <c r="R1994" s="3" t="s">
        <v>74</v>
      </c>
      <c r="S1994" s="3" t="s">
        <v>2097</v>
      </c>
      <c r="T1994" s="2">
        <v>13.092000000000001</v>
      </c>
      <c r="U1994" s="2">
        <v>4</v>
      </c>
      <c r="V1994" s="2">
        <v>0.7</v>
      </c>
      <c r="W1994" s="2">
        <v>-10.0372</v>
      </c>
    </row>
    <row r="1995" spans="1:23" ht="15.75" thickBot="1" x14ac:dyDescent="0.3">
      <c r="A1995" s="5">
        <v>1994</v>
      </c>
      <c r="B1995" s="3" t="s">
        <v>5816</v>
      </c>
      <c r="C1995" s="2">
        <v>2014</v>
      </c>
      <c r="D1995" s="4">
        <v>41856</v>
      </c>
      <c r="E1995" s="4" t="str">
        <f>TEXT(Table1[[#This Row],[Order Date]],"MMM")</f>
        <v>Aug</v>
      </c>
      <c r="F1995" s="4" t="s">
        <v>7241</v>
      </c>
      <c r="G1995" s="3" t="s">
        <v>49</v>
      </c>
      <c r="H1995" s="3" t="s">
        <v>1090</v>
      </c>
      <c r="I1995" s="3" t="s">
        <v>1091</v>
      </c>
      <c r="J1995" s="3" t="s">
        <v>99</v>
      </c>
      <c r="K1995" s="3" t="s">
        <v>27</v>
      </c>
      <c r="L1995" s="3" t="s">
        <v>41</v>
      </c>
      <c r="M1995" s="3" t="s">
        <v>42</v>
      </c>
      <c r="N1995" s="2">
        <v>90004</v>
      </c>
      <c r="O1995" s="3" t="s">
        <v>43</v>
      </c>
      <c r="P1995" s="3" t="s">
        <v>3602</v>
      </c>
      <c r="Q1995" s="3" t="s">
        <v>70</v>
      </c>
      <c r="R1995" s="3" t="s">
        <v>148</v>
      </c>
      <c r="S1995" s="3" t="s">
        <v>3603</v>
      </c>
      <c r="T1995" s="2">
        <v>79.989999999999995</v>
      </c>
      <c r="U1995" s="2">
        <v>1</v>
      </c>
      <c r="V1995" s="2">
        <v>0</v>
      </c>
      <c r="W1995" s="2">
        <v>28.796399999999998</v>
      </c>
    </row>
    <row r="1996" spans="1:23" ht="15.75" thickBot="1" x14ac:dyDescent="0.3">
      <c r="A1996" s="5">
        <v>1995</v>
      </c>
      <c r="B1996" s="3" t="s">
        <v>5817</v>
      </c>
      <c r="C1996" s="2">
        <v>2013</v>
      </c>
      <c r="D1996" s="4">
        <v>41496</v>
      </c>
      <c r="E1996" s="4" t="str">
        <f>TEXT(Table1[[#This Row],[Order Date]],"MMM")</f>
        <v>Aug</v>
      </c>
      <c r="F1996" s="4" t="s">
        <v>7373</v>
      </c>
      <c r="G1996" s="3" t="s">
        <v>49</v>
      </c>
      <c r="H1996" s="3" t="s">
        <v>4985</v>
      </c>
      <c r="I1996" s="3" t="s">
        <v>4986</v>
      </c>
      <c r="J1996" s="3" t="s">
        <v>26</v>
      </c>
      <c r="K1996" s="3" t="s">
        <v>27</v>
      </c>
      <c r="L1996" s="3" t="s">
        <v>41</v>
      </c>
      <c r="M1996" s="3" t="s">
        <v>42</v>
      </c>
      <c r="N1996" s="2">
        <v>90032</v>
      </c>
      <c r="O1996" s="3" t="s">
        <v>43</v>
      </c>
      <c r="P1996" s="3" t="s">
        <v>5818</v>
      </c>
      <c r="Q1996" s="3" t="s">
        <v>45</v>
      </c>
      <c r="R1996" s="3" t="s">
        <v>88</v>
      </c>
      <c r="S1996" s="3" t="s">
        <v>5819</v>
      </c>
      <c r="T1996" s="2">
        <v>10.56</v>
      </c>
      <c r="U1996" s="2">
        <v>2</v>
      </c>
      <c r="V1996" s="2">
        <v>0</v>
      </c>
      <c r="W1996" s="2">
        <v>5.0688000000000004</v>
      </c>
    </row>
    <row r="1997" spans="1:23" ht="15.75" thickBot="1" x14ac:dyDescent="0.3">
      <c r="A1997" s="5">
        <v>1996</v>
      </c>
      <c r="B1997" s="3" t="s">
        <v>5820</v>
      </c>
      <c r="C1997" s="2">
        <v>2012</v>
      </c>
      <c r="D1997" s="4">
        <v>41193</v>
      </c>
      <c r="E1997" s="4" t="str">
        <f>TEXT(Table1[[#This Row],[Order Date]],"MMM")</f>
        <v>Oct</v>
      </c>
      <c r="F1997" s="4" t="s">
        <v>7263</v>
      </c>
      <c r="G1997" s="3" t="s">
        <v>23</v>
      </c>
      <c r="H1997" s="3" t="s">
        <v>1981</v>
      </c>
      <c r="I1997" s="3" t="s">
        <v>1982</v>
      </c>
      <c r="J1997" s="3" t="s">
        <v>40</v>
      </c>
      <c r="K1997" s="3" t="s">
        <v>27</v>
      </c>
      <c r="L1997" s="3" t="s">
        <v>1273</v>
      </c>
      <c r="M1997" s="3" t="s">
        <v>227</v>
      </c>
      <c r="N1997" s="2">
        <v>47374</v>
      </c>
      <c r="O1997" s="3" t="s">
        <v>102</v>
      </c>
      <c r="P1997" s="3" t="s">
        <v>1314</v>
      </c>
      <c r="Q1997" s="3" t="s">
        <v>45</v>
      </c>
      <c r="R1997" s="3" t="s">
        <v>58</v>
      </c>
      <c r="S1997" s="3" t="s">
        <v>1315</v>
      </c>
      <c r="T1997" s="2">
        <v>714.3</v>
      </c>
      <c r="U1997" s="2">
        <v>5</v>
      </c>
      <c r="V1997" s="2">
        <v>0</v>
      </c>
      <c r="W1997" s="2">
        <v>207.14699999999999</v>
      </c>
    </row>
    <row r="1998" spans="1:23" ht="15.75" thickBot="1" x14ac:dyDescent="0.3">
      <c r="A1998" s="5">
        <v>1997</v>
      </c>
      <c r="B1998" s="3" t="s">
        <v>5821</v>
      </c>
      <c r="C1998" s="2">
        <v>2012</v>
      </c>
      <c r="D1998" s="4">
        <v>41163</v>
      </c>
      <c r="E1998" s="4" t="str">
        <f>TEXT(Table1[[#This Row],[Order Date]],"MMM")</f>
        <v>Sep</v>
      </c>
      <c r="F1998" s="4" t="s">
        <v>7263</v>
      </c>
      <c r="G1998" s="3" t="s">
        <v>49</v>
      </c>
      <c r="H1998" s="3" t="s">
        <v>4641</v>
      </c>
      <c r="I1998" s="3" t="s">
        <v>4642</v>
      </c>
      <c r="J1998" s="3" t="s">
        <v>99</v>
      </c>
      <c r="K1998" s="3" t="s">
        <v>27</v>
      </c>
      <c r="L1998" s="3" t="s">
        <v>239</v>
      </c>
      <c r="M1998" s="3" t="s">
        <v>240</v>
      </c>
      <c r="N1998" s="2">
        <v>10035</v>
      </c>
      <c r="O1998" s="3" t="s">
        <v>138</v>
      </c>
      <c r="P1998" s="3" t="s">
        <v>5822</v>
      </c>
      <c r="Q1998" s="3" t="s">
        <v>70</v>
      </c>
      <c r="R1998" s="3" t="s">
        <v>603</v>
      </c>
      <c r="S1998" s="3" t="s">
        <v>5823</v>
      </c>
      <c r="T1998" s="2">
        <v>2321.9</v>
      </c>
      <c r="U1998" s="2">
        <v>2</v>
      </c>
      <c r="V1998" s="2">
        <v>0</v>
      </c>
      <c r="W1998" s="2">
        <v>1114.5119999999999</v>
      </c>
    </row>
    <row r="1999" spans="1:23" ht="15.75" thickBot="1" x14ac:dyDescent="0.3">
      <c r="A1999" s="5">
        <v>1998</v>
      </c>
      <c r="B1999" s="3" t="s">
        <v>5821</v>
      </c>
      <c r="C1999" s="2">
        <v>2012</v>
      </c>
      <c r="D1999" s="4">
        <v>41163</v>
      </c>
      <c r="E1999" s="4" t="str">
        <f>TEXT(Table1[[#This Row],[Order Date]],"MMM")</f>
        <v>Sep</v>
      </c>
      <c r="F1999" s="4" t="s">
        <v>7263</v>
      </c>
      <c r="G1999" s="3" t="s">
        <v>49</v>
      </c>
      <c r="H1999" s="3" t="s">
        <v>4641</v>
      </c>
      <c r="I1999" s="3" t="s">
        <v>4642</v>
      </c>
      <c r="J1999" s="3" t="s">
        <v>99</v>
      </c>
      <c r="K1999" s="3" t="s">
        <v>27</v>
      </c>
      <c r="L1999" s="3" t="s">
        <v>239</v>
      </c>
      <c r="M1999" s="3" t="s">
        <v>240</v>
      </c>
      <c r="N1999" s="2">
        <v>10035</v>
      </c>
      <c r="O1999" s="3" t="s">
        <v>138</v>
      </c>
      <c r="P1999" s="3" t="s">
        <v>3880</v>
      </c>
      <c r="Q1999" s="3" t="s">
        <v>45</v>
      </c>
      <c r="R1999" s="3" t="s">
        <v>58</v>
      </c>
      <c r="S1999" s="3" t="s">
        <v>3881</v>
      </c>
      <c r="T1999" s="2">
        <v>17.940000000000001</v>
      </c>
      <c r="U1999" s="2">
        <v>3</v>
      </c>
      <c r="V1999" s="2">
        <v>0</v>
      </c>
      <c r="W1999" s="2">
        <v>3.0497999999999998</v>
      </c>
    </row>
    <row r="2000" spans="1:23" ht="15.75" thickBot="1" x14ac:dyDescent="0.3">
      <c r="A2000" s="5">
        <v>1999</v>
      </c>
      <c r="B2000" s="3" t="s">
        <v>5824</v>
      </c>
      <c r="C2000" s="2">
        <v>2012</v>
      </c>
      <c r="D2000" s="4">
        <v>41099</v>
      </c>
      <c r="E2000" s="4" t="str">
        <f>TEXT(Table1[[#This Row],[Order Date]],"MMM")</f>
        <v>Jul</v>
      </c>
      <c r="F2000" s="4" t="s">
        <v>7221</v>
      </c>
      <c r="G2000" s="3" t="s">
        <v>49</v>
      </c>
      <c r="H2000" s="3" t="s">
        <v>5825</v>
      </c>
      <c r="I2000" s="3" t="s">
        <v>5826</v>
      </c>
      <c r="J2000" s="3" t="s">
        <v>40</v>
      </c>
      <c r="K2000" s="3" t="s">
        <v>27</v>
      </c>
      <c r="L2000" s="3" t="s">
        <v>136</v>
      </c>
      <c r="M2000" s="3" t="s">
        <v>137</v>
      </c>
      <c r="N2000" s="2">
        <v>19134</v>
      </c>
      <c r="O2000" s="3" t="s">
        <v>138</v>
      </c>
      <c r="P2000" s="3" t="s">
        <v>515</v>
      </c>
      <c r="Q2000" s="3" t="s">
        <v>45</v>
      </c>
      <c r="R2000" s="3" t="s">
        <v>74</v>
      </c>
      <c r="S2000" s="3" t="s">
        <v>516</v>
      </c>
      <c r="T2000" s="2">
        <v>9.5220000000000002</v>
      </c>
      <c r="U2000" s="2">
        <v>1</v>
      </c>
      <c r="V2000" s="2">
        <v>0.7</v>
      </c>
      <c r="W2000" s="2">
        <v>-6.9828000000000001</v>
      </c>
    </row>
    <row r="2001" spans="1:23" ht="15.75" thickBot="1" x14ac:dyDescent="0.3">
      <c r="A2001" s="5">
        <v>2000</v>
      </c>
      <c r="B2001" s="3" t="s">
        <v>5824</v>
      </c>
      <c r="C2001" s="2">
        <v>2012</v>
      </c>
      <c r="D2001" s="4">
        <v>41099</v>
      </c>
      <c r="E2001" s="4" t="str">
        <f>TEXT(Table1[[#This Row],[Order Date]],"MMM")</f>
        <v>Jul</v>
      </c>
      <c r="F2001" s="4" t="s">
        <v>7221</v>
      </c>
      <c r="G2001" s="3" t="s">
        <v>49</v>
      </c>
      <c r="H2001" s="3" t="s">
        <v>5825</v>
      </c>
      <c r="I2001" s="3" t="s">
        <v>5826</v>
      </c>
      <c r="J2001" s="3" t="s">
        <v>40</v>
      </c>
      <c r="K2001" s="3" t="s">
        <v>27</v>
      </c>
      <c r="L2001" s="3" t="s">
        <v>136</v>
      </c>
      <c r="M2001" s="3" t="s">
        <v>137</v>
      </c>
      <c r="N2001" s="2">
        <v>19134</v>
      </c>
      <c r="O2001" s="3" t="s">
        <v>138</v>
      </c>
      <c r="P2001" s="3" t="s">
        <v>1411</v>
      </c>
      <c r="Q2001" s="3" t="s">
        <v>70</v>
      </c>
      <c r="R2001" s="3" t="s">
        <v>71</v>
      </c>
      <c r="S2001" s="3" t="s">
        <v>1412</v>
      </c>
      <c r="T2001" s="2">
        <v>791.96400000000006</v>
      </c>
      <c r="U2001" s="2">
        <v>6</v>
      </c>
      <c r="V2001" s="2">
        <v>0.4</v>
      </c>
      <c r="W2001" s="2">
        <v>-131.994</v>
      </c>
    </row>
    <row r="2002" spans="1:23" ht="15.75" thickBot="1" x14ac:dyDescent="0.3">
      <c r="A2002" s="5">
        <v>2001</v>
      </c>
      <c r="B2002" s="3" t="s">
        <v>5824</v>
      </c>
      <c r="C2002" s="2">
        <v>2012</v>
      </c>
      <c r="D2002" s="4">
        <v>41099</v>
      </c>
      <c r="E2002" s="4" t="str">
        <f>TEXT(Table1[[#This Row],[Order Date]],"MMM")</f>
        <v>Jul</v>
      </c>
      <c r="F2002" s="4" t="s">
        <v>7221</v>
      </c>
      <c r="G2002" s="3" t="s">
        <v>49</v>
      </c>
      <c r="H2002" s="3" t="s">
        <v>5825</v>
      </c>
      <c r="I2002" s="3" t="s">
        <v>5826</v>
      </c>
      <c r="J2002" s="3" t="s">
        <v>40</v>
      </c>
      <c r="K2002" s="3" t="s">
        <v>27</v>
      </c>
      <c r="L2002" s="3" t="s">
        <v>136</v>
      </c>
      <c r="M2002" s="3" t="s">
        <v>137</v>
      </c>
      <c r="N2002" s="2">
        <v>19134</v>
      </c>
      <c r="O2002" s="3" t="s">
        <v>138</v>
      </c>
      <c r="P2002" s="3" t="s">
        <v>1733</v>
      </c>
      <c r="Q2002" s="3" t="s">
        <v>45</v>
      </c>
      <c r="R2002" s="3" t="s">
        <v>74</v>
      </c>
      <c r="S2002" s="3" t="s">
        <v>1734</v>
      </c>
      <c r="T2002" s="2">
        <v>4.923</v>
      </c>
      <c r="U2002" s="2">
        <v>3</v>
      </c>
      <c r="V2002" s="2">
        <v>0.7</v>
      </c>
      <c r="W2002" s="2">
        <v>-3.9384000000000001</v>
      </c>
    </row>
    <row r="2003" spans="1:23" ht="15.75" thickBot="1" x14ac:dyDescent="0.3">
      <c r="A2003" s="5">
        <v>2002</v>
      </c>
      <c r="B2003" s="3" t="s">
        <v>5827</v>
      </c>
      <c r="C2003" s="2">
        <v>2014</v>
      </c>
      <c r="D2003" s="4">
        <v>41978</v>
      </c>
      <c r="E2003" s="4" t="str">
        <f>TEXT(Table1[[#This Row],[Order Date]],"MMM")</f>
        <v>Dec</v>
      </c>
      <c r="F2003" s="4" t="s">
        <v>7264</v>
      </c>
      <c r="G2003" s="3" t="s">
        <v>172</v>
      </c>
      <c r="H2003" s="3" t="s">
        <v>3297</v>
      </c>
      <c r="I2003" s="3" t="s">
        <v>3298</v>
      </c>
      <c r="J2003" s="3" t="s">
        <v>40</v>
      </c>
      <c r="K2003" s="3" t="s">
        <v>27</v>
      </c>
      <c r="L2003" s="3" t="s">
        <v>485</v>
      </c>
      <c r="M2003" s="3" t="s">
        <v>280</v>
      </c>
      <c r="N2003" s="2">
        <v>85023</v>
      </c>
      <c r="O2003" s="3" t="s">
        <v>43</v>
      </c>
      <c r="P2003" s="3" t="s">
        <v>2897</v>
      </c>
      <c r="Q2003" s="3" t="s">
        <v>32</v>
      </c>
      <c r="R2003" s="3" t="s">
        <v>33</v>
      </c>
      <c r="S2003" s="3" t="s">
        <v>2898</v>
      </c>
      <c r="T2003" s="2">
        <v>209.97900000000001</v>
      </c>
      <c r="U2003" s="2">
        <v>7</v>
      </c>
      <c r="V2003" s="2">
        <v>0.7</v>
      </c>
      <c r="W2003" s="2">
        <v>-356.96429999999998</v>
      </c>
    </row>
    <row r="2004" spans="1:23" ht="15.75" thickBot="1" x14ac:dyDescent="0.3">
      <c r="A2004" s="5">
        <v>2003</v>
      </c>
      <c r="B2004" s="3" t="s">
        <v>5838</v>
      </c>
      <c r="C2004" s="2">
        <v>2011</v>
      </c>
      <c r="D2004" s="4">
        <v>40583</v>
      </c>
      <c r="E2004" s="4" t="str">
        <f>TEXT(Table1[[#This Row],[Order Date]],"MMM")</f>
        <v>Feb</v>
      </c>
      <c r="F2004" s="4">
        <v>40733</v>
      </c>
      <c r="G2004" s="3" t="s">
        <v>23</v>
      </c>
      <c r="H2004" s="3" t="s">
        <v>4290</v>
      </c>
      <c r="I2004" s="3" t="s">
        <v>4291</v>
      </c>
      <c r="J2004" s="3" t="s">
        <v>26</v>
      </c>
      <c r="K2004" s="3" t="s">
        <v>27</v>
      </c>
      <c r="L2004" s="3" t="s">
        <v>273</v>
      </c>
      <c r="M2004" s="3" t="s">
        <v>192</v>
      </c>
      <c r="N2004" s="2">
        <v>60653</v>
      </c>
      <c r="O2004" s="3" t="s">
        <v>102</v>
      </c>
      <c r="P2004" s="3" t="s">
        <v>1956</v>
      </c>
      <c r="Q2004" s="3" t="s">
        <v>70</v>
      </c>
      <c r="R2004" s="3" t="s">
        <v>148</v>
      </c>
      <c r="S2004" s="3" t="s">
        <v>1957</v>
      </c>
      <c r="T2004" s="2">
        <v>239.976</v>
      </c>
      <c r="U2004" s="2">
        <v>3</v>
      </c>
      <c r="V2004" s="2">
        <v>0.2</v>
      </c>
      <c r="W2004" s="2">
        <v>53.994599999999998</v>
      </c>
    </row>
    <row r="2005" spans="1:23" ht="15.75" thickBot="1" x14ac:dyDescent="0.3">
      <c r="A2005" s="5">
        <v>2004</v>
      </c>
      <c r="B2005" s="3" t="s">
        <v>5839</v>
      </c>
      <c r="C2005" s="2">
        <v>2012</v>
      </c>
      <c r="D2005" s="4">
        <v>41160</v>
      </c>
      <c r="E2005" s="4" t="str">
        <f>TEXT(Table1[[#This Row],[Order Date]],"MMM")</f>
        <v>Sep</v>
      </c>
      <c r="F2005" s="4" t="s">
        <v>7290</v>
      </c>
      <c r="G2005" s="3" t="s">
        <v>23</v>
      </c>
      <c r="H2005" s="3" t="s">
        <v>2539</v>
      </c>
      <c r="I2005" s="3" t="s">
        <v>2540</v>
      </c>
      <c r="J2005" s="3" t="s">
        <v>99</v>
      </c>
      <c r="K2005" s="3" t="s">
        <v>27</v>
      </c>
      <c r="L2005" s="3" t="s">
        <v>2150</v>
      </c>
      <c r="M2005" s="3" t="s">
        <v>111</v>
      </c>
      <c r="N2005" s="2">
        <v>53209</v>
      </c>
      <c r="O2005" s="3" t="s">
        <v>102</v>
      </c>
      <c r="P2005" s="3" t="s">
        <v>5570</v>
      </c>
      <c r="Q2005" s="3" t="s">
        <v>32</v>
      </c>
      <c r="R2005" s="3" t="s">
        <v>33</v>
      </c>
      <c r="S2005" s="3" t="s">
        <v>5571</v>
      </c>
      <c r="T2005" s="2">
        <v>687.4</v>
      </c>
      <c r="U2005" s="2">
        <v>5</v>
      </c>
      <c r="V2005" s="2">
        <v>0</v>
      </c>
      <c r="W2005" s="2">
        <v>48.118000000000002</v>
      </c>
    </row>
    <row r="2006" spans="1:23" ht="15.75" thickBot="1" x14ac:dyDescent="0.3">
      <c r="A2006" s="5">
        <v>2005</v>
      </c>
      <c r="B2006" s="3" t="s">
        <v>5840</v>
      </c>
      <c r="C2006" s="2">
        <v>2011</v>
      </c>
      <c r="D2006" s="4">
        <v>40698</v>
      </c>
      <c r="E2006" s="4" t="str">
        <f>TEXT(Table1[[#This Row],[Order Date]],"MMM")</f>
        <v>Jun</v>
      </c>
      <c r="F2006" s="4">
        <v>40881</v>
      </c>
      <c r="G2006" s="3" t="s">
        <v>49</v>
      </c>
      <c r="H2006" s="3" t="s">
        <v>4266</v>
      </c>
      <c r="I2006" s="3" t="s">
        <v>4267</v>
      </c>
      <c r="J2006" s="3" t="s">
        <v>40</v>
      </c>
      <c r="K2006" s="3" t="s">
        <v>27</v>
      </c>
      <c r="L2006" s="3" t="s">
        <v>93</v>
      </c>
      <c r="M2006" s="3" t="s">
        <v>94</v>
      </c>
      <c r="N2006" s="2">
        <v>98115</v>
      </c>
      <c r="O2006" s="3" t="s">
        <v>43</v>
      </c>
      <c r="P2006" s="3" t="s">
        <v>1865</v>
      </c>
      <c r="Q2006" s="3" t="s">
        <v>32</v>
      </c>
      <c r="R2006" s="3" t="s">
        <v>55</v>
      </c>
      <c r="S2006" s="3" t="s">
        <v>1866</v>
      </c>
      <c r="T2006" s="2">
        <v>653.54999999999995</v>
      </c>
      <c r="U2006" s="2">
        <v>3</v>
      </c>
      <c r="V2006" s="2">
        <v>0</v>
      </c>
      <c r="W2006" s="2">
        <v>111.1035</v>
      </c>
    </row>
    <row r="2007" spans="1:23" ht="15.75" thickBot="1" x14ac:dyDescent="0.3">
      <c r="A2007" s="5">
        <v>2006</v>
      </c>
      <c r="B2007" s="3" t="s">
        <v>5840</v>
      </c>
      <c r="C2007" s="2">
        <v>2011</v>
      </c>
      <c r="D2007" s="4">
        <v>40698</v>
      </c>
      <c r="E2007" s="4" t="str">
        <f>TEXT(Table1[[#This Row],[Order Date]],"MMM")</f>
        <v>Jun</v>
      </c>
      <c r="F2007" s="4">
        <v>40881</v>
      </c>
      <c r="G2007" s="3" t="s">
        <v>49</v>
      </c>
      <c r="H2007" s="3" t="s">
        <v>4266</v>
      </c>
      <c r="I2007" s="3" t="s">
        <v>4267</v>
      </c>
      <c r="J2007" s="3" t="s">
        <v>40</v>
      </c>
      <c r="K2007" s="3" t="s">
        <v>27</v>
      </c>
      <c r="L2007" s="3" t="s">
        <v>93</v>
      </c>
      <c r="M2007" s="3" t="s">
        <v>94</v>
      </c>
      <c r="N2007" s="2">
        <v>98115</v>
      </c>
      <c r="O2007" s="3" t="s">
        <v>43</v>
      </c>
      <c r="P2007" s="3" t="s">
        <v>2166</v>
      </c>
      <c r="Q2007" s="3" t="s">
        <v>70</v>
      </c>
      <c r="R2007" s="3" t="s">
        <v>148</v>
      </c>
      <c r="S2007" s="3" t="s">
        <v>2167</v>
      </c>
      <c r="T2007" s="2">
        <v>33.9</v>
      </c>
      <c r="U2007" s="2">
        <v>2</v>
      </c>
      <c r="V2007" s="2">
        <v>0</v>
      </c>
      <c r="W2007" s="2">
        <v>2.0339999999999998</v>
      </c>
    </row>
    <row r="2008" spans="1:23" ht="15.75" thickBot="1" x14ac:dyDescent="0.3">
      <c r="A2008" s="5">
        <v>2007</v>
      </c>
      <c r="B2008" s="3" t="s">
        <v>5841</v>
      </c>
      <c r="C2008" s="2">
        <v>2012</v>
      </c>
      <c r="D2008" s="4">
        <v>41220</v>
      </c>
      <c r="E2008" s="4" t="str">
        <f>TEXT(Table1[[#This Row],[Order Date]],"MMM")</f>
        <v>Nov</v>
      </c>
      <c r="F2008" s="4">
        <v>41250</v>
      </c>
      <c r="G2008" s="3" t="s">
        <v>172</v>
      </c>
      <c r="H2008" s="3" t="s">
        <v>3297</v>
      </c>
      <c r="I2008" s="3" t="s">
        <v>3298</v>
      </c>
      <c r="J2008" s="3" t="s">
        <v>40</v>
      </c>
      <c r="K2008" s="3" t="s">
        <v>27</v>
      </c>
      <c r="L2008" s="3" t="s">
        <v>464</v>
      </c>
      <c r="M2008" s="3" t="s">
        <v>220</v>
      </c>
      <c r="N2008" s="2">
        <v>19805</v>
      </c>
      <c r="O2008" s="3" t="s">
        <v>138</v>
      </c>
      <c r="P2008" s="3" t="s">
        <v>2355</v>
      </c>
      <c r="Q2008" s="3" t="s">
        <v>32</v>
      </c>
      <c r="R2008" s="3" t="s">
        <v>55</v>
      </c>
      <c r="S2008" s="3" t="s">
        <v>2356</v>
      </c>
      <c r="T2008" s="2">
        <v>199.83600000000001</v>
      </c>
      <c r="U2008" s="2">
        <v>4</v>
      </c>
      <c r="V2008" s="2">
        <v>0.3</v>
      </c>
      <c r="W2008" s="2">
        <v>-37.112400000000001</v>
      </c>
    </row>
    <row r="2009" spans="1:23" ht="15.75" thickBot="1" x14ac:dyDescent="0.3">
      <c r="A2009" s="5">
        <v>2008</v>
      </c>
      <c r="B2009" s="3" t="s">
        <v>5841</v>
      </c>
      <c r="C2009" s="2">
        <v>2012</v>
      </c>
      <c r="D2009" s="4">
        <v>41220</v>
      </c>
      <c r="E2009" s="4" t="str">
        <f>TEXT(Table1[[#This Row],[Order Date]],"MMM")</f>
        <v>Nov</v>
      </c>
      <c r="F2009" s="4">
        <v>41250</v>
      </c>
      <c r="G2009" s="3" t="s">
        <v>172</v>
      </c>
      <c r="H2009" s="3" t="s">
        <v>3297</v>
      </c>
      <c r="I2009" s="3" t="s">
        <v>3298</v>
      </c>
      <c r="J2009" s="3" t="s">
        <v>40</v>
      </c>
      <c r="K2009" s="3" t="s">
        <v>27</v>
      </c>
      <c r="L2009" s="3" t="s">
        <v>464</v>
      </c>
      <c r="M2009" s="3" t="s">
        <v>220</v>
      </c>
      <c r="N2009" s="2">
        <v>19805</v>
      </c>
      <c r="O2009" s="3" t="s">
        <v>138</v>
      </c>
      <c r="P2009" s="3" t="s">
        <v>3638</v>
      </c>
      <c r="Q2009" s="3" t="s">
        <v>70</v>
      </c>
      <c r="R2009" s="3" t="s">
        <v>71</v>
      </c>
      <c r="S2009" s="3" t="s">
        <v>3639</v>
      </c>
      <c r="T2009" s="2">
        <v>716</v>
      </c>
      <c r="U2009" s="2">
        <v>2</v>
      </c>
      <c r="V2009" s="2">
        <v>0</v>
      </c>
      <c r="W2009" s="2">
        <v>193.32</v>
      </c>
    </row>
    <row r="2010" spans="1:23" ht="15.75" thickBot="1" x14ac:dyDescent="0.3">
      <c r="A2010" s="5">
        <v>2009</v>
      </c>
      <c r="B2010" s="3" t="s">
        <v>5841</v>
      </c>
      <c r="C2010" s="2">
        <v>2012</v>
      </c>
      <c r="D2010" s="4">
        <v>41220</v>
      </c>
      <c r="E2010" s="4" t="str">
        <f>TEXT(Table1[[#This Row],[Order Date]],"MMM")</f>
        <v>Nov</v>
      </c>
      <c r="F2010" s="4">
        <v>41250</v>
      </c>
      <c r="G2010" s="3" t="s">
        <v>172</v>
      </c>
      <c r="H2010" s="3" t="s">
        <v>3297</v>
      </c>
      <c r="I2010" s="3" t="s">
        <v>3298</v>
      </c>
      <c r="J2010" s="3" t="s">
        <v>40</v>
      </c>
      <c r="K2010" s="3" t="s">
        <v>27</v>
      </c>
      <c r="L2010" s="3" t="s">
        <v>464</v>
      </c>
      <c r="M2010" s="3" t="s">
        <v>220</v>
      </c>
      <c r="N2010" s="2">
        <v>19805</v>
      </c>
      <c r="O2010" s="3" t="s">
        <v>138</v>
      </c>
      <c r="P2010" s="3" t="s">
        <v>1213</v>
      </c>
      <c r="Q2010" s="3" t="s">
        <v>45</v>
      </c>
      <c r="R2010" s="3" t="s">
        <v>74</v>
      </c>
      <c r="S2010" s="3" t="s">
        <v>1214</v>
      </c>
      <c r="T2010" s="2">
        <v>221.06</v>
      </c>
      <c r="U2010" s="2">
        <v>7</v>
      </c>
      <c r="V2010" s="2">
        <v>0</v>
      </c>
      <c r="W2010" s="2">
        <v>103.8982</v>
      </c>
    </row>
    <row r="2011" spans="1:23" ht="15.75" thickBot="1" x14ac:dyDescent="0.3">
      <c r="A2011" s="5">
        <v>2010</v>
      </c>
      <c r="B2011" s="3" t="s">
        <v>5842</v>
      </c>
      <c r="C2011" s="2">
        <v>2013</v>
      </c>
      <c r="D2011" s="4">
        <v>41589</v>
      </c>
      <c r="E2011" s="4" t="str">
        <f>TEXT(Table1[[#This Row],[Order Date]],"MMM")</f>
        <v>Nov</v>
      </c>
      <c r="F2011" s="4" t="s">
        <v>7207</v>
      </c>
      <c r="G2011" s="3" t="s">
        <v>23</v>
      </c>
      <c r="H2011" s="3" t="s">
        <v>3325</v>
      </c>
      <c r="I2011" s="3" t="s">
        <v>3326</v>
      </c>
      <c r="J2011" s="3" t="s">
        <v>26</v>
      </c>
      <c r="K2011" s="3" t="s">
        <v>27</v>
      </c>
      <c r="L2011" s="3" t="s">
        <v>41</v>
      </c>
      <c r="M2011" s="3" t="s">
        <v>42</v>
      </c>
      <c r="N2011" s="2">
        <v>90036</v>
      </c>
      <c r="O2011" s="3" t="s">
        <v>43</v>
      </c>
      <c r="P2011" s="3" t="s">
        <v>4696</v>
      </c>
      <c r="Q2011" s="3" t="s">
        <v>45</v>
      </c>
      <c r="R2011" s="3" t="s">
        <v>88</v>
      </c>
      <c r="S2011" s="3" t="s">
        <v>4697</v>
      </c>
      <c r="T2011" s="2">
        <v>67.709999999999994</v>
      </c>
      <c r="U2011" s="2">
        <v>3</v>
      </c>
      <c r="V2011" s="2">
        <v>0</v>
      </c>
      <c r="W2011" s="2">
        <v>32.500799999999998</v>
      </c>
    </row>
    <row r="2012" spans="1:23" ht="15.75" thickBot="1" x14ac:dyDescent="0.3">
      <c r="A2012" s="5">
        <v>2011</v>
      </c>
      <c r="B2012" s="3" t="s">
        <v>5842</v>
      </c>
      <c r="C2012" s="2">
        <v>2013</v>
      </c>
      <c r="D2012" s="4">
        <v>41589</v>
      </c>
      <c r="E2012" s="4" t="str">
        <f>TEXT(Table1[[#This Row],[Order Date]],"MMM")</f>
        <v>Nov</v>
      </c>
      <c r="F2012" s="4" t="s">
        <v>7207</v>
      </c>
      <c r="G2012" s="3" t="s">
        <v>23</v>
      </c>
      <c r="H2012" s="3" t="s">
        <v>3325</v>
      </c>
      <c r="I2012" s="3" t="s">
        <v>3326</v>
      </c>
      <c r="J2012" s="3" t="s">
        <v>26</v>
      </c>
      <c r="K2012" s="3" t="s">
        <v>27</v>
      </c>
      <c r="L2012" s="3" t="s">
        <v>41</v>
      </c>
      <c r="M2012" s="3" t="s">
        <v>42</v>
      </c>
      <c r="N2012" s="2">
        <v>90036</v>
      </c>
      <c r="O2012" s="3" t="s">
        <v>43</v>
      </c>
      <c r="P2012" s="3" t="s">
        <v>2582</v>
      </c>
      <c r="Q2012" s="3" t="s">
        <v>45</v>
      </c>
      <c r="R2012" s="3" t="s">
        <v>77</v>
      </c>
      <c r="S2012" s="3" t="s">
        <v>2583</v>
      </c>
      <c r="T2012" s="2">
        <v>129.91999999999999</v>
      </c>
      <c r="U2012" s="2">
        <v>4</v>
      </c>
      <c r="V2012" s="2">
        <v>0</v>
      </c>
      <c r="W2012" s="2">
        <v>38.975999999999999</v>
      </c>
    </row>
    <row r="2013" spans="1:23" ht="15.75" thickBot="1" x14ac:dyDescent="0.3">
      <c r="A2013" s="5">
        <v>2012</v>
      </c>
      <c r="B2013" s="3" t="s">
        <v>5842</v>
      </c>
      <c r="C2013" s="2">
        <v>2013</v>
      </c>
      <c r="D2013" s="4">
        <v>41589</v>
      </c>
      <c r="E2013" s="4" t="str">
        <f>TEXT(Table1[[#This Row],[Order Date]],"MMM")</f>
        <v>Nov</v>
      </c>
      <c r="F2013" s="4" t="s">
        <v>7207</v>
      </c>
      <c r="G2013" s="3" t="s">
        <v>23</v>
      </c>
      <c r="H2013" s="3" t="s">
        <v>3325</v>
      </c>
      <c r="I2013" s="3" t="s">
        <v>3326</v>
      </c>
      <c r="J2013" s="3" t="s">
        <v>26</v>
      </c>
      <c r="K2013" s="3" t="s">
        <v>27</v>
      </c>
      <c r="L2013" s="3" t="s">
        <v>41</v>
      </c>
      <c r="M2013" s="3" t="s">
        <v>42</v>
      </c>
      <c r="N2013" s="2">
        <v>90036</v>
      </c>
      <c r="O2013" s="3" t="s">
        <v>43</v>
      </c>
      <c r="P2013" s="3" t="s">
        <v>2259</v>
      </c>
      <c r="Q2013" s="3" t="s">
        <v>32</v>
      </c>
      <c r="R2013" s="3" t="s">
        <v>64</v>
      </c>
      <c r="S2013" s="3" t="s">
        <v>2260</v>
      </c>
      <c r="T2013" s="2">
        <v>467.46</v>
      </c>
      <c r="U2013" s="2">
        <v>9</v>
      </c>
      <c r="V2013" s="2">
        <v>0</v>
      </c>
      <c r="W2013" s="2">
        <v>191.65860000000001</v>
      </c>
    </row>
    <row r="2014" spans="1:23" ht="15.75" thickBot="1" x14ac:dyDescent="0.3">
      <c r="A2014" s="5">
        <v>2013</v>
      </c>
      <c r="B2014" s="3" t="s">
        <v>5842</v>
      </c>
      <c r="C2014" s="2">
        <v>2013</v>
      </c>
      <c r="D2014" s="4">
        <v>41589</v>
      </c>
      <c r="E2014" s="4" t="str">
        <f>TEXT(Table1[[#This Row],[Order Date]],"MMM")</f>
        <v>Nov</v>
      </c>
      <c r="F2014" s="4" t="s">
        <v>7207</v>
      </c>
      <c r="G2014" s="3" t="s">
        <v>23</v>
      </c>
      <c r="H2014" s="3" t="s">
        <v>3325</v>
      </c>
      <c r="I2014" s="3" t="s">
        <v>3326</v>
      </c>
      <c r="J2014" s="3" t="s">
        <v>26</v>
      </c>
      <c r="K2014" s="3" t="s">
        <v>27</v>
      </c>
      <c r="L2014" s="3" t="s">
        <v>41</v>
      </c>
      <c r="M2014" s="3" t="s">
        <v>42</v>
      </c>
      <c r="N2014" s="2">
        <v>90036</v>
      </c>
      <c r="O2014" s="3" t="s">
        <v>43</v>
      </c>
      <c r="P2014" s="3" t="s">
        <v>5494</v>
      </c>
      <c r="Q2014" s="3" t="s">
        <v>45</v>
      </c>
      <c r="R2014" s="3" t="s">
        <v>88</v>
      </c>
      <c r="S2014" s="3" t="s">
        <v>5495</v>
      </c>
      <c r="T2014" s="2">
        <v>61.4</v>
      </c>
      <c r="U2014" s="2">
        <v>5</v>
      </c>
      <c r="V2014" s="2">
        <v>0</v>
      </c>
      <c r="W2014" s="2">
        <v>28.858000000000001</v>
      </c>
    </row>
    <row r="2015" spans="1:23" ht="15.75" thickBot="1" x14ac:dyDescent="0.3">
      <c r="A2015" s="5">
        <v>2014</v>
      </c>
      <c r="B2015" s="3" t="s">
        <v>5842</v>
      </c>
      <c r="C2015" s="2">
        <v>2013</v>
      </c>
      <c r="D2015" s="4">
        <v>41589</v>
      </c>
      <c r="E2015" s="4" t="str">
        <f>TEXT(Table1[[#This Row],[Order Date]],"MMM")</f>
        <v>Nov</v>
      </c>
      <c r="F2015" s="4" t="s">
        <v>7207</v>
      </c>
      <c r="G2015" s="3" t="s">
        <v>23</v>
      </c>
      <c r="H2015" s="3" t="s">
        <v>3325</v>
      </c>
      <c r="I2015" s="3" t="s">
        <v>3326</v>
      </c>
      <c r="J2015" s="3" t="s">
        <v>26</v>
      </c>
      <c r="K2015" s="3" t="s">
        <v>27</v>
      </c>
      <c r="L2015" s="3" t="s">
        <v>41</v>
      </c>
      <c r="M2015" s="3" t="s">
        <v>42</v>
      </c>
      <c r="N2015" s="2">
        <v>90036</v>
      </c>
      <c r="O2015" s="3" t="s">
        <v>43</v>
      </c>
      <c r="P2015" s="3" t="s">
        <v>2408</v>
      </c>
      <c r="Q2015" s="3" t="s">
        <v>45</v>
      </c>
      <c r="R2015" s="3" t="s">
        <v>58</v>
      </c>
      <c r="S2015" s="3" t="s">
        <v>2409</v>
      </c>
      <c r="T2015" s="2">
        <v>720.76</v>
      </c>
      <c r="U2015" s="2">
        <v>4</v>
      </c>
      <c r="V2015" s="2">
        <v>0</v>
      </c>
      <c r="W2015" s="2">
        <v>187.39760000000001</v>
      </c>
    </row>
    <row r="2016" spans="1:23" ht="15.75" thickBot="1" x14ac:dyDescent="0.3">
      <c r="A2016" s="5">
        <v>2015</v>
      </c>
      <c r="B2016" s="3" t="s">
        <v>5842</v>
      </c>
      <c r="C2016" s="2">
        <v>2013</v>
      </c>
      <c r="D2016" s="4">
        <v>41589</v>
      </c>
      <c r="E2016" s="4" t="str">
        <f>TEXT(Table1[[#This Row],[Order Date]],"MMM")</f>
        <v>Nov</v>
      </c>
      <c r="F2016" s="4" t="s">
        <v>7207</v>
      </c>
      <c r="G2016" s="3" t="s">
        <v>23</v>
      </c>
      <c r="H2016" s="3" t="s">
        <v>3325</v>
      </c>
      <c r="I2016" s="3" t="s">
        <v>3326</v>
      </c>
      <c r="J2016" s="3" t="s">
        <v>26</v>
      </c>
      <c r="K2016" s="3" t="s">
        <v>27</v>
      </c>
      <c r="L2016" s="3" t="s">
        <v>41</v>
      </c>
      <c r="M2016" s="3" t="s">
        <v>42</v>
      </c>
      <c r="N2016" s="2">
        <v>90036</v>
      </c>
      <c r="O2016" s="3" t="s">
        <v>43</v>
      </c>
      <c r="P2016" s="3" t="s">
        <v>2812</v>
      </c>
      <c r="Q2016" s="3" t="s">
        <v>45</v>
      </c>
      <c r="R2016" s="3" t="s">
        <v>74</v>
      </c>
      <c r="S2016" s="3" t="s">
        <v>2813</v>
      </c>
      <c r="T2016" s="2">
        <v>5.1840000000000002</v>
      </c>
      <c r="U2016" s="2">
        <v>3</v>
      </c>
      <c r="V2016" s="2">
        <v>0.2</v>
      </c>
      <c r="W2016" s="2">
        <v>1.8144</v>
      </c>
    </row>
    <row r="2017" spans="1:23" ht="15.75" thickBot="1" x14ac:dyDescent="0.3">
      <c r="A2017" s="5">
        <v>2016</v>
      </c>
      <c r="B2017" s="3" t="s">
        <v>5842</v>
      </c>
      <c r="C2017" s="2">
        <v>2013</v>
      </c>
      <c r="D2017" s="4">
        <v>41589</v>
      </c>
      <c r="E2017" s="4" t="str">
        <f>TEXT(Table1[[#This Row],[Order Date]],"MMM")</f>
        <v>Nov</v>
      </c>
      <c r="F2017" s="4" t="s">
        <v>7207</v>
      </c>
      <c r="G2017" s="3" t="s">
        <v>23</v>
      </c>
      <c r="H2017" s="3" t="s">
        <v>3325</v>
      </c>
      <c r="I2017" s="3" t="s">
        <v>3326</v>
      </c>
      <c r="J2017" s="3" t="s">
        <v>26</v>
      </c>
      <c r="K2017" s="3" t="s">
        <v>27</v>
      </c>
      <c r="L2017" s="3" t="s">
        <v>41</v>
      </c>
      <c r="M2017" s="3" t="s">
        <v>42</v>
      </c>
      <c r="N2017" s="2">
        <v>90036</v>
      </c>
      <c r="O2017" s="3" t="s">
        <v>43</v>
      </c>
      <c r="P2017" s="3" t="s">
        <v>5457</v>
      </c>
      <c r="Q2017" s="3" t="s">
        <v>45</v>
      </c>
      <c r="R2017" s="3" t="s">
        <v>67</v>
      </c>
      <c r="S2017" s="3" t="s">
        <v>5458</v>
      </c>
      <c r="T2017" s="2">
        <v>14.7</v>
      </c>
      <c r="U2017" s="2">
        <v>5</v>
      </c>
      <c r="V2017" s="2">
        <v>0</v>
      </c>
      <c r="W2017" s="2">
        <v>3.9689999999999999</v>
      </c>
    </row>
    <row r="2018" spans="1:23" ht="15.75" thickBot="1" x14ac:dyDescent="0.3">
      <c r="A2018" s="5">
        <v>2017</v>
      </c>
      <c r="B2018" s="3" t="s">
        <v>5843</v>
      </c>
      <c r="C2018" s="2">
        <v>2012</v>
      </c>
      <c r="D2018" s="4">
        <v>41101</v>
      </c>
      <c r="E2018" s="4" t="str">
        <f>TEXT(Table1[[#This Row],[Order Date]],"MMM")</f>
        <v>Jul</v>
      </c>
      <c r="F2018" s="4">
        <v>41224</v>
      </c>
      <c r="G2018" s="3" t="s">
        <v>49</v>
      </c>
      <c r="H2018" s="3" t="s">
        <v>1546</v>
      </c>
      <c r="I2018" s="3" t="s">
        <v>1547</v>
      </c>
      <c r="J2018" s="3" t="s">
        <v>40</v>
      </c>
      <c r="K2018" s="3" t="s">
        <v>27</v>
      </c>
      <c r="L2018" s="3" t="s">
        <v>136</v>
      </c>
      <c r="M2018" s="3" t="s">
        <v>137</v>
      </c>
      <c r="N2018" s="2">
        <v>19140</v>
      </c>
      <c r="O2018" s="3" t="s">
        <v>138</v>
      </c>
      <c r="P2018" s="3" t="s">
        <v>1279</v>
      </c>
      <c r="Q2018" s="3" t="s">
        <v>45</v>
      </c>
      <c r="R2018" s="3" t="s">
        <v>158</v>
      </c>
      <c r="S2018" s="3" t="s">
        <v>1280</v>
      </c>
      <c r="T2018" s="2">
        <v>24.4</v>
      </c>
      <c r="U2018" s="2">
        <v>2</v>
      </c>
      <c r="V2018" s="2">
        <v>0.2</v>
      </c>
      <c r="W2018" s="2">
        <v>7.93</v>
      </c>
    </row>
    <row r="2019" spans="1:23" ht="15.75" thickBot="1" x14ac:dyDescent="0.3">
      <c r="A2019" s="5">
        <v>2018</v>
      </c>
      <c r="B2019" s="3" t="s">
        <v>5844</v>
      </c>
      <c r="C2019" s="2">
        <v>2012</v>
      </c>
      <c r="D2019" s="4">
        <v>40969</v>
      </c>
      <c r="E2019" s="4" t="str">
        <f>TEXT(Table1[[#This Row],[Order Date]],"MMM")</f>
        <v>Mar</v>
      </c>
      <c r="F2019" s="4">
        <v>41122</v>
      </c>
      <c r="G2019" s="3" t="s">
        <v>23</v>
      </c>
      <c r="H2019" s="3" t="s">
        <v>5462</v>
      </c>
      <c r="I2019" s="3" t="s">
        <v>5463</v>
      </c>
      <c r="J2019" s="3" t="s">
        <v>26</v>
      </c>
      <c r="K2019" s="3" t="s">
        <v>27</v>
      </c>
      <c r="L2019" s="3" t="s">
        <v>715</v>
      </c>
      <c r="M2019" s="3" t="s">
        <v>101</v>
      </c>
      <c r="N2019" s="2">
        <v>75217</v>
      </c>
      <c r="O2019" s="3" t="s">
        <v>102</v>
      </c>
      <c r="P2019" s="3" t="s">
        <v>2522</v>
      </c>
      <c r="Q2019" s="3" t="s">
        <v>70</v>
      </c>
      <c r="R2019" s="3" t="s">
        <v>148</v>
      </c>
      <c r="S2019" s="3" t="s">
        <v>2523</v>
      </c>
      <c r="T2019" s="2">
        <v>398.4</v>
      </c>
      <c r="U2019" s="2">
        <v>5</v>
      </c>
      <c r="V2019" s="2">
        <v>0.2</v>
      </c>
      <c r="W2019" s="2">
        <v>84.66</v>
      </c>
    </row>
    <row r="2020" spans="1:23" ht="15.75" thickBot="1" x14ac:dyDescent="0.3">
      <c r="A2020" s="5">
        <v>2019</v>
      </c>
      <c r="B2020" s="3" t="s">
        <v>5844</v>
      </c>
      <c r="C2020" s="2">
        <v>2012</v>
      </c>
      <c r="D2020" s="4">
        <v>40969</v>
      </c>
      <c r="E2020" s="4" t="str">
        <f>TEXT(Table1[[#This Row],[Order Date]],"MMM")</f>
        <v>Mar</v>
      </c>
      <c r="F2020" s="4">
        <v>41122</v>
      </c>
      <c r="G2020" s="3" t="s">
        <v>23</v>
      </c>
      <c r="H2020" s="3" t="s">
        <v>5462</v>
      </c>
      <c r="I2020" s="3" t="s">
        <v>5463</v>
      </c>
      <c r="J2020" s="3" t="s">
        <v>26</v>
      </c>
      <c r="K2020" s="3" t="s">
        <v>27</v>
      </c>
      <c r="L2020" s="3" t="s">
        <v>715</v>
      </c>
      <c r="M2020" s="3" t="s">
        <v>101</v>
      </c>
      <c r="N2020" s="2">
        <v>75217</v>
      </c>
      <c r="O2020" s="3" t="s">
        <v>102</v>
      </c>
      <c r="P2020" s="3" t="s">
        <v>1508</v>
      </c>
      <c r="Q2020" s="3" t="s">
        <v>45</v>
      </c>
      <c r="R2020" s="3" t="s">
        <v>67</v>
      </c>
      <c r="S2020" s="3" t="s">
        <v>1509</v>
      </c>
      <c r="T2020" s="2">
        <v>7.056</v>
      </c>
      <c r="U2020" s="2">
        <v>3</v>
      </c>
      <c r="V2020" s="2">
        <v>0.2</v>
      </c>
      <c r="W2020" s="2">
        <v>0.79379999999999995</v>
      </c>
    </row>
    <row r="2021" spans="1:23" ht="15.75" thickBot="1" x14ac:dyDescent="0.3">
      <c r="A2021" s="5">
        <v>2020</v>
      </c>
      <c r="B2021" s="3" t="s">
        <v>5844</v>
      </c>
      <c r="C2021" s="2">
        <v>2012</v>
      </c>
      <c r="D2021" s="4">
        <v>40969</v>
      </c>
      <c r="E2021" s="4" t="str">
        <f>TEXT(Table1[[#This Row],[Order Date]],"MMM")</f>
        <v>Mar</v>
      </c>
      <c r="F2021" s="4">
        <v>41122</v>
      </c>
      <c r="G2021" s="3" t="s">
        <v>23</v>
      </c>
      <c r="H2021" s="3" t="s">
        <v>5462</v>
      </c>
      <c r="I2021" s="3" t="s">
        <v>5463</v>
      </c>
      <c r="J2021" s="3" t="s">
        <v>26</v>
      </c>
      <c r="K2021" s="3" t="s">
        <v>27</v>
      </c>
      <c r="L2021" s="3" t="s">
        <v>715</v>
      </c>
      <c r="M2021" s="3" t="s">
        <v>101</v>
      </c>
      <c r="N2021" s="2">
        <v>75217</v>
      </c>
      <c r="O2021" s="3" t="s">
        <v>102</v>
      </c>
      <c r="P2021" s="3" t="s">
        <v>1942</v>
      </c>
      <c r="Q2021" s="3" t="s">
        <v>32</v>
      </c>
      <c r="R2021" s="3" t="s">
        <v>33</v>
      </c>
      <c r="S2021" s="3" t="s">
        <v>1943</v>
      </c>
      <c r="T2021" s="2">
        <v>1352.3976</v>
      </c>
      <c r="U2021" s="2">
        <v>9</v>
      </c>
      <c r="V2021" s="2">
        <v>0.32</v>
      </c>
      <c r="W2021" s="2">
        <v>-437.54039999999998</v>
      </c>
    </row>
    <row r="2022" spans="1:23" ht="15.75" thickBot="1" x14ac:dyDescent="0.3">
      <c r="A2022" s="5">
        <v>2021</v>
      </c>
      <c r="B2022" s="3" t="s">
        <v>5845</v>
      </c>
      <c r="C2022" s="2">
        <v>2012</v>
      </c>
      <c r="D2022" s="4">
        <v>41130</v>
      </c>
      <c r="E2022" s="4" t="str">
        <f>TEXT(Table1[[#This Row],[Order Date]],"MMM")</f>
        <v>Aug</v>
      </c>
      <c r="F2022" s="4">
        <v>41222</v>
      </c>
      <c r="G2022" s="3" t="s">
        <v>172</v>
      </c>
      <c r="H2022" s="3" t="s">
        <v>2692</v>
      </c>
      <c r="I2022" s="3" t="s">
        <v>2693</v>
      </c>
      <c r="J2022" s="3" t="s">
        <v>26</v>
      </c>
      <c r="K2022" s="3" t="s">
        <v>27</v>
      </c>
      <c r="L2022" s="3" t="s">
        <v>5846</v>
      </c>
      <c r="M2022" s="3" t="s">
        <v>42</v>
      </c>
      <c r="N2022" s="2">
        <v>92553</v>
      </c>
      <c r="O2022" s="3" t="s">
        <v>43</v>
      </c>
      <c r="P2022" s="3" t="s">
        <v>5380</v>
      </c>
      <c r="Q2022" s="3" t="s">
        <v>45</v>
      </c>
      <c r="R2022" s="3" t="s">
        <v>88</v>
      </c>
      <c r="S2022" s="3" t="s">
        <v>5381</v>
      </c>
      <c r="T2022" s="2">
        <v>26.4</v>
      </c>
      <c r="U2022" s="2">
        <v>5</v>
      </c>
      <c r="V2022" s="2">
        <v>0</v>
      </c>
      <c r="W2022" s="2">
        <v>11.88</v>
      </c>
    </row>
    <row r="2023" spans="1:23" ht="15.75" thickBot="1" x14ac:dyDescent="0.3">
      <c r="A2023" s="5">
        <v>2022</v>
      </c>
      <c r="B2023" s="3" t="s">
        <v>5845</v>
      </c>
      <c r="C2023" s="2">
        <v>2012</v>
      </c>
      <c r="D2023" s="4">
        <v>41130</v>
      </c>
      <c r="E2023" s="4" t="str">
        <f>TEXT(Table1[[#This Row],[Order Date]],"MMM")</f>
        <v>Aug</v>
      </c>
      <c r="F2023" s="4">
        <v>41222</v>
      </c>
      <c r="G2023" s="3" t="s">
        <v>172</v>
      </c>
      <c r="H2023" s="3" t="s">
        <v>2692</v>
      </c>
      <c r="I2023" s="3" t="s">
        <v>2693</v>
      </c>
      <c r="J2023" s="3" t="s">
        <v>26</v>
      </c>
      <c r="K2023" s="3" t="s">
        <v>27</v>
      </c>
      <c r="L2023" s="3" t="s">
        <v>5846</v>
      </c>
      <c r="M2023" s="3" t="s">
        <v>42</v>
      </c>
      <c r="N2023" s="2">
        <v>92553</v>
      </c>
      <c r="O2023" s="3" t="s">
        <v>43</v>
      </c>
      <c r="P2023" s="3" t="s">
        <v>2299</v>
      </c>
      <c r="Q2023" s="3" t="s">
        <v>45</v>
      </c>
      <c r="R2023" s="3" t="s">
        <v>58</v>
      </c>
      <c r="S2023" s="3" t="s">
        <v>2300</v>
      </c>
      <c r="T2023" s="2">
        <v>41.88</v>
      </c>
      <c r="U2023" s="2">
        <v>6</v>
      </c>
      <c r="V2023" s="2">
        <v>0</v>
      </c>
      <c r="W2023" s="2">
        <v>0.83760000000000001</v>
      </c>
    </row>
    <row r="2024" spans="1:23" ht="15.75" thickBot="1" x14ac:dyDescent="0.3">
      <c r="A2024" s="5">
        <v>2023</v>
      </c>
      <c r="B2024" s="3" t="s">
        <v>5847</v>
      </c>
      <c r="C2024" s="2">
        <v>2013</v>
      </c>
      <c r="D2024" s="4">
        <v>41368</v>
      </c>
      <c r="E2024" s="4" t="str">
        <f>TEXT(Table1[[#This Row],[Order Date]],"MMM")</f>
        <v>Apr</v>
      </c>
      <c r="F2024" s="4">
        <v>41490</v>
      </c>
      <c r="G2024" s="3" t="s">
        <v>49</v>
      </c>
      <c r="H2024" s="3" t="s">
        <v>1674</v>
      </c>
      <c r="I2024" s="3" t="s">
        <v>1675</v>
      </c>
      <c r="J2024" s="3" t="s">
        <v>26</v>
      </c>
      <c r="K2024" s="3" t="s">
        <v>27</v>
      </c>
      <c r="L2024" s="3" t="s">
        <v>136</v>
      </c>
      <c r="M2024" s="3" t="s">
        <v>137</v>
      </c>
      <c r="N2024" s="2">
        <v>19140</v>
      </c>
      <c r="O2024" s="3" t="s">
        <v>138</v>
      </c>
      <c r="P2024" s="3" t="s">
        <v>2620</v>
      </c>
      <c r="Q2024" s="3" t="s">
        <v>45</v>
      </c>
      <c r="R2024" s="3" t="s">
        <v>74</v>
      </c>
      <c r="S2024" s="3" t="s">
        <v>2621</v>
      </c>
      <c r="T2024" s="2">
        <v>99.846000000000004</v>
      </c>
      <c r="U2024" s="2">
        <v>9</v>
      </c>
      <c r="V2024" s="2">
        <v>0.7</v>
      </c>
      <c r="W2024" s="2">
        <v>-83.204999999999998</v>
      </c>
    </row>
    <row r="2025" spans="1:23" ht="15.75" thickBot="1" x14ac:dyDescent="0.3">
      <c r="A2025" s="5">
        <v>2024</v>
      </c>
      <c r="B2025" s="3" t="s">
        <v>5848</v>
      </c>
      <c r="C2025" s="2">
        <v>2013</v>
      </c>
      <c r="D2025" s="4">
        <v>41437</v>
      </c>
      <c r="E2025" s="4" t="str">
        <f>TEXT(Table1[[#This Row],[Order Date]],"MMM")</f>
        <v>Jun</v>
      </c>
      <c r="F2025" s="4">
        <v>41498</v>
      </c>
      <c r="G2025" s="3" t="s">
        <v>23</v>
      </c>
      <c r="H2025" s="3" t="s">
        <v>1717</v>
      </c>
      <c r="I2025" s="3" t="s">
        <v>1718</v>
      </c>
      <c r="J2025" s="3" t="s">
        <v>26</v>
      </c>
      <c r="K2025" s="3" t="s">
        <v>27</v>
      </c>
      <c r="L2025" s="3" t="s">
        <v>5849</v>
      </c>
      <c r="M2025" s="3" t="s">
        <v>29</v>
      </c>
      <c r="N2025" s="2">
        <v>40324</v>
      </c>
      <c r="O2025" s="3" t="s">
        <v>30</v>
      </c>
      <c r="P2025" s="3" t="s">
        <v>2474</v>
      </c>
      <c r="Q2025" s="3" t="s">
        <v>70</v>
      </c>
      <c r="R2025" s="3" t="s">
        <v>71</v>
      </c>
      <c r="S2025" s="3" t="s">
        <v>2475</v>
      </c>
      <c r="T2025" s="2">
        <v>699.98</v>
      </c>
      <c r="U2025" s="2">
        <v>2</v>
      </c>
      <c r="V2025" s="2">
        <v>0</v>
      </c>
      <c r="W2025" s="2">
        <v>195.99440000000001</v>
      </c>
    </row>
    <row r="2026" spans="1:23" ht="15.75" thickBot="1" x14ac:dyDescent="0.3">
      <c r="A2026" s="5">
        <v>2025</v>
      </c>
      <c r="B2026" s="3" t="s">
        <v>5848</v>
      </c>
      <c r="C2026" s="2">
        <v>2013</v>
      </c>
      <c r="D2026" s="4">
        <v>41437</v>
      </c>
      <c r="E2026" s="4" t="str">
        <f>TEXT(Table1[[#This Row],[Order Date]],"MMM")</f>
        <v>Jun</v>
      </c>
      <c r="F2026" s="4">
        <v>41498</v>
      </c>
      <c r="G2026" s="3" t="s">
        <v>23</v>
      </c>
      <c r="H2026" s="3" t="s">
        <v>1717</v>
      </c>
      <c r="I2026" s="3" t="s">
        <v>1718</v>
      </c>
      <c r="J2026" s="3" t="s">
        <v>26</v>
      </c>
      <c r="K2026" s="3" t="s">
        <v>27</v>
      </c>
      <c r="L2026" s="3" t="s">
        <v>5849</v>
      </c>
      <c r="M2026" s="3" t="s">
        <v>29</v>
      </c>
      <c r="N2026" s="2">
        <v>40324</v>
      </c>
      <c r="O2026" s="3" t="s">
        <v>30</v>
      </c>
      <c r="P2026" s="3" t="s">
        <v>1334</v>
      </c>
      <c r="Q2026" s="3" t="s">
        <v>45</v>
      </c>
      <c r="R2026" s="3" t="s">
        <v>58</v>
      </c>
      <c r="S2026" s="3" t="s">
        <v>1335</v>
      </c>
      <c r="T2026" s="2">
        <v>584.82000000000005</v>
      </c>
      <c r="U2026" s="2">
        <v>9</v>
      </c>
      <c r="V2026" s="2">
        <v>0</v>
      </c>
      <c r="W2026" s="2">
        <v>70.178399999999996</v>
      </c>
    </row>
    <row r="2027" spans="1:23" ht="15.75" thickBot="1" x14ac:dyDescent="0.3">
      <c r="A2027" s="5">
        <v>2026</v>
      </c>
      <c r="B2027" s="3" t="s">
        <v>5850</v>
      </c>
      <c r="C2027" s="2">
        <v>2012</v>
      </c>
      <c r="D2027" s="4">
        <v>41126</v>
      </c>
      <c r="E2027" s="4" t="str">
        <f>TEXT(Table1[[#This Row],[Order Date]],"MMM")</f>
        <v>Aug</v>
      </c>
      <c r="F2027" s="4">
        <v>41248</v>
      </c>
      <c r="G2027" s="3" t="s">
        <v>49</v>
      </c>
      <c r="H2027" s="3" t="s">
        <v>2432</v>
      </c>
      <c r="I2027" s="3" t="s">
        <v>2433</v>
      </c>
      <c r="J2027" s="3" t="s">
        <v>26</v>
      </c>
      <c r="K2027" s="3" t="s">
        <v>27</v>
      </c>
      <c r="L2027" s="3" t="s">
        <v>363</v>
      </c>
      <c r="M2027" s="3" t="s">
        <v>207</v>
      </c>
      <c r="N2027" s="2">
        <v>55407</v>
      </c>
      <c r="O2027" s="3" t="s">
        <v>102</v>
      </c>
      <c r="P2027" s="3" t="s">
        <v>2341</v>
      </c>
      <c r="Q2027" s="3" t="s">
        <v>45</v>
      </c>
      <c r="R2027" s="3" t="s">
        <v>74</v>
      </c>
      <c r="S2027" s="3" t="s">
        <v>2342</v>
      </c>
      <c r="T2027" s="2">
        <v>43.98</v>
      </c>
      <c r="U2027" s="2">
        <v>2</v>
      </c>
      <c r="V2027" s="2">
        <v>0</v>
      </c>
      <c r="W2027" s="2">
        <v>21.99</v>
      </c>
    </row>
    <row r="2028" spans="1:23" ht="15.75" thickBot="1" x14ac:dyDescent="0.3">
      <c r="A2028" s="5">
        <v>2027</v>
      </c>
      <c r="B2028" s="3" t="s">
        <v>5850</v>
      </c>
      <c r="C2028" s="2">
        <v>2012</v>
      </c>
      <c r="D2028" s="4">
        <v>41126</v>
      </c>
      <c r="E2028" s="4" t="str">
        <f>TEXT(Table1[[#This Row],[Order Date]],"MMM")</f>
        <v>Aug</v>
      </c>
      <c r="F2028" s="4">
        <v>41248</v>
      </c>
      <c r="G2028" s="3" t="s">
        <v>49</v>
      </c>
      <c r="H2028" s="3" t="s">
        <v>2432</v>
      </c>
      <c r="I2028" s="3" t="s">
        <v>2433</v>
      </c>
      <c r="J2028" s="3" t="s">
        <v>26</v>
      </c>
      <c r="K2028" s="3" t="s">
        <v>27</v>
      </c>
      <c r="L2028" s="3" t="s">
        <v>363</v>
      </c>
      <c r="M2028" s="3" t="s">
        <v>207</v>
      </c>
      <c r="N2028" s="2">
        <v>55407</v>
      </c>
      <c r="O2028" s="3" t="s">
        <v>102</v>
      </c>
      <c r="P2028" s="3" t="s">
        <v>3478</v>
      </c>
      <c r="Q2028" s="3" t="s">
        <v>70</v>
      </c>
      <c r="R2028" s="3" t="s">
        <v>71</v>
      </c>
      <c r="S2028" s="3" t="s">
        <v>3479</v>
      </c>
      <c r="T2028" s="2">
        <v>377.97</v>
      </c>
      <c r="U2028" s="2">
        <v>3</v>
      </c>
      <c r="V2028" s="2">
        <v>0</v>
      </c>
      <c r="W2028" s="2">
        <v>105.83159999999999</v>
      </c>
    </row>
    <row r="2029" spans="1:23" ht="15.75" thickBot="1" x14ac:dyDescent="0.3">
      <c r="A2029" s="5">
        <v>2028</v>
      </c>
      <c r="B2029" s="3" t="s">
        <v>5850</v>
      </c>
      <c r="C2029" s="2">
        <v>2012</v>
      </c>
      <c r="D2029" s="4">
        <v>41126</v>
      </c>
      <c r="E2029" s="4" t="str">
        <f>TEXT(Table1[[#This Row],[Order Date]],"MMM")</f>
        <v>Aug</v>
      </c>
      <c r="F2029" s="4">
        <v>41248</v>
      </c>
      <c r="G2029" s="3" t="s">
        <v>49</v>
      </c>
      <c r="H2029" s="3" t="s">
        <v>2432</v>
      </c>
      <c r="I2029" s="3" t="s">
        <v>2433</v>
      </c>
      <c r="J2029" s="3" t="s">
        <v>26</v>
      </c>
      <c r="K2029" s="3" t="s">
        <v>27</v>
      </c>
      <c r="L2029" s="3" t="s">
        <v>363</v>
      </c>
      <c r="M2029" s="3" t="s">
        <v>207</v>
      </c>
      <c r="N2029" s="2">
        <v>55407</v>
      </c>
      <c r="O2029" s="3" t="s">
        <v>102</v>
      </c>
      <c r="P2029" s="3" t="s">
        <v>1596</v>
      </c>
      <c r="Q2029" s="3" t="s">
        <v>32</v>
      </c>
      <c r="R2029" s="3" t="s">
        <v>64</v>
      </c>
      <c r="S2029" s="3" t="s">
        <v>1597</v>
      </c>
      <c r="T2029" s="2">
        <v>123.96</v>
      </c>
      <c r="U2029" s="2">
        <v>3</v>
      </c>
      <c r="V2029" s="2">
        <v>0</v>
      </c>
      <c r="W2029" s="2">
        <v>11.1564</v>
      </c>
    </row>
    <row r="2030" spans="1:23" ht="15.75" thickBot="1" x14ac:dyDescent="0.3">
      <c r="A2030" s="5">
        <v>2029</v>
      </c>
      <c r="B2030" s="3" t="s">
        <v>5851</v>
      </c>
      <c r="C2030" s="2">
        <v>2014</v>
      </c>
      <c r="D2030" s="4">
        <v>41651</v>
      </c>
      <c r="E2030" s="4" t="str">
        <f>TEXT(Table1[[#This Row],[Order Date]],"MMM")</f>
        <v>Jan</v>
      </c>
      <c r="F2030" s="4">
        <v>41863</v>
      </c>
      <c r="G2030" s="3" t="s">
        <v>49</v>
      </c>
      <c r="H2030" s="3" t="s">
        <v>4363</v>
      </c>
      <c r="I2030" s="3" t="s">
        <v>4364</v>
      </c>
      <c r="J2030" s="3" t="s">
        <v>26</v>
      </c>
      <c r="K2030" s="3" t="s">
        <v>27</v>
      </c>
      <c r="L2030" s="3" t="s">
        <v>1891</v>
      </c>
      <c r="M2030" s="3" t="s">
        <v>86</v>
      </c>
      <c r="N2030" s="2">
        <v>27217</v>
      </c>
      <c r="O2030" s="3" t="s">
        <v>30</v>
      </c>
      <c r="P2030" s="3" t="s">
        <v>940</v>
      </c>
      <c r="Q2030" s="3" t="s">
        <v>70</v>
      </c>
      <c r="R2030" s="3" t="s">
        <v>148</v>
      </c>
      <c r="S2030" s="3" t="s">
        <v>941</v>
      </c>
      <c r="T2030" s="2">
        <v>383.976</v>
      </c>
      <c r="U2030" s="2">
        <v>3</v>
      </c>
      <c r="V2030" s="2">
        <v>0.2</v>
      </c>
      <c r="W2030" s="2">
        <v>81.594899999999996</v>
      </c>
    </row>
    <row r="2031" spans="1:23" ht="15.75" thickBot="1" x14ac:dyDescent="0.3">
      <c r="A2031" s="5">
        <v>2030</v>
      </c>
      <c r="B2031" s="3" t="s">
        <v>5851</v>
      </c>
      <c r="C2031" s="2">
        <v>2014</v>
      </c>
      <c r="D2031" s="4">
        <v>41651</v>
      </c>
      <c r="E2031" s="4" t="str">
        <f>TEXT(Table1[[#This Row],[Order Date]],"MMM")</f>
        <v>Jan</v>
      </c>
      <c r="F2031" s="4">
        <v>41863</v>
      </c>
      <c r="G2031" s="3" t="s">
        <v>49</v>
      </c>
      <c r="H2031" s="3" t="s">
        <v>4363</v>
      </c>
      <c r="I2031" s="3" t="s">
        <v>4364</v>
      </c>
      <c r="J2031" s="3" t="s">
        <v>26</v>
      </c>
      <c r="K2031" s="3" t="s">
        <v>27</v>
      </c>
      <c r="L2031" s="3" t="s">
        <v>1891</v>
      </c>
      <c r="M2031" s="3" t="s">
        <v>86</v>
      </c>
      <c r="N2031" s="2">
        <v>27217</v>
      </c>
      <c r="O2031" s="3" t="s">
        <v>30</v>
      </c>
      <c r="P2031" s="3" t="s">
        <v>1383</v>
      </c>
      <c r="Q2031" s="3" t="s">
        <v>32</v>
      </c>
      <c r="R2031" s="3" t="s">
        <v>55</v>
      </c>
      <c r="S2031" s="3" t="s">
        <v>1384</v>
      </c>
      <c r="T2031" s="2">
        <v>1781.682</v>
      </c>
      <c r="U2031" s="2">
        <v>7</v>
      </c>
      <c r="V2031" s="2">
        <v>0.4</v>
      </c>
      <c r="W2031" s="2">
        <v>-653.28340000000003</v>
      </c>
    </row>
    <row r="2032" spans="1:23" ht="15.75" thickBot="1" x14ac:dyDescent="0.3">
      <c r="A2032" s="5">
        <v>2031</v>
      </c>
      <c r="B2032" s="3" t="s">
        <v>5852</v>
      </c>
      <c r="C2032" s="2">
        <v>2011</v>
      </c>
      <c r="D2032" s="4">
        <v>40763</v>
      </c>
      <c r="E2032" s="4" t="str">
        <f>TEXT(Table1[[#This Row],[Order Date]],"MMM")</f>
        <v>Aug</v>
      </c>
      <c r="F2032" s="4">
        <v>40885</v>
      </c>
      <c r="G2032" s="3" t="s">
        <v>49</v>
      </c>
      <c r="H2032" s="3" t="s">
        <v>166</v>
      </c>
      <c r="I2032" s="3" t="s">
        <v>167</v>
      </c>
      <c r="J2032" s="3" t="s">
        <v>99</v>
      </c>
      <c r="K2032" s="3" t="s">
        <v>27</v>
      </c>
      <c r="L2032" s="3" t="s">
        <v>2030</v>
      </c>
      <c r="M2032" s="3" t="s">
        <v>214</v>
      </c>
      <c r="N2032" s="2">
        <v>48183</v>
      </c>
      <c r="O2032" s="3" t="s">
        <v>102</v>
      </c>
      <c r="P2032" s="3" t="s">
        <v>5242</v>
      </c>
      <c r="Q2032" s="3" t="s">
        <v>70</v>
      </c>
      <c r="R2032" s="3" t="s">
        <v>1062</v>
      </c>
      <c r="S2032" s="3" t="s">
        <v>5243</v>
      </c>
      <c r="T2032" s="2">
        <v>549.99</v>
      </c>
      <c r="U2032" s="2">
        <v>1</v>
      </c>
      <c r="V2032" s="2">
        <v>0</v>
      </c>
      <c r="W2032" s="2">
        <v>274.995</v>
      </c>
    </row>
    <row r="2033" spans="1:23" ht="15.75" thickBot="1" x14ac:dyDescent="0.3">
      <c r="A2033" s="5">
        <v>2032</v>
      </c>
      <c r="B2033" s="3" t="s">
        <v>5852</v>
      </c>
      <c r="C2033" s="2">
        <v>2011</v>
      </c>
      <c r="D2033" s="4">
        <v>40763</v>
      </c>
      <c r="E2033" s="4" t="str">
        <f>TEXT(Table1[[#This Row],[Order Date]],"MMM")</f>
        <v>Aug</v>
      </c>
      <c r="F2033" s="4">
        <v>40885</v>
      </c>
      <c r="G2033" s="3" t="s">
        <v>49</v>
      </c>
      <c r="H2033" s="3" t="s">
        <v>166</v>
      </c>
      <c r="I2033" s="3" t="s">
        <v>167</v>
      </c>
      <c r="J2033" s="3" t="s">
        <v>99</v>
      </c>
      <c r="K2033" s="3" t="s">
        <v>27</v>
      </c>
      <c r="L2033" s="3" t="s">
        <v>2030</v>
      </c>
      <c r="M2033" s="3" t="s">
        <v>214</v>
      </c>
      <c r="N2033" s="2">
        <v>48183</v>
      </c>
      <c r="O2033" s="3" t="s">
        <v>102</v>
      </c>
      <c r="P2033" s="3" t="s">
        <v>3572</v>
      </c>
      <c r="Q2033" s="3" t="s">
        <v>45</v>
      </c>
      <c r="R2033" s="3" t="s">
        <v>77</v>
      </c>
      <c r="S2033" s="3" t="s">
        <v>3573</v>
      </c>
      <c r="T2033" s="2">
        <v>167.535</v>
      </c>
      <c r="U2033" s="2">
        <v>3</v>
      </c>
      <c r="V2033" s="2">
        <v>0.1</v>
      </c>
      <c r="W2033" s="2">
        <v>37.229999999999997</v>
      </c>
    </row>
    <row r="2034" spans="1:23" ht="15.75" thickBot="1" x14ac:dyDescent="0.3">
      <c r="A2034" s="5">
        <v>2033</v>
      </c>
      <c r="B2034" s="3" t="s">
        <v>5852</v>
      </c>
      <c r="C2034" s="2">
        <v>2011</v>
      </c>
      <c r="D2034" s="4">
        <v>40763</v>
      </c>
      <c r="E2034" s="4" t="str">
        <f>TEXT(Table1[[#This Row],[Order Date]],"MMM")</f>
        <v>Aug</v>
      </c>
      <c r="F2034" s="4">
        <v>40885</v>
      </c>
      <c r="G2034" s="3" t="s">
        <v>49</v>
      </c>
      <c r="H2034" s="3" t="s">
        <v>166</v>
      </c>
      <c r="I2034" s="3" t="s">
        <v>167</v>
      </c>
      <c r="J2034" s="3" t="s">
        <v>99</v>
      </c>
      <c r="K2034" s="3" t="s">
        <v>27</v>
      </c>
      <c r="L2034" s="3" t="s">
        <v>2030</v>
      </c>
      <c r="M2034" s="3" t="s">
        <v>214</v>
      </c>
      <c r="N2034" s="2">
        <v>48183</v>
      </c>
      <c r="O2034" s="3" t="s">
        <v>102</v>
      </c>
      <c r="P2034" s="3" t="s">
        <v>469</v>
      </c>
      <c r="Q2034" s="3" t="s">
        <v>45</v>
      </c>
      <c r="R2034" s="3" t="s">
        <v>158</v>
      </c>
      <c r="S2034" s="3" t="s">
        <v>470</v>
      </c>
      <c r="T2034" s="2">
        <v>38.340000000000003</v>
      </c>
      <c r="U2034" s="2">
        <v>3</v>
      </c>
      <c r="V2034" s="2">
        <v>0</v>
      </c>
      <c r="W2034" s="2">
        <v>17.253</v>
      </c>
    </row>
    <row r="2035" spans="1:23" ht="15.75" thickBot="1" x14ac:dyDescent="0.3">
      <c r="A2035" s="5">
        <v>2034</v>
      </c>
      <c r="B2035" s="3" t="s">
        <v>5852</v>
      </c>
      <c r="C2035" s="2">
        <v>2011</v>
      </c>
      <c r="D2035" s="4">
        <v>40763</v>
      </c>
      <c r="E2035" s="4" t="str">
        <f>TEXT(Table1[[#This Row],[Order Date]],"MMM")</f>
        <v>Aug</v>
      </c>
      <c r="F2035" s="4">
        <v>40885</v>
      </c>
      <c r="G2035" s="3" t="s">
        <v>49</v>
      </c>
      <c r="H2035" s="3" t="s">
        <v>166</v>
      </c>
      <c r="I2035" s="3" t="s">
        <v>167</v>
      </c>
      <c r="J2035" s="3" t="s">
        <v>99</v>
      </c>
      <c r="K2035" s="3" t="s">
        <v>27</v>
      </c>
      <c r="L2035" s="3" t="s">
        <v>2030</v>
      </c>
      <c r="M2035" s="3" t="s">
        <v>214</v>
      </c>
      <c r="N2035" s="2">
        <v>48183</v>
      </c>
      <c r="O2035" s="3" t="s">
        <v>102</v>
      </c>
      <c r="P2035" s="3" t="s">
        <v>3600</v>
      </c>
      <c r="Q2035" s="3" t="s">
        <v>32</v>
      </c>
      <c r="R2035" s="3" t="s">
        <v>64</v>
      </c>
      <c r="S2035" s="3" t="s">
        <v>3601</v>
      </c>
      <c r="T2035" s="2">
        <v>53.88</v>
      </c>
      <c r="U2035" s="2">
        <v>6</v>
      </c>
      <c r="V2035" s="2">
        <v>0</v>
      </c>
      <c r="W2035" s="2">
        <v>22.6296</v>
      </c>
    </row>
    <row r="2036" spans="1:23" ht="15.75" thickBot="1" x14ac:dyDescent="0.3">
      <c r="A2036" s="5">
        <v>2035</v>
      </c>
      <c r="B2036" s="3" t="s">
        <v>5852</v>
      </c>
      <c r="C2036" s="2">
        <v>2011</v>
      </c>
      <c r="D2036" s="4">
        <v>40763</v>
      </c>
      <c r="E2036" s="4" t="str">
        <f>TEXT(Table1[[#This Row],[Order Date]],"MMM")</f>
        <v>Aug</v>
      </c>
      <c r="F2036" s="4">
        <v>40885</v>
      </c>
      <c r="G2036" s="3" t="s">
        <v>49</v>
      </c>
      <c r="H2036" s="3" t="s">
        <v>166</v>
      </c>
      <c r="I2036" s="3" t="s">
        <v>167</v>
      </c>
      <c r="J2036" s="3" t="s">
        <v>99</v>
      </c>
      <c r="K2036" s="3" t="s">
        <v>27</v>
      </c>
      <c r="L2036" s="3" t="s">
        <v>2030</v>
      </c>
      <c r="M2036" s="3" t="s">
        <v>214</v>
      </c>
      <c r="N2036" s="2">
        <v>48183</v>
      </c>
      <c r="O2036" s="3" t="s">
        <v>102</v>
      </c>
      <c r="P2036" s="3" t="s">
        <v>5031</v>
      </c>
      <c r="Q2036" s="3" t="s">
        <v>70</v>
      </c>
      <c r="R2036" s="3" t="s">
        <v>71</v>
      </c>
      <c r="S2036" s="3" t="s">
        <v>5032</v>
      </c>
      <c r="T2036" s="2">
        <v>299.98</v>
      </c>
      <c r="U2036" s="2">
        <v>2</v>
      </c>
      <c r="V2036" s="2">
        <v>0</v>
      </c>
      <c r="W2036" s="2">
        <v>83.994399999999999</v>
      </c>
    </row>
    <row r="2037" spans="1:23" ht="15.75" thickBot="1" x14ac:dyDescent="0.3">
      <c r="A2037" s="5">
        <v>2036</v>
      </c>
      <c r="B2037" s="3" t="s">
        <v>5853</v>
      </c>
      <c r="C2037" s="2">
        <v>2012</v>
      </c>
      <c r="D2037" s="4">
        <v>41040</v>
      </c>
      <c r="E2037" s="4" t="str">
        <f>TEXT(Table1[[#This Row],[Order Date]],"MMM")</f>
        <v>May</v>
      </c>
      <c r="F2037" s="4">
        <v>41040</v>
      </c>
      <c r="G2037" s="3" t="s">
        <v>1127</v>
      </c>
      <c r="H2037" s="3" t="s">
        <v>4161</v>
      </c>
      <c r="I2037" s="3" t="s">
        <v>4162</v>
      </c>
      <c r="J2037" s="3" t="s">
        <v>26</v>
      </c>
      <c r="K2037" s="3" t="s">
        <v>27</v>
      </c>
      <c r="L2037" s="3" t="s">
        <v>120</v>
      </c>
      <c r="M2037" s="3" t="s">
        <v>42</v>
      </c>
      <c r="N2037" s="2">
        <v>94109</v>
      </c>
      <c r="O2037" s="3" t="s">
        <v>43</v>
      </c>
      <c r="P2037" s="3" t="s">
        <v>3082</v>
      </c>
      <c r="Q2037" s="3" t="s">
        <v>45</v>
      </c>
      <c r="R2037" s="3" t="s">
        <v>58</v>
      </c>
      <c r="S2037" s="3" t="s">
        <v>3083</v>
      </c>
      <c r="T2037" s="2">
        <v>62.8</v>
      </c>
      <c r="U2037" s="2">
        <v>4</v>
      </c>
      <c r="V2037" s="2">
        <v>0</v>
      </c>
      <c r="W2037" s="2">
        <v>15.7</v>
      </c>
    </row>
    <row r="2038" spans="1:23" ht="15.75" thickBot="1" x14ac:dyDescent="0.3">
      <c r="A2038" s="5">
        <v>2037</v>
      </c>
      <c r="B2038" s="3" t="s">
        <v>5854</v>
      </c>
      <c r="C2038" s="2">
        <v>2014</v>
      </c>
      <c r="D2038" s="4">
        <v>41984</v>
      </c>
      <c r="E2038" s="4" t="str">
        <f>TEXT(Table1[[#This Row],[Order Date]],"MMM")</f>
        <v>Dec</v>
      </c>
      <c r="F2038" s="4" t="s">
        <v>7262</v>
      </c>
      <c r="G2038" s="3" t="s">
        <v>49</v>
      </c>
      <c r="H2038" s="3" t="s">
        <v>2386</v>
      </c>
      <c r="I2038" s="3" t="s">
        <v>2387</v>
      </c>
      <c r="J2038" s="3" t="s">
        <v>99</v>
      </c>
      <c r="K2038" s="3" t="s">
        <v>27</v>
      </c>
      <c r="L2038" s="3" t="s">
        <v>2150</v>
      </c>
      <c r="M2038" s="3" t="s">
        <v>111</v>
      </c>
      <c r="N2038" s="2">
        <v>53209</v>
      </c>
      <c r="O2038" s="3" t="s">
        <v>102</v>
      </c>
      <c r="P2038" s="3" t="s">
        <v>1748</v>
      </c>
      <c r="Q2038" s="3" t="s">
        <v>45</v>
      </c>
      <c r="R2038" s="3" t="s">
        <v>74</v>
      </c>
      <c r="S2038" s="3" t="s">
        <v>1749</v>
      </c>
      <c r="T2038" s="2">
        <v>18.239999999999998</v>
      </c>
      <c r="U2038" s="2">
        <v>3</v>
      </c>
      <c r="V2038" s="2">
        <v>0</v>
      </c>
      <c r="W2038" s="2">
        <v>8.5728000000000009</v>
      </c>
    </row>
    <row r="2039" spans="1:23" ht="15.75" thickBot="1" x14ac:dyDescent="0.3">
      <c r="A2039" s="5">
        <v>2038</v>
      </c>
      <c r="B2039" s="3" t="s">
        <v>5855</v>
      </c>
      <c r="C2039" s="2">
        <v>2013</v>
      </c>
      <c r="D2039" s="4">
        <v>41526</v>
      </c>
      <c r="E2039" s="4" t="str">
        <f>TEXT(Table1[[#This Row],[Order Date]],"MMM")</f>
        <v>Sep</v>
      </c>
      <c r="F2039" s="4" t="s">
        <v>7173</v>
      </c>
      <c r="G2039" s="3" t="s">
        <v>49</v>
      </c>
      <c r="H2039" s="3" t="s">
        <v>5856</v>
      </c>
      <c r="I2039" s="3" t="s">
        <v>5857</v>
      </c>
      <c r="J2039" s="3" t="s">
        <v>26</v>
      </c>
      <c r="K2039" s="3" t="s">
        <v>27</v>
      </c>
      <c r="L2039" s="3" t="s">
        <v>647</v>
      </c>
      <c r="M2039" s="3" t="s">
        <v>86</v>
      </c>
      <c r="N2039" s="2">
        <v>28110</v>
      </c>
      <c r="O2039" s="3" t="s">
        <v>30</v>
      </c>
      <c r="P2039" s="3" t="s">
        <v>2952</v>
      </c>
      <c r="Q2039" s="3" t="s">
        <v>70</v>
      </c>
      <c r="R2039" s="3" t="s">
        <v>148</v>
      </c>
      <c r="S2039" s="3" t="s">
        <v>2953</v>
      </c>
      <c r="T2039" s="2">
        <v>35.167999999999999</v>
      </c>
      <c r="U2039" s="2">
        <v>4</v>
      </c>
      <c r="V2039" s="2">
        <v>0.2</v>
      </c>
      <c r="W2039" s="2">
        <v>8.3523999999999994</v>
      </c>
    </row>
    <row r="2040" spans="1:23" ht="15.75" thickBot="1" x14ac:dyDescent="0.3">
      <c r="A2040" s="5">
        <v>2039</v>
      </c>
      <c r="B2040" s="3" t="s">
        <v>5855</v>
      </c>
      <c r="C2040" s="2">
        <v>2013</v>
      </c>
      <c r="D2040" s="4">
        <v>41526</v>
      </c>
      <c r="E2040" s="4" t="str">
        <f>TEXT(Table1[[#This Row],[Order Date]],"MMM")</f>
        <v>Sep</v>
      </c>
      <c r="F2040" s="4" t="s">
        <v>7173</v>
      </c>
      <c r="G2040" s="3" t="s">
        <v>49</v>
      </c>
      <c r="H2040" s="3" t="s">
        <v>5856</v>
      </c>
      <c r="I2040" s="3" t="s">
        <v>5857</v>
      </c>
      <c r="J2040" s="3" t="s">
        <v>26</v>
      </c>
      <c r="K2040" s="3" t="s">
        <v>27</v>
      </c>
      <c r="L2040" s="3" t="s">
        <v>647</v>
      </c>
      <c r="M2040" s="3" t="s">
        <v>86</v>
      </c>
      <c r="N2040" s="2">
        <v>28110</v>
      </c>
      <c r="O2040" s="3" t="s">
        <v>30</v>
      </c>
      <c r="P2040" s="3" t="s">
        <v>3188</v>
      </c>
      <c r="Q2040" s="3" t="s">
        <v>45</v>
      </c>
      <c r="R2040" s="3" t="s">
        <v>88</v>
      </c>
      <c r="S2040" s="3" t="s">
        <v>3189</v>
      </c>
      <c r="T2040" s="2">
        <v>64.703999999999994</v>
      </c>
      <c r="U2040" s="2">
        <v>3</v>
      </c>
      <c r="V2040" s="2">
        <v>0.2</v>
      </c>
      <c r="W2040" s="2">
        <v>23.455200000000001</v>
      </c>
    </row>
    <row r="2041" spans="1:23" ht="15.75" thickBot="1" x14ac:dyDescent="0.3">
      <c r="A2041" s="5">
        <v>2040</v>
      </c>
      <c r="B2041" s="3" t="s">
        <v>5858</v>
      </c>
      <c r="C2041" s="2">
        <v>2013</v>
      </c>
      <c r="D2041" s="4">
        <v>41461</v>
      </c>
      <c r="E2041" s="4" t="str">
        <f>TEXT(Table1[[#This Row],[Order Date]],"MMM")</f>
        <v>Jul</v>
      </c>
      <c r="F2041" s="4">
        <v>41553</v>
      </c>
      <c r="G2041" s="3" t="s">
        <v>23</v>
      </c>
      <c r="H2041" s="3" t="s">
        <v>3856</v>
      </c>
      <c r="I2041" s="3" t="s">
        <v>3857</v>
      </c>
      <c r="J2041" s="3" t="s">
        <v>40</v>
      </c>
      <c r="K2041" s="3" t="s">
        <v>27</v>
      </c>
      <c r="L2041" s="3" t="s">
        <v>1085</v>
      </c>
      <c r="M2041" s="3" t="s">
        <v>1086</v>
      </c>
      <c r="N2041" s="2">
        <v>1852</v>
      </c>
      <c r="O2041" s="3" t="s">
        <v>138</v>
      </c>
      <c r="P2041" s="3" t="s">
        <v>2548</v>
      </c>
      <c r="Q2041" s="3" t="s">
        <v>45</v>
      </c>
      <c r="R2041" s="3" t="s">
        <v>88</v>
      </c>
      <c r="S2041" s="3" t="s">
        <v>2549</v>
      </c>
      <c r="T2041" s="2">
        <v>105.52</v>
      </c>
      <c r="U2041" s="2">
        <v>4</v>
      </c>
      <c r="V2041" s="2">
        <v>0</v>
      </c>
      <c r="W2041" s="2">
        <v>48.539200000000001</v>
      </c>
    </row>
    <row r="2042" spans="1:23" ht="15.75" thickBot="1" x14ac:dyDescent="0.3">
      <c r="A2042" s="5">
        <v>2041</v>
      </c>
      <c r="B2042" s="3" t="s">
        <v>5859</v>
      </c>
      <c r="C2042" s="2">
        <v>2012</v>
      </c>
      <c r="D2042" s="4">
        <v>41032</v>
      </c>
      <c r="E2042" s="4" t="str">
        <f>TEXT(Table1[[#This Row],[Order Date]],"MMM")</f>
        <v>May</v>
      </c>
      <c r="F2042" s="4">
        <v>41155</v>
      </c>
      <c r="G2042" s="3" t="s">
        <v>49</v>
      </c>
      <c r="H2042" s="3" t="s">
        <v>3259</v>
      </c>
      <c r="I2042" s="3" t="s">
        <v>3260</v>
      </c>
      <c r="J2042" s="3" t="s">
        <v>40</v>
      </c>
      <c r="K2042" s="3" t="s">
        <v>27</v>
      </c>
      <c r="L2042" s="3" t="s">
        <v>136</v>
      </c>
      <c r="M2042" s="3" t="s">
        <v>137</v>
      </c>
      <c r="N2042" s="2">
        <v>19120</v>
      </c>
      <c r="O2042" s="3" t="s">
        <v>138</v>
      </c>
      <c r="P2042" s="3" t="s">
        <v>5860</v>
      </c>
      <c r="Q2042" s="3" t="s">
        <v>70</v>
      </c>
      <c r="R2042" s="3" t="s">
        <v>71</v>
      </c>
      <c r="S2042" s="3" t="s">
        <v>5861</v>
      </c>
      <c r="T2042" s="2">
        <v>466.15800000000002</v>
      </c>
      <c r="U2042" s="2">
        <v>7</v>
      </c>
      <c r="V2042" s="2">
        <v>0.4</v>
      </c>
      <c r="W2042" s="2">
        <v>-93.2316</v>
      </c>
    </row>
    <row r="2043" spans="1:23" ht="15.75" thickBot="1" x14ac:dyDescent="0.3">
      <c r="A2043" s="5">
        <v>2042</v>
      </c>
      <c r="B2043" s="3" t="s">
        <v>5859</v>
      </c>
      <c r="C2043" s="2">
        <v>2012</v>
      </c>
      <c r="D2043" s="4">
        <v>41032</v>
      </c>
      <c r="E2043" s="4" t="str">
        <f>TEXT(Table1[[#This Row],[Order Date]],"MMM")</f>
        <v>May</v>
      </c>
      <c r="F2043" s="4">
        <v>41155</v>
      </c>
      <c r="G2043" s="3" t="s">
        <v>49</v>
      </c>
      <c r="H2043" s="3" t="s">
        <v>3259</v>
      </c>
      <c r="I2043" s="3" t="s">
        <v>3260</v>
      </c>
      <c r="J2043" s="3" t="s">
        <v>40</v>
      </c>
      <c r="K2043" s="3" t="s">
        <v>27</v>
      </c>
      <c r="L2043" s="3" t="s">
        <v>136</v>
      </c>
      <c r="M2043" s="3" t="s">
        <v>137</v>
      </c>
      <c r="N2043" s="2">
        <v>19120</v>
      </c>
      <c r="O2043" s="3" t="s">
        <v>138</v>
      </c>
      <c r="P2043" s="3" t="s">
        <v>1837</v>
      </c>
      <c r="Q2043" s="3" t="s">
        <v>70</v>
      </c>
      <c r="R2043" s="3" t="s">
        <v>148</v>
      </c>
      <c r="S2043" s="3" t="s">
        <v>1838</v>
      </c>
      <c r="T2043" s="2">
        <v>10.311999999999999</v>
      </c>
      <c r="U2043" s="2">
        <v>1</v>
      </c>
      <c r="V2043" s="2">
        <v>0.2</v>
      </c>
      <c r="W2043" s="2">
        <v>-1.2889999999999999</v>
      </c>
    </row>
    <row r="2044" spans="1:23" ht="15.75" thickBot="1" x14ac:dyDescent="0.3">
      <c r="A2044" s="5">
        <v>2043</v>
      </c>
      <c r="B2044" s="3" t="s">
        <v>5859</v>
      </c>
      <c r="C2044" s="2">
        <v>2012</v>
      </c>
      <c r="D2044" s="4">
        <v>41032</v>
      </c>
      <c r="E2044" s="4" t="str">
        <f>TEXT(Table1[[#This Row],[Order Date]],"MMM")</f>
        <v>May</v>
      </c>
      <c r="F2044" s="4">
        <v>41155</v>
      </c>
      <c r="G2044" s="3" t="s">
        <v>49</v>
      </c>
      <c r="H2044" s="3" t="s">
        <v>3259</v>
      </c>
      <c r="I2044" s="3" t="s">
        <v>3260</v>
      </c>
      <c r="J2044" s="3" t="s">
        <v>40</v>
      </c>
      <c r="K2044" s="3" t="s">
        <v>27</v>
      </c>
      <c r="L2044" s="3" t="s">
        <v>136</v>
      </c>
      <c r="M2044" s="3" t="s">
        <v>137</v>
      </c>
      <c r="N2044" s="2">
        <v>19120</v>
      </c>
      <c r="O2044" s="3" t="s">
        <v>138</v>
      </c>
      <c r="P2044" s="3" t="s">
        <v>2603</v>
      </c>
      <c r="Q2044" s="3" t="s">
        <v>45</v>
      </c>
      <c r="R2044" s="3" t="s">
        <v>74</v>
      </c>
      <c r="S2044" s="3" t="s">
        <v>2604</v>
      </c>
      <c r="T2044" s="2">
        <v>2.556</v>
      </c>
      <c r="U2044" s="2">
        <v>3</v>
      </c>
      <c r="V2044" s="2">
        <v>0.7</v>
      </c>
      <c r="W2044" s="2">
        <v>-1.7891999999999999</v>
      </c>
    </row>
    <row r="2045" spans="1:23" ht="15.75" thickBot="1" x14ac:dyDescent="0.3">
      <c r="A2045" s="5">
        <v>2044</v>
      </c>
      <c r="B2045" s="3" t="s">
        <v>5862</v>
      </c>
      <c r="C2045" s="2">
        <v>2014</v>
      </c>
      <c r="D2045" s="4">
        <v>41767</v>
      </c>
      <c r="E2045" s="4" t="str">
        <f>TEXT(Table1[[#This Row],[Order Date]],"MMM")</f>
        <v>May</v>
      </c>
      <c r="F2045" s="4">
        <v>41859</v>
      </c>
      <c r="G2045" s="3" t="s">
        <v>172</v>
      </c>
      <c r="H2045" s="3" t="s">
        <v>3095</v>
      </c>
      <c r="I2045" s="3" t="s">
        <v>3096</v>
      </c>
      <c r="J2045" s="3" t="s">
        <v>40</v>
      </c>
      <c r="K2045" s="3" t="s">
        <v>27</v>
      </c>
      <c r="L2045" s="3" t="s">
        <v>5863</v>
      </c>
      <c r="M2045" s="3" t="s">
        <v>406</v>
      </c>
      <c r="N2045" s="2">
        <v>80538</v>
      </c>
      <c r="O2045" s="3" t="s">
        <v>43</v>
      </c>
      <c r="P2045" s="3" t="s">
        <v>4490</v>
      </c>
      <c r="Q2045" s="3" t="s">
        <v>45</v>
      </c>
      <c r="R2045" s="3" t="s">
        <v>88</v>
      </c>
      <c r="S2045" s="3" t="s">
        <v>4491</v>
      </c>
      <c r="T2045" s="2">
        <v>7.968</v>
      </c>
      <c r="U2045" s="2">
        <v>2</v>
      </c>
      <c r="V2045" s="2">
        <v>0.2</v>
      </c>
      <c r="W2045" s="2">
        <v>2.8883999999999999</v>
      </c>
    </row>
    <row r="2046" spans="1:23" ht="15.75" thickBot="1" x14ac:dyDescent="0.3">
      <c r="A2046" s="5">
        <v>2045</v>
      </c>
      <c r="B2046" s="3" t="s">
        <v>5862</v>
      </c>
      <c r="C2046" s="2">
        <v>2014</v>
      </c>
      <c r="D2046" s="4">
        <v>41767</v>
      </c>
      <c r="E2046" s="4" t="str">
        <f>TEXT(Table1[[#This Row],[Order Date]],"MMM")</f>
        <v>May</v>
      </c>
      <c r="F2046" s="4">
        <v>41859</v>
      </c>
      <c r="G2046" s="3" t="s">
        <v>172</v>
      </c>
      <c r="H2046" s="3" t="s">
        <v>3095</v>
      </c>
      <c r="I2046" s="3" t="s">
        <v>3096</v>
      </c>
      <c r="J2046" s="3" t="s">
        <v>40</v>
      </c>
      <c r="K2046" s="3" t="s">
        <v>27</v>
      </c>
      <c r="L2046" s="3" t="s">
        <v>5863</v>
      </c>
      <c r="M2046" s="3" t="s">
        <v>406</v>
      </c>
      <c r="N2046" s="2">
        <v>80538</v>
      </c>
      <c r="O2046" s="3" t="s">
        <v>43</v>
      </c>
      <c r="P2046" s="3" t="s">
        <v>1988</v>
      </c>
      <c r="Q2046" s="3" t="s">
        <v>45</v>
      </c>
      <c r="R2046" s="3" t="s">
        <v>158</v>
      </c>
      <c r="S2046" s="3" t="s">
        <v>1989</v>
      </c>
      <c r="T2046" s="2">
        <v>8.7840000000000007</v>
      </c>
      <c r="U2046" s="2">
        <v>1</v>
      </c>
      <c r="V2046" s="2">
        <v>0.2</v>
      </c>
      <c r="W2046" s="2">
        <v>3.1842000000000001</v>
      </c>
    </row>
    <row r="2047" spans="1:23" ht="15.75" thickBot="1" x14ac:dyDescent="0.3">
      <c r="A2047" s="5">
        <v>2046</v>
      </c>
      <c r="B2047" s="3" t="s">
        <v>5864</v>
      </c>
      <c r="C2047" s="2">
        <v>2011</v>
      </c>
      <c r="D2047" s="4">
        <v>40706</v>
      </c>
      <c r="E2047" s="4" t="str">
        <f>TEXT(Table1[[#This Row],[Order Date]],"MMM")</f>
        <v>Jun</v>
      </c>
      <c r="F2047" s="4">
        <v>40828</v>
      </c>
      <c r="G2047" s="3" t="s">
        <v>49</v>
      </c>
      <c r="H2047" s="3" t="s">
        <v>2231</v>
      </c>
      <c r="I2047" s="3" t="s">
        <v>2232</v>
      </c>
      <c r="J2047" s="3" t="s">
        <v>26</v>
      </c>
      <c r="K2047" s="3" t="s">
        <v>27</v>
      </c>
      <c r="L2047" s="3" t="s">
        <v>273</v>
      </c>
      <c r="M2047" s="3" t="s">
        <v>192</v>
      </c>
      <c r="N2047" s="2">
        <v>60610</v>
      </c>
      <c r="O2047" s="3" t="s">
        <v>102</v>
      </c>
      <c r="P2047" s="3" t="s">
        <v>4209</v>
      </c>
      <c r="Q2047" s="3" t="s">
        <v>45</v>
      </c>
      <c r="R2047" s="3" t="s">
        <v>77</v>
      </c>
      <c r="S2047" s="3" t="s">
        <v>4210</v>
      </c>
      <c r="T2047" s="2">
        <v>14.016</v>
      </c>
      <c r="U2047" s="2">
        <v>4</v>
      </c>
      <c r="V2047" s="2">
        <v>0.8</v>
      </c>
      <c r="W2047" s="2">
        <v>-31.536000000000001</v>
      </c>
    </row>
    <row r="2048" spans="1:23" ht="15.75" thickBot="1" x14ac:dyDescent="0.3">
      <c r="A2048" s="5">
        <v>2047</v>
      </c>
      <c r="B2048" s="3" t="s">
        <v>5864</v>
      </c>
      <c r="C2048" s="2">
        <v>2011</v>
      </c>
      <c r="D2048" s="4">
        <v>40706</v>
      </c>
      <c r="E2048" s="4" t="str">
        <f>TEXT(Table1[[#This Row],[Order Date]],"MMM")</f>
        <v>Jun</v>
      </c>
      <c r="F2048" s="4">
        <v>40828</v>
      </c>
      <c r="G2048" s="3" t="s">
        <v>49</v>
      </c>
      <c r="H2048" s="3" t="s">
        <v>2231</v>
      </c>
      <c r="I2048" s="3" t="s">
        <v>2232</v>
      </c>
      <c r="J2048" s="3" t="s">
        <v>26</v>
      </c>
      <c r="K2048" s="3" t="s">
        <v>27</v>
      </c>
      <c r="L2048" s="3" t="s">
        <v>273</v>
      </c>
      <c r="M2048" s="3" t="s">
        <v>192</v>
      </c>
      <c r="N2048" s="2">
        <v>60610</v>
      </c>
      <c r="O2048" s="3" t="s">
        <v>102</v>
      </c>
      <c r="P2048" s="3" t="s">
        <v>2717</v>
      </c>
      <c r="Q2048" s="3" t="s">
        <v>32</v>
      </c>
      <c r="R2048" s="3" t="s">
        <v>55</v>
      </c>
      <c r="S2048" s="3" t="s">
        <v>2718</v>
      </c>
      <c r="T2048" s="2">
        <v>214.95</v>
      </c>
      <c r="U2048" s="2">
        <v>5</v>
      </c>
      <c r="V2048" s="2">
        <v>0.5</v>
      </c>
      <c r="W2048" s="2">
        <v>-120.372</v>
      </c>
    </row>
    <row r="2049" spans="1:23" ht="15.75" thickBot="1" x14ac:dyDescent="0.3">
      <c r="A2049" s="5">
        <v>2048</v>
      </c>
      <c r="B2049" s="3" t="s">
        <v>5864</v>
      </c>
      <c r="C2049" s="2">
        <v>2011</v>
      </c>
      <c r="D2049" s="4">
        <v>40706</v>
      </c>
      <c r="E2049" s="4" t="str">
        <f>TEXT(Table1[[#This Row],[Order Date]],"MMM")</f>
        <v>Jun</v>
      </c>
      <c r="F2049" s="4">
        <v>40828</v>
      </c>
      <c r="G2049" s="3" t="s">
        <v>49</v>
      </c>
      <c r="H2049" s="3" t="s">
        <v>2231</v>
      </c>
      <c r="I2049" s="3" t="s">
        <v>2232</v>
      </c>
      <c r="J2049" s="3" t="s">
        <v>26</v>
      </c>
      <c r="K2049" s="3" t="s">
        <v>27</v>
      </c>
      <c r="L2049" s="3" t="s">
        <v>273</v>
      </c>
      <c r="M2049" s="3" t="s">
        <v>192</v>
      </c>
      <c r="N2049" s="2">
        <v>60610</v>
      </c>
      <c r="O2049" s="3" t="s">
        <v>102</v>
      </c>
      <c r="P2049" s="3" t="s">
        <v>2748</v>
      </c>
      <c r="Q2049" s="3" t="s">
        <v>70</v>
      </c>
      <c r="R2049" s="3" t="s">
        <v>71</v>
      </c>
      <c r="S2049" s="3" t="s">
        <v>2749</v>
      </c>
      <c r="T2049" s="2">
        <v>35.04</v>
      </c>
      <c r="U2049" s="2">
        <v>4</v>
      </c>
      <c r="V2049" s="2">
        <v>0.2</v>
      </c>
      <c r="W2049" s="2">
        <v>-7.008</v>
      </c>
    </row>
    <row r="2050" spans="1:23" ht="15.75" thickBot="1" x14ac:dyDescent="0.3">
      <c r="A2050" s="5">
        <v>2049</v>
      </c>
      <c r="B2050" s="3" t="s">
        <v>5864</v>
      </c>
      <c r="C2050" s="2">
        <v>2011</v>
      </c>
      <c r="D2050" s="4">
        <v>40706</v>
      </c>
      <c r="E2050" s="4" t="str">
        <f>TEXT(Table1[[#This Row],[Order Date]],"MMM")</f>
        <v>Jun</v>
      </c>
      <c r="F2050" s="4">
        <v>40828</v>
      </c>
      <c r="G2050" s="3" t="s">
        <v>49</v>
      </c>
      <c r="H2050" s="3" t="s">
        <v>2231</v>
      </c>
      <c r="I2050" s="3" t="s">
        <v>2232</v>
      </c>
      <c r="J2050" s="3" t="s">
        <v>26</v>
      </c>
      <c r="K2050" s="3" t="s">
        <v>27</v>
      </c>
      <c r="L2050" s="3" t="s">
        <v>273</v>
      </c>
      <c r="M2050" s="3" t="s">
        <v>192</v>
      </c>
      <c r="N2050" s="2">
        <v>60610</v>
      </c>
      <c r="O2050" s="3" t="s">
        <v>102</v>
      </c>
      <c r="P2050" s="3" t="s">
        <v>3600</v>
      </c>
      <c r="Q2050" s="3" t="s">
        <v>32</v>
      </c>
      <c r="R2050" s="3" t="s">
        <v>64</v>
      </c>
      <c r="S2050" s="3" t="s">
        <v>3601</v>
      </c>
      <c r="T2050" s="2">
        <v>10.776</v>
      </c>
      <c r="U2050" s="2">
        <v>3</v>
      </c>
      <c r="V2050" s="2">
        <v>0.6</v>
      </c>
      <c r="W2050" s="2">
        <v>-4.8491999999999997</v>
      </c>
    </row>
    <row r="2051" spans="1:23" ht="15.75" thickBot="1" x14ac:dyDescent="0.3">
      <c r="A2051" s="5">
        <v>2050</v>
      </c>
      <c r="B2051" s="3" t="s">
        <v>5864</v>
      </c>
      <c r="C2051" s="2">
        <v>2011</v>
      </c>
      <c r="D2051" s="4">
        <v>40706</v>
      </c>
      <c r="E2051" s="4" t="str">
        <f>TEXT(Table1[[#This Row],[Order Date]],"MMM")</f>
        <v>Jun</v>
      </c>
      <c r="F2051" s="4">
        <v>40828</v>
      </c>
      <c r="G2051" s="3" t="s">
        <v>49</v>
      </c>
      <c r="H2051" s="3" t="s">
        <v>2231</v>
      </c>
      <c r="I2051" s="3" t="s">
        <v>2232</v>
      </c>
      <c r="J2051" s="3" t="s">
        <v>26</v>
      </c>
      <c r="K2051" s="3" t="s">
        <v>27</v>
      </c>
      <c r="L2051" s="3" t="s">
        <v>273</v>
      </c>
      <c r="M2051" s="3" t="s">
        <v>192</v>
      </c>
      <c r="N2051" s="2">
        <v>60610</v>
      </c>
      <c r="O2051" s="3" t="s">
        <v>102</v>
      </c>
      <c r="P2051" s="3" t="s">
        <v>3321</v>
      </c>
      <c r="Q2051" s="3" t="s">
        <v>45</v>
      </c>
      <c r="R2051" s="3" t="s">
        <v>74</v>
      </c>
      <c r="S2051" s="3" t="s">
        <v>3322</v>
      </c>
      <c r="T2051" s="2">
        <v>4.5999999999999996</v>
      </c>
      <c r="U2051" s="2">
        <v>2</v>
      </c>
      <c r="V2051" s="2">
        <v>0.8</v>
      </c>
      <c r="W2051" s="2">
        <v>-8.0500000000000007</v>
      </c>
    </row>
    <row r="2052" spans="1:23" ht="15.75" thickBot="1" x14ac:dyDescent="0.3">
      <c r="A2052" s="5">
        <v>2051</v>
      </c>
      <c r="B2052" s="3" t="s">
        <v>5864</v>
      </c>
      <c r="C2052" s="2">
        <v>2011</v>
      </c>
      <c r="D2052" s="4">
        <v>40706</v>
      </c>
      <c r="E2052" s="4" t="str">
        <f>TEXT(Table1[[#This Row],[Order Date]],"MMM")</f>
        <v>Jun</v>
      </c>
      <c r="F2052" s="4">
        <v>40828</v>
      </c>
      <c r="G2052" s="3" t="s">
        <v>49</v>
      </c>
      <c r="H2052" s="3" t="s">
        <v>2231</v>
      </c>
      <c r="I2052" s="3" t="s">
        <v>2232</v>
      </c>
      <c r="J2052" s="3" t="s">
        <v>26</v>
      </c>
      <c r="K2052" s="3" t="s">
        <v>27</v>
      </c>
      <c r="L2052" s="3" t="s">
        <v>273</v>
      </c>
      <c r="M2052" s="3" t="s">
        <v>192</v>
      </c>
      <c r="N2052" s="2">
        <v>60610</v>
      </c>
      <c r="O2052" s="3" t="s">
        <v>102</v>
      </c>
      <c r="P2052" s="3" t="s">
        <v>780</v>
      </c>
      <c r="Q2052" s="3" t="s">
        <v>45</v>
      </c>
      <c r="R2052" s="3" t="s">
        <v>58</v>
      </c>
      <c r="S2052" s="3" t="s">
        <v>781</v>
      </c>
      <c r="T2052" s="2">
        <v>35.167999999999999</v>
      </c>
      <c r="U2052" s="2">
        <v>2</v>
      </c>
      <c r="V2052" s="2">
        <v>0.2</v>
      </c>
      <c r="W2052" s="2">
        <v>-8.3523999999999994</v>
      </c>
    </row>
    <row r="2053" spans="1:23" ht="15.75" thickBot="1" x14ac:dyDescent="0.3">
      <c r="A2053" s="5">
        <v>2052</v>
      </c>
      <c r="B2053" s="3" t="s">
        <v>5865</v>
      </c>
      <c r="C2053" s="2">
        <v>2012</v>
      </c>
      <c r="D2053" s="4">
        <v>41098</v>
      </c>
      <c r="E2053" s="4" t="str">
        <f>TEXT(Table1[[#This Row],[Order Date]],"MMM")</f>
        <v>Jul</v>
      </c>
      <c r="F2053" s="4">
        <v>41251</v>
      </c>
      <c r="G2053" s="3" t="s">
        <v>49</v>
      </c>
      <c r="H2053" s="3" t="s">
        <v>376</v>
      </c>
      <c r="I2053" s="3" t="s">
        <v>377</v>
      </c>
      <c r="J2053" s="3" t="s">
        <v>99</v>
      </c>
      <c r="K2053" s="3" t="s">
        <v>27</v>
      </c>
      <c r="L2053" s="3" t="s">
        <v>4658</v>
      </c>
      <c r="M2053" s="3" t="s">
        <v>42</v>
      </c>
      <c r="N2053" s="2">
        <v>93309</v>
      </c>
      <c r="O2053" s="3" t="s">
        <v>43</v>
      </c>
      <c r="P2053" s="3" t="s">
        <v>1398</v>
      </c>
      <c r="Q2053" s="3" t="s">
        <v>45</v>
      </c>
      <c r="R2053" s="3" t="s">
        <v>74</v>
      </c>
      <c r="S2053" s="3" t="s">
        <v>1399</v>
      </c>
      <c r="T2053" s="2">
        <v>19.152000000000001</v>
      </c>
      <c r="U2053" s="2">
        <v>3</v>
      </c>
      <c r="V2053" s="2">
        <v>0.2</v>
      </c>
      <c r="W2053" s="2">
        <v>6.4638</v>
      </c>
    </row>
    <row r="2054" spans="1:23" ht="15.75" thickBot="1" x14ac:dyDescent="0.3">
      <c r="A2054" s="5">
        <v>2053</v>
      </c>
      <c r="B2054" s="3" t="s">
        <v>5868</v>
      </c>
      <c r="C2054" s="2">
        <v>2014</v>
      </c>
      <c r="D2054" s="4">
        <v>41984</v>
      </c>
      <c r="E2054" s="4" t="str">
        <f>TEXT(Table1[[#This Row],[Order Date]],"MMM")</f>
        <v>Dec</v>
      </c>
      <c r="F2054" s="4" t="s">
        <v>7262</v>
      </c>
      <c r="G2054" s="3" t="s">
        <v>49</v>
      </c>
      <c r="H2054" s="3" t="s">
        <v>2508</v>
      </c>
      <c r="I2054" s="3" t="s">
        <v>2509</v>
      </c>
      <c r="J2054" s="3" t="s">
        <v>26</v>
      </c>
      <c r="K2054" s="3" t="s">
        <v>27</v>
      </c>
      <c r="L2054" s="3" t="s">
        <v>239</v>
      </c>
      <c r="M2054" s="3" t="s">
        <v>240</v>
      </c>
      <c r="N2054" s="2">
        <v>10009</v>
      </c>
      <c r="O2054" s="3" t="s">
        <v>138</v>
      </c>
      <c r="P2054" s="3" t="s">
        <v>3358</v>
      </c>
      <c r="Q2054" s="3" t="s">
        <v>45</v>
      </c>
      <c r="R2054" s="3" t="s">
        <v>58</v>
      </c>
      <c r="S2054" s="3" t="s">
        <v>3359</v>
      </c>
      <c r="T2054" s="2">
        <v>35.479999999999997</v>
      </c>
      <c r="U2054" s="2">
        <v>1</v>
      </c>
      <c r="V2054" s="2">
        <v>0</v>
      </c>
      <c r="W2054" s="2">
        <v>0</v>
      </c>
    </row>
    <row r="2055" spans="1:23" ht="15.75" thickBot="1" x14ac:dyDescent="0.3">
      <c r="A2055" s="5">
        <v>2054</v>
      </c>
      <c r="B2055" s="3" t="s">
        <v>5869</v>
      </c>
      <c r="C2055" s="2">
        <v>2011</v>
      </c>
      <c r="D2055" s="4">
        <v>40637</v>
      </c>
      <c r="E2055" s="4" t="str">
        <f>TEXT(Table1[[#This Row],[Order Date]],"MMM")</f>
        <v>Apr</v>
      </c>
      <c r="F2055" s="4">
        <v>40759</v>
      </c>
      <c r="G2055" s="3" t="s">
        <v>49</v>
      </c>
      <c r="H2055" s="3" t="s">
        <v>126</v>
      </c>
      <c r="I2055" s="3" t="s">
        <v>127</v>
      </c>
      <c r="J2055" s="3" t="s">
        <v>40</v>
      </c>
      <c r="K2055" s="3" t="s">
        <v>27</v>
      </c>
      <c r="L2055" s="3" t="s">
        <v>3501</v>
      </c>
      <c r="M2055" s="3" t="s">
        <v>648</v>
      </c>
      <c r="N2055" s="2">
        <v>70506</v>
      </c>
      <c r="O2055" s="3" t="s">
        <v>30</v>
      </c>
      <c r="P2055" s="3" t="s">
        <v>888</v>
      </c>
      <c r="Q2055" s="3" t="s">
        <v>45</v>
      </c>
      <c r="R2055" s="3" t="s">
        <v>58</v>
      </c>
      <c r="S2055" s="3" t="s">
        <v>889</v>
      </c>
      <c r="T2055" s="2">
        <v>232.55</v>
      </c>
      <c r="U2055" s="2">
        <v>5</v>
      </c>
      <c r="V2055" s="2">
        <v>0</v>
      </c>
      <c r="W2055" s="2">
        <v>9.3019999999999996</v>
      </c>
    </row>
    <row r="2056" spans="1:23" ht="15.75" thickBot="1" x14ac:dyDescent="0.3">
      <c r="A2056" s="5">
        <v>2055</v>
      </c>
      <c r="B2056" s="3" t="s">
        <v>5869</v>
      </c>
      <c r="C2056" s="2">
        <v>2011</v>
      </c>
      <c r="D2056" s="4">
        <v>40637</v>
      </c>
      <c r="E2056" s="4" t="str">
        <f>TEXT(Table1[[#This Row],[Order Date]],"MMM")</f>
        <v>Apr</v>
      </c>
      <c r="F2056" s="4">
        <v>40759</v>
      </c>
      <c r="G2056" s="3" t="s">
        <v>49</v>
      </c>
      <c r="H2056" s="3" t="s">
        <v>126</v>
      </c>
      <c r="I2056" s="3" t="s">
        <v>127</v>
      </c>
      <c r="J2056" s="3" t="s">
        <v>40</v>
      </c>
      <c r="K2056" s="3" t="s">
        <v>27</v>
      </c>
      <c r="L2056" s="3" t="s">
        <v>3501</v>
      </c>
      <c r="M2056" s="3" t="s">
        <v>648</v>
      </c>
      <c r="N2056" s="2">
        <v>70506</v>
      </c>
      <c r="O2056" s="3" t="s">
        <v>30</v>
      </c>
      <c r="P2056" s="3" t="s">
        <v>3705</v>
      </c>
      <c r="Q2056" s="3" t="s">
        <v>70</v>
      </c>
      <c r="R2056" s="3" t="s">
        <v>148</v>
      </c>
      <c r="S2056" s="3" t="s">
        <v>3706</v>
      </c>
      <c r="T2056" s="2">
        <v>99.98</v>
      </c>
      <c r="U2056" s="2">
        <v>2</v>
      </c>
      <c r="V2056" s="2">
        <v>0</v>
      </c>
      <c r="W2056" s="2">
        <v>42.991399999999999</v>
      </c>
    </row>
    <row r="2057" spans="1:23" ht="15.75" thickBot="1" x14ac:dyDescent="0.3">
      <c r="A2057" s="5">
        <v>2056</v>
      </c>
      <c r="B2057" s="3" t="s">
        <v>5869</v>
      </c>
      <c r="C2057" s="2">
        <v>2011</v>
      </c>
      <c r="D2057" s="4">
        <v>40637</v>
      </c>
      <c r="E2057" s="4" t="str">
        <f>TEXT(Table1[[#This Row],[Order Date]],"MMM")</f>
        <v>Apr</v>
      </c>
      <c r="F2057" s="4">
        <v>40759</v>
      </c>
      <c r="G2057" s="3" t="s">
        <v>49</v>
      </c>
      <c r="H2057" s="3" t="s">
        <v>126</v>
      </c>
      <c r="I2057" s="3" t="s">
        <v>127</v>
      </c>
      <c r="J2057" s="3" t="s">
        <v>40</v>
      </c>
      <c r="K2057" s="3" t="s">
        <v>27</v>
      </c>
      <c r="L2057" s="3" t="s">
        <v>3501</v>
      </c>
      <c r="M2057" s="3" t="s">
        <v>648</v>
      </c>
      <c r="N2057" s="2">
        <v>70506</v>
      </c>
      <c r="O2057" s="3" t="s">
        <v>30</v>
      </c>
      <c r="P2057" s="3" t="s">
        <v>5870</v>
      </c>
      <c r="Q2057" s="3" t="s">
        <v>45</v>
      </c>
      <c r="R2057" s="3" t="s">
        <v>88</v>
      </c>
      <c r="S2057" s="3" t="s">
        <v>5871</v>
      </c>
      <c r="T2057" s="2">
        <v>19.440000000000001</v>
      </c>
      <c r="U2057" s="2">
        <v>3</v>
      </c>
      <c r="V2057" s="2">
        <v>0</v>
      </c>
      <c r="W2057" s="2">
        <v>9.3312000000000008</v>
      </c>
    </row>
    <row r="2058" spans="1:23" ht="15.75" thickBot="1" x14ac:dyDescent="0.3">
      <c r="A2058" s="5">
        <v>2057</v>
      </c>
      <c r="B2058" s="3" t="s">
        <v>5869</v>
      </c>
      <c r="C2058" s="2">
        <v>2011</v>
      </c>
      <c r="D2058" s="4">
        <v>40637</v>
      </c>
      <c r="E2058" s="4" t="str">
        <f>TEXT(Table1[[#This Row],[Order Date]],"MMM")</f>
        <v>Apr</v>
      </c>
      <c r="F2058" s="4">
        <v>40759</v>
      </c>
      <c r="G2058" s="3" t="s">
        <v>49</v>
      </c>
      <c r="H2058" s="3" t="s">
        <v>126</v>
      </c>
      <c r="I2058" s="3" t="s">
        <v>127</v>
      </c>
      <c r="J2058" s="3" t="s">
        <v>40</v>
      </c>
      <c r="K2058" s="3" t="s">
        <v>27</v>
      </c>
      <c r="L2058" s="3" t="s">
        <v>3501</v>
      </c>
      <c r="M2058" s="3" t="s">
        <v>648</v>
      </c>
      <c r="N2058" s="2">
        <v>70506</v>
      </c>
      <c r="O2058" s="3" t="s">
        <v>30</v>
      </c>
      <c r="P2058" s="3" t="s">
        <v>2384</v>
      </c>
      <c r="Q2058" s="3" t="s">
        <v>45</v>
      </c>
      <c r="R2058" s="3" t="s">
        <v>88</v>
      </c>
      <c r="S2058" s="3" t="s">
        <v>5209</v>
      </c>
      <c r="T2058" s="2">
        <v>12.96</v>
      </c>
      <c r="U2058" s="2">
        <v>2</v>
      </c>
      <c r="V2058" s="2">
        <v>0</v>
      </c>
      <c r="W2058" s="2">
        <v>6.3503999999999996</v>
      </c>
    </row>
    <row r="2059" spans="1:23" ht="15.75" thickBot="1" x14ac:dyDescent="0.3">
      <c r="A2059" s="5">
        <v>2058</v>
      </c>
      <c r="B2059" s="3" t="s">
        <v>5872</v>
      </c>
      <c r="C2059" s="2">
        <v>2012</v>
      </c>
      <c r="D2059" s="4">
        <v>41132</v>
      </c>
      <c r="E2059" s="4" t="str">
        <f>TEXT(Table1[[#This Row],[Order Date]],"MMM")</f>
        <v>Aug</v>
      </c>
      <c r="F2059" s="4">
        <v>41254</v>
      </c>
      <c r="G2059" s="3" t="s">
        <v>49</v>
      </c>
      <c r="H2059" s="3" t="s">
        <v>3559</v>
      </c>
      <c r="I2059" s="3" t="s">
        <v>3560</v>
      </c>
      <c r="J2059" s="3" t="s">
        <v>26</v>
      </c>
      <c r="K2059" s="3" t="s">
        <v>27</v>
      </c>
      <c r="L2059" s="3" t="s">
        <v>120</v>
      </c>
      <c r="M2059" s="3" t="s">
        <v>42</v>
      </c>
      <c r="N2059" s="2">
        <v>94109</v>
      </c>
      <c r="O2059" s="3" t="s">
        <v>43</v>
      </c>
      <c r="P2059" s="3" t="s">
        <v>925</v>
      </c>
      <c r="Q2059" s="3" t="s">
        <v>70</v>
      </c>
      <c r="R2059" s="3" t="s">
        <v>148</v>
      </c>
      <c r="S2059" s="3" t="s">
        <v>926</v>
      </c>
      <c r="T2059" s="2">
        <v>119.9</v>
      </c>
      <c r="U2059" s="2">
        <v>2</v>
      </c>
      <c r="V2059" s="2">
        <v>0</v>
      </c>
      <c r="W2059" s="2">
        <v>43.164000000000001</v>
      </c>
    </row>
    <row r="2060" spans="1:23" ht="15.75" thickBot="1" x14ac:dyDescent="0.3">
      <c r="A2060" s="5">
        <v>2059</v>
      </c>
      <c r="B2060" s="3" t="s">
        <v>5873</v>
      </c>
      <c r="C2060" s="2">
        <v>2013</v>
      </c>
      <c r="D2060" s="4">
        <v>41309</v>
      </c>
      <c r="E2060" s="4" t="str">
        <f>TEXT(Table1[[#This Row],[Order Date]],"MMM")</f>
        <v>Feb</v>
      </c>
      <c r="F2060" s="4">
        <v>41429</v>
      </c>
      <c r="G2060" s="3" t="s">
        <v>49</v>
      </c>
      <c r="H2060" s="3" t="s">
        <v>1645</v>
      </c>
      <c r="I2060" s="3" t="s">
        <v>1646</v>
      </c>
      <c r="J2060" s="3" t="s">
        <v>26</v>
      </c>
      <c r="K2060" s="3" t="s">
        <v>27</v>
      </c>
      <c r="L2060" s="3" t="s">
        <v>239</v>
      </c>
      <c r="M2060" s="3" t="s">
        <v>240</v>
      </c>
      <c r="N2060" s="2">
        <v>10009</v>
      </c>
      <c r="O2060" s="3" t="s">
        <v>138</v>
      </c>
      <c r="P2060" s="3" t="s">
        <v>35</v>
      </c>
      <c r="Q2060" s="3" t="s">
        <v>32</v>
      </c>
      <c r="R2060" s="3" t="s">
        <v>36</v>
      </c>
      <c r="S2060" s="3" t="s">
        <v>37</v>
      </c>
      <c r="T2060" s="2">
        <v>1317.492</v>
      </c>
      <c r="U2060" s="2">
        <v>6</v>
      </c>
      <c r="V2060" s="2">
        <v>0.1</v>
      </c>
      <c r="W2060" s="2">
        <v>292.77600000000001</v>
      </c>
    </row>
    <row r="2061" spans="1:23" ht="15.75" thickBot="1" x14ac:dyDescent="0.3">
      <c r="A2061" s="5">
        <v>2060</v>
      </c>
      <c r="B2061" s="3" t="s">
        <v>5873</v>
      </c>
      <c r="C2061" s="2">
        <v>2013</v>
      </c>
      <c r="D2061" s="4">
        <v>41309</v>
      </c>
      <c r="E2061" s="4" t="str">
        <f>TEXT(Table1[[#This Row],[Order Date]],"MMM")</f>
        <v>Feb</v>
      </c>
      <c r="F2061" s="4">
        <v>41429</v>
      </c>
      <c r="G2061" s="3" t="s">
        <v>49</v>
      </c>
      <c r="H2061" s="3" t="s">
        <v>1645</v>
      </c>
      <c r="I2061" s="3" t="s">
        <v>1646</v>
      </c>
      <c r="J2061" s="3" t="s">
        <v>26</v>
      </c>
      <c r="K2061" s="3" t="s">
        <v>27</v>
      </c>
      <c r="L2061" s="3" t="s">
        <v>239</v>
      </c>
      <c r="M2061" s="3" t="s">
        <v>240</v>
      </c>
      <c r="N2061" s="2">
        <v>10009</v>
      </c>
      <c r="O2061" s="3" t="s">
        <v>138</v>
      </c>
      <c r="P2061" s="3" t="s">
        <v>4725</v>
      </c>
      <c r="Q2061" s="3" t="s">
        <v>45</v>
      </c>
      <c r="R2061" s="3" t="s">
        <v>518</v>
      </c>
      <c r="S2061" s="3" t="s">
        <v>170</v>
      </c>
      <c r="T2061" s="2">
        <v>63.84</v>
      </c>
      <c r="U2061" s="2">
        <v>8</v>
      </c>
      <c r="V2061" s="2">
        <v>0</v>
      </c>
      <c r="W2061" s="2">
        <v>18.5136</v>
      </c>
    </row>
    <row r="2062" spans="1:23" ht="15.75" thickBot="1" x14ac:dyDescent="0.3">
      <c r="A2062" s="5">
        <v>2061</v>
      </c>
      <c r="B2062" s="3" t="s">
        <v>5873</v>
      </c>
      <c r="C2062" s="2">
        <v>2013</v>
      </c>
      <c r="D2062" s="4">
        <v>41309</v>
      </c>
      <c r="E2062" s="4" t="str">
        <f>TEXT(Table1[[#This Row],[Order Date]],"MMM")</f>
        <v>Feb</v>
      </c>
      <c r="F2062" s="4">
        <v>41429</v>
      </c>
      <c r="G2062" s="3" t="s">
        <v>49</v>
      </c>
      <c r="H2062" s="3" t="s">
        <v>1645</v>
      </c>
      <c r="I2062" s="3" t="s">
        <v>1646</v>
      </c>
      <c r="J2062" s="3" t="s">
        <v>26</v>
      </c>
      <c r="K2062" s="3" t="s">
        <v>27</v>
      </c>
      <c r="L2062" s="3" t="s">
        <v>239</v>
      </c>
      <c r="M2062" s="3" t="s">
        <v>240</v>
      </c>
      <c r="N2062" s="2">
        <v>10009</v>
      </c>
      <c r="O2062" s="3" t="s">
        <v>138</v>
      </c>
      <c r="P2062" s="3" t="s">
        <v>1064</v>
      </c>
      <c r="Q2062" s="3" t="s">
        <v>45</v>
      </c>
      <c r="R2062" s="3" t="s">
        <v>74</v>
      </c>
      <c r="S2062" s="3" t="s">
        <v>1065</v>
      </c>
      <c r="T2062" s="2">
        <v>3.5920000000000001</v>
      </c>
      <c r="U2062" s="2">
        <v>1</v>
      </c>
      <c r="V2062" s="2">
        <v>0.2</v>
      </c>
      <c r="W2062" s="2">
        <v>1.1225000000000001</v>
      </c>
    </row>
    <row r="2063" spans="1:23" ht="15.75" thickBot="1" x14ac:dyDescent="0.3">
      <c r="A2063" s="5">
        <v>2062</v>
      </c>
      <c r="B2063" s="3" t="s">
        <v>5874</v>
      </c>
      <c r="C2063" s="2">
        <v>2014</v>
      </c>
      <c r="D2063" s="4">
        <v>41700</v>
      </c>
      <c r="E2063" s="4" t="str">
        <f>TEXT(Table1[[#This Row],[Order Date]],"MMM")</f>
        <v>Mar</v>
      </c>
      <c r="F2063" s="4">
        <v>41853</v>
      </c>
      <c r="G2063" s="3" t="s">
        <v>49</v>
      </c>
      <c r="H2063" s="3" t="s">
        <v>1806</v>
      </c>
      <c r="I2063" s="3" t="s">
        <v>1807</v>
      </c>
      <c r="J2063" s="3" t="s">
        <v>26</v>
      </c>
      <c r="K2063" s="3" t="s">
        <v>27</v>
      </c>
      <c r="L2063" s="3" t="s">
        <v>41</v>
      </c>
      <c r="M2063" s="3" t="s">
        <v>42</v>
      </c>
      <c r="N2063" s="2">
        <v>90045</v>
      </c>
      <c r="O2063" s="3" t="s">
        <v>43</v>
      </c>
      <c r="P2063" s="3" t="s">
        <v>1608</v>
      </c>
      <c r="Q2063" s="3" t="s">
        <v>32</v>
      </c>
      <c r="R2063" s="3" t="s">
        <v>64</v>
      </c>
      <c r="S2063" s="3" t="s">
        <v>1609</v>
      </c>
      <c r="T2063" s="2">
        <v>86.26</v>
      </c>
      <c r="U2063" s="2">
        <v>2</v>
      </c>
      <c r="V2063" s="2">
        <v>0</v>
      </c>
      <c r="W2063" s="2">
        <v>29.328399999999998</v>
      </c>
    </row>
    <row r="2064" spans="1:23" ht="15.75" thickBot="1" x14ac:dyDescent="0.3">
      <c r="A2064" s="5">
        <v>2063</v>
      </c>
      <c r="B2064" s="3" t="s">
        <v>5874</v>
      </c>
      <c r="C2064" s="2">
        <v>2014</v>
      </c>
      <c r="D2064" s="4">
        <v>41700</v>
      </c>
      <c r="E2064" s="4" t="str">
        <f>TEXT(Table1[[#This Row],[Order Date]],"MMM")</f>
        <v>Mar</v>
      </c>
      <c r="F2064" s="4">
        <v>41853</v>
      </c>
      <c r="G2064" s="3" t="s">
        <v>49</v>
      </c>
      <c r="H2064" s="3" t="s">
        <v>1806</v>
      </c>
      <c r="I2064" s="3" t="s">
        <v>1807</v>
      </c>
      <c r="J2064" s="3" t="s">
        <v>26</v>
      </c>
      <c r="K2064" s="3" t="s">
        <v>27</v>
      </c>
      <c r="L2064" s="3" t="s">
        <v>41</v>
      </c>
      <c r="M2064" s="3" t="s">
        <v>42</v>
      </c>
      <c r="N2064" s="2">
        <v>90045</v>
      </c>
      <c r="O2064" s="3" t="s">
        <v>43</v>
      </c>
      <c r="P2064" s="3" t="s">
        <v>3773</v>
      </c>
      <c r="Q2064" s="3" t="s">
        <v>45</v>
      </c>
      <c r="R2064" s="3" t="s">
        <v>58</v>
      </c>
      <c r="S2064" s="3" t="s">
        <v>3774</v>
      </c>
      <c r="T2064" s="2">
        <v>139.04</v>
      </c>
      <c r="U2064" s="2">
        <v>4</v>
      </c>
      <c r="V2064" s="2">
        <v>0</v>
      </c>
      <c r="W2064" s="2">
        <v>38.931199999999997</v>
      </c>
    </row>
    <row r="2065" spans="1:23" ht="15.75" thickBot="1" x14ac:dyDescent="0.3">
      <c r="A2065" s="5">
        <v>2064</v>
      </c>
      <c r="B2065" s="3" t="s">
        <v>5874</v>
      </c>
      <c r="C2065" s="2">
        <v>2014</v>
      </c>
      <c r="D2065" s="4">
        <v>41700</v>
      </c>
      <c r="E2065" s="4" t="str">
        <f>TEXT(Table1[[#This Row],[Order Date]],"MMM")</f>
        <v>Mar</v>
      </c>
      <c r="F2065" s="4">
        <v>41853</v>
      </c>
      <c r="G2065" s="3" t="s">
        <v>49</v>
      </c>
      <c r="H2065" s="3" t="s">
        <v>1806</v>
      </c>
      <c r="I2065" s="3" t="s">
        <v>1807</v>
      </c>
      <c r="J2065" s="3" t="s">
        <v>26</v>
      </c>
      <c r="K2065" s="3" t="s">
        <v>27</v>
      </c>
      <c r="L2065" s="3" t="s">
        <v>41</v>
      </c>
      <c r="M2065" s="3" t="s">
        <v>42</v>
      </c>
      <c r="N2065" s="2">
        <v>90045</v>
      </c>
      <c r="O2065" s="3" t="s">
        <v>43</v>
      </c>
      <c r="P2065" s="3" t="s">
        <v>4103</v>
      </c>
      <c r="Q2065" s="3" t="s">
        <v>45</v>
      </c>
      <c r="R2065" s="3" t="s">
        <v>77</v>
      </c>
      <c r="S2065" s="3" t="s">
        <v>4104</v>
      </c>
      <c r="T2065" s="2">
        <v>46.8</v>
      </c>
      <c r="U2065" s="2">
        <v>4</v>
      </c>
      <c r="V2065" s="2">
        <v>0</v>
      </c>
      <c r="W2065" s="2">
        <v>16.38</v>
      </c>
    </row>
    <row r="2066" spans="1:23" ht="15.75" thickBot="1" x14ac:dyDescent="0.3">
      <c r="A2066" s="5">
        <v>2065</v>
      </c>
      <c r="B2066" s="3" t="s">
        <v>5876</v>
      </c>
      <c r="C2066" s="2">
        <v>2014</v>
      </c>
      <c r="D2066" s="4">
        <v>41823</v>
      </c>
      <c r="E2066" s="4" t="str">
        <f>TEXT(Table1[[#This Row],[Order Date]],"MMM")</f>
        <v>Jul</v>
      </c>
      <c r="F2066" s="4">
        <v>41946</v>
      </c>
      <c r="G2066" s="3" t="s">
        <v>23</v>
      </c>
      <c r="H2066" s="3" t="s">
        <v>523</v>
      </c>
      <c r="I2066" s="3" t="s">
        <v>524</v>
      </c>
      <c r="J2066" s="3" t="s">
        <v>40</v>
      </c>
      <c r="K2066" s="3" t="s">
        <v>27</v>
      </c>
      <c r="L2066" s="3" t="s">
        <v>120</v>
      </c>
      <c r="M2066" s="3" t="s">
        <v>42</v>
      </c>
      <c r="N2066" s="2">
        <v>94109</v>
      </c>
      <c r="O2066" s="3" t="s">
        <v>43</v>
      </c>
      <c r="P2066" s="3" t="s">
        <v>1042</v>
      </c>
      <c r="Q2066" s="3" t="s">
        <v>45</v>
      </c>
      <c r="R2066" s="3" t="s">
        <v>58</v>
      </c>
      <c r="S2066" s="3" t="s">
        <v>1043</v>
      </c>
      <c r="T2066" s="2">
        <v>67.78</v>
      </c>
      <c r="U2066" s="2">
        <v>2</v>
      </c>
      <c r="V2066" s="2">
        <v>0</v>
      </c>
      <c r="W2066" s="2">
        <v>16.945</v>
      </c>
    </row>
    <row r="2067" spans="1:23" ht="15.75" thickBot="1" x14ac:dyDescent="0.3">
      <c r="A2067" s="5">
        <v>2066</v>
      </c>
      <c r="B2067" s="3" t="s">
        <v>5877</v>
      </c>
      <c r="C2067" s="2">
        <v>2012</v>
      </c>
      <c r="D2067" s="4">
        <v>41098</v>
      </c>
      <c r="E2067" s="4" t="str">
        <f>TEXT(Table1[[#This Row],[Order Date]],"MMM")</f>
        <v>Jul</v>
      </c>
      <c r="F2067" s="4">
        <v>41129</v>
      </c>
      <c r="G2067" s="3" t="s">
        <v>172</v>
      </c>
      <c r="H2067" s="3" t="s">
        <v>4248</v>
      </c>
      <c r="I2067" s="3" t="s">
        <v>4249</v>
      </c>
      <c r="J2067" s="3" t="s">
        <v>26</v>
      </c>
      <c r="K2067" s="3" t="s">
        <v>27</v>
      </c>
      <c r="L2067" s="3" t="s">
        <v>5878</v>
      </c>
      <c r="M2067" s="3" t="s">
        <v>532</v>
      </c>
      <c r="N2067" s="2">
        <v>63122</v>
      </c>
      <c r="O2067" s="3" t="s">
        <v>102</v>
      </c>
      <c r="P2067" s="3" t="s">
        <v>123</v>
      </c>
      <c r="Q2067" s="3" t="s">
        <v>45</v>
      </c>
      <c r="R2067" s="3" t="s">
        <v>74</v>
      </c>
      <c r="S2067" s="3" t="s">
        <v>124</v>
      </c>
      <c r="T2067" s="2">
        <v>28.4</v>
      </c>
      <c r="U2067" s="2">
        <v>4</v>
      </c>
      <c r="V2067" s="2">
        <v>0</v>
      </c>
      <c r="W2067" s="2">
        <v>13.064</v>
      </c>
    </row>
    <row r="2068" spans="1:23" ht="15.75" thickBot="1" x14ac:dyDescent="0.3">
      <c r="A2068" s="5">
        <v>2067</v>
      </c>
      <c r="B2068" s="3" t="s">
        <v>5877</v>
      </c>
      <c r="C2068" s="2">
        <v>2012</v>
      </c>
      <c r="D2068" s="4">
        <v>41098</v>
      </c>
      <c r="E2068" s="4" t="str">
        <f>TEXT(Table1[[#This Row],[Order Date]],"MMM")</f>
        <v>Jul</v>
      </c>
      <c r="F2068" s="4">
        <v>41129</v>
      </c>
      <c r="G2068" s="3" t="s">
        <v>172</v>
      </c>
      <c r="H2068" s="3" t="s">
        <v>4248</v>
      </c>
      <c r="I2068" s="3" t="s">
        <v>4249</v>
      </c>
      <c r="J2068" s="3" t="s">
        <v>26</v>
      </c>
      <c r="K2068" s="3" t="s">
        <v>27</v>
      </c>
      <c r="L2068" s="3" t="s">
        <v>5878</v>
      </c>
      <c r="M2068" s="3" t="s">
        <v>532</v>
      </c>
      <c r="N2068" s="2">
        <v>63122</v>
      </c>
      <c r="O2068" s="3" t="s">
        <v>102</v>
      </c>
      <c r="P2068" s="3" t="s">
        <v>4779</v>
      </c>
      <c r="Q2068" s="3" t="s">
        <v>32</v>
      </c>
      <c r="R2068" s="3" t="s">
        <v>64</v>
      </c>
      <c r="S2068" s="3" t="s">
        <v>4780</v>
      </c>
      <c r="T2068" s="2">
        <v>212.94</v>
      </c>
      <c r="U2068" s="2">
        <v>3</v>
      </c>
      <c r="V2068" s="2">
        <v>0</v>
      </c>
      <c r="W2068" s="2">
        <v>34.070399999999999</v>
      </c>
    </row>
    <row r="2069" spans="1:23" ht="15.75" thickBot="1" x14ac:dyDescent="0.3">
      <c r="A2069" s="5">
        <v>2068</v>
      </c>
      <c r="B2069" s="3" t="s">
        <v>5879</v>
      </c>
      <c r="C2069" s="2">
        <v>2014</v>
      </c>
      <c r="D2069" s="4">
        <v>41646</v>
      </c>
      <c r="E2069" s="4" t="str">
        <f>TEXT(Table1[[#This Row],[Order Date]],"MMM")</f>
        <v>Jan</v>
      </c>
      <c r="F2069" s="4">
        <v>41766</v>
      </c>
      <c r="G2069" s="3" t="s">
        <v>23</v>
      </c>
      <c r="H2069" s="3" t="s">
        <v>4928</v>
      </c>
      <c r="I2069" s="3" t="s">
        <v>4929</v>
      </c>
      <c r="J2069" s="3" t="s">
        <v>99</v>
      </c>
      <c r="K2069" s="3" t="s">
        <v>27</v>
      </c>
      <c r="L2069" s="3" t="s">
        <v>273</v>
      </c>
      <c r="M2069" s="3" t="s">
        <v>192</v>
      </c>
      <c r="N2069" s="2">
        <v>60653</v>
      </c>
      <c r="O2069" s="3" t="s">
        <v>102</v>
      </c>
      <c r="P2069" s="3" t="s">
        <v>5832</v>
      </c>
      <c r="Q2069" s="3" t="s">
        <v>70</v>
      </c>
      <c r="R2069" s="3" t="s">
        <v>71</v>
      </c>
      <c r="S2069" s="3" t="s">
        <v>5833</v>
      </c>
      <c r="T2069" s="2">
        <v>1001.5839999999999</v>
      </c>
      <c r="U2069" s="2">
        <v>2</v>
      </c>
      <c r="V2069" s="2">
        <v>0.2</v>
      </c>
      <c r="W2069" s="2">
        <v>125.19799999999999</v>
      </c>
    </row>
    <row r="2070" spans="1:23" ht="15.75" thickBot="1" x14ac:dyDescent="0.3">
      <c r="A2070" s="5">
        <v>2069</v>
      </c>
      <c r="B2070" s="3" t="s">
        <v>5879</v>
      </c>
      <c r="C2070" s="2">
        <v>2014</v>
      </c>
      <c r="D2070" s="4">
        <v>41646</v>
      </c>
      <c r="E2070" s="4" t="str">
        <f>TEXT(Table1[[#This Row],[Order Date]],"MMM")</f>
        <v>Jan</v>
      </c>
      <c r="F2070" s="4">
        <v>41766</v>
      </c>
      <c r="G2070" s="3" t="s">
        <v>23</v>
      </c>
      <c r="H2070" s="3" t="s">
        <v>4928</v>
      </c>
      <c r="I2070" s="3" t="s">
        <v>4929</v>
      </c>
      <c r="J2070" s="3" t="s">
        <v>99</v>
      </c>
      <c r="K2070" s="3" t="s">
        <v>27</v>
      </c>
      <c r="L2070" s="3" t="s">
        <v>273</v>
      </c>
      <c r="M2070" s="3" t="s">
        <v>192</v>
      </c>
      <c r="N2070" s="2">
        <v>60653</v>
      </c>
      <c r="O2070" s="3" t="s">
        <v>102</v>
      </c>
      <c r="P2070" s="3" t="s">
        <v>5468</v>
      </c>
      <c r="Q2070" s="3" t="s">
        <v>32</v>
      </c>
      <c r="R2070" s="3" t="s">
        <v>36</v>
      </c>
      <c r="S2070" s="3" t="s">
        <v>5469</v>
      </c>
      <c r="T2070" s="2">
        <v>569.05799999999999</v>
      </c>
      <c r="U2070" s="2">
        <v>3</v>
      </c>
      <c r="V2070" s="2">
        <v>0.3</v>
      </c>
      <c r="W2070" s="2">
        <v>-178.8468</v>
      </c>
    </row>
    <row r="2071" spans="1:23" ht="15.75" thickBot="1" x14ac:dyDescent="0.3">
      <c r="A2071" s="5">
        <v>2070</v>
      </c>
      <c r="B2071" s="3" t="s">
        <v>5879</v>
      </c>
      <c r="C2071" s="2">
        <v>2014</v>
      </c>
      <c r="D2071" s="4">
        <v>41646</v>
      </c>
      <c r="E2071" s="4" t="str">
        <f>TEXT(Table1[[#This Row],[Order Date]],"MMM")</f>
        <v>Jan</v>
      </c>
      <c r="F2071" s="4">
        <v>41766</v>
      </c>
      <c r="G2071" s="3" t="s">
        <v>23</v>
      </c>
      <c r="H2071" s="3" t="s">
        <v>4928</v>
      </c>
      <c r="I2071" s="3" t="s">
        <v>4929</v>
      </c>
      <c r="J2071" s="3" t="s">
        <v>99</v>
      </c>
      <c r="K2071" s="3" t="s">
        <v>27</v>
      </c>
      <c r="L2071" s="3" t="s">
        <v>273</v>
      </c>
      <c r="M2071" s="3" t="s">
        <v>192</v>
      </c>
      <c r="N2071" s="2">
        <v>60653</v>
      </c>
      <c r="O2071" s="3" t="s">
        <v>102</v>
      </c>
      <c r="P2071" s="3" t="s">
        <v>364</v>
      </c>
      <c r="Q2071" s="3" t="s">
        <v>32</v>
      </c>
      <c r="R2071" s="3" t="s">
        <v>64</v>
      </c>
      <c r="S2071" s="3" t="s">
        <v>365</v>
      </c>
      <c r="T2071" s="2">
        <v>14.224</v>
      </c>
      <c r="U2071" s="2">
        <v>2</v>
      </c>
      <c r="V2071" s="2">
        <v>0.6</v>
      </c>
      <c r="W2071" s="2">
        <v>-10.3124</v>
      </c>
    </row>
    <row r="2072" spans="1:23" ht="15.75" thickBot="1" x14ac:dyDescent="0.3">
      <c r="A2072" s="5">
        <v>2071</v>
      </c>
      <c r="B2072" s="3" t="s">
        <v>5880</v>
      </c>
      <c r="C2072" s="2">
        <v>2012</v>
      </c>
      <c r="D2072" s="4">
        <v>41067</v>
      </c>
      <c r="E2072" s="4" t="str">
        <f>TEXT(Table1[[#This Row],[Order Date]],"MMM")</f>
        <v>Jun</v>
      </c>
      <c r="F2072" s="4">
        <v>41220</v>
      </c>
      <c r="G2072" s="3" t="s">
        <v>49</v>
      </c>
      <c r="H2072" s="3" t="s">
        <v>4994</v>
      </c>
      <c r="I2072" s="3" t="s">
        <v>4995</v>
      </c>
      <c r="J2072" s="3" t="s">
        <v>26</v>
      </c>
      <c r="K2072" s="3" t="s">
        <v>27</v>
      </c>
      <c r="L2072" s="3" t="s">
        <v>538</v>
      </c>
      <c r="M2072" s="3" t="s">
        <v>42</v>
      </c>
      <c r="N2072" s="2">
        <v>91104</v>
      </c>
      <c r="O2072" s="3" t="s">
        <v>43</v>
      </c>
      <c r="P2072" s="3" t="s">
        <v>253</v>
      </c>
      <c r="Q2072" s="3" t="s">
        <v>32</v>
      </c>
      <c r="R2072" s="3" t="s">
        <v>36</v>
      </c>
      <c r="S2072" s="3" t="s">
        <v>254</v>
      </c>
      <c r="T2072" s="2">
        <v>170.352</v>
      </c>
      <c r="U2072" s="2">
        <v>3</v>
      </c>
      <c r="V2072" s="2">
        <v>0.2</v>
      </c>
      <c r="W2072" s="2">
        <v>-17.0352</v>
      </c>
    </row>
    <row r="2073" spans="1:23" ht="15.75" thickBot="1" x14ac:dyDescent="0.3">
      <c r="A2073" s="5">
        <v>2072</v>
      </c>
      <c r="B2073" s="3" t="s">
        <v>5881</v>
      </c>
      <c r="C2073" s="2">
        <v>2011</v>
      </c>
      <c r="D2073" s="4">
        <v>40827</v>
      </c>
      <c r="E2073" s="4" t="str">
        <f>TEXT(Table1[[#This Row],[Order Date]],"MMM")</f>
        <v>Oct</v>
      </c>
      <c r="F2073" s="4" t="s">
        <v>7298</v>
      </c>
      <c r="G2073" s="3" t="s">
        <v>49</v>
      </c>
      <c r="H2073" s="3" t="s">
        <v>5139</v>
      </c>
      <c r="I2073" s="3" t="s">
        <v>5140</v>
      </c>
      <c r="J2073" s="3" t="s">
        <v>26</v>
      </c>
      <c r="K2073" s="3" t="s">
        <v>27</v>
      </c>
      <c r="L2073" s="3" t="s">
        <v>4224</v>
      </c>
      <c r="M2073" s="3" t="s">
        <v>214</v>
      </c>
      <c r="N2073" s="2">
        <v>48640</v>
      </c>
      <c r="O2073" s="3" t="s">
        <v>102</v>
      </c>
      <c r="P2073" s="3" t="s">
        <v>511</v>
      </c>
      <c r="Q2073" s="3" t="s">
        <v>45</v>
      </c>
      <c r="R2073" s="3" t="s">
        <v>67</v>
      </c>
      <c r="S2073" s="3" t="s">
        <v>5182</v>
      </c>
      <c r="T2073" s="2">
        <v>3.9</v>
      </c>
      <c r="U2073" s="2">
        <v>2</v>
      </c>
      <c r="V2073" s="2">
        <v>0</v>
      </c>
      <c r="W2073" s="2">
        <v>1.5209999999999999</v>
      </c>
    </row>
    <row r="2074" spans="1:23" ht="15.75" thickBot="1" x14ac:dyDescent="0.3">
      <c r="A2074" s="5">
        <v>2073</v>
      </c>
      <c r="B2074" s="3" t="s">
        <v>5881</v>
      </c>
      <c r="C2074" s="2">
        <v>2011</v>
      </c>
      <c r="D2074" s="4">
        <v>40827</v>
      </c>
      <c r="E2074" s="4" t="str">
        <f>TEXT(Table1[[#This Row],[Order Date]],"MMM")</f>
        <v>Oct</v>
      </c>
      <c r="F2074" s="4" t="s">
        <v>7298</v>
      </c>
      <c r="G2074" s="3" t="s">
        <v>49</v>
      </c>
      <c r="H2074" s="3" t="s">
        <v>5139</v>
      </c>
      <c r="I2074" s="3" t="s">
        <v>5140</v>
      </c>
      <c r="J2074" s="3" t="s">
        <v>26</v>
      </c>
      <c r="K2074" s="3" t="s">
        <v>27</v>
      </c>
      <c r="L2074" s="3" t="s">
        <v>4224</v>
      </c>
      <c r="M2074" s="3" t="s">
        <v>214</v>
      </c>
      <c r="N2074" s="2">
        <v>48640</v>
      </c>
      <c r="O2074" s="3" t="s">
        <v>102</v>
      </c>
      <c r="P2074" s="3" t="s">
        <v>3280</v>
      </c>
      <c r="Q2074" s="3" t="s">
        <v>45</v>
      </c>
      <c r="R2074" s="3" t="s">
        <v>88</v>
      </c>
      <c r="S2074" s="3" t="s">
        <v>3281</v>
      </c>
      <c r="T2074" s="2">
        <v>12.84</v>
      </c>
      <c r="U2074" s="2">
        <v>3</v>
      </c>
      <c r="V2074" s="2">
        <v>0</v>
      </c>
      <c r="W2074" s="2">
        <v>5.7779999999999996</v>
      </c>
    </row>
    <row r="2075" spans="1:23" ht="15.75" thickBot="1" x14ac:dyDescent="0.3">
      <c r="A2075" s="5">
        <v>2074</v>
      </c>
      <c r="B2075" s="3" t="s">
        <v>5881</v>
      </c>
      <c r="C2075" s="2">
        <v>2011</v>
      </c>
      <c r="D2075" s="4">
        <v>40827</v>
      </c>
      <c r="E2075" s="4" t="str">
        <f>TEXT(Table1[[#This Row],[Order Date]],"MMM")</f>
        <v>Oct</v>
      </c>
      <c r="F2075" s="4" t="s">
        <v>7298</v>
      </c>
      <c r="G2075" s="3" t="s">
        <v>49</v>
      </c>
      <c r="H2075" s="3" t="s">
        <v>5139</v>
      </c>
      <c r="I2075" s="3" t="s">
        <v>5140</v>
      </c>
      <c r="J2075" s="3" t="s">
        <v>26</v>
      </c>
      <c r="K2075" s="3" t="s">
        <v>27</v>
      </c>
      <c r="L2075" s="3" t="s">
        <v>4224</v>
      </c>
      <c r="M2075" s="3" t="s">
        <v>214</v>
      </c>
      <c r="N2075" s="2">
        <v>48640</v>
      </c>
      <c r="O2075" s="3" t="s">
        <v>102</v>
      </c>
      <c r="P2075" s="3" t="s">
        <v>805</v>
      </c>
      <c r="Q2075" s="3" t="s">
        <v>45</v>
      </c>
      <c r="R2075" s="3" t="s">
        <v>88</v>
      </c>
      <c r="S2075" s="3" t="s">
        <v>806</v>
      </c>
      <c r="T2075" s="2">
        <v>15.84</v>
      </c>
      <c r="U2075" s="2">
        <v>3</v>
      </c>
      <c r="V2075" s="2">
        <v>0</v>
      </c>
      <c r="W2075" s="2">
        <v>7.1280000000000001</v>
      </c>
    </row>
    <row r="2076" spans="1:23" ht="15.75" thickBot="1" x14ac:dyDescent="0.3">
      <c r="A2076" s="5">
        <v>2075</v>
      </c>
      <c r="B2076" s="3" t="s">
        <v>5881</v>
      </c>
      <c r="C2076" s="2">
        <v>2011</v>
      </c>
      <c r="D2076" s="4">
        <v>40827</v>
      </c>
      <c r="E2076" s="4" t="str">
        <f>TEXT(Table1[[#This Row],[Order Date]],"MMM")</f>
        <v>Oct</v>
      </c>
      <c r="F2076" s="4" t="s">
        <v>7298</v>
      </c>
      <c r="G2076" s="3" t="s">
        <v>49</v>
      </c>
      <c r="H2076" s="3" t="s">
        <v>5139</v>
      </c>
      <c r="I2076" s="3" t="s">
        <v>5140</v>
      </c>
      <c r="J2076" s="3" t="s">
        <v>26</v>
      </c>
      <c r="K2076" s="3" t="s">
        <v>27</v>
      </c>
      <c r="L2076" s="3" t="s">
        <v>4224</v>
      </c>
      <c r="M2076" s="3" t="s">
        <v>214</v>
      </c>
      <c r="N2076" s="2">
        <v>48640</v>
      </c>
      <c r="O2076" s="3" t="s">
        <v>102</v>
      </c>
      <c r="P2076" s="3" t="s">
        <v>1658</v>
      </c>
      <c r="Q2076" s="3" t="s">
        <v>32</v>
      </c>
      <c r="R2076" s="3" t="s">
        <v>36</v>
      </c>
      <c r="S2076" s="3" t="s">
        <v>1659</v>
      </c>
      <c r="T2076" s="2">
        <v>563.94000000000005</v>
      </c>
      <c r="U2076" s="2">
        <v>3</v>
      </c>
      <c r="V2076" s="2">
        <v>0</v>
      </c>
      <c r="W2076" s="2">
        <v>112.788</v>
      </c>
    </row>
    <row r="2077" spans="1:23" ht="15.75" thickBot="1" x14ac:dyDescent="0.3">
      <c r="A2077" s="5">
        <v>2076</v>
      </c>
      <c r="B2077" s="3" t="s">
        <v>5881</v>
      </c>
      <c r="C2077" s="2">
        <v>2011</v>
      </c>
      <c r="D2077" s="4">
        <v>40827</v>
      </c>
      <c r="E2077" s="4" t="str">
        <f>TEXT(Table1[[#This Row],[Order Date]],"MMM")</f>
        <v>Oct</v>
      </c>
      <c r="F2077" s="4" t="s">
        <v>7298</v>
      </c>
      <c r="G2077" s="3" t="s">
        <v>49</v>
      </c>
      <c r="H2077" s="3" t="s">
        <v>5139</v>
      </c>
      <c r="I2077" s="3" t="s">
        <v>5140</v>
      </c>
      <c r="J2077" s="3" t="s">
        <v>26</v>
      </c>
      <c r="K2077" s="3" t="s">
        <v>27</v>
      </c>
      <c r="L2077" s="3" t="s">
        <v>4224</v>
      </c>
      <c r="M2077" s="3" t="s">
        <v>214</v>
      </c>
      <c r="N2077" s="2">
        <v>48640</v>
      </c>
      <c r="O2077" s="3" t="s">
        <v>102</v>
      </c>
      <c r="P2077" s="3" t="s">
        <v>3307</v>
      </c>
      <c r="Q2077" s="3" t="s">
        <v>45</v>
      </c>
      <c r="R2077" s="3" t="s">
        <v>58</v>
      </c>
      <c r="S2077" s="3" t="s">
        <v>3308</v>
      </c>
      <c r="T2077" s="2">
        <v>62.94</v>
      </c>
      <c r="U2077" s="2">
        <v>3</v>
      </c>
      <c r="V2077" s="2">
        <v>0</v>
      </c>
      <c r="W2077" s="2">
        <v>11.958600000000001</v>
      </c>
    </row>
    <row r="2078" spans="1:23" ht="15.75" thickBot="1" x14ac:dyDescent="0.3">
      <c r="A2078" s="5">
        <v>2077</v>
      </c>
      <c r="B2078" s="3" t="s">
        <v>5881</v>
      </c>
      <c r="C2078" s="2">
        <v>2011</v>
      </c>
      <c r="D2078" s="4">
        <v>40827</v>
      </c>
      <c r="E2078" s="4" t="str">
        <f>TEXT(Table1[[#This Row],[Order Date]],"MMM")</f>
        <v>Oct</v>
      </c>
      <c r="F2078" s="4" t="s">
        <v>7298</v>
      </c>
      <c r="G2078" s="3" t="s">
        <v>49</v>
      </c>
      <c r="H2078" s="3" t="s">
        <v>5139</v>
      </c>
      <c r="I2078" s="3" t="s">
        <v>5140</v>
      </c>
      <c r="J2078" s="3" t="s">
        <v>26</v>
      </c>
      <c r="K2078" s="3" t="s">
        <v>27</v>
      </c>
      <c r="L2078" s="3" t="s">
        <v>4224</v>
      </c>
      <c r="M2078" s="3" t="s">
        <v>214</v>
      </c>
      <c r="N2078" s="2">
        <v>48640</v>
      </c>
      <c r="O2078" s="3" t="s">
        <v>102</v>
      </c>
      <c r="P2078" s="3" t="s">
        <v>1729</v>
      </c>
      <c r="Q2078" s="3" t="s">
        <v>45</v>
      </c>
      <c r="R2078" s="3" t="s">
        <v>58</v>
      </c>
      <c r="S2078" s="3" t="s">
        <v>1730</v>
      </c>
      <c r="T2078" s="2">
        <v>535.41</v>
      </c>
      <c r="U2078" s="2">
        <v>3</v>
      </c>
      <c r="V2078" s="2">
        <v>0</v>
      </c>
      <c r="W2078" s="2">
        <v>160.62299999999999</v>
      </c>
    </row>
    <row r="2079" spans="1:23" ht="15.75" thickBot="1" x14ac:dyDescent="0.3">
      <c r="A2079" s="5">
        <v>2078</v>
      </c>
      <c r="B2079" s="3" t="s">
        <v>5882</v>
      </c>
      <c r="C2079" s="2">
        <v>2012</v>
      </c>
      <c r="D2079" s="4">
        <v>41124</v>
      </c>
      <c r="E2079" s="4" t="str">
        <f>TEXT(Table1[[#This Row],[Order Date]],"MMM")</f>
        <v>Aug</v>
      </c>
      <c r="F2079" s="4">
        <v>41185</v>
      </c>
      <c r="G2079" s="3" t="s">
        <v>172</v>
      </c>
      <c r="H2079" s="3" t="s">
        <v>5173</v>
      </c>
      <c r="I2079" s="3" t="s">
        <v>5174</v>
      </c>
      <c r="J2079" s="3" t="s">
        <v>40</v>
      </c>
      <c r="K2079" s="3" t="s">
        <v>27</v>
      </c>
      <c r="L2079" s="3" t="s">
        <v>2985</v>
      </c>
      <c r="M2079" s="3" t="s">
        <v>406</v>
      </c>
      <c r="N2079" s="2">
        <v>81001</v>
      </c>
      <c r="O2079" s="3" t="s">
        <v>43</v>
      </c>
      <c r="P2079" s="3" t="s">
        <v>1105</v>
      </c>
      <c r="Q2079" s="3" t="s">
        <v>45</v>
      </c>
      <c r="R2079" s="3" t="s">
        <v>67</v>
      </c>
      <c r="S2079" s="3" t="s">
        <v>1106</v>
      </c>
      <c r="T2079" s="2">
        <v>3.4079999999999999</v>
      </c>
      <c r="U2079" s="2">
        <v>1</v>
      </c>
      <c r="V2079" s="2">
        <v>0.2</v>
      </c>
      <c r="W2079" s="2">
        <v>0.89459999999999995</v>
      </c>
    </row>
    <row r="2080" spans="1:23" ht="15.75" thickBot="1" x14ac:dyDescent="0.3">
      <c r="A2080" s="5">
        <v>2079</v>
      </c>
      <c r="B2080" s="3" t="s">
        <v>5884</v>
      </c>
      <c r="C2080" s="2">
        <v>2013</v>
      </c>
      <c r="D2080" s="4">
        <v>41436</v>
      </c>
      <c r="E2080" s="4" t="str">
        <f>TEXT(Table1[[#This Row],[Order Date]],"MMM")</f>
        <v>Jun</v>
      </c>
      <c r="F2080" s="4">
        <v>41528</v>
      </c>
      <c r="G2080" s="3" t="s">
        <v>172</v>
      </c>
      <c r="H2080" s="3" t="s">
        <v>728</v>
      </c>
      <c r="I2080" s="3" t="s">
        <v>729</v>
      </c>
      <c r="J2080" s="3" t="s">
        <v>26</v>
      </c>
      <c r="K2080" s="3" t="s">
        <v>27</v>
      </c>
      <c r="L2080" s="3" t="s">
        <v>120</v>
      </c>
      <c r="M2080" s="3" t="s">
        <v>42</v>
      </c>
      <c r="N2080" s="2">
        <v>94109</v>
      </c>
      <c r="O2080" s="3" t="s">
        <v>43</v>
      </c>
      <c r="P2080" s="3" t="s">
        <v>3878</v>
      </c>
      <c r="Q2080" s="3" t="s">
        <v>45</v>
      </c>
      <c r="R2080" s="3" t="s">
        <v>74</v>
      </c>
      <c r="S2080" s="3" t="s">
        <v>3879</v>
      </c>
      <c r="T2080" s="2">
        <v>53.247999999999998</v>
      </c>
      <c r="U2080" s="2">
        <v>2</v>
      </c>
      <c r="V2080" s="2">
        <v>0.2</v>
      </c>
      <c r="W2080" s="2">
        <v>19.968</v>
      </c>
    </row>
    <row r="2081" spans="1:23" ht="15.75" thickBot="1" x14ac:dyDescent="0.3">
      <c r="A2081" s="5">
        <v>2080</v>
      </c>
      <c r="B2081" s="3" t="s">
        <v>5885</v>
      </c>
      <c r="C2081" s="2">
        <v>2012</v>
      </c>
      <c r="D2081" s="4">
        <v>41192</v>
      </c>
      <c r="E2081" s="4" t="str">
        <f>TEXT(Table1[[#This Row],[Order Date]],"MMM")</f>
        <v>Oct</v>
      </c>
      <c r="F2081" s="4" t="s">
        <v>7160</v>
      </c>
      <c r="G2081" s="3" t="s">
        <v>49</v>
      </c>
      <c r="H2081" s="3" t="s">
        <v>3304</v>
      </c>
      <c r="I2081" s="3" t="s">
        <v>3305</v>
      </c>
      <c r="J2081" s="3" t="s">
        <v>26</v>
      </c>
      <c r="K2081" s="3" t="s">
        <v>27</v>
      </c>
      <c r="L2081" s="3" t="s">
        <v>1318</v>
      </c>
      <c r="M2081" s="3" t="s">
        <v>53</v>
      </c>
      <c r="N2081" s="2">
        <v>32216</v>
      </c>
      <c r="O2081" s="3" t="s">
        <v>30</v>
      </c>
      <c r="P2081" s="3" t="s">
        <v>1518</v>
      </c>
      <c r="Q2081" s="3" t="s">
        <v>45</v>
      </c>
      <c r="R2081" s="3" t="s">
        <v>58</v>
      </c>
      <c r="S2081" s="3" t="s">
        <v>1519</v>
      </c>
      <c r="T2081" s="2">
        <v>1801.6320000000001</v>
      </c>
      <c r="U2081" s="2">
        <v>6</v>
      </c>
      <c r="V2081" s="2">
        <v>0.2</v>
      </c>
      <c r="W2081" s="2">
        <v>-337.80599999999998</v>
      </c>
    </row>
    <row r="2082" spans="1:23" ht="15.75" thickBot="1" x14ac:dyDescent="0.3">
      <c r="A2082" s="5">
        <v>2081</v>
      </c>
      <c r="B2082" s="3" t="s">
        <v>5886</v>
      </c>
      <c r="C2082" s="2">
        <v>2014</v>
      </c>
      <c r="D2082" s="4">
        <v>41795</v>
      </c>
      <c r="E2082" s="4" t="str">
        <f>TEXT(Table1[[#This Row],[Order Date]],"MMM")</f>
        <v>Jun</v>
      </c>
      <c r="F2082" s="4">
        <v>41917</v>
      </c>
      <c r="G2082" s="3" t="s">
        <v>49</v>
      </c>
      <c r="H2082" s="3" t="s">
        <v>1575</v>
      </c>
      <c r="I2082" s="3" t="s">
        <v>1576</v>
      </c>
      <c r="J2082" s="3" t="s">
        <v>26</v>
      </c>
      <c r="K2082" s="3" t="s">
        <v>27</v>
      </c>
      <c r="L2082" s="3" t="s">
        <v>120</v>
      </c>
      <c r="M2082" s="3" t="s">
        <v>42</v>
      </c>
      <c r="N2082" s="2">
        <v>94122</v>
      </c>
      <c r="O2082" s="3" t="s">
        <v>43</v>
      </c>
      <c r="P2082" s="3" t="s">
        <v>5887</v>
      </c>
      <c r="Q2082" s="3" t="s">
        <v>45</v>
      </c>
      <c r="R2082" s="3" t="s">
        <v>158</v>
      </c>
      <c r="S2082" s="3" t="s">
        <v>5888</v>
      </c>
      <c r="T2082" s="2">
        <v>23.16</v>
      </c>
      <c r="U2082" s="2">
        <v>2</v>
      </c>
      <c r="V2082" s="2">
        <v>0</v>
      </c>
      <c r="W2082" s="2">
        <v>11.58</v>
      </c>
    </row>
    <row r="2083" spans="1:23" ht="15.75" thickBot="1" x14ac:dyDescent="0.3">
      <c r="A2083" s="5">
        <v>2082</v>
      </c>
      <c r="B2083" s="3" t="s">
        <v>5889</v>
      </c>
      <c r="C2083" s="2">
        <v>2011</v>
      </c>
      <c r="D2083" s="4">
        <v>40821</v>
      </c>
      <c r="E2083" s="4" t="str">
        <f>TEXT(Table1[[#This Row],[Order Date]],"MMM")</f>
        <v>Oct</v>
      </c>
      <c r="F2083" s="4" t="s">
        <v>7348</v>
      </c>
      <c r="G2083" s="3" t="s">
        <v>49</v>
      </c>
      <c r="H2083" s="3" t="s">
        <v>3325</v>
      </c>
      <c r="I2083" s="3" t="s">
        <v>3326</v>
      </c>
      <c r="J2083" s="3" t="s">
        <v>26</v>
      </c>
      <c r="K2083" s="3" t="s">
        <v>27</v>
      </c>
      <c r="L2083" s="3" t="s">
        <v>3491</v>
      </c>
      <c r="M2083" s="3" t="s">
        <v>94</v>
      </c>
      <c r="N2083" s="2">
        <v>98031</v>
      </c>
      <c r="O2083" s="3" t="s">
        <v>43</v>
      </c>
      <c r="P2083" s="3" t="s">
        <v>1472</v>
      </c>
      <c r="Q2083" s="3" t="s">
        <v>45</v>
      </c>
      <c r="R2083" s="3" t="s">
        <v>158</v>
      </c>
      <c r="S2083" s="3" t="s">
        <v>1473</v>
      </c>
      <c r="T2083" s="2">
        <v>158.13</v>
      </c>
      <c r="U2083" s="2">
        <v>3</v>
      </c>
      <c r="V2083" s="2">
        <v>0</v>
      </c>
      <c r="W2083" s="2">
        <v>77.483699999999999</v>
      </c>
    </row>
    <row r="2084" spans="1:23" ht="15.75" thickBot="1" x14ac:dyDescent="0.3">
      <c r="A2084" s="5">
        <v>2083</v>
      </c>
      <c r="B2084" s="3" t="s">
        <v>5889</v>
      </c>
      <c r="C2084" s="2">
        <v>2011</v>
      </c>
      <c r="D2084" s="4">
        <v>40821</v>
      </c>
      <c r="E2084" s="4" t="str">
        <f>TEXT(Table1[[#This Row],[Order Date]],"MMM")</f>
        <v>Oct</v>
      </c>
      <c r="F2084" s="4" t="s">
        <v>7348</v>
      </c>
      <c r="G2084" s="3" t="s">
        <v>49</v>
      </c>
      <c r="H2084" s="3" t="s">
        <v>3325</v>
      </c>
      <c r="I2084" s="3" t="s">
        <v>3326</v>
      </c>
      <c r="J2084" s="3" t="s">
        <v>26</v>
      </c>
      <c r="K2084" s="3" t="s">
        <v>27</v>
      </c>
      <c r="L2084" s="3" t="s">
        <v>3491</v>
      </c>
      <c r="M2084" s="3" t="s">
        <v>94</v>
      </c>
      <c r="N2084" s="2">
        <v>98031</v>
      </c>
      <c r="O2084" s="3" t="s">
        <v>43</v>
      </c>
      <c r="P2084" s="3" t="s">
        <v>223</v>
      </c>
      <c r="Q2084" s="3" t="s">
        <v>70</v>
      </c>
      <c r="R2084" s="3" t="s">
        <v>71</v>
      </c>
      <c r="S2084" s="3" t="s">
        <v>224</v>
      </c>
      <c r="T2084" s="2">
        <v>43.6</v>
      </c>
      <c r="U2084" s="2">
        <v>5</v>
      </c>
      <c r="V2084" s="2">
        <v>0.2</v>
      </c>
      <c r="W2084" s="2">
        <v>4.3600000000000003</v>
      </c>
    </row>
    <row r="2085" spans="1:23" ht="15.75" thickBot="1" x14ac:dyDescent="0.3">
      <c r="A2085" s="5">
        <v>2084</v>
      </c>
      <c r="B2085" s="3" t="s">
        <v>5890</v>
      </c>
      <c r="C2085" s="2">
        <v>2013</v>
      </c>
      <c r="D2085" s="4">
        <v>41367</v>
      </c>
      <c r="E2085" s="4" t="str">
        <f>TEXT(Table1[[#This Row],[Order Date]],"MMM")</f>
        <v>Apr</v>
      </c>
      <c r="F2085" s="4">
        <v>41520</v>
      </c>
      <c r="G2085" s="3" t="s">
        <v>49</v>
      </c>
      <c r="H2085" s="3" t="s">
        <v>2766</v>
      </c>
      <c r="I2085" s="3" t="s">
        <v>2767</v>
      </c>
      <c r="J2085" s="3" t="s">
        <v>26</v>
      </c>
      <c r="K2085" s="3" t="s">
        <v>27</v>
      </c>
      <c r="L2085" s="3" t="s">
        <v>2424</v>
      </c>
      <c r="M2085" s="3" t="s">
        <v>101</v>
      </c>
      <c r="N2085" s="2">
        <v>78664</v>
      </c>
      <c r="O2085" s="3" t="s">
        <v>102</v>
      </c>
      <c r="P2085" s="3" t="s">
        <v>4411</v>
      </c>
      <c r="Q2085" s="3" t="s">
        <v>45</v>
      </c>
      <c r="R2085" s="3" t="s">
        <v>518</v>
      </c>
      <c r="S2085" s="3" t="s">
        <v>4412</v>
      </c>
      <c r="T2085" s="2">
        <v>3930.0720000000001</v>
      </c>
      <c r="U2085" s="2">
        <v>3</v>
      </c>
      <c r="V2085" s="2">
        <v>0.2</v>
      </c>
      <c r="W2085" s="2">
        <v>-786.01440000000002</v>
      </c>
    </row>
    <row r="2086" spans="1:23" ht="15.75" thickBot="1" x14ac:dyDescent="0.3">
      <c r="A2086" s="5">
        <v>2085</v>
      </c>
      <c r="B2086" s="3" t="s">
        <v>5890</v>
      </c>
      <c r="C2086" s="2">
        <v>2013</v>
      </c>
      <c r="D2086" s="4">
        <v>41367</v>
      </c>
      <c r="E2086" s="4" t="str">
        <f>TEXT(Table1[[#This Row],[Order Date]],"MMM")</f>
        <v>Apr</v>
      </c>
      <c r="F2086" s="4">
        <v>41520</v>
      </c>
      <c r="G2086" s="3" t="s">
        <v>49</v>
      </c>
      <c r="H2086" s="3" t="s">
        <v>2766</v>
      </c>
      <c r="I2086" s="3" t="s">
        <v>2767</v>
      </c>
      <c r="J2086" s="3" t="s">
        <v>26</v>
      </c>
      <c r="K2086" s="3" t="s">
        <v>27</v>
      </c>
      <c r="L2086" s="3" t="s">
        <v>2424</v>
      </c>
      <c r="M2086" s="3" t="s">
        <v>101</v>
      </c>
      <c r="N2086" s="2">
        <v>78664</v>
      </c>
      <c r="O2086" s="3" t="s">
        <v>102</v>
      </c>
      <c r="P2086" s="3" t="s">
        <v>5266</v>
      </c>
      <c r="Q2086" s="3" t="s">
        <v>45</v>
      </c>
      <c r="R2086" s="3" t="s">
        <v>242</v>
      </c>
      <c r="S2086" s="3" t="s">
        <v>5267</v>
      </c>
      <c r="T2086" s="2">
        <v>2.3039999999999998</v>
      </c>
      <c r="U2086" s="2">
        <v>1</v>
      </c>
      <c r="V2086" s="2">
        <v>0.2</v>
      </c>
      <c r="W2086" s="2">
        <v>0.77759999999999996</v>
      </c>
    </row>
    <row r="2087" spans="1:23" ht="15.75" thickBot="1" x14ac:dyDescent="0.3">
      <c r="A2087" s="5">
        <v>2086</v>
      </c>
      <c r="B2087" s="3" t="s">
        <v>5890</v>
      </c>
      <c r="C2087" s="2">
        <v>2013</v>
      </c>
      <c r="D2087" s="4">
        <v>41367</v>
      </c>
      <c r="E2087" s="4" t="str">
        <f>TEXT(Table1[[#This Row],[Order Date]],"MMM")</f>
        <v>Apr</v>
      </c>
      <c r="F2087" s="4">
        <v>41520</v>
      </c>
      <c r="G2087" s="3" t="s">
        <v>49</v>
      </c>
      <c r="H2087" s="3" t="s">
        <v>2766</v>
      </c>
      <c r="I2087" s="3" t="s">
        <v>2767</v>
      </c>
      <c r="J2087" s="3" t="s">
        <v>26</v>
      </c>
      <c r="K2087" s="3" t="s">
        <v>27</v>
      </c>
      <c r="L2087" s="3" t="s">
        <v>2424</v>
      </c>
      <c r="M2087" s="3" t="s">
        <v>101</v>
      </c>
      <c r="N2087" s="2">
        <v>78664</v>
      </c>
      <c r="O2087" s="3" t="s">
        <v>102</v>
      </c>
      <c r="P2087" s="3" t="s">
        <v>3746</v>
      </c>
      <c r="Q2087" s="3" t="s">
        <v>70</v>
      </c>
      <c r="R2087" s="3" t="s">
        <v>71</v>
      </c>
      <c r="S2087" s="3" t="s">
        <v>3747</v>
      </c>
      <c r="T2087" s="2">
        <v>431.976</v>
      </c>
      <c r="U2087" s="2">
        <v>3</v>
      </c>
      <c r="V2087" s="2">
        <v>0.2</v>
      </c>
      <c r="W2087" s="2">
        <v>32.398200000000003</v>
      </c>
    </row>
    <row r="2088" spans="1:23" ht="15.75" thickBot="1" x14ac:dyDescent="0.3">
      <c r="A2088" s="5">
        <v>2087</v>
      </c>
      <c r="B2088" s="3" t="s">
        <v>5890</v>
      </c>
      <c r="C2088" s="2">
        <v>2013</v>
      </c>
      <c r="D2088" s="4">
        <v>41367</v>
      </c>
      <c r="E2088" s="4" t="str">
        <f>TEXT(Table1[[#This Row],[Order Date]],"MMM")</f>
        <v>Apr</v>
      </c>
      <c r="F2088" s="4">
        <v>41520</v>
      </c>
      <c r="G2088" s="3" t="s">
        <v>49</v>
      </c>
      <c r="H2088" s="3" t="s">
        <v>2766</v>
      </c>
      <c r="I2088" s="3" t="s">
        <v>2767</v>
      </c>
      <c r="J2088" s="3" t="s">
        <v>26</v>
      </c>
      <c r="K2088" s="3" t="s">
        <v>27</v>
      </c>
      <c r="L2088" s="3" t="s">
        <v>2424</v>
      </c>
      <c r="M2088" s="3" t="s">
        <v>101</v>
      </c>
      <c r="N2088" s="2">
        <v>78664</v>
      </c>
      <c r="O2088" s="3" t="s">
        <v>102</v>
      </c>
      <c r="P2088" s="3" t="s">
        <v>1787</v>
      </c>
      <c r="Q2088" s="3" t="s">
        <v>70</v>
      </c>
      <c r="R2088" s="3" t="s">
        <v>148</v>
      </c>
      <c r="S2088" s="3" t="s">
        <v>1788</v>
      </c>
      <c r="T2088" s="2">
        <v>41.72</v>
      </c>
      <c r="U2088" s="2">
        <v>7</v>
      </c>
      <c r="V2088" s="2">
        <v>0.2</v>
      </c>
      <c r="W2088" s="2">
        <v>5.7365000000000004</v>
      </c>
    </row>
    <row r="2089" spans="1:23" ht="15.75" thickBot="1" x14ac:dyDescent="0.3">
      <c r="A2089" s="5">
        <v>2088</v>
      </c>
      <c r="B2089" s="3" t="s">
        <v>5891</v>
      </c>
      <c r="C2089" s="2">
        <v>2012</v>
      </c>
      <c r="D2089" s="4">
        <v>41252</v>
      </c>
      <c r="E2089" s="4" t="str">
        <f>TEXT(Table1[[#This Row],[Order Date]],"MMM")</f>
        <v>Dec</v>
      </c>
      <c r="F2089" s="4" t="s">
        <v>7187</v>
      </c>
      <c r="G2089" s="3" t="s">
        <v>49</v>
      </c>
      <c r="H2089" s="3" t="s">
        <v>4318</v>
      </c>
      <c r="I2089" s="3" t="s">
        <v>4319</v>
      </c>
      <c r="J2089" s="3" t="s">
        <v>26</v>
      </c>
      <c r="K2089" s="3" t="s">
        <v>27</v>
      </c>
      <c r="L2089" s="3" t="s">
        <v>1349</v>
      </c>
      <c r="M2089" s="3" t="s">
        <v>240</v>
      </c>
      <c r="N2089" s="2">
        <v>13021</v>
      </c>
      <c r="O2089" s="3" t="s">
        <v>138</v>
      </c>
      <c r="P2089" s="3" t="s">
        <v>684</v>
      </c>
      <c r="Q2089" s="3" t="s">
        <v>45</v>
      </c>
      <c r="R2089" s="3" t="s">
        <v>67</v>
      </c>
      <c r="S2089" s="3" t="s">
        <v>685</v>
      </c>
      <c r="T2089" s="2">
        <v>9.26</v>
      </c>
      <c r="U2089" s="2">
        <v>2</v>
      </c>
      <c r="V2089" s="2">
        <v>0</v>
      </c>
      <c r="W2089" s="2">
        <v>3.0558000000000001</v>
      </c>
    </row>
    <row r="2090" spans="1:23" ht="15.75" thickBot="1" x14ac:dyDescent="0.3">
      <c r="A2090" s="5">
        <v>2089</v>
      </c>
      <c r="B2090" s="3" t="s">
        <v>5891</v>
      </c>
      <c r="C2090" s="2">
        <v>2012</v>
      </c>
      <c r="D2090" s="4">
        <v>41252</v>
      </c>
      <c r="E2090" s="4" t="str">
        <f>TEXT(Table1[[#This Row],[Order Date]],"MMM")</f>
        <v>Dec</v>
      </c>
      <c r="F2090" s="4" t="s">
        <v>7187</v>
      </c>
      <c r="G2090" s="3" t="s">
        <v>49</v>
      </c>
      <c r="H2090" s="3" t="s">
        <v>4318</v>
      </c>
      <c r="I2090" s="3" t="s">
        <v>4319</v>
      </c>
      <c r="J2090" s="3" t="s">
        <v>26</v>
      </c>
      <c r="K2090" s="3" t="s">
        <v>27</v>
      </c>
      <c r="L2090" s="3" t="s">
        <v>1349</v>
      </c>
      <c r="M2090" s="3" t="s">
        <v>240</v>
      </c>
      <c r="N2090" s="2">
        <v>13021</v>
      </c>
      <c r="O2090" s="3" t="s">
        <v>138</v>
      </c>
      <c r="P2090" s="3" t="s">
        <v>215</v>
      </c>
      <c r="Q2090" s="3" t="s">
        <v>45</v>
      </c>
      <c r="R2090" s="3" t="s">
        <v>58</v>
      </c>
      <c r="S2090" s="3" t="s">
        <v>216</v>
      </c>
      <c r="T2090" s="2">
        <v>105.98</v>
      </c>
      <c r="U2090" s="2">
        <v>2</v>
      </c>
      <c r="V2090" s="2">
        <v>0</v>
      </c>
      <c r="W2090" s="2">
        <v>4.2392000000000003</v>
      </c>
    </row>
    <row r="2091" spans="1:23" ht="15.75" thickBot="1" x14ac:dyDescent="0.3">
      <c r="A2091" s="5">
        <v>2090</v>
      </c>
      <c r="B2091" s="3" t="s">
        <v>5891</v>
      </c>
      <c r="C2091" s="2">
        <v>2012</v>
      </c>
      <c r="D2091" s="4">
        <v>41252</v>
      </c>
      <c r="E2091" s="4" t="str">
        <f>TEXT(Table1[[#This Row],[Order Date]],"MMM")</f>
        <v>Dec</v>
      </c>
      <c r="F2091" s="4" t="s">
        <v>7187</v>
      </c>
      <c r="G2091" s="3" t="s">
        <v>49</v>
      </c>
      <c r="H2091" s="3" t="s">
        <v>4318</v>
      </c>
      <c r="I2091" s="3" t="s">
        <v>4319</v>
      </c>
      <c r="J2091" s="3" t="s">
        <v>26</v>
      </c>
      <c r="K2091" s="3" t="s">
        <v>27</v>
      </c>
      <c r="L2091" s="3" t="s">
        <v>1349</v>
      </c>
      <c r="M2091" s="3" t="s">
        <v>240</v>
      </c>
      <c r="N2091" s="2">
        <v>13021</v>
      </c>
      <c r="O2091" s="3" t="s">
        <v>138</v>
      </c>
      <c r="P2091" s="3" t="s">
        <v>1073</v>
      </c>
      <c r="Q2091" s="3" t="s">
        <v>45</v>
      </c>
      <c r="R2091" s="3" t="s">
        <v>242</v>
      </c>
      <c r="S2091" s="3" t="s">
        <v>1074</v>
      </c>
      <c r="T2091" s="2">
        <v>1.24</v>
      </c>
      <c r="U2091" s="2">
        <v>1</v>
      </c>
      <c r="V2091" s="2">
        <v>0</v>
      </c>
      <c r="W2091" s="2">
        <v>0.58279999999999998</v>
      </c>
    </row>
    <row r="2092" spans="1:23" ht="15.75" thickBot="1" x14ac:dyDescent="0.3">
      <c r="A2092" s="5">
        <v>2091</v>
      </c>
      <c r="B2092" s="3" t="s">
        <v>5891</v>
      </c>
      <c r="C2092" s="2">
        <v>2012</v>
      </c>
      <c r="D2092" s="4">
        <v>41252</v>
      </c>
      <c r="E2092" s="4" t="str">
        <f>TEXT(Table1[[#This Row],[Order Date]],"MMM")</f>
        <v>Dec</v>
      </c>
      <c r="F2092" s="4" t="s">
        <v>7187</v>
      </c>
      <c r="G2092" s="3" t="s">
        <v>49</v>
      </c>
      <c r="H2092" s="3" t="s">
        <v>4318</v>
      </c>
      <c r="I2092" s="3" t="s">
        <v>4319</v>
      </c>
      <c r="J2092" s="3" t="s">
        <v>26</v>
      </c>
      <c r="K2092" s="3" t="s">
        <v>27</v>
      </c>
      <c r="L2092" s="3" t="s">
        <v>1349</v>
      </c>
      <c r="M2092" s="3" t="s">
        <v>240</v>
      </c>
      <c r="N2092" s="2">
        <v>13021</v>
      </c>
      <c r="O2092" s="3" t="s">
        <v>138</v>
      </c>
      <c r="P2092" s="3" t="s">
        <v>915</v>
      </c>
      <c r="Q2092" s="3" t="s">
        <v>45</v>
      </c>
      <c r="R2092" s="3" t="s">
        <v>46</v>
      </c>
      <c r="S2092" s="3" t="s">
        <v>916</v>
      </c>
      <c r="T2092" s="2">
        <v>20.7</v>
      </c>
      <c r="U2092" s="2">
        <v>2</v>
      </c>
      <c r="V2092" s="2">
        <v>0</v>
      </c>
      <c r="W2092" s="2">
        <v>9.9359999999999999</v>
      </c>
    </row>
    <row r="2093" spans="1:23" ht="15.75" thickBot="1" x14ac:dyDescent="0.3">
      <c r="A2093" s="5">
        <v>2092</v>
      </c>
      <c r="B2093" s="3" t="s">
        <v>5891</v>
      </c>
      <c r="C2093" s="2">
        <v>2012</v>
      </c>
      <c r="D2093" s="4">
        <v>41252</v>
      </c>
      <c r="E2093" s="4" t="str">
        <f>TEXT(Table1[[#This Row],[Order Date]],"MMM")</f>
        <v>Dec</v>
      </c>
      <c r="F2093" s="4" t="s">
        <v>7187</v>
      </c>
      <c r="G2093" s="3" t="s">
        <v>49</v>
      </c>
      <c r="H2093" s="3" t="s">
        <v>4318</v>
      </c>
      <c r="I2093" s="3" t="s">
        <v>4319</v>
      </c>
      <c r="J2093" s="3" t="s">
        <v>26</v>
      </c>
      <c r="K2093" s="3" t="s">
        <v>27</v>
      </c>
      <c r="L2093" s="3" t="s">
        <v>1349</v>
      </c>
      <c r="M2093" s="3" t="s">
        <v>240</v>
      </c>
      <c r="N2093" s="2">
        <v>13021</v>
      </c>
      <c r="O2093" s="3" t="s">
        <v>138</v>
      </c>
      <c r="P2093" s="3" t="s">
        <v>3276</v>
      </c>
      <c r="Q2093" s="3" t="s">
        <v>45</v>
      </c>
      <c r="R2093" s="3" t="s">
        <v>88</v>
      </c>
      <c r="S2093" s="3" t="s">
        <v>3277</v>
      </c>
      <c r="T2093" s="2">
        <v>28.9</v>
      </c>
      <c r="U2093" s="2">
        <v>5</v>
      </c>
      <c r="V2093" s="2">
        <v>0</v>
      </c>
      <c r="W2093" s="2">
        <v>14.161</v>
      </c>
    </row>
    <row r="2094" spans="1:23" ht="15.75" thickBot="1" x14ac:dyDescent="0.3">
      <c r="A2094" s="5">
        <v>2093</v>
      </c>
      <c r="B2094" s="3" t="s">
        <v>5891</v>
      </c>
      <c r="C2094" s="2">
        <v>2012</v>
      </c>
      <c r="D2094" s="4">
        <v>41252</v>
      </c>
      <c r="E2094" s="4" t="str">
        <f>TEXT(Table1[[#This Row],[Order Date]],"MMM")</f>
        <v>Dec</v>
      </c>
      <c r="F2094" s="4" t="s">
        <v>7187</v>
      </c>
      <c r="G2094" s="3" t="s">
        <v>49</v>
      </c>
      <c r="H2094" s="3" t="s">
        <v>4318</v>
      </c>
      <c r="I2094" s="3" t="s">
        <v>4319</v>
      </c>
      <c r="J2094" s="3" t="s">
        <v>26</v>
      </c>
      <c r="K2094" s="3" t="s">
        <v>27</v>
      </c>
      <c r="L2094" s="3" t="s">
        <v>1349</v>
      </c>
      <c r="M2094" s="3" t="s">
        <v>240</v>
      </c>
      <c r="N2094" s="2">
        <v>13021</v>
      </c>
      <c r="O2094" s="3" t="s">
        <v>138</v>
      </c>
      <c r="P2094" s="3" t="s">
        <v>449</v>
      </c>
      <c r="Q2094" s="3" t="s">
        <v>45</v>
      </c>
      <c r="R2094" s="3" t="s">
        <v>158</v>
      </c>
      <c r="S2094" s="3" t="s">
        <v>450</v>
      </c>
      <c r="T2094" s="2">
        <v>27.18</v>
      </c>
      <c r="U2094" s="2">
        <v>1</v>
      </c>
      <c r="V2094" s="2">
        <v>0</v>
      </c>
      <c r="W2094" s="2">
        <v>12.7746</v>
      </c>
    </row>
    <row r="2095" spans="1:23" ht="15.75" thickBot="1" x14ac:dyDescent="0.3">
      <c r="A2095" s="5">
        <v>2094</v>
      </c>
      <c r="B2095" s="3" t="s">
        <v>5892</v>
      </c>
      <c r="C2095" s="2">
        <v>2012</v>
      </c>
      <c r="D2095" s="4">
        <v>41244</v>
      </c>
      <c r="E2095" s="4" t="str">
        <f>TEXT(Table1[[#This Row],[Order Date]],"MMM")</f>
        <v>Dec</v>
      </c>
      <c r="F2095" s="4" t="s">
        <v>7374</v>
      </c>
      <c r="G2095" s="3" t="s">
        <v>49</v>
      </c>
      <c r="H2095" s="3" t="s">
        <v>3149</v>
      </c>
      <c r="I2095" s="3" t="s">
        <v>3150</v>
      </c>
      <c r="J2095" s="3" t="s">
        <v>40</v>
      </c>
      <c r="K2095" s="3" t="s">
        <v>27</v>
      </c>
      <c r="L2095" s="3" t="s">
        <v>541</v>
      </c>
      <c r="M2095" s="3" t="s">
        <v>220</v>
      </c>
      <c r="N2095" s="2">
        <v>19711</v>
      </c>
      <c r="O2095" s="3" t="s">
        <v>138</v>
      </c>
      <c r="P2095" s="3" t="s">
        <v>4742</v>
      </c>
      <c r="Q2095" s="3" t="s">
        <v>45</v>
      </c>
      <c r="R2095" s="3" t="s">
        <v>58</v>
      </c>
      <c r="S2095" s="3" t="s">
        <v>4743</v>
      </c>
      <c r="T2095" s="2">
        <v>465.18</v>
      </c>
      <c r="U2095" s="2">
        <v>3</v>
      </c>
      <c r="V2095" s="2">
        <v>0</v>
      </c>
      <c r="W2095" s="2">
        <v>120.9468</v>
      </c>
    </row>
    <row r="2096" spans="1:23" ht="15.75" thickBot="1" x14ac:dyDescent="0.3">
      <c r="A2096" s="5">
        <v>2095</v>
      </c>
      <c r="B2096" s="3" t="s">
        <v>5893</v>
      </c>
      <c r="C2096" s="2">
        <v>2012</v>
      </c>
      <c r="D2096" s="4">
        <v>41248</v>
      </c>
      <c r="E2096" s="4" t="str">
        <f>TEXT(Table1[[#This Row],[Order Date]],"MMM")</f>
        <v>Dec</v>
      </c>
      <c r="F2096" s="4" t="s">
        <v>7225</v>
      </c>
      <c r="G2096" s="3" t="s">
        <v>23</v>
      </c>
      <c r="H2096" s="3" t="s">
        <v>4344</v>
      </c>
      <c r="I2096" s="3" t="s">
        <v>4345</v>
      </c>
      <c r="J2096" s="3" t="s">
        <v>26</v>
      </c>
      <c r="K2096" s="3" t="s">
        <v>27</v>
      </c>
      <c r="L2096" s="3" t="s">
        <v>239</v>
      </c>
      <c r="M2096" s="3" t="s">
        <v>240</v>
      </c>
      <c r="N2096" s="2">
        <v>10024</v>
      </c>
      <c r="O2096" s="3" t="s">
        <v>138</v>
      </c>
      <c r="P2096" s="3" t="s">
        <v>2497</v>
      </c>
      <c r="Q2096" s="3" t="s">
        <v>45</v>
      </c>
      <c r="R2096" s="3" t="s">
        <v>58</v>
      </c>
      <c r="S2096" s="3" t="s">
        <v>2498</v>
      </c>
      <c r="T2096" s="2">
        <v>36.630000000000003</v>
      </c>
      <c r="U2096" s="2">
        <v>3</v>
      </c>
      <c r="V2096" s="2">
        <v>0</v>
      </c>
      <c r="W2096" s="2">
        <v>9.8901000000000003</v>
      </c>
    </row>
    <row r="2097" spans="1:23" ht="15.75" thickBot="1" x14ac:dyDescent="0.3">
      <c r="A2097" s="5">
        <v>2096</v>
      </c>
      <c r="B2097" s="3" t="s">
        <v>5894</v>
      </c>
      <c r="C2097" s="2">
        <v>2014</v>
      </c>
      <c r="D2097" s="4">
        <v>41921</v>
      </c>
      <c r="E2097" s="4" t="str">
        <f>TEXT(Table1[[#This Row],[Order Date]],"MMM")</f>
        <v>Oct</v>
      </c>
      <c r="F2097" s="4" t="s">
        <v>7179</v>
      </c>
      <c r="G2097" s="3" t="s">
        <v>49</v>
      </c>
      <c r="H2097" s="3" t="s">
        <v>4829</v>
      </c>
      <c r="I2097" s="3" t="s">
        <v>4830</v>
      </c>
      <c r="J2097" s="3" t="s">
        <v>26</v>
      </c>
      <c r="K2097" s="3" t="s">
        <v>27</v>
      </c>
      <c r="L2097" s="3" t="s">
        <v>506</v>
      </c>
      <c r="M2097" s="3" t="s">
        <v>214</v>
      </c>
      <c r="N2097" s="2">
        <v>48066</v>
      </c>
      <c r="O2097" s="3" t="s">
        <v>102</v>
      </c>
      <c r="P2097" s="3" t="s">
        <v>2478</v>
      </c>
      <c r="Q2097" s="3" t="s">
        <v>45</v>
      </c>
      <c r="R2097" s="3" t="s">
        <v>158</v>
      </c>
      <c r="S2097" s="3" t="s">
        <v>2479</v>
      </c>
      <c r="T2097" s="2">
        <v>17.48</v>
      </c>
      <c r="U2097" s="2">
        <v>2</v>
      </c>
      <c r="V2097" s="2">
        <v>0</v>
      </c>
      <c r="W2097" s="2">
        <v>8.2156000000000002</v>
      </c>
    </row>
    <row r="2098" spans="1:23" ht="15.75" thickBot="1" x14ac:dyDescent="0.3">
      <c r="A2098" s="5">
        <v>2097</v>
      </c>
      <c r="B2098" s="3" t="s">
        <v>5895</v>
      </c>
      <c r="C2098" s="2">
        <v>2014</v>
      </c>
      <c r="D2098" s="4">
        <v>41949</v>
      </c>
      <c r="E2098" s="4" t="str">
        <f>TEXT(Table1[[#This Row],[Order Date]],"MMM")</f>
        <v>Nov</v>
      </c>
      <c r="F2098" s="4" t="s">
        <v>7371</v>
      </c>
      <c r="G2098" s="3" t="s">
        <v>49</v>
      </c>
      <c r="H2098" s="3" t="s">
        <v>189</v>
      </c>
      <c r="I2098" s="3" t="s">
        <v>190</v>
      </c>
      <c r="J2098" s="3" t="s">
        <v>40</v>
      </c>
      <c r="K2098" s="3" t="s">
        <v>27</v>
      </c>
      <c r="L2098" s="3" t="s">
        <v>239</v>
      </c>
      <c r="M2098" s="3" t="s">
        <v>240</v>
      </c>
      <c r="N2098" s="2">
        <v>10011</v>
      </c>
      <c r="O2098" s="3" t="s">
        <v>138</v>
      </c>
      <c r="P2098" s="3" t="s">
        <v>259</v>
      </c>
      <c r="Q2098" s="3" t="s">
        <v>45</v>
      </c>
      <c r="R2098" s="3" t="s">
        <v>67</v>
      </c>
      <c r="S2098" s="3" t="s">
        <v>260</v>
      </c>
      <c r="T2098" s="2">
        <v>8.4</v>
      </c>
      <c r="U2098" s="2">
        <v>5</v>
      </c>
      <c r="V2098" s="2">
        <v>0</v>
      </c>
      <c r="W2098" s="2">
        <v>4.2</v>
      </c>
    </row>
    <row r="2099" spans="1:23" ht="15.75" thickBot="1" x14ac:dyDescent="0.3">
      <c r="A2099" s="5">
        <v>2098</v>
      </c>
      <c r="B2099" s="3" t="s">
        <v>5896</v>
      </c>
      <c r="C2099" s="2">
        <v>2014</v>
      </c>
      <c r="D2099" s="4">
        <v>41679</v>
      </c>
      <c r="E2099" s="4" t="str">
        <f>TEXT(Table1[[#This Row],[Order Date]],"MMM")</f>
        <v>Feb</v>
      </c>
      <c r="F2099" s="4">
        <v>41679</v>
      </c>
      <c r="G2099" s="3" t="s">
        <v>1127</v>
      </c>
      <c r="H2099" s="3" t="s">
        <v>1635</v>
      </c>
      <c r="I2099" s="3" t="s">
        <v>1636</v>
      </c>
      <c r="J2099" s="3" t="s">
        <v>26</v>
      </c>
      <c r="K2099" s="3" t="s">
        <v>27</v>
      </c>
      <c r="L2099" s="3" t="s">
        <v>775</v>
      </c>
      <c r="M2099" s="3" t="s">
        <v>214</v>
      </c>
      <c r="N2099" s="2">
        <v>48205</v>
      </c>
      <c r="O2099" s="3" t="s">
        <v>102</v>
      </c>
      <c r="P2099" s="3" t="s">
        <v>4777</v>
      </c>
      <c r="Q2099" s="3" t="s">
        <v>32</v>
      </c>
      <c r="R2099" s="3" t="s">
        <v>36</v>
      </c>
      <c r="S2099" s="3" t="s">
        <v>4778</v>
      </c>
      <c r="T2099" s="2">
        <v>498.26</v>
      </c>
      <c r="U2099" s="2">
        <v>7</v>
      </c>
      <c r="V2099" s="2">
        <v>0</v>
      </c>
      <c r="W2099" s="2">
        <v>134.53020000000001</v>
      </c>
    </row>
    <row r="2100" spans="1:23" ht="15.75" thickBot="1" x14ac:dyDescent="0.3">
      <c r="A2100" s="5">
        <v>2099</v>
      </c>
      <c r="B2100" s="3" t="s">
        <v>5899</v>
      </c>
      <c r="C2100" s="2">
        <v>2013</v>
      </c>
      <c r="D2100" s="4">
        <v>41617</v>
      </c>
      <c r="E2100" s="4" t="str">
        <f>TEXT(Table1[[#This Row],[Order Date]],"MMM")</f>
        <v>Dec</v>
      </c>
      <c r="F2100" s="4" t="s">
        <v>7157</v>
      </c>
      <c r="G2100" s="3" t="s">
        <v>49</v>
      </c>
      <c r="H2100" s="3" t="s">
        <v>4907</v>
      </c>
      <c r="I2100" s="3" t="s">
        <v>4908</v>
      </c>
      <c r="J2100" s="3" t="s">
        <v>26</v>
      </c>
      <c r="K2100" s="3" t="s">
        <v>27</v>
      </c>
      <c r="L2100" s="3" t="s">
        <v>561</v>
      </c>
      <c r="M2100" s="3" t="s">
        <v>42</v>
      </c>
      <c r="N2100" s="2">
        <v>95123</v>
      </c>
      <c r="O2100" s="3" t="s">
        <v>43</v>
      </c>
      <c r="P2100" s="3" t="s">
        <v>112</v>
      </c>
      <c r="Q2100" s="3" t="s">
        <v>45</v>
      </c>
      <c r="R2100" s="3" t="s">
        <v>58</v>
      </c>
      <c r="S2100" s="3" t="s">
        <v>113</v>
      </c>
      <c r="T2100" s="2">
        <v>332.94</v>
      </c>
      <c r="U2100" s="2">
        <v>3</v>
      </c>
      <c r="V2100" s="2">
        <v>0</v>
      </c>
      <c r="W2100" s="2">
        <v>6.6588000000000003</v>
      </c>
    </row>
    <row r="2101" spans="1:23" ht="15.75" thickBot="1" x14ac:dyDescent="0.3">
      <c r="A2101" s="5">
        <v>2100</v>
      </c>
      <c r="B2101" s="3" t="s">
        <v>5899</v>
      </c>
      <c r="C2101" s="2">
        <v>2013</v>
      </c>
      <c r="D2101" s="4">
        <v>41617</v>
      </c>
      <c r="E2101" s="4" t="str">
        <f>TEXT(Table1[[#This Row],[Order Date]],"MMM")</f>
        <v>Dec</v>
      </c>
      <c r="F2101" s="4" t="s">
        <v>7157</v>
      </c>
      <c r="G2101" s="3" t="s">
        <v>49</v>
      </c>
      <c r="H2101" s="3" t="s">
        <v>4907</v>
      </c>
      <c r="I2101" s="3" t="s">
        <v>4908</v>
      </c>
      <c r="J2101" s="3" t="s">
        <v>26</v>
      </c>
      <c r="K2101" s="3" t="s">
        <v>27</v>
      </c>
      <c r="L2101" s="3" t="s">
        <v>561</v>
      </c>
      <c r="M2101" s="3" t="s">
        <v>42</v>
      </c>
      <c r="N2101" s="2">
        <v>95123</v>
      </c>
      <c r="O2101" s="3" t="s">
        <v>43</v>
      </c>
      <c r="P2101" s="3" t="s">
        <v>1484</v>
      </c>
      <c r="Q2101" s="3" t="s">
        <v>45</v>
      </c>
      <c r="R2101" s="3" t="s">
        <v>74</v>
      </c>
      <c r="S2101" s="3" t="s">
        <v>1485</v>
      </c>
      <c r="T2101" s="2">
        <v>39.872</v>
      </c>
      <c r="U2101" s="2">
        <v>2</v>
      </c>
      <c r="V2101" s="2">
        <v>0.2</v>
      </c>
      <c r="W2101" s="2">
        <v>12.958399999999999</v>
      </c>
    </row>
    <row r="2102" spans="1:23" ht="15.75" thickBot="1" x14ac:dyDescent="0.3">
      <c r="A2102" s="5">
        <v>2101</v>
      </c>
      <c r="B2102" s="3" t="s">
        <v>5902</v>
      </c>
      <c r="C2102" s="2">
        <v>2014</v>
      </c>
      <c r="D2102" s="4">
        <v>41767</v>
      </c>
      <c r="E2102" s="4" t="str">
        <f>TEXT(Table1[[#This Row],[Order Date]],"MMM")</f>
        <v>May</v>
      </c>
      <c r="F2102" s="4">
        <v>41890</v>
      </c>
      <c r="G2102" s="3" t="s">
        <v>49</v>
      </c>
      <c r="H2102" s="3" t="s">
        <v>3095</v>
      </c>
      <c r="I2102" s="3" t="s">
        <v>3096</v>
      </c>
      <c r="J2102" s="3" t="s">
        <v>40</v>
      </c>
      <c r="K2102" s="3" t="s">
        <v>27</v>
      </c>
      <c r="L2102" s="3" t="s">
        <v>3460</v>
      </c>
      <c r="M2102" s="3" t="s">
        <v>101</v>
      </c>
      <c r="N2102" s="2">
        <v>75007</v>
      </c>
      <c r="O2102" s="3" t="s">
        <v>102</v>
      </c>
      <c r="P2102" s="3" t="s">
        <v>1841</v>
      </c>
      <c r="Q2102" s="3" t="s">
        <v>45</v>
      </c>
      <c r="R2102" s="3" t="s">
        <v>74</v>
      </c>
      <c r="S2102" s="3" t="s">
        <v>1842</v>
      </c>
      <c r="T2102" s="2">
        <v>3.3180000000000001</v>
      </c>
      <c r="U2102" s="2">
        <v>3</v>
      </c>
      <c r="V2102" s="2">
        <v>0.8</v>
      </c>
      <c r="W2102" s="2">
        <v>-5.6406000000000001</v>
      </c>
    </row>
    <row r="2103" spans="1:23" ht="15.75" thickBot="1" x14ac:dyDescent="0.3">
      <c r="A2103" s="5">
        <v>2102</v>
      </c>
      <c r="B2103" s="3" t="s">
        <v>5903</v>
      </c>
      <c r="C2103" s="2">
        <v>2013</v>
      </c>
      <c r="D2103" s="4">
        <v>41341</v>
      </c>
      <c r="E2103" s="4" t="str">
        <f>TEXT(Table1[[#This Row],[Order Date]],"MMM")</f>
        <v>Mar</v>
      </c>
      <c r="F2103" s="4">
        <v>41402</v>
      </c>
      <c r="G2103" s="3" t="s">
        <v>23</v>
      </c>
      <c r="H2103" s="3" t="s">
        <v>2049</v>
      </c>
      <c r="I2103" s="3" t="s">
        <v>2050</v>
      </c>
      <c r="J2103" s="3" t="s">
        <v>40</v>
      </c>
      <c r="K2103" s="3" t="s">
        <v>27</v>
      </c>
      <c r="L2103" s="3" t="s">
        <v>41</v>
      </c>
      <c r="M2103" s="3" t="s">
        <v>42</v>
      </c>
      <c r="N2103" s="2">
        <v>90032</v>
      </c>
      <c r="O2103" s="3" t="s">
        <v>43</v>
      </c>
      <c r="P2103" s="3" t="s">
        <v>5904</v>
      </c>
      <c r="Q2103" s="3" t="s">
        <v>32</v>
      </c>
      <c r="R2103" s="3" t="s">
        <v>55</v>
      </c>
      <c r="S2103" s="3" t="s">
        <v>5905</v>
      </c>
      <c r="T2103" s="2">
        <v>136.464</v>
      </c>
      <c r="U2103" s="2">
        <v>2</v>
      </c>
      <c r="V2103" s="2">
        <v>0.2</v>
      </c>
      <c r="W2103" s="2">
        <v>15.3522</v>
      </c>
    </row>
    <row r="2104" spans="1:23" ht="15.75" thickBot="1" x14ac:dyDescent="0.3">
      <c r="A2104" s="5">
        <v>2103</v>
      </c>
      <c r="B2104" s="3" t="s">
        <v>5903</v>
      </c>
      <c r="C2104" s="2">
        <v>2013</v>
      </c>
      <c r="D2104" s="4">
        <v>41341</v>
      </c>
      <c r="E2104" s="4" t="str">
        <f>TEXT(Table1[[#This Row],[Order Date]],"MMM")</f>
        <v>Mar</v>
      </c>
      <c r="F2104" s="4">
        <v>41402</v>
      </c>
      <c r="G2104" s="3" t="s">
        <v>23</v>
      </c>
      <c r="H2104" s="3" t="s">
        <v>2049</v>
      </c>
      <c r="I2104" s="3" t="s">
        <v>2050</v>
      </c>
      <c r="J2104" s="3" t="s">
        <v>40</v>
      </c>
      <c r="K2104" s="3" t="s">
        <v>27</v>
      </c>
      <c r="L2104" s="3" t="s">
        <v>41</v>
      </c>
      <c r="M2104" s="3" t="s">
        <v>42</v>
      </c>
      <c r="N2104" s="2">
        <v>90032</v>
      </c>
      <c r="O2104" s="3" t="s">
        <v>43</v>
      </c>
      <c r="P2104" s="3" t="s">
        <v>725</v>
      </c>
      <c r="Q2104" s="3" t="s">
        <v>70</v>
      </c>
      <c r="R2104" s="3" t="s">
        <v>71</v>
      </c>
      <c r="S2104" s="3" t="s">
        <v>726</v>
      </c>
      <c r="T2104" s="2">
        <v>333.57600000000002</v>
      </c>
      <c r="U2104" s="2">
        <v>3</v>
      </c>
      <c r="V2104" s="2">
        <v>0.2</v>
      </c>
      <c r="W2104" s="2">
        <v>33.357599999999998</v>
      </c>
    </row>
    <row r="2105" spans="1:23" ht="15.75" thickBot="1" x14ac:dyDescent="0.3">
      <c r="A2105" s="5">
        <v>2104</v>
      </c>
      <c r="B2105" s="3" t="s">
        <v>5903</v>
      </c>
      <c r="C2105" s="2">
        <v>2013</v>
      </c>
      <c r="D2105" s="4">
        <v>41341</v>
      </c>
      <c r="E2105" s="4" t="str">
        <f>TEXT(Table1[[#This Row],[Order Date]],"MMM")</f>
        <v>Mar</v>
      </c>
      <c r="F2105" s="4">
        <v>41402</v>
      </c>
      <c r="G2105" s="3" t="s">
        <v>23</v>
      </c>
      <c r="H2105" s="3" t="s">
        <v>2049</v>
      </c>
      <c r="I2105" s="3" t="s">
        <v>2050</v>
      </c>
      <c r="J2105" s="3" t="s">
        <v>40</v>
      </c>
      <c r="K2105" s="3" t="s">
        <v>27</v>
      </c>
      <c r="L2105" s="3" t="s">
        <v>41</v>
      </c>
      <c r="M2105" s="3" t="s">
        <v>42</v>
      </c>
      <c r="N2105" s="2">
        <v>90032</v>
      </c>
      <c r="O2105" s="3" t="s">
        <v>43</v>
      </c>
      <c r="P2105" s="3" t="s">
        <v>1524</v>
      </c>
      <c r="Q2105" s="3" t="s">
        <v>45</v>
      </c>
      <c r="R2105" s="3" t="s">
        <v>74</v>
      </c>
      <c r="S2105" s="3" t="s">
        <v>1525</v>
      </c>
      <c r="T2105" s="2">
        <v>12.544</v>
      </c>
      <c r="U2105" s="2">
        <v>2</v>
      </c>
      <c r="V2105" s="2">
        <v>0.2</v>
      </c>
      <c r="W2105" s="2">
        <v>4.7039999999999997</v>
      </c>
    </row>
    <row r="2106" spans="1:23" ht="15.75" thickBot="1" x14ac:dyDescent="0.3">
      <c r="A2106" s="5">
        <v>2105</v>
      </c>
      <c r="B2106" s="3" t="s">
        <v>5906</v>
      </c>
      <c r="C2106" s="2">
        <v>2014</v>
      </c>
      <c r="D2106" s="4">
        <v>41740</v>
      </c>
      <c r="E2106" s="4" t="str">
        <f>TEXT(Table1[[#This Row],[Order Date]],"MMM")</f>
        <v>Apr</v>
      </c>
      <c r="F2106" s="4">
        <v>41801</v>
      </c>
      <c r="G2106" s="3" t="s">
        <v>23</v>
      </c>
      <c r="H2106" s="3" t="s">
        <v>2889</v>
      </c>
      <c r="I2106" s="3" t="s">
        <v>2890</v>
      </c>
      <c r="J2106" s="3" t="s">
        <v>26</v>
      </c>
      <c r="K2106" s="3" t="s">
        <v>27</v>
      </c>
      <c r="L2106" s="3" t="s">
        <v>93</v>
      </c>
      <c r="M2106" s="3" t="s">
        <v>94</v>
      </c>
      <c r="N2106" s="2">
        <v>98105</v>
      </c>
      <c r="O2106" s="3" t="s">
        <v>43</v>
      </c>
      <c r="P2106" s="3" t="s">
        <v>653</v>
      </c>
      <c r="Q2106" s="3" t="s">
        <v>70</v>
      </c>
      <c r="R2106" s="3" t="s">
        <v>148</v>
      </c>
      <c r="S2106" s="3" t="s">
        <v>654</v>
      </c>
      <c r="T2106" s="2">
        <v>43.5</v>
      </c>
      <c r="U2106" s="2">
        <v>3</v>
      </c>
      <c r="V2106" s="2">
        <v>0</v>
      </c>
      <c r="W2106" s="2">
        <v>10.875</v>
      </c>
    </row>
    <row r="2107" spans="1:23" ht="15.75" thickBot="1" x14ac:dyDescent="0.3">
      <c r="A2107" s="5">
        <v>2106</v>
      </c>
      <c r="B2107" s="3" t="s">
        <v>5907</v>
      </c>
      <c r="C2107" s="2">
        <v>2011</v>
      </c>
      <c r="D2107" s="4">
        <v>40727</v>
      </c>
      <c r="E2107" s="4" t="str">
        <f>TEXT(Table1[[#This Row],[Order Date]],"MMM")</f>
        <v>Jul</v>
      </c>
      <c r="F2107" s="4">
        <v>40850</v>
      </c>
      <c r="G2107" s="3" t="s">
        <v>23</v>
      </c>
      <c r="H2107" s="3" t="s">
        <v>3264</v>
      </c>
      <c r="I2107" s="3" t="s">
        <v>3265</v>
      </c>
      <c r="J2107" s="3" t="s">
        <v>99</v>
      </c>
      <c r="K2107" s="3" t="s">
        <v>27</v>
      </c>
      <c r="L2107" s="3" t="s">
        <v>1199</v>
      </c>
      <c r="M2107" s="3" t="s">
        <v>94</v>
      </c>
      <c r="N2107" s="2">
        <v>98198</v>
      </c>
      <c r="O2107" s="3" t="s">
        <v>43</v>
      </c>
      <c r="P2107" s="3" t="s">
        <v>3525</v>
      </c>
      <c r="Q2107" s="3" t="s">
        <v>45</v>
      </c>
      <c r="R2107" s="3" t="s">
        <v>74</v>
      </c>
      <c r="S2107" s="3" t="s">
        <v>3526</v>
      </c>
      <c r="T2107" s="2">
        <v>107.648</v>
      </c>
      <c r="U2107" s="2">
        <v>2</v>
      </c>
      <c r="V2107" s="2">
        <v>0.2</v>
      </c>
      <c r="W2107" s="2">
        <v>33.64</v>
      </c>
    </row>
    <row r="2108" spans="1:23" ht="15.75" thickBot="1" x14ac:dyDescent="0.3">
      <c r="A2108" s="5">
        <v>2107</v>
      </c>
      <c r="B2108" s="3" t="s">
        <v>5908</v>
      </c>
      <c r="C2108" s="2">
        <v>2012</v>
      </c>
      <c r="D2108" s="4">
        <v>41032</v>
      </c>
      <c r="E2108" s="4" t="str">
        <f>TEXT(Table1[[#This Row],[Order Date]],"MMM")</f>
        <v>May</v>
      </c>
      <c r="F2108" s="4">
        <v>41093</v>
      </c>
      <c r="G2108" s="3" t="s">
        <v>23</v>
      </c>
      <c r="H2108" s="3" t="s">
        <v>929</v>
      </c>
      <c r="I2108" s="3" t="s">
        <v>930</v>
      </c>
      <c r="J2108" s="3" t="s">
        <v>40</v>
      </c>
      <c r="K2108" s="3" t="s">
        <v>27</v>
      </c>
      <c r="L2108" s="3" t="s">
        <v>5909</v>
      </c>
      <c r="M2108" s="3" t="s">
        <v>137</v>
      </c>
      <c r="N2108" s="2">
        <v>18018</v>
      </c>
      <c r="O2108" s="3" t="s">
        <v>138</v>
      </c>
      <c r="P2108" s="3" t="s">
        <v>1579</v>
      </c>
      <c r="Q2108" s="3" t="s">
        <v>32</v>
      </c>
      <c r="R2108" s="3" t="s">
        <v>36</v>
      </c>
      <c r="S2108" s="3" t="s">
        <v>1580</v>
      </c>
      <c r="T2108" s="2">
        <v>99.372</v>
      </c>
      <c r="U2108" s="2">
        <v>2</v>
      </c>
      <c r="V2108" s="2">
        <v>0.3</v>
      </c>
      <c r="W2108" s="2">
        <v>-7.0979999999999999</v>
      </c>
    </row>
    <row r="2109" spans="1:23" ht="15.75" thickBot="1" x14ac:dyDescent="0.3">
      <c r="A2109" s="5">
        <v>2108</v>
      </c>
      <c r="B2109" s="3" t="s">
        <v>5908</v>
      </c>
      <c r="C2109" s="2">
        <v>2012</v>
      </c>
      <c r="D2109" s="4">
        <v>41032</v>
      </c>
      <c r="E2109" s="4" t="str">
        <f>TEXT(Table1[[#This Row],[Order Date]],"MMM")</f>
        <v>May</v>
      </c>
      <c r="F2109" s="4">
        <v>41093</v>
      </c>
      <c r="G2109" s="3" t="s">
        <v>23</v>
      </c>
      <c r="H2109" s="3" t="s">
        <v>929</v>
      </c>
      <c r="I2109" s="3" t="s">
        <v>930</v>
      </c>
      <c r="J2109" s="3" t="s">
        <v>40</v>
      </c>
      <c r="K2109" s="3" t="s">
        <v>27</v>
      </c>
      <c r="L2109" s="3" t="s">
        <v>5909</v>
      </c>
      <c r="M2109" s="3" t="s">
        <v>137</v>
      </c>
      <c r="N2109" s="2">
        <v>18018</v>
      </c>
      <c r="O2109" s="3" t="s">
        <v>138</v>
      </c>
      <c r="P2109" s="3" t="s">
        <v>4859</v>
      </c>
      <c r="Q2109" s="3" t="s">
        <v>32</v>
      </c>
      <c r="R2109" s="3" t="s">
        <v>64</v>
      </c>
      <c r="S2109" s="3" t="s">
        <v>4860</v>
      </c>
      <c r="T2109" s="2">
        <v>33.567999999999998</v>
      </c>
      <c r="U2109" s="2">
        <v>2</v>
      </c>
      <c r="V2109" s="2">
        <v>0.2</v>
      </c>
      <c r="W2109" s="2">
        <v>-5.4547999999999996</v>
      </c>
    </row>
    <row r="2110" spans="1:23" ht="15.75" thickBot="1" x14ac:dyDescent="0.3">
      <c r="A2110" s="5">
        <v>2109</v>
      </c>
      <c r="B2110" s="3" t="s">
        <v>5910</v>
      </c>
      <c r="C2110" s="2">
        <v>2013</v>
      </c>
      <c r="D2110" s="4">
        <v>41525</v>
      </c>
      <c r="E2110" s="4" t="str">
        <f>TEXT(Table1[[#This Row],[Order Date]],"MMM")</f>
        <v>Sep</v>
      </c>
      <c r="F2110" s="4" t="s">
        <v>7317</v>
      </c>
      <c r="G2110" s="3" t="s">
        <v>49</v>
      </c>
      <c r="H2110" s="3" t="s">
        <v>1679</v>
      </c>
      <c r="I2110" s="3" t="s">
        <v>1680</v>
      </c>
      <c r="J2110" s="3" t="s">
        <v>26</v>
      </c>
      <c r="K2110" s="3" t="s">
        <v>27</v>
      </c>
      <c r="L2110" s="3" t="s">
        <v>3914</v>
      </c>
      <c r="M2110" s="3" t="s">
        <v>575</v>
      </c>
      <c r="N2110" s="2">
        <v>73120</v>
      </c>
      <c r="O2110" s="3" t="s">
        <v>102</v>
      </c>
      <c r="P2110" s="3" t="s">
        <v>4694</v>
      </c>
      <c r="Q2110" s="3" t="s">
        <v>45</v>
      </c>
      <c r="R2110" s="3" t="s">
        <v>88</v>
      </c>
      <c r="S2110" s="3" t="s">
        <v>4695</v>
      </c>
      <c r="T2110" s="2">
        <v>10.56</v>
      </c>
      <c r="U2110" s="2">
        <v>2</v>
      </c>
      <c r="V2110" s="2">
        <v>0</v>
      </c>
      <c r="W2110" s="2">
        <v>4.7519999999999998</v>
      </c>
    </row>
    <row r="2111" spans="1:23" ht="15.75" thickBot="1" x14ac:dyDescent="0.3">
      <c r="A2111" s="5">
        <v>2110</v>
      </c>
      <c r="B2111" s="3" t="s">
        <v>5911</v>
      </c>
      <c r="C2111" s="2">
        <v>2014</v>
      </c>
      <c r="D2111" s="4">
        <v>41730</v>
      </c>
      <c r="E2111" s="4" t="str">
        <f>TEXT(Table1[[#This Row],[Order Date]],"MMM")</f>
        <v>Apr</v>
      </c>
      <c r="F2111" s="4">
        <v>41883</v>
      </c>
      <c r="G2111" s="3" t="s">
        <v>49</v>
      </c>
      <c r="H2111" s="3" t="s">
        <v>843</v>
      </c>
      <c r="I2111" s="3" t="s">
        <v>844</v>
      </c>
      <c r="J2111" s="3" t="s">
        <v>26</v>
      </c>
      <c r="K2111" s="3" t="s">
        <v>27</v>
      </c>
      <c r="L2111" s="3" t="s">
        <v>4006</v>
      </c>
      <c r="M2111" s="3" t="s">
        <v>42</v>
      </c>
      <c r="N2111" s="2">
        <v>91730</v>
      </c>
      <c r="O2111" s="3" t="s">
        <v>43</v>
      </c>
      <c r="P2111" s="3" t="s">
        <v>2701</v>
      </c>
      <c r="Q2111" s="3" t="s">
        <v>45</v>
      </c>
      <c r="R2111" s="3" t="s">
        <v>88</v>
      </c>
      <c r="S2111" s="3" t="s">
        <v>2702</v>
      </c>
      <c r="T2111" s="2">
        <v>38.880000000000003</v>
      </c>
      <c r="U2111" s="2">
        <v>6</v>
      </c>
      <c r="V2111" s="2">
        <v>0</v>
      </c>
      <c r="W2111" s="2">
        <v>18.662400000000002</v>
      </c>
    </row>
    <row r="2112" spans="1:23" ht="15.75" thickBot="1" x14ac:dyDescent="0.3">
      <c r="A2112" s="5">
        <v>2111</v>
      </c>
      <c r="B2112" s="3" t="s">
        <v>5912</v>
      </c>
      <c r="C2112" s="2">
        <v>2014</v>
      </c>
      <c r="D2112" s="4">
        <v>41922</v>
      </c>
      <c r="E2112" s="4" t="str">
        <f>TEXT(Table1[[#This Row],[Order Date]],"MMM")</f>
        <v>Oct</v>
      </c>
      <c r="F2112" s="4">
        <v>41983</v>
      </c>
      <c r="G2112" s="3" t="s">
        <v>172</v>
      </c>
      <c r="H2112" s="3" t="s">
        <v>1428</v>
      </c>
      <c r="I2112" s="3" t="s">
        <v>1429</v>
      </c>
      <c r="J2112" s="3" t="s">
        <v>26</v>
      </c>
      <c r="K2112" s="3" t="s">
        <v>27</v>
      </c>
      <c r="L2112" s="3" t="s">
        <v>41</v>
      </c>
      <c r="M2112" s="3" t="s">
        <v>42</v>
      </c>
      <c r="N2112" s="2">
        <v>90032</v>
      </c>
      <c r="O2112" s="3" t="s">
        <v>43</v>
      </c>
      <c r="P2112" s="3" t="s">
        <v>2388</v>
      </c>
      <c r="Q2112" s="3" t="s">
        <v>45</v>
      </c>
      <c r="R2112" s="3" t="s">
        <v>88</v>
      </c>
      <c r="S2112" s="3" t="s">
        <v>2389</v>
      </c>
      <c r="T2112" s="2">
        <v>35.200000000000003</v>
      </c>
      <c r="U2112" s="2">
        <v>5</v>
      </c>
      <c r="V2112" s="2">
        <v>0</v>
      </c>
      <c r="W2112" s="2">
        <v>16.544</v>
      </c>
    </row>
    <row r="2113" spans="1:23" ht="15.75" thickBot="1" x14ac:dyDescent="0.3">
      <c r="A2113" s="5">
        <v>2112</v>
      </c>
      <c r="B2113" s="3" t="s">
        <v>5913</v>
      </c>
      <c r="C2113" s="2">
        <v>2011</v>
      </c>
      <c r="D2113" s="4">
        <v>40733</v>
      </c>
      <c r="E2113" s="4" t="str">
        <f>TEXT(Table1[[#This Row],[Order Date]],"MMM")</f>
        <v>Jul</v>
      </c>
      <c r="F2113" s="4">
        <v>40825</v>
      </c>
      <c r="G2113" s="3" t="s">
        <v>172</v>
      </c>
      <c r="H2113" s="3" t="s">
        <v>3109</v>
      </c>
      <c r="I2113" s="3" t="s">
        <v>3110</v>
      </c>
      <c r="J2113" s="3" t="s">
        <v>99</v>
      </c>
      <c r="K2113" s="3" t="s">
        <v>27</v>
      </c>
      <c r="L2113" s="3" t="s">
        <v>168</v>
      </c>
      <c r="M2113" s="3" t="s">
        <v>101</v>
      </c>
      <c r="N2113" s="2">
        <v>77036</v>
      </c>
      <c r="O2113" s="3" t="s">
        <v>102</v>
      </c>
      <c r="P2113" s="3" t="s">
        <v>4417</v>
      </c>
      <c r="Q2113" s="3" t="s">
        <v>70</v>
      </c>
      <c r="R2113" s="3" t="s">
        <v>71</v>
      </c>
      <c r="S2113" s="3" t="s">
        <v>4418</v>
      </c>
      <c r="T2113" s="2">
        <v>196.77600000000001</v>
      </c>
      <c r="U2113" s="2">
        <v>3</v>
      </c>
      <c r="V2113" s="2">
        <v>0.2</v>
      </c>
      <c r="W2113" s="2">
        <v>14.7582</v>
      </c>
    </row>
    <row r="2114" spans="1:23" ht="15.75" thickBot="1" x14ac:dyDescent="0.3">
      <c r="A2114" s="5">
        <v>2113</v>
      </c>
      <c r="B2114" s="3" t="s">
        <v>5913</v>
      </c>
      <c r="C2114" s="2">
        <v>2011</v>
      </c>
      <c r="D2114" s="4">
        <v>40733</v>
      </c>
      <c r="E2114" s="4" t="str">
        <f>TEXT(Table1[[#This Row],[Order Date]],"MMM")</f>
        <v>Jul</v>
      </c>
      <c r="F2114" s="4">
        <v>40825</v>
      </c>
      <c r="G2114" s="3" t="s">
        <v>172</v>
      </c>
      <c r="H2114" s="3" t="s">
        <v>3109</v>
      </c>
      <c r="I2114" s="3" t="s">
        <v>3110</v>
      </c>
      <c r="J2114" s="3" t="s">
        <v>99</v>
      </c>
      <c r="K2114" s="3" t="s">
        <v>27</v>
      </c>
      <c r="L2114" s="3" t="s">
        <v>168</v>
      </c>
      <c r="M2114" s="3" t="s">
        <v>101</v>
      </c>
      <c r="N2114" s="2">
        <v>77036</v>
      </c>
      <c r="O2114" s="3" t="s">
        <v>102</v>
      </c>
      <c r="P2114" s="3" t="s">
        <v>1195</v>
      </c>
      <c r="Q2114" s="3" t="s">
        <v>45</v>
      </c>
      <c r="R2114" s="3" t="s">
        <v>74</v>
      </c>
      <c r="S2114" s="3" t="s">
        <v>1196</v>
      </c>
      <c r="T2114" s="2">
        <v>2.92</v>
      </c>
      <c r="U2114" s="2">
        <v>2</v>
      </c>
      <c r="V2114" s="2">
        <v>0.8</v>
      </c>
      <c r="W2114" s="2">
        <v>-4.8179999999999996</v>
      </c>
    </row>
    <row r="2115" spans="1:23" ht="15.75" thickBot="1" x14ac:dyDescent="0.3">
      <c r="A2115" s="5">
        <v>2114</v>
      </c>
      <c r="B2115" s="3" t="s">
        <v>5913</v>
      </c>
      <c r="C2115" s="2">
        <v>2011</v>
      </c>
      <c r="D2115" s="4">
        <v>40733</v>
      </c>
      <c r="E2115" s="4" t="str">
        <f>TEXT(Table1[[#This Row],[Order Date]],"MMM")</f>
        <v>Jul</v>
      </c>
      <c r="F2115" s="4">
        <v>40825</v>
      </c>
      <c r="G2115" s="3" t="s">
        <v>172</v>
      </c>
      <c r="H2115" s="3" t="s">
        <v>3109</v>
      </c>
      <c r="I2115" s="3" t="s">
        <v>3110</v>
      </c>
      <c r="J2115" s="3" t="s">
        <v>99</v>
      </c>
      <c r="K2115" s="3" t="s">
        <v>27</v>
      </c>
      <c r="L2115" s="3" t="s">
        <v>168</v>
      </c>
      <c r="M2115" s="3" t="s">
        <v>101</v>
      </c>
      <c r="N2115" s="2">
        <v>77036</v>
      </c>
      <c r="O2115" s="3" t="s">
        <v>102</v>
      </c>
      <c r="P2115" s="3" t="s">
        <v>2416</v>
      </c>
      <c r="Q2115" s="3" t="s">
        <v>32</v>
      </c>
      <c r="R2115" s="3" t="s">
        <v>55</v>
      </c>
      <c r="S2115" s="3" t="s">
        <v>2417</v>
      </c>
      <c r="T2115" s="2">
        <v>200.79499999999999</v>
      </c>
      <c r="U2115" s="2">
        <v>1</v>
      </c>
      <c r="V2115" s="2">
        <v>0.3</v>
      </c>
      <c r="W2115" s="2">
        <v>-22.948</v>
      </c>
    </row>
    <row r="2116" spans="1:23" ht="15.75" thickBot="1" x14ac:dyDescent="0.3">
      <c r="A2116" s="5">
        <v>2115</v>
      </c>
      <c r="B2116" s="3" t="s">
        <v>5913</v>
      </c>
      <c r="C2116" s="2">
        <v>2011</v>
      </c>
      <c r="D2116" s="4">
        <v>40733</v>
      </c>
      <c r="E2116" s="4" t="str">
        <f>TEXT(Table1[[#This Row],[Order Date]],"MMM")</f>
        <v>Jul</v>
      </c>
      <c r="F2116" s="4">
        <v>40825</v>
      </c>
      <c r="G2116" s="3" t="s">
        <v>172</v>
      </c>
      <c r="H2116" s="3" t="s">
        <v>3109</v>
      </c>
      <c r="I2116" s="3" t="s">
        <v>3110</v>
      </c>
      <c r="J2116" s="3" t="s">
        <v>99</v>
      </c>
      <c r="K2116" s="3" t="s">
        <v>27</v>
      </c>
      <c r="L2116" s="3" t="s">
        <v>168</v>
      </c>
      <c r="M2116" s="3" t="s">
        <v>101</v>
      </c>
      <c r="N2116" s="2">
        <v>77036</v>
      </c>
      <c r="O2116" s="3" t="s">
        <v>102</v>
      </c>
      <c r="P2116" s="3" t="s">
        <v>3906</v>
      </c>
      <c r="Q2116" s="3" t="s">
        <v>70</v>
      </c>
      <c r="R2116" s="3" t="s">
        <v>148</v>
      </c>
      <c r="S2116" s="3" t="s">
        <v>3907</v>
      </c>
      <c r="T2116" s="2">
        <v>46.688000000000002</v>
      </c>
      <c r="U2116" s="2">
        <v>4</v>
      </c>
      <c r="V2116" s="2">
        <v>0.2</v>
      </c>
      <c r="W2116" s="2">
        <v>-2.9180000000000001</v>
      </c>
    </row>
    <row r="2117" spans="1:23" ht="15.75" thickBot="1" x14ac:dyDescent="0.3">
      <c r="A2117" s="5">
        <v>2116</v>
      </c>
      <c r="B2117" s="3" t="s">
        <v>5913</v>
      </c>
      <c r="C2117" s="2">
        <v>2011</v>
      </c>
      <c r="D2117" s="4">
        <v>40733</v>
      </c>
      <c r="E2117" s="4" t="str">
        <f>TEXT(Table1[[#This Row],[Order Date]],"MMM")</f>
        <v>Jul</v>
      </c>
      <c r="F2117" s="4">
        <v>40825</v>
      </c>
      <c r="G2117" s="3" t="s">
        <v>172</v>
      </c>
      <c r="H2117" s="3" t="s">
        <v>3109</v>
      </c>
      <c r="I2117" s="3" t="s">
        <v>3110</v>
      </c>
      <c r="J2117" s="3" t="s">
        <v>99</v>
      </c>
      <c r="K2117" s="3" t="s">
        <v>27</v>
      </c>
      <c r="L2117" s="3" t="s">
        <v>168</v>
      </c>
      <c r="M2117" s="3" t="s">
        <v>101</v>
      </c>
      <c r="N2117" s="2">
        <v>77036</v>
      </c>
      <c r="O2117" s="3" t="s">
        <v>102</v>
      </c>
      <c r="P2117" s="3" t="s">
        <v>5284</v>
      </c>
      <c r="Q2117" s="3" t="s">
        <v>45</v>
      </c>
      <c r="R2117" s="3" t="s">
        <v>67</v>
      </c>
      <c r="S2117" s="3" t="s">
        <v>5285</v>
      </c>
      <c r="T2117" s="2">
        <v>21.864000000000001</v>
      </c>
      <c r="U2117" s="2">
        <v>3</v>
      </c>
      <c r="V2117" s="2">
        <v>0.2</v>
      </c>
      <c r="W2117" s="2">
        <v>3.5529000000000002</v>
      </c>
    </row>
    <row r="2118" spans="1:23" ht="15.75" thickBot="1" x14ac:dyDescent="0.3">
      <c r="A2118" s="5">
        <v>2117</v>
      </c>
      <c r="B2118" s="3" t="s">
        <v>5914</v>
      </c>
      <c r="C2118" s="2">
        <v>2014</v>
      </c>
      <c r="D2118" s="4">
        <v>41649</v>
      </c>
      <c r="E2118" s="4" t="str">
        <f>TEXT(Table1[[#This Row],[Order Date]],"MMM")</f>
        <v>Jan</v>
      </c>
      <c r="F2118" s="4">
        <v>41739</v>
      </c>
      <c r="G2118" s="3" t="s">
        <v>172</v>
      </c>
      <c r="H2118" s="3" t="s">
        <v>4918</v>
      </c>
      <c r="I2118" s="3" t="s">
        <v>4919</v>
      </c>
      <c r="J2118" s="3" t="s">
        <v>40</v>
      </c>
      <c r="K2118" s="3" t="s">
        <v>27</v>
      </c>
      <c r="L2118" s="3" t="s">
        <v>93</v>
      </c>
      <c r="M2118" s="3" t="s">
        <v>94</v>
      </c>
      <c r="N2118" s="2">
        <v>98103</v>
      </c>
      <c r="O2118" s="3" t="s">
        <v>43</v>
      </c>
      <c r="P2118" s="3" t="s">
        <v>3299</v>
      </c>
      <c r="Q2118" s="3" t="s">
        <v>45</v>
      </c>
      <c r="R2118" s="3" t="s">
        <v>88</v>
      </c>
      <c r="S2118" s="3" t="s">
        <v>3300</v>
      </c>
      <c r="T2118" s="2">
        <v>11.76</v>
      </c>
      <c r="U2118" s="2">
        <v>2</v>
      </c>
      <c r="V2118" s="2">
        <v>0</v>
      </c>
      <c r="W2118" s="2">
        <v>5.7624000000000004</v>
      </c>
    </row>
    <row r="2119" spans="1:23" ht="15.75" thickBot="1" x14ac:dyDescent="0.3">
      <c r="A2119" s="5">
        <v>2118</v>
      </c>
      <c r="B2119" s="3" t="s">
        <v>5914</v>
      </c>
      <c r="C2119" s="2">
        <v>2014</v>
      </c>
      <c r="D2119" s="4">
        <v>41649</v>
      </c>
      <c r="E2119" s="4" t="str">
        <f>TEXT(Table1[[#This Row],[Order Date]],"MMM")</f>
        <v>Jan</v>
      </c>
      <c r="F2119" s="4">
        <v>41739</v>
      </c>
      <c r="G2119" s="3" t="s">
        <v>172</v>
      </c>
      <c r="H2119" s="3" t="s">
        <v>4918</v>
      </c>
      <c r="I2119" s="3" t="s">
        <v>4919</v>
      </c>
      <c r="J2119" s="3" t="s">
        <v>40</v>
      </c>
      <c r="K2119" s="3" t="s">
        <v>27</v>
      </c>
      <c r="L2119" s="3" t="s">
        <v>93</v>
      </c>
      <c r="M2119" s="3" t="s">
        <v>94</v>
      </c>
      <c r="N2119" s="2">
        <v>98103</v>
      </c>
      <c r="O2119" s="3" t="s">
        <v>43</v>
      </c>
      <c r="P2119" s="3" t="s">
        <v>5200</v>
      </c>
      <c r="Q2119" s="3" t="s">
        <v>45</v>
      </c>
      <c r="R2119" s="3" t="s">
        <v>88</v>
      </c>
      <c r="S2119" s="3" t="s">
        <v>5201</v>
      </c>
      <c r="T2119" s="2">
        <v>167.94</v>
      </c>
      <c r="U2119" s="2">
        <v>3</v>
      </c>
      <c r="V2119" s="2">
        <v>0</v>
      </c>
      <c r="W2119" s="2">
        <v>82.290599999999998</v>
      </c>
    </row>
    <row r="2120" spans="1:23" ht="15.75" thickBot="1" x14ac:dyDescent="0.3">
      <c r="A2120" s="5">
        <v>2119</v>
      </c>
      <c r="B2120" s="3" t="s">
        <v>5914</v>
      </c>
      <c r="C2120" s="2">
        <v>2014</v>
      </c>
      <c r="D2120" s="4">
        <v>41649</v>
      </c>
      <c r="E2120" s="4" t="str">
        <f>TEXT(Table1[[#This Row],[Order Date]],"MMM")</f>
        <v>Jan</v>
      </c>
      <c r="F2120" s="4">
        <v>41739</v>
      </c>
      <c r="G2120" s="3" t="s">
        <v>172</v>
      </c>
      <c r="H2120" s="3" t="s">
        <v>4918</v>
      </c>
      <c r="I2120" s="3" t="s">
        <v>4919</v>
      </c>
      <c r="J2120" s="3" t="s">
        <v>40</v>
      </c>
      <c r="K2120" s="3" t="s">
        <v>27</v>
      </c>
      <c r="L2120" s="3" t="s">
        <v>93</v>
      </c>
      <c r="M2120" s="3" t="s">
        <v>94</v>
      </c>
      <c r="N2120" s="2">
        <v>98103</v>
      </c>
      <c r="O2120" s="3" t="s">
        <v>43</v>
      </c>
      <c r="P2120" s="3" t="s">
        <v>3368</v>
      </c>
      <c r="Q2120" s="3" t="s">
        <v>45</v>
      </c>
      <c r="R2120" s="3" t="s">
        <v>77</v>
      </c>
      <c r="S2120" s="3" t="s">
        <v>3369</v>
      </c>
      <c r="T2120" s="2">
        <v>3.89</v>
      </c>
      <c r="U2120" s="2">
        <v>1</v>
      </c>
      <c r="V2120" s="2">
        <v>0</v>
      </c>
      <c r="W2120" s="2">
        <v>1.0114000000000001</v>
      </c>
    </row>
    <row r="2121" spans="1:23" ht="15.75" thickBot="1" x14ac:dyDescent="0.3">
      <c r="A2121" s="5">
        <v>2120</v>
      </c>
      <c r="B2121" s="3" t="s">
        <v>5917</v>
      </c>
      <c r="C2121" s="2">
        <v>2014</v>
      </c>
      <c r="D2121" s="4">
        <v>41982</v>
      </c>
      <c r="E2121" s="4" t="str">
        <f>TEXT(Table1[[#This Row],[Order Date]],"MMM")</f>
        <v>Dec</v>
      </c>
      <c r="F2121" s="4">
        <v>41982</v>
      </c>
      <c r="G2121" s="3" t="s">
        <v>1127</v>
      </c>
      <c r="H2121" s="3" t="s">
        <v>682</v>
      </c>
      <c r="I2121" s="3" t="s">
        <v>683</v>
      </c>
      <c r="J2121" s="3" t="s">
        <v>26</v>
      </c>
      <c r="K2121" s="3" t="s">
        <v>27</v>
      </c>
      <c r="L2121" s="3" t="s">
        <v>120</v>
      </c>
      <c r="M2121" s="3" t="s">
        <v>42</v>
      </c>
      <c r="N2121" s="2">
        <v>94110</v>
      </c>
      <c r="O2121" s="3" t="s">
        <v>43</v>
      </c>
      <c r="P2121" s="3" t="s">
        <v>314</v>
      </c>
      <c r="Q2121" s="3" t="s">
        <v>32</v>
      </c>
      <c r="R2121" s="3" t="s">
        <v>64</v>
      </c>
      <c r="S2121" s="3" t="s">
        <v>315</v>
      </c>
      <c r="T2121" s="2">
        <v>32.36</v>
      </c>
      <c r="U2121" s="2">
        <v>4</v>
      </c>
      <c r="V2121" s="2">
        <v>0</v>
      </c>
      <c r="W2121" s="2">
        <v>11.6496</v>
      </c>
    </row>
    <row r="2122" spans="1:23" ht="15.75" thickBot="1" x14ac:dyDescent="0.3">
      <c r="A2122" s="5">
        <v>2121</v>
      </c>
      <c r="B2122" s="3" t="s">
        <v>5917</v>
      </c>
      <c r="C2122" s="2">
        <v>2014</v>
      </c>
      <c r="D2122" s="4">
        <v>41982</v>
      </c>
      <c r="E2122" s="4" t="str">
        <f>TEXT(Table1[[#This Row],[Order Date]],"MMM")</f>
        <v>Dec</v>
      </c>
      <c r="F2122" s="4">
        <v>41982</v>
      </c>
      <c r="G2122" s="3" t="s">
        <v>1127</v>
      </c>
      <c r="H2122" s="3" t="s">
        <v>682</v>
      </c>
      <c r="I2122" s="3" t="s">
        <v>683</v>
      </c>
      <c r="J2122" s="3" t="s">
        <v>26</v>
      </c>
      <c r="K2122" s="3" t="s">
        <v>27</v>
      </c>
      <c r="L2122" s="3" t="s">
        <v>120</v>
      </c>
      <c r="M2122" s="3" t="s">
        <v>42</v>
      </c>
      <c r="N2122" s="2">
        <v>94110</v>
      </c>
      <c r="O2122" s="3" t="s">
        <v>43</v>
      </c>
      <c r="P2122" s="3" t="s">
        <v>2371</v>
      </c>
      <c r="Q2122" s="3" t="s">
        <v>45</v>
      </c>
      <c r="R2122" s="3" t="s">
        <v>77</v>
      </c>
      <c r="S2122" s="3" t="s">
        <v>2372</v>
      </c>
      <c r="T2122" s="2">
        <v>406.6</v>
      </c>
      <c r="U2122" s="2">
        <v>5</v>
      </c>
      <c r="V2122" s="2">
        <v>0</v>
      </c>
      <c r="W2122" s="2">
        <v>113.848</v>
      </c>
    </row>
    <row r="2123" spans="1:23" ht="15.75" thickBot="1" x14ac:dyDescent="0.3">
      <c r="A2123" s="5">
        <v>2122</v>
      </c>
      <c r="B2123" s="3" t="s">
        <v>5918</v>
      </c>
      <c r="C2123" s="2">
        <v>2012</v>
      </c>
      <c r="D2123" s="4">
        <v>41101</v>
      </c>
      <c r="E2123" s="4" t="str">
        <f>TEXT(Table1[[#This Row],[Order Date]],"MMM")</f>
        <v>Jul</v>
      </c>
      <c r="F2123" s="4">
        <v>41163</v>
      </c>
      <c r="G2123" s="3" t="s">
        <v>23</v>
      </c>
      <c r="H2123" s="3" t="s">
        <v>4563</v>
      </c>
      <c r="I2123" s="3" t="s">
        <v>4564</v>
      </c>
      <c r="J2123" s="3" t="s">
        <v>26</v>
      </c>
      <c r="K2123" s="3" t="s">
        <v>27</v>
      </c>
      <c r="L2123" s="3" t="s">
        <v>1891</v>
      </c>
      <c r="M2123" s="3" t="s">
        <v>4150</v>
      </c>
      <c r="N2123" s="2">
        <v>5408</v>
      </c>
      <c r="O2123" s="3" t="s">
        <v>138</v>
      </c>
      <c r="P2123" s="3" t="s">
        <v>1548</v>
      </c>
      <c r="Q2123" s="3" t="s">
        <v>32</v>
      </c>
      <c r="R2123" s="3" t="s">
        <v>36</v>
      </c>
      <c r="S2123" s="3" t="s">
        <v>1549</v>
      </c>
      <c r="T2123" s="2">
        <v>715.2</v>
      </c>
      <c r="U2123" s="2">
        <v>3</v>
      </c>
      <c r="V2123" s="2">
        <v>0</v>
      </c>
      <c r="W2123" s="2">
        <v>178.8</v>
      </c>
    </row>
    <row r="2124" spans="1:23" ht="15.75" thickBot="1" x14ac:dyDescent="0.3">
      <c r="A2124" s="5">
        <v>2123</v>
      </c>
      <c r="B2124" s="3" t="s">
        <v>5919</v>
      </c>
      <c r="C2124" s="2">
        <v>2011</v>
      </c>
      <c r="D2124" s="4">
        <v>40736</v>
      </c>
      <c r="E2124" s="4" t="str">
        <f>TEXT(Table1[[#This Row],[Order Date]],"MMM")</f>
        <v>Jul</v>
      </c>
      <c r="F2124" s="4" t="s">
        <v>7268</v>
      </c>
      <c r="G2124" s="3" t="s">
        <v>49</v>
      </c>
      <c r="H2124" s="3" t="s">
        <v>1038</v>
      </c>
      <c r="I2124" s="3" t="s">
        <v>1039</v>
      </c>
      <c r="J2124" s="3" t="s">
        <v>26</v>
      </c>
      <c r="K2124" s="3" t="s">
        <v>27</v>
      </c>
      <c r="L2124" s="3" t="s">
        <v>2490</v>
      </c>
      <c r="M2124" s="3" t="s">
        <v>289</v>
      </c>
      <c r="N2124" s="2">
        <v>23464</v>
      </c>
      <c r="O2124" s="3" t="s">
        <v>30</v>
      </c>
      <c r="P2124" s="3" t="s">
        <v>3089</v>
      </c>
      <c r="Q2124" s="3" t="s">
        <v>45</v>
      </c>
      <c r="R2124" s="3" t="s">
        <v>88</v>
      </c>
      <c r="S2124" s="3" t="s">
        <v>3090</v>
      </c>
      <c r="T2124" s="2">
        <v>105.52</v>
      </c>
      <c r="U2124" s="2">
        <v>4</v>
      </c>
      <c r="V2124" s="2">
        <v>0</v>
      </c>
      <c r="W2124" s="2">
        <v>48.539200000000001</v>
      </c>
    </row>
    <row r="2125" spans="1:23" ht="15.75" thickBot="1" x14ac:dyDescent="0.3">
      <c r="A2125" s="5">
        <v>2124</v>
      </c>
      <c r="B2125" s="3" t="s">
        <v>5920</v>
      </c>
      <c r="C2125" s="2">
        <v>2014</v>
      </c>
      <c r="D2125" s="4">
        <v>41860</v>
      </c>
      <c r="E2125" s="4" t="str">
        <f>TEXT(Table1[[#This Row],[Order Date]],"MMM")</f>
        <v>Aug</v>
      </c>
      <c r="F2125" s="4">
        <v>41982</v>
      </c>
      <c r="G2125" s="3" t="s">
        <v>49</v>
      </c>
      <c r="H2125" s="3" t="s">
        <v>1222</v>
      </c>
      <c r="I2125" s="3" t="s">
        <v>1223</v>
      </c>
      <c r="J2125" s="3" t="s">
        <v>26</v>
      </c>
      <c r="K2125" s="3" t="s">
        <v>27</v>
      </c>
      <c r="L2125" s="3" t="s">
        <v>2150</v>
      </c>
      <c r="M2125" s="3" t="s">
        <v>111</v>
      </c>
      <c r="N2125" s="2">
        <v>53209</v>
      </c>
      <c r="O2125" s="3" t="s">
        <v>102</v>
      </c>
      <c r="P2125" s="3" t="s">
        <v>5188</v>
      </c>
      <c r="Q2125" s="3" t="s">
        <v>70</v>
      </c>
      <c r="R2125" s="3" t="s">
        <v>148</v>
      </c>
      <c r="S2125" s="3" t="s">
        <v>5189</v>
      </c>
      <c r="T2125" s="2">
        <v>13.48</v>
      </c>
      <c r="U2125" s="2">
        <v>1</v>
      </c>
      <c r="V2125" s="2">
        <v>0</v>
      </c>
      <c r="W2125" s="2">
        <v>1.8872</v>
      </c>
    </row>
    <row r="2126" spans="1:23" ht="15.75" thickBot="1" x14ac:dyDescent="0.3">
      <c r="A2126" s="5">
        <v>2125</v>
      </c>
      <c r="B2126" s="3" t="s">
        <v>5921</v>
      </c>
      <c r="C2126" s="2">
        <v>2014</v>
      </c>
      <c r="D2126" s="4">
        <v>41861</v>
      </c>
      <c r="E2126" s="4" t="str">
        <f>TEXT(Table1[[#This Row],[Order Date]],"MMM")</f>
        <v>Aug</v>
      </c>
      <c r="F2126" s="4" t="s">
        <v>7210</v>
      </c>
      <c r="G2126" s="3" t="s">
        <v>49</v>
      </c>
      <c r="H2126" s="3" t="s">
        <v>1520</v>
      </c>
      <c r="I2126" s="3" t="s">
        <v>1521</v>
      </c>
      <c r="J2126" s="3" t="s">
        <v>26</v>
      </c>
      <c r="K2126" s="3" t="s">
        <v>27</v>
      </c>
      <c r="L2126" s="3" t="s">
        <v>775</v>
      </c>
      <c r="M2126" s="3" t="s">
        <v>214</v>
      </c>
      <c r="N2126" s="2">
        <v>48234</v>
      </c>
      <c r="O2126" s="3" t="s">
        <v>102</v>
      </c>
      <c r="P2126" s="3" t="s">
        <v>4388</v>
      </c>
      <c r="Q2126" s="3" t="s">
        <v>45</v>
      </c>
      <c r="R2126" s="3" t="s">
        <v>58</v>
      </c>
      <c r="S2126" s="3" t="s">
        <v>4389</v>
      </c>
      <c r="T2126" s="2">
        <v>85.52</v>
      </c>
      <c r="U2126" s="2">
        <v>2</v>
      </c>
      <c r="V2126" s="2">
        <v>0</v>
      </c>
      <c r="W2126" s="2">
        <v>22.235199999999999</v>
      </c>
    </row>
    <row r="2127" spans="1:23" ht="15.75" thickBot="1" x14ac:dyDescent="0.3">
      <c r="A2127" s="5">
        <v>2126</v>
      </c>
      <c r="B2127" s="3" t="s">
        <v>5922</v>
      </c>
      <c r="C2127" s="2">
        <v>2012</v>
      </c>
      <c r="D2127" s="4">
        <v>41038</v>
      </c>
      <c r="E2127" s="4" t="str">
        <f>TEXT(Table1[[#This Row],[Order Date]],"MMM")</f>
        <v>May</v>
      </c>
      <c r="F2127" s="4">
        <v>41191</v>
      </c>
      <c r="G2127" s="3" t="s">
        <v>49</v>
      </c>
      <c r="H2127" s="3" t="s">
        <v>1010</v>
      </c>
      <c r="I2127" s="3" t="s">
        <v>1011</v>
      </c>
      <c r="J2127" s="3" t="s">
        <v>40</v>
      </c>
      <c r="K2127" s="3" t="s">
        <v>27</v>
      </c>
      <c r="L2127" s="3" t="s">
        <v>349</v>
      </c>
      <c r="M2127" s="3" t="s">
        <v>207</v>
      </c>
      <c r="N2127" s="2">
        <v>55901</v>
      </c>
      <c r="O2127" s="3" t="s">
        <v>102</v>
      </c>
      <c r="P2127" s="3" t="s">
        <v>232</v>
      </c>
      <c r="Q2127" s="3" t="s">
        <v>32</v>
      </c>
      <c r="R2127" s="3" t="s">
        <v>64</v>
      </c>
      <c r="S2127" s="3" t="s">
        <v>233</v>
      </c>
      <c r="T2127" s="2">
        <v>6.16</v>
      </c>
      <c r="U2127" s="2">
        <v>2</v>
      </c>
      <c r="V2127" s="2">
        <v>0</v>
      </c>
      <c r="W2127" s="2">
        <v>2.9567999999999999</v>
      </c>
    </row>
    <row r="2128" spans="1:23" ht="15.75" thickBot="1" x14ac:dyDescent="0.3">
      <c r="A2128" s="5">
        <v>2127</v>
      </c>
      <c r="B2128" s="3" t="s">
        <v>5922</v>
      </c>
      <c r="C2128" s="2">
        <v>2012</v>
      </c>
      <c r="D2128" s="4">
        <v>41038</v>
      </c>
      <c r="E2128" s="4" t="str">
        <f>TEXT(Table1[[#This Row],[Order Date]],"MMM")</f>
        <v>May</v>
      </c>
      <c r="F2128" s="4">
        <v>41191</v>
      </c>
      <c r="G2128" s="3" t="s">
        <v>49</v>
      </c>
      <c r="H2128" s="3" t="s">
        <v>1010</v>
      </c>
      <c r="I2128" s="3" t="s">
        <v>1011</v>
      </c>
      <c r="J2128" s="3" t="s">
        <v>40</v>
      </c>
      <c r="K2128" s="3" t="s">
        <v>27</v>
      </c>
      <c r="L2128" s="3" t="s">
        <v>349</v>
      </c>
      <c r="M2128" s="3" t="s">
        <v>207</v>
      </c>
      <c r="N2128" s="2">
        <v>55901</v>
      </c>
      <c r="O2128" s="3" t="s">
        <v>102</v>
      </c>
      <c r="P2128" s="3" t="s">
        <v>1092</v>
      </c>
      <c r="Q2128" s="3" t="s">
        <v>45</v>
      </c>
      <c r="R2128" s="3" t="s">
        <v>88</v>
      </c>
      <c r="S2128" s="3" t="s">
        <v>1093</v>
      </c>
      <c r="T2128" s="2">
        <v>36.840000000000003</v>
      </c>
      <c r="U2128" s="2">
        <v>3</v>
      </c>
      <c r="V2128" s="2">
        <v>0</v>
      </c>
      <c r="W2128" s="2">
        <v>17.314800000000002</v>
      </c>
    </row>
    <row r="2129" spans="1:23" ht="15.75" thickBot="1" x14ac:dyDescent="0.3">
      <c r="A2129" s="5">
        <v>2128</v>
      </c>
      <c r="B2129" s="3" t="s">
        <v>5923</v>
      </c>
      <c r="C2129" s="2">
        <v>2014</v>
      </c>
      <c r="D2129" s="4">
        <v>41795</v>
      </c>
      <c r="E2129" s="4" t="str">
        <f>TEXT(Table1[[#This Row],[Order Date]],"MMM")</f>
        <v>Jun</v>
      </c>
      <c r="F2129" s="4">
        <v>41825</v>
      </c>
      <c r="G2129" s="3" t="s">
        <v>172</v>
      </c>
      <c r="H2129" s="3" t="s">
        <v>2055</v>
      </c>
      <c r="I2129" s="3" t="s">
        <v>2056</v>
      </c>
      <c r="J2129" s="3" t="s">
        <v>26</v>
      </c>
      <c r="K2129" s="3" t="s">
        <v>27</v>
      </c>
      <c r="L2129" s="3" t="s">
        <v>1281</v>
      </c>
      <c r="M2129" s="3" t="s">
        <v>406</v>
      </c>
      <c r="N2129" s="2">
        <v>80027</v>
      </c>
      <c r="O2129" s="3" t="s">
        <v>43</v>
      </c>
      <c r="P2129" s="3" t="s">
        <v>445</v>
      </c>
      <c r="Q2129" s="3" t="s">
        <v>45</v>
      </c>
      <c r="R2129" s="3" t="s">
        <v>158</v>
      </c>
      <c r="S2129" s="3" t="s">
        <v>446</v>
      </c>
      <c r="T2129" s="2">
        <v>21.24</v>
      </c>
      <c r="U2129" s="2">
        <v>9</v>
      </c>
      <c r="V2129" s="2">
        <v>0.2</v>
      </c>
      <c r="W2129" s="2">
        <v>7.4340000000000002</v>
      </c>
    </row>
    <row r="2130" spans="1:23" ht="15.75" thickBot="1" x14ac:dyDescent="0.3">
      <c r="A2130" s="5">
        <v>2129</v>
      </c>
      <c r="B2130" s="3" t="s">
        <v>5923</v>
      </c>
      <c r="C2130" s="2">
        <v>2014</v>
      </c>
      <c r="D2130" s="4">
        <v>41795</v>
      </c>
      <c r="E2130" s="4" t="str">
        <f>TEXT(Table1[[#This Row],[Order Date]],"MMM")</f>
        <v>Jun</v>
      </c>
      <c r="F2130" s="4">
        <v>41825</v>
      </c>
      <c r="G2130" s="3" t="s">
        <v>172</v>
      </c>
      <c r="H2130" s="3" t="s">
        <v>2055</v>
      </c>
      <c r="I2130" s="3" t="s">
        <v>2056</v>
      </c>
      <c r="J2130" s="3" t="s">
        <v>26</v>
      </c>
      <c r="K2130" s="3" t="s">
        <v>27</v>
      </c>
      <c r="L2130" s="3" t="s">
        <v>1281</v>
      </c>
      <c r="M2130" s="3" t="s">
        <v>406</v>
      </c>
      <c r="N2130" s="2">
        <v>80027</v>
      </c>
      <c r="O2130" s="3" t="s">
        <v>43</v>
      </c>
      <c r="P2130" s="3" t="s">
        <v>486</v>
      </c>
      <c r="Q2130" s="3" t="s">
        <v>45</v>
      </c>
      <c r="R2130" s="3" t="s">
        <v>74</v>
      </c>
      <c r="S2130" s="3" t="s">
        <v>487</v>
      </c>
      <c r="T2130" s="2">
        <v>9.5519999999999996</v>
      </c>
      <c r="U2130" s="2">
        <v>8</v>
      </c>
      <c r="V2130" s="2">
        <v>0.7</v>
      </c>
      <c r="W2130" s="2">
        <v>-7.3231999999999999</v>
      </c>
    </row>
    <row r="2131" spans="1:23" ht="15.75" thickBot="1" x14ac:dyDescent="0.3">
      <c r="A2131" s="5">
        <v>2130</v>
      </c>
      <c r="B2131" s="3" t="s">
        <v>5923</v>
      </c>
      <c r="C2131" s="2">
        <v>2014</v>
      </c>
      <c r="D2131" s="4">
        <v>41795</v>
      </c>
      <c r="E2131" s="4" t="str">
        <f>TEXT(Table1[[#This Row],[Order Date]],"MMM")</f>
        <v>Jun</v>
      </c>
      <c r="F2131" s="4">
        <v>41825</v>
      </c>
      <c r="G2131" s="3" t="s">
        <v>172</v>
      </c>
      <c r="H2131" s="3" t="s">
        <v>2055</v>
      </c>
      <c r="I2131" s="3" t="s">
        <v>2056</v>
      </c>
      <c r="J2131" s="3" t="s">
        <v>26</v>
      </c>
      <c r="K2131" s="3" t="s">
        <v>27</v>
      </c>
      <c r="L2131" s="3" t="s">
        <v>1281</v>
      </c>
      <c r="M2131" s="3" t="s">
        <v>406</v>
      </c>
      <c r="N2131" s="2">
        <v>80027</v>
      </c>
      <c r="O2131" s="3" t="s">
        <v>43</v>
      </c>
      <c r="P2131" s="3" t="s">
        <v>2897</v>
      </c>
      <c r="Q2131" s="3" t="s">
        <v>32</v>
      </c>
      <c r="R2131" s="3" t="s">
        <v>33</v>
      </c>
      <c r="S2131" s="3" t="s">
        <v>2898</v>
      </c>
      <c r="T2131" s="2">
        <v>89.991</v>
      </c>
      <c r="U2131" s="2">
        <v>3</v>
      </c>
      <c r="V2131" s="2">
        <v>0.7</v>
      </c>
      <c r="W2131" s="2">
        <v>-152.9847</v>
      </c>
    </row>
    <row r="2132" spans="1:23" ht="15.75" thickBot="1" x14ac:dyDescent="0.3">
      <c r="A2132" s="5">
        <v>2131</v>
      </c>
      <c r="B2132" s="3" t="s">
        <v>5924</v>
      </c>
      <c r="C2132" s="2">
        <v>2014</v>
      </c>
      <c r="D2132" s="4">
        <v>41644</v>
      </c>
      <c r="E2132" s="4" t="str">
        <f>TEXT(Table1[[#This Row],[Order Date]],"MMM")</f>
        <v>Jan</v>
      </c>
      <c r="F2132" s="4">
        <v>41795</v>
      </c>
      <c r="G2132" s="3" t="s">
        <v>49</v>
      </c>
      <c r="H2132" s="3" t="s">
        <v>473</v>
      </c>
      <c r="I2132" s="3" t="s">
        <v>474</v>
      </c>
      <c r="J2132" s="3" t="s">
        <v>99</v>
      </c>
      <c r="K2132" s="3" t="s">
        <v>27</v>
      </c>
      <c r="L2132" s="3" t="s">
        <v>120</v>
      </c>
      <c r="M2132" s="3" t="s">
        <v>42</v>
      </c>
      <c r="N2132" s="2">
        <v>94122</v>
      </c>
      <c r="O2132" s="3" t="s">
        <v>43</v>
      </c>
      <c r="P2132" s="3" t="s">
        <v>3669</v>
      </c>
      <c r="Q2132" s="3" t="s">
        <v>45</v>
      </c>
      <c r="R2132" s="3" t="s">
        <v>88</v>
      </c>
      <c r="S2132" s="3" t="s">
        <v>3670</v>
      </c>
      <c r="T2132" s="2">
        <v>163.96</v>
      </c>
      <c r="U2132" s="2">
        <v>4</v>
      </c>
      <c r="V2132" s="2">
        <v>0</v>
      </c>
      <c r="W2132" s="2">
        <v>80.340400000000002</v>
      </c>
    </row>
    <row r="2133" spans="1:23" ht="15.75" thickBot="1" x14ac:dyDescent="0.3">
      <c r="A2133" s="5">
        <v>2132</v>
      </c>
      <c r="B2133" s="3" t="s">
        <v>5925</v>
      </c>
      <c r="C2133" s="2">
        <v>2011</v>
      </c>
      <c r="D2133" s="4">
        <v>40764</v>
      </c>
      <c r="E2133" s="4" t="str">
        <f>TEXT(Table1[[#This Row],[Order Date]],"MMM")</f>
        <v>Aug</v>
      </c>
      <c r="F2133" s="4" t="s">
        <v>7326</v>
      </c>
      <c r="G2133" s="3" t="s">
        <v>49</v>
      </c>
      <c r="H2133" s="3" t="s">
        <v>3091</v>
      </c>
      <c r="I2133" s="3" t="s">
        <v>3092</v>
      </c>
      <c r="J2133" s="3" t="s">
        <v>26</v>
      </c>
      <c r="K2133" s="3" t="s">
        <v>27</v>
      </c>
      <c r="L2133" s="3" t="s">
        <v>168</v>
      </c>
      <c r="M2133" s="3" t="s">
        <v>101</v>
      </c>
      <c r="N2133" s="2">
        <v>77036</v>
      </c>
      <c r="O2133" s="3" t="s">
        <v>102</v>
      </c>
      <c r="P2133" s="3" t="s">
        <v>2793</v>
      </c>
      <c r="Q2133" s="3" t="s">
        <v>45</v>
      </c>
      <c r="R2133" s="3" t="s">
        <v>88</v>
      </c>
      <c r="S2133" s="3" t="s">
        <v>2794</v>
      </c>
      <c r="T2133" s="2">
        <v>17.904</v>
      </c>
      <c r="U2133" s="2">
        <v>2</v>
      </c>
      <c r="V2133" s="2">
        <v>0.2</v>
      </c>
      <c r="W2133" s="2">
        <v>6.2664</v>
      </c>
    </row>
    <row r="2134" spans="1:23" ht="15.75" thickBot="1" x14ac:dyDescent="0.3">
      <c r="A2134" s="5">
        <v>2133</v>
      </c>
      <c r="B2134" s="3" t="s">
        <v>5925</v>
      </c>
      <c r="C2134" s="2">
        <v>2011</v>
      </c>
      <c r="D2134" s="4">
        <v>40764</v>
      </c>
      <c r="E2134" s="4" t="str">
        <f>TEXT(Table1[[#This Row],[Order Date]],"MMM")</f>
        <v>Aug</v>
      </c>
      <c r="F2134" s="4" t="s">
        <v>7326</v>
      </c>
      <c r="G2134" s="3" t="s">
        <v>49</v>
      </c>
      <c r="H2134" s="3" t="s">
        <v>3091</v>
      </c>
      <c r="I2134" s="3" t="s">
        <v>3092</v>
      </c>
      <c r="J2134" s="3" t="s">
        <v>26</v>
      </c>
      <c r="K2134" s="3" t="s">
        <v>27</v>
      </c>
      <c r="L2134" s="3" t="s">
        <v>168</v>
      </c>
      <c r="M2134" s="3" t="s">
        <v>101</v>
      </c>
      <c r="N2134" s="2">
        <v>77036</v>
      </c>
      <c r="O2134" s="3" t="s">
        <v>102</v>
      </c>
      <c r="P2134" s="3" t="s">
        <v>607</v>
      </c>
      <c r="Q2134" s="3" t="s">
        <v>32</v>
      </c>
      <c r="R2134" s="3" t="s">
        <v>36</v>
      </c>
      <c r="S2134" s="3" t="s">
        <v>608</v>
      </c>
      <c r="T2134" s="2">
        <v>966.7</v>
      </c>
      <c r="U2134" s="2">
        <v>5</v>
      </c>
      <c r="V2134" s="2">
        <v>0.3</v>
      </c>
      <c r="W2134" s="2">
        <v>-13.81</v>
      </c>
    </row>
    <row r="2135" spans="1:23" ht="15.75" thickBot="1" x14ac:dyDescent="0.3">
      <c r="A2135" s="5">
        <v>2134</v>
      </c>
      <c r="B2135" s="3" t="s">
        <v>5925</v>
      </c>
      <c r="C2135" s="2">
        <v>2011</v>
      </c>
      <c r="D2135" s="4">
        <v>40764</v>
      </c>
      <c r="E2135" s="4" t="str">
        <f>TEXT(Table1[[#This Row],[Order Date]],"MMM")</f>
        <v>Aug</v>
      </c>
      <c r="F2135" s="4" t="s">
        <v>7326</v>
      </c>
      <c r="G2135" s="3" t="s">
        <v>49</v>
      </c>
      <c r="H2135" s="3" t="s">
        <v>3091</v>
      </c>
      <c r="I2135" s="3" t="s">
        <v>3092</v>
      </c>
      <c r="J2135" s="3" t="s">
        <v>26</v>
      </c>
      <c r="K2135" s="3" t="s">
        <v>27</v>
      </c>
      <c r="L2135" s="3" t="s">
        <v>168</v>
      </c>
      <c r="M2135" s="3" t="s">
        <v>101</v>
      </c>
      <c r="N2135" s="2">
        <v>77036</v>
      </c>
      <c r="O2135" s="3" t="s">
        <v>102</v>
      </c>
      <c r="P2135" s="3" t="s">
        <v>290</v>
      </c>
      <c r="Q2135" s="3" t="s">
        <v>45</v>
      </c>
      <c r="R2135" s="3" t="s">
        <v>88</v>
      </c>
      <c r="S2135" s="3" t="s">
        <v>291</v>
      </c>
      <c r="T2135" s="2">
        <v>182.11199999999999</v>
      </c>
      <c r="U2135" s="2">
        <v>6</v>
      </c>
      <c r="V2135" s="2">
        <v>0.2</v>
      </c>
      <c r="W2135" s="2">
        <v>61.462800000000001</v>
      </c>
    </row>
    <row r="2136" spans="1:23" ht="15.75" thickBot="1" x14ac:dyDescent="0.3">
      <c r="A2136" s="5">
        <v>2135</v>
      </c>
      <c r="B2136" s="3" t="s">
        <v>5928</v>
      </c>
      <c r="C2136" s="2">
        <v>2014</v>
      </c>
      <c r="D2136" s="4">
        <v>41762</v>
      </c>
      <c r="E2136" s="4" t="str">
        <f>TEXT(Table1[[#This Row],[Order Date]],"MMM")</f>
        <v>May</v>
      </c>
      <c r="F2136" s="4">
        <v>41915</v>
      </c>
      <c r="G2136" s="3" t="s">
        <v>49</v>
      </c>
      <c r="H2136" s="3" t="s">
        <v>225</v>
      </c>
      <c r="I2136" s="3" t="s">
        <v>226</v>
      </c>
      <c r="J2136" s="3" t="s">
        <v>26</v>
      </c>
      <c r="K2136" s="3" t="s">
        <v>27</v>
      </c>
      <c r="L2136" s="3" t="s">
        <v>168</v>
      </c>
      <c r="M2136" s="3" t="s">
        <v>101</v>
      </c>
      <c r="N2136" s="2">
        <v>77041</v>
      </c>
      <c r="O2136" s="3" t="s">
        <v>102</v>
      </c>
      <c r="P2136" s="3" t="s">
        <v>3126</v>
      </c>
      <c r="Q2136" s="3" t="s">
        <v>45</v>
      </c>
      <c r="R2136" s="3" t="s">
        <v>88</v>
      </c>
      <c r="S2136" s="3" t="s">
        <v>3127</v>
      </c>
      <c r="T2136" s="2">
        <v>89.567999999999998</v>
      </c>
      <c r="U2136" s="2">
        <v>2</v>
      </c>
      <c r="V2136" s="2">
        <v>0.2</v>
      </c>
      <c r="W2136" s="2">
        <v>32.468400000000003</v>
      </c>
    </row>
    <row r="2137" spans="1:23" ht="15.75" thickBot="1" x14ac:dyDescent="0.3">
      <c r="A2137" s="5">
        <v>2136</v>
      </c>
      <c r="B2137" s="3" t="s">
        <v>5931</v>
      </c>
      <c r="C2137" s="2">
        <v>2014</v>
      </c>
      <c r="D2137" s="4">
        <v>41644</v>
      </c>
      <c r="E2137" s="4" t="str">
        <f>TEXT(Table1[[#This Row],[Order Date]],"MMM")</f>
        <v>Jan</v>
      </c>
      <c r="F2137" s="4">
        <v>41795</v>
      </c>
      <c r="G2137" s="3" t="s">
        <v>49</v>
      </c>
      <c r="H2137" s="3" t="s">
        <v>1033</v>
      </c>
      <c r="I2137" s="3" t="s">
        <v>1034</v>
      </c>
      <c r="J2137" s="3" t="s">
        <v>40</v>
      </c>
      <c r="K2137" s="3" t="s">
        <v>27</v>
      </c>
      <c r="L2137" s="3" t="s">
        <v>120</v>
      </c>
      <c r="M2137" s="3" t="s">
        <v>42</v>
      </c>
      <c r="N2137" s="2">
        <v>94110</v>
      </c>
      <c r="O2137" s="3" t="s">
        <v>43</v>
      </c>
      <c r="P2137" s="3" t="s">
        <v>1978</v>
      </c>
      <c r="Q2137" s="3" t="s">
        <v>32</v>
      </c>
      <c r="R2137" s="3" t="s">
        <v>64</v>
      </c>
      <c r="S2137" s="3" t="s">
        <v>1979</v>
      </c>
      <c r="T2137" s="2">
        <v>64.959999999999994</v>
      </c>
      <c r="U2137" s="2">
        <v>2</v>
      </c>
      <c r="V2137" s="2">
        <v>0</v>
      </c>
      <c r="W2137" s="2">
        <v>21.436800000000002</v>
      </c>
    </row>
    <row r="2138" spans="1:23" ht="15.75" thickBot="1" x14ac:dyDescent="0.3">
      <c r="A2138" s="5">
        <v>2137</v>
      </c>
      <c r="B2138" s="3" t="s">
        <v>5931</v>
      </c>
      <c r="C2138" s="2">
        <v>2014</v>
      </c>
      <c r="D2138" s="4">
        <v>41644</v>
      </c>
      <c r="E2138" s="4" t="str">
        <f>TEXT(Table1[[#This Row],[Order Date]],"MMM")</f>
        <v>Jan</v>
      </c>
      <c r="F2138" s="4">
        <v>41795</v>
      </c>
      <c r="G2138" s="3" t="s">
        <v>49</v>
      </c>
      <c r="H2138" s="3" t="s">
        <v>1033</v>
      </c>
      <c r="I2138" s="3" t="s">
        <v>1034</v>
      </c>
      <c r="J2138" s="3" t="s">
        <v>40</v>
      </c>
      <c r="K2138" s="3" t="s">
        <v>27</v>
      </c>
      <c r="L2138" s="3" t="s">
        <v>120</v>
      </c>
      <c r="M2138" s="3" t="s">
        <v>42</v>
      </c>
      <c r="N2138" s="2">
        <v>94110</v>
      </c>
      <c r="O2138" s="3" t="s">
        <v>43</v>
      </c>
      <c r="P2138" s="3" t="s">
        <v>1951</v>
      </c>
      <c r="Q2138" s="3" t="s">
        <v>45</v>
      </c>
      <c r="R2138" s="3" t="s">
        <v>158</v>
      </c>
      <c r="S2138" s="3" t="s">
        <v>1952</v>
      </c>
      <c r="T2138" s="2">
        <v>30.56</v>
      </c>
      <c r="U2138" s="2">
        <v>4</v>
      </c>
      <c r="V2138" s="2">
        <v>0</v>
      </c>
      <c r="W2138" s="2">
        <v>14.974399999999999</v>
      </c>
    </row>
    <row r="2139" spans="1:23" ht="15.75" thickBot="1" x14ac:dyDescent="0.3">
      <c r="A2139" s="5">
        <v>2138</v>
      </c>
      <c r="B2139" s="3" t="s">
        <v>5932</v>
      </c>
      <c r="C2139" s="2">
        <v>2013</v>
      </c>
      <c r="D2139" s="4">
        <v>41338</v>
      </c>
      <c r="E2139" s="4" t="str">
        <f>TEXT(Table1[[#This Row],[Order Date]],"MMM")</f>
        <v>Mar</v>
      </c>
      <c r="F2139" s="4">
        <v>41522</v>
      </c>
      <c r="G2139" s="3" t="s">
        <v>49</v>
      </c>
      <c r="H2139" s="3" t="s">
        <v>2080</v>
      </c>
      <c r="I2139" s="3" t="s">
        <v>2081</v>
      </c>
      <c r="J2139" s="3" t="s">
        <v>26</v>
      </c>
      <c r="K2139" s="3" t="s">
        <v>27</v>
      </c>
      <c r="L2139" s="3" t="s">
        <v>3660</v>
      </c>
      <c r="M2139" s="3" t="s">
        <v>86</v>
      </c>
      <c r="N2139" s="2">
        <v>27405</v>
      </c>
      <c r="O2139" s="3" t="s">
        <v>30</v>
      </c>
      <c r="P2139" s="3" t="s">
        <v>2584</v>
      </c>
      <c r="Q2139" s="3" t="s">
        <v>32</v>
      </c>
      <c r="R2139" s="3" t="s">
        <v>36</v>
      </c>
      <c r="S2139" s="3" t="s">
        <v>2585</v>
      </c>
      <c r="T2139" s="2">
        <v>187.05600000000001</v>
      </c>
      <c r="U2139" s="2">
        <v>9</v>
      </c>
      <c r="V2139" s="2">
        <v>0.2</v>
      </c>
      <c r="W2139" s="2">
        <v>11.691000000000001</v>
      </c>
    </row>
    <row r="2140" spans="1:23" ht="15.75" thickBot="1" x14ac:dyDescent="0.3">
      <c r="A2140" s="5">
        <v>2139</v>
      </c>
      <c r="B2140" s="3" t="s">
        <v>5933</v>
      </c>
      <c r="C2140" s="2">
        <v>2014</v>
      </c>
      <c r="D2140" s="4">
        <v>41708</v>
      </c>
      <c r="E2140" s="4" t="str">
        <f>TEXT(Table1[[#This Row],[Order Date]],"MMM")</f>
        <v>Mar</v>
      </c>
      <c r="F2140" s="4">
        <v>41800</v>
      </c>
      <c r="G2140" s="3" t="s">
        <v>172</v>
      </c>
      <c r="H2140" s="3" t="s">
        <v>4641</v>
      </c>
      <c r="I2140" s="3" t="s">
        <v>4642</v>
      </c>
      <c r="J2140" s="3" t="s">
        <v>99</v>
      </c>
      <c r="K2140" s="3" t="s">
        <v>27</v>
      </c>
      <c r="L2140" s="3" t="s">
        <v>4106</v>
      </c>
      <c r="M2140" s="3" t="s">
        <v>302</v>
      </c>
      <c r="N2140" s="2">
        <v>37918</v>
      </c>
      <c r="O2140" s="3" t="s">
        <v>30</v>
      </c>
      <c r="P2140" s="3" t="s">
        <v>4056</v>
      </c>
      <c r="Q2140" s="3" t="s">
        <v>32</v>
      </c>
      <c r="R2140" s="3" t="s">
        <v>64</v>
      </c>
      <c r="S2140" s="3" t="s">
        <v>4057</v>
      </c>
      <c r="T2140" s="2">
        <v>11.808</v>
      </c>
      <c r="U2140" s="2">
        <v>2</v>
      </c>
      <c r="V2140" s="2">
        <v>0.2</v>
      </c>
      <c r="W2140" s="2">
        <v>1.3284</v>
      </c>
    </row>
    <row r="2141" spans="1:23" ht="15.75" thickBot="1" x14ac:dyDescent="0.3">
      <c r="A2141" s="5">
        <v>2140</v>
      </c>
      <c r="B2141" s="3" t="s">
        <v>5933</v>
      </c>
      <c r="C2141" s="2">
        <v>2014</v>
      </c>
      <c r="D2141" s="4">
        <v>41708</v>
      </c>
      <c r="E2141" s="4" t="str">
        <f>TEXT(Table1[[#This Row],[Order Date]],"MMM")</f>
        <v>Mar</v>
      </c>
      <c r="F2141" s="4">
        <v>41800</v>
      </c>
      <c r="G2141" s="3" t="s">
        <v>172</v>
      </c>
      <c r="H2141" s="3" t="s">
        <v>4641</v>
      </c>
      <c r="I2141" s="3" t="s">
        <v>4642</v>
      </c>
      <c r="J2141" s="3" t="s">
        <v>99</v>
      </c>
      <c r="K2141" s="3" t="s">
        <v>27</v>
      </c>
      <c r="L2141" s="3" t="s">
        <v>4106</v>
      </c>
      <c r="M2141" s="3" t="s">
        <v>302</v>
      </c>
      <c r="N2141" s="2">
        <v>37918</v>
      </c>
      <c r="O2141" s="3" t="s">
        <v>30</v>
      </c>
      <c r="P2141" s="3" t="s">
        <v>1476</v>
      </c>
      <c r="Q2141" s="3" t="s">
        <v>32</v>
      </c>
      <c r="R2141" s="3" t="s">
        <v>64</v>
      </c>
      <c r="S2141" s="3" t="s">
        <v>5934</v>
      </c>
      <c r="T2141" s="2">
        <v>9.6560000000000006</v>
      </c>
      <c r="U2141" s="2">
        <v>1</v>
      </c>
      <c r="V2141" s="2">
        <v>0.2</v>
      </c>
      <c r="W2141" s="2">
        <v>1.5690999999999999</v>
      </c>
    </row>
    <row r="2142" spans="1:23" ht="15.75" thickBot="1" x14ac:dyDescent="0.3">
      <c r="A2142" s="5">
        <v>2141</v>
      </c>
      <c r="B2142" s="3" t="s">
        <v>5933</v>
      </c>
      <c r="C2142" s="2">
        <v>2014</v>
      </c>
      <c r="D2142" s="4">
        <v>41708</v>
      </c>
      <c r="E2142" s="4" t="str">
        <f>TEXT(Table1[[#This Row],[Order Date]],"MMM")</f>
        <v>Mar</v>
      </c>
      <c r="F2142" s="4">
        <v>41800</v>
      </c>
      <c r="G2142" s="3" t="s">
        <v>172</v>
      </c>
      <c r="H2142" s="3" t="s">
        <v>4641</v>
      </c>
      <c r="I2142" s="3" t="s">
        <v>4642</v>
      </c>
      <c r="J2142" s="3" t="s">
        <v>99</v>
      </c>
      <c r="K2142" s="3" t="s">
        <v>27</v>
      </c>
      <c r="L2142" s="3" t="s">
        <v>4106</v>
      </c>
      <c r="M2142" s="3" t="s">
        <v>302</v>
      </c>
      <c r="N2142" s="2">
        <v>37918</v>
      </c>
      <c r="O2142" s="3" t="s">
        <v>30</v>
      </c>
      <c r="P2142" s="3" t="s">
        <v>2787</v>
      </c>
      <c r="Q2142" s="3" t="s">
        <v>45</v>
      </c>
      <c r="R2142" s="3" t="s">
        <v>88</v>
      </c>
      <c r="S2142" s="3" t="s">
        <v>2788</v>
      </c>
      <c r="T2142" s="2">
        <v>20.736000000000001</v>
      </c>
      <c r="U2142" s="2">
        <v>4</v>
      </c>
      <c r="V2142" s="2">
        <v>0.2</v>
      </c>
      <c r="W2142" s="2">
        <v>7.2576000000000001</v>
      </c>
    </row>
    <row r="2143" spans="1:23" ht="15.75" thickBot="1" x14ac:dyDescent="0.3">
      <c r="A2143" s="5">
        <v>2142</v>
      </c>
      <c r="B2143" s="3" t="s">
        <v>5933</v>
      </c>
      <c r="C2143" s="2">
        <v>2014</v>
      </c>
      <c r="D2143" s="4">
        <v>41708</v>
      </c>
      <c r="E2143" s="4" t="str">
        <f>TEXT(Table1[[#This Row],[Order Date]],"MMM")</f>
        <v>Mar</v>
      </c>
      <c r="F2143" s="4">
        <v>41800</v>
      </c>
      <c r="G2143" s="3" t="s">
        <v>172</v>
      </c>
      <c r="H2143" s="3" t="s">
        <v>4641</v>
      </c>
      <c r="I2143" s="3" t="s">
        <v>4642</v>
      </c>
      <c r="J2143" s="3" t="s">
        <v>99</v>
      </c>
      <c r="K2143" s="3" t="s">
        <v>27</v>
      </c>
      <c r="L2143" s="3" t="s">
        <v>4106</v>
      </c>
      <c r="M2143" s="3" t="s">
        <v>302</v>
      </c>
      <c r="N2143" s="2">
        <v>37918</v>
      </c>
      <c r="O2143" s="3" t="s">
        <v>30</v>
      </c>
      <c r="P2143" s="3" t="s">
        <v>3229</v>
      </c>
      <c r="Q2143" s="3" t="s">
        <v>45</v>
      </c>
      <c r="R2143" s="3" t="s">
        <v>74</v>
      </c>
      <c r="S2143" s="3" t="s">
        <v>3230</v>
      </c>
      <c r="T2143" s="2">
        <v>27.36</v>
      </c>
      <c r="U2143" s="2">
        <v>3</v>
      </c>
      <c r="V2143" s="2">
        <v>0.7</v>
      </c>
      <c r="W2143" s="2">
        <v>-21.888000000000002</v>
      </c>
    </row>
    <row r="2144" spans="1:23" ht="15.75" thickBot="1" x14ac:dyDescent="0.3">
      <c r="A2144" s="5">
        <v>2143</v>
      </c>
      <c r="B2144" s="3" t="s">
        <v>5933</v>
      </c>
      <c r="C2144" s="2">
        <v>2014</v>
      </c>
      <c r="D2144" s="4">
        <v>41708</v>
      </c>
      <c r="E2144" s="4" t="str">
        <f>TEXT(Table1[[#This Row],[Order Date]],"MMM")</f>
        <v>Mar</v>
      </c>
      <c r="F2144" s="4">
        <v>41800</v>
      </c>
      <c r="G2144" s="3" t="s">
        <v>172</v>
      </c>
      <c r="H2144" s="3" t="s">
        <v>4641</v>
      </c>
      <c r="I2144" s="3" t="s">
        <v>4642</v>
      </c>
      <c r="J2144" s="3" t="s">
        <v>99</v>
      </c>
      <c r="K2144" s="3" t="s">
        <v>27</v>
      </c>
      <c r="L2144" s="3" t="s">
        <v>4106</v>
      </c>
      <c r="M2144" s="3" t="s">
        <v>302</v>
      </c>
      <c r="N2144" s="2">
        <v>37918</v>
      </c>
      <c r="O2144" s="3" t="s">
        <v>30</v>
      </c>
      <c r="P2144" s="3" t="s">
        <v>1971</v>
      </c>
      <c r="Q2144" s="3" t="s">
        <v>32</v>
      </c>
      <c r="R2144" s="3" t="s">
        <v>55</v>
      </c>
      <c r="S2144" s="3" t="s">
        <v>1972</v>
      </c>
      <c r="T2144" s="2">
        <v>2314.116</v>
      </c>
      <c r="U2144" s="2">
        <v>7</v>
      </c>
      <c r="V2144" s="2">
        <v>0.4</v>
      </c>
      <c r="W2144" s="2">
        <v>-1002.7836</v>
      </c>
    </row>
    <row r="2145" spans="1:23" ht="15.75" thickBot="1" x14ac:dyDescent="0.3">
      <c r="A2145" s="5">
        <v>2144</v>
      </c>
      <c r="B2145" s="3" t="s">
        <v>5933</v>
      </c>
      <c r="C2145" s="2">
        <v>2014</v>
      </c>
      <c r="D2145" s="4">
        <v>41708</v>
      </c>
      <c r="E2145" s="4" t="str">
        <f>TEXT(Table1[[#This Row],[Order Date]],"MMM")</f>
        <v>Mar</v>
      </c>
      <c r="F2145" s="4">
        <v>41800</v>
      </c>
      <c r="G2145" s="3" t="s">
        <v>172</v>
      </c>
      <c r="H2145" s="3" t="s">
        <v>4641</v>
      </c>
      <c r="I2145" s="3" t="s">
        <v>4642</v>
      </c>
      <c r="J2145" s="3" t="s">
        <v>99</v>
      </c>
      <c r="K2145" s="3" t="s">
        <v>27</v>
      </c>
      <c r="L2145" s="3" t="s">
        <v>4106</v>
      </c>
      <c r="M2145" s="3" t="s">
        <v>302</v>
      </c>
      <c r="N2145" s="2">
        <v>37918</v>
      </c>
      <c r="O2145" s="3" t="s">
        <v>30</v>
      </c>
      <c r="P2145" s="3" t="s">
        <v>2286</v>
      </c>
      <c r="Q2145" s="3" t="s">
        <v>45</v>
      </c>
      <c r="R2145" s="3" t="s">
        <v>74</v>
      </c>
      <c r="S2145" s="3" t="s">
        <v>2287</v>
      </c>
      <c r="T2145" s="2">
        <v>34.235999999999997</v>
      </c>
      <c r="U2145" s="2">
        <v>4</v>
      </c>
      <c r="V2145" s="2">
        <v>0.7</v>
      </c>
      <c r="W2145" s="2">
        <v>-26.247599999999998</v>
      </c>
    </row>
    <row r="2146" spans="1:23" ht="15.75" thickBot="1" x14ac:dyDescent="0.3">
      <c r="A2146" s="5">
        <v>2145</v>
      </c>
      <c r="B2146" s="3" t="s">
        <v>5933</v>
      </c>
      <c r="C2146" s="2">
        <v>2014</v>
      </c>
      <c r="D2146" s="4">
        <v>41708</v>
      </c>
      <c r="E2146" s="4" t="str">
        <f>TEXT(Table1[[#This Row],[Order Date]],"MMM")</f>
        <v>Mar</v>
      </c>
      <c r="F2146" s="4">
        <v>41800</v>
      </c>
      <c r="G2146" s="3" t="s">
        <v>172</v>
      </c>
      <c r="H2146" s="3" t="s">
        <v>4641</v>
      </c>
      <c r="I2146" s="3" t="s">
        <v>4642</v>
      </c>
      <c r="J2146" s="3" t="s">
        <v>99</v>
      </c>
      <c r="K2146" s="3" t="s">
        <v>27</v>
      </c>
      <c r="L2146" s="3" t="s">
        <v>4106</v>
      </c>
      <c r="M2146" s="3" t="s">
        <v>302</v>
      </c>
      <c r="N2146" s="2">
        <v>37918</v>
      </c>
      <c r="O2146" s="3" t="s">
        <v>30</v>
      </c>
      <c r="P2146" s="3" t="s">
        <v>2883</v>
      </c>
      <c r="Q2146" s="3" t="s">
        <v>32</v>
      </c>
      <c r="R2146" s="3" t="s">
        <v>64</v>
      </c>
      <c r="S2146" s="3" t="s">
        <v>2884</v>
      </c>
      <c r="T2146" s="2">
        <v>19.760000000000002</v>
      </c>
      <c r="U2146" s="2">
        <v>2</v>
      </c>
      <c r="V2146" s="2">
        <v>0.2</v>
      </c>
      <c r="W2146" s="2">
        <v>5.9279999999999999</v>
      </c>
    </row>
    <row r="2147" spans="1:23" ht="15.75" thickBot="1" x14ac:dyDescent="0.3">
      <c r="A2147" s="5">
        <v>2146</v>
      </c>
      <c r="B2147" s="3" t="s">
        <v>5935</v>
      </c>
      <c r="C2147" s="2">
        <v>2012</v>
      </c>
      <c r="D2147" s="4">
        <v>41011</v>
      </c>
      <c r="E2147" s="4" t="str">
        <f>TEXT(Table1[[#This Row],[Order Date]],"MMM")</f>
        <v>Apr</v>
      </c>
      <c r="F2147" s="4">
        <v>41164</v>
      </c>
      <c r="G2147" s="3" t="s">
        <v>49</v>
      </c>
      <c r="H2147" s="3" t="s">
        <v>2470</v>
      </c>
      <c r="I2147" s="3" t="s">
        <v>2471</v>
      </c>
      <c r="J2147" s="3" t="s">
        <v>26</v>
      </c>
      <c r="K2147" s="3" t="s">
        <v>27</v>
      </c>
      <c r="L2147" s="3" t="s">
        <v>977</v>
      </c>
      <c r="M2147" s="3" t="s">
        <v>42</v>
      </c>
      <c r="N2147" s="2">
        <v>90712</v>
      </c>
      <c r="O2147" s="3" t="s">
        <v>43</v>
      </c>
      <c r="P2147" s="3" t="s">
        <v>3803</v>
      </c>
      <c r="Q2147" s="3" t="s">
        <v>45</v>
      </c>
      <c r="R2147" s="3" t="s">
        <v>67</v>
      </c>
      <c r="S2147" s="3" t="s">
        <v>3804</v>
      </c>
      <c r="T2147" s="2">
        <v>16.899999999999999</v>
      </c>
      <c r="U2147" s="2">
        <v>5</v>
      </c>
      <c r="V2147" s="2">
        <v>0</v>
      </c>
      <c r="W2147" s="2">
        <v>6.2530000000000001</v>
      </c>
    </row>
    <row r="2148" spans="1:23" ht="15.75" thickBot="1" x14ac:dyDescent="0.3">
      <c r="A2148" s="5">
        <v>2147</v>
      </c>
      <c r="B2148" s="3" t="s">
        <v>5935</v>
      </c>
      <c r="C2148" s="2">
        <v>2012</v>
      </c>
      <c r="D2148" s="4">
        <v>41011</v>
      </c>
      <c r="E2148" s="4" t="str">
        <f>TEXT(Table1[[#This Row],[Order Date]],"MMM")</f>
        <v>Apr</v>
      </c>
      <c r="F2148" s="4">
        <v>41164</v>
      </c>
      <c r="G2148" s="3" t="s">
        <v>49</v>
      </c>
      <c r="H2148" s="3" t="s">
        <v>2470</v>
      </c>
      <c r="I2148" s="3" t="s">
        <v>2471</v>
      </c>
      <c r="J2148" s="3" t="s">
        <v>26</v>
      </c>
      <c r="K2148" s="3" t="s">
        <v>27</v>
      </c>
      <c r="L2148" s="3" t="s">
        <v>977</v>
      </c>
      <c r="M2148" s="3" t="s">
        <v>42</v>
      </c>
      <c r="N2148" s="2">
        <v>90712</v>
      </c>
      <c r="O2148" s="3" t="s">
        <v>43</v>
      </c>
      <c r="P2148" s="3" t="s">
        <v>3262</v>
      </c>
      <c r="Q2148" s="3" t="s">
        <v>32</v>
      </c>
      <c r="R2148" s="3" t="s">
        <v>64</v>
      </c>
      <c r="S2148" s="3" t="s">
        <v>3263</v>
      </c>
      <c r="T2148" s="2">
        <v>25.08</v>
      </c>
      <c r="U2148" s="2">
        <v>6</v>
      </c>
      <c r="V2148" s="2">
        <v>0</v>
      </c>
      <c r="W2148" s="2">
        <v>9.0288000000000004</v>
      </c>
    </row>
    <row r="2149" spans="1:23" ht="15.75" thickBot="1" x14ac:dyDescent="0.3">
      <c r="A2149" s="5">
        <v>2148</v>
      </c>
      <c r="B2149" s="3" t="s">
        <v>5936</v>
      </c>
      <c r="C2149" s="2">
        <v>2011</v>
      </c>
      <c r="D2149" s="4">
        <v>40725</v>
      </c>
      <c r="E2149" s="4" t="str">
        <f>TEXT(Table1[[#This Row],[Order Date]],"MMM")</f>
        <v>Jul</v>
      </c>
      <c r="F2149" s="4">
        <v>40787</v>
      </c>
      <c r="G2149" s="3" t="s">
        <v>23</v>
      </c>
      <c r="H2149" s="3" t="s">
        <v>5302</v>
      </c>
      <c r="I2149" s="3" t="s">
        <v>5303</v>
      </c>
      <c r="J2149" s="3" t="s">
        <v>26</v>
      </c>
      <c r="K2149" s="3" t="s">
        <v>27</v>
      </c>
      <c r="L2149" s="3" t="s">
        <v>41</v>
      </c>
      <c r="M2149" s="3" t="s">
        <v>42</v>
      </c>
      <c r="N2149" s="2">
        <v>90049</v>
      </c>
      <c r="O2149" s="3" t="s">
        <v>43</v>
      </c>
      <c r="P2149" s="3" t="s">
        <v>1700</v>
      </c>
      <c r="Q2149" s="3" t="s">
        <v>45</v>
      </c>
      <c r="R2149" s="3" t="s">
        <v>88</v>
      </c>
      <c r="S2149" s="3" t="s">
        <v>1701</v>
      </c>
      <c r="T2149" s="2">
        <v>19.440000000000001</v>
      </c>
      <c r="U2149" s="2">
        <v>3</v>
      </c>
      <c r="V2149" s="2">
        <v>0</v>
      </c>
      <c r="W2149" s="2">
        <v>9.3312000000000008</v>
      </c>
    </row>
    <row r="2150" spans="1:23" ht="15.75" thickBot="1" x14ac:dyDescent="0.3">
      <c r="A2150" s="5">
        <v>2149</v>
      </c>
      <c r="B2150" s="3" t="s">
        <v>5937</v>
      </c>
      <c r="C2150" s="2">
        <v>2012</v>
      </c>
      <c r="D2150" s="4">
        <v>41032</v>
      </c>
      <c r="E2150" s="4" t="str">
        <f>TEXT(Table1[[#This Row],[Order Date]],"MMM")</f>
        <v>May</v>
      </c>
      <c r="F2150" s="4">
        <v>41155</v>
      </c>
      <c r="G2150" s="3" t="s">
        <v>49</v>
      </c>
      <c r="H2150" s="3" t="s">
        <v>1193</v>
      </c>
      <c r="I2150" s="3" t="s">
        <v>1194</v>
      </c>
      <c r="J2150" s="3" t="s">
        <v>26</v>
      </c>
      <c r="K2150" s="3" t="s">
        <v>27</v>
      </c>
      <c r="L2150" s="3" t="s">
        <v>168</v>
      </c>
      <c r="M2150" s="3" t="s">
        <v>101</v>
      </c>
      <c r="N2150" s="2">
        <v>77036</v>
      </c>
      <c r="O2150" s="3" t="s">
        <v>102</v>
      </c>
      <c r="P2150" s="3" t="s">
        <v>1419</v>
      </c>
      <c r="Q2150" s="3" t="s">
        <v>70</v>
      </c>
      <c r="R2150" s="3" t="s">
        <v>71</v>
      </c>
      <c r="S2150" s="3" t="s">
        <v>1420</v>
      </c>
      <c r="T2150" s="2">
        <v>31.92</v>
      </c>
      <c r="U2150" s="2">
        <v>2</v>
      </c>
      <c r="V2150" s="2">
        <v>0.2</v>
      </c>
      <c r="W2150" s="2">
        <v>2.3940000000000001</v>
      </c>
    </row>
    <row r="2151" spans="1:23" ht="15.75" thickBot="1" x14ac:dyDescent="0.3">
      <c r="A2151" s="5">
        <v>2150</v>
      </c>
      <c r="B2151" s="3" t="s">
        <v>5938</v>
      </c>
      <c r="C2151" s="2">
        <v>2013</v>
      </c>
      <c r="D2151" s="4">
        <v>41403</v>
      </c>
      <c r="E2151" s="4" t="str">
        <f>TEXT(Table1[[#This Row],[Order Date]],"MMM")</f>
        <v>May</v>
      </c>
      <c r="F2151" s="4">
        <v>41526</v>
      </c>
      <c r="G2151" s="3" t="s">
        <v>49</v>
      </c>
      <c r="H2151" s="3" t="s">
        <v>4290</v>
      </c>
      <c r="I2151" s="3" t="s">
        <v>4291</v>
      </c>
      <c r="J2151" s="3" t="s">
        <v>26</v>
      </c>
      <c r="K2151" s="3" t="s">
        <v>27</v>
      </c>
      <c r="L2151" s="3" t="s">
        <v>239</v>
      </c>
      <c r="M2151" s="3" t="s">
        <v>240</v>
      </c>
      <c r="N2151" s="2">
        <v>10011</v>
      </c>
      <c r="O2151" s="3" t="s">
        <v>138</v>
      </c>
      <c r="P2151" s="3" t="s">
        <v>4110</v>
      </c>
      <c r="Q2151" s="3" t="s">
        <v>32</v>
      </c>
      <c r="R2151" s="3" t="s">
        <v>64</v>
      </c>
      <c r="S2151" s="3" t="s">
        <v>4111</v>
      </c>
      <c r="T2151" s="2">
        <v>63.94</v>
      </c>
      <c r="U2151" s="2">
        <v>1</v>
      </c>
      <c r="V2151" s="2">
        <v>0</v>
      </c>
      <c r="W2151" s="2">
        <v>24.936599999999999</v>
      </c>
    </row>
    <row r="2152" spans="1:23" ht="15.75" thickBot="1" x14ac:dyDescent="0.3">
      <c r="A2152" s="5">
        <v>2151</v>
      </c>
      <c r="B2152" s="3" t="s">
        <v>5938</v>
      </c>
      <c r="C2152" s="2">
        <v>2013</v>
      </c>
      <c r="D2152" s="4">
        <v>41403</v>
      </c>
      <c r="E2152" s="4" t="str">
        <f>TEXT(Table1[[#This Row],[Order Date]],"MMM")</f>
        <v>May</v>
      </c>
      <c r="F2152" s="4">
        <v>41526</v>
      </c>
      <c r="G2152" s="3" t="s">
        <v>49</v>
      </c>
      <c r="H2152" s="3" t="s">
        <v>4290</v>
      </c>
      <c r="I2152" s="3" t="s">
        <v>4291</v>
      </c>
      <c r="J2152" s="3" t="s">
        <v>26</v>
      </c>
      <c r="K2152" s="3" t="s">
        <v>27</v>
      </c>
      <c r="L2152" s="3" t="s">
        <v>239</v>
      </c>
      <c r="M2152" s="3" t="s">
        <v>240</v>
      </c>
      <c r="N2152" s="2">
        <v>10011</v>
      </c>
      <c r="O2152" s="3" t="s">
        <v>138</v>
      </c>
      <c r="P2152" s="3" t="s">
        <v>257</v>
      </c>
      <c r="Q2152" s="3" t="s">
        <v>45</v>
      </c>
      <c r="R2152" s="3" t="s">
        <v>74</v>
      </c>
      <c r="S2152" s="3" t="s">
        <v>258</v>
      </c>
      <c r="T2152" s="2">
        <v>60.6</v>
      </c>
      <c r="U2152" s="2">
        <v>5</v>
      </c>
      <c r="V2152" s="2">
        <v>0.2</v>
      </c>
      <c r="W2152" s="2">
        <v>20.452500000000001</v>
      </c>
    </row>
    <row r="2153" spans="1:23" ht="15.75" thickBot="1" x14ac:dyDescent="0.3">
      <c r="A2153" s="5">
        <v>2152</v>
      </c>
      <c r="B2153" s="3" t="s">
        <v>5938</v>
      </c>
      <c r="C2153" s="2">
        <v>2013</v>
      </c>
      <c r="D2153" s="4">
        <v>41403</v>
      </c>
      <c r="E2153" s="4" t="str">
        <f>TEXT(Table1[[#This Row],[Order Date]],"MMM")</f>
        <v>May</v>
      </c>
      <c r="F2153" s="4">
        <v>41526</v>
      </c>
      <c r="G2153" s="3" t="s">
        <v>49</v>
      </c>
      <c r="H2153" s="3" t="s">
        <v>4290</v>
      </c>
      <c r="I2153" s="3" t="s">
        <v>4291</v>
      </c>
      <c r="J2153" s="3" t="s">
        <v>26</v>
      </c>
      <c r="K2153" s="3" t="s">
        <v>27</v>
      </c>
      <c r="L2153" s="3" t="s">
        <v>239</v>
      </c>
      <c r="M2153" s="3" t="s">
        <v>240</v>
      </c>
      <c r="N2153" s="2">
        <v>10011</v>
      </c>
      <c r="O2153" s="3" t="s">
        <v>138</v>
      </c>
      <c r="P2153" s="3" t="s">
        <v>2205</v>
      </c>
      <c r="Q2153" s="3" t="s">
        <v>45</v>
      </c>
      <c r="R2153" s="3" t="s">
        <v>518</v>
      </c>
      <c r="S2153" s="3" t="s">
        <v>2206</v>
      </c>
      <c r="T2153" s="2">
        <v>22.72</v>
      </c>
      <c r="U2153" s="2">
        <v>4</v>
      </c>
      <c r="V2153" s="2">
        <v>0</v>
      </c>
      <c r="W2153" s="2">
        <v>6.5888</v>
      </c>
    </row>
    <row r="2154" spans="1:23" ht="15.75" thickBot="1" x14ac:dyDescent="0.3">
      <c r="A2154" s="5">
        <v>2153</v>
      </c>
      <c r="B2154" s="3" t="s">
        <v>5939</v>
      </c>
      <c r="C2154" s="2">
        <v>2012</v>
      </c>
      <c r="D2154" s="4">
        <v>41163</v>
      </c>
      <c r="E2154" s="4" t="str">
        <f>TEXT(Table1[[#This Row],[Order Date]],"MMM")</f>
        <v>Sep</v>
      </c>
      <c r="F2154" s="4" t="s">
        <v>7263</v>
      </c>
      <c r="G2154" s="3" t="s">
        <v>23</v>
      </c>
      <c r="H2154" s="3" t="s">
        <v>1684</v>
      </c>
      <c r="I2154" s="3" t="s">
        <v>1685</v>
      </c>
      <c r="J2154" s="3" t="s">
        <v>26</v>
      </c>
      <c r="K2154" s="3" t="s">
        <v>27</v>
      </c>
      <c r="L2154" s="3" t="s">
        <v>1993</v>
      </c>
      <c r="M2154" s="3" t="s">
        <v>240</v>
      </c>
      <c r="N2154" s="2">
        <v>11572</v>
      </c>
      <c r="O2154" s="3" t="s">
        <v>138</v>
      </c>
      <c r="P2154" s="3" t="s">
        <v>3792</v>
      </c>
      <c r="Q2154" s="3" t="s">
        <v>45</v>
      </c>
      <c r="R2154" s="3" t="s">
        <v>58</v>
      </c>
      <c r="S2154" s="3" t="s">
        <v>3793</v>
      </c>
      <c r="T2154" s="2">
        <v>244.55</v>
      </c>
      <c r="U2154" s="2">
        <v>5</v>
      </c>
      <c r="V2154" s="2">
        <v>0</v>
      </c>
      <c r="W2154" s="2">
        <v>4.891</v>
      </c>
    </row>
    <row r="2155" spans="1:23" ht="15.75" thickBot="1" x14ac:dyDescent="0.3">
      <c r="A2155" s="5">
        <v>2154</v>
      </c>
      <c r="B2155" s="3" t="s">
        <v>5939</v>
      </c>
      <c r="C2155" s="2">
        <v>2012</v>
      </c>
      <c r="D2155" s="4">
        <v>41163</v>
      </c>
      <c r="E2155" s="4" t="str">
        <f>TEXT(Table1[[#This Row],[Order Date]],"MMM")</f>
        <v>Sep</v>
      </c>
      <c r="F2155" s="4" t="s">
        <v>7263</v>
      </c>
      <c r="G2155" s="3" t="s">
        <v>23</v>
      </c>
      <c r="H2155" s="3" t="s">
        <v>1684</v>
      </c>
      <c r="I2155" s="3" t="s">
        <v>1685</v>
      </c>
      <c r="J2155" s="3" t="s">
        <v>26</v>
      </c>
      <c r="K2155" s="3" t="s">
        <v>27</v>
      </c>
      <c r="L2155" s="3" t="s">
        <v>1993</v>
      </c>
      <c r="M2155" s="3" t="s">
        <v>240</v>
      </c>
      <c r="N2155" s="2">
        <v>11572</v>
      </c>
      <c r="O2155" s="3" t="s">
        <v>138</v>
      </c>
      <c r="P2155" s="3" t="s">
        <v>157</v>
      </c>
      <c r="Q2155" s="3" t="s">
        <v>45</v>
      </c>
      <c r="R2155" s="3" t="s">
        <v>158</v>
      </c>
      <c r="S2155" s="3" t="s">
        <v>159</v>
      </c>
      <c r="T2155" s="2">
        <v>12.24</v>
      </c>
      <c r="U2155" s="2">
        <v>6</v>
      </c>
      <c r="V2155" s="2">
        <v>0</v>
      </c>
      <c r="W2155" s="2">
        <v>5.7527999999999997</v>
      </c>
    </row>
    <row r="2156" spans="1:23" ht="15.75" thickBot="1" x14ac:dyDescent="0.3">
      <c r="A2156" s="5">
        <v>2155</v>
      </c>
      <c r="B2156" s="3" t="s">
        <v>5939</v>
      </c>
      <c r="C2156" s="2">
        <v>2012</v>
      </c>
      <c r="D2156" s="4">
        <v>41163</v>
      </c>
      <c r="E2156" s="4" t="str">
        <f>TEXT(Table1[[#This Row],[Order Date]],"MMM")</f>
        <v>Sep</v>
      </c>
      <c r="F2156" s="4" t="s">
        <v>7263</v>
      </c>
      <c r="G2156" s="3" t="s">
        <v>23</v>
      </c>
      <c r="H2156" s="3" t="s">
        <v>1684</v>
      </c>
      <c r="I2156" s="3" t="s">
        <v>1685</v>
      </c>
      <c r="J2156" s="3" t="s">
        <v>26</v>
      </c>
      <c r="K2156" s="3" t="s">
        <v>27</v>
      </c>
      <c r="L2156" s="3" t="s">
        <v>1993</v>
      </c>
      <c r="M2156" s="3" t="s">
        <v>240</v>
      </c>
      <c r="N2156" s="2">
        <v>11572</v>
      </c>
      <c r="O2156" s="3" t="s">
        <v>138</v>
      </c>
      <c r="P2156" s="3" t="s">
        <v>5713</v>
      </c>
      <c r="Q2156" s="3" t="s">
        <v>70</v>
      </c>
      <c r="R2156" s="3" t="s">
        <v>148</v>
      </c>
      <c r="S2156" s="3" t="s">
        <v>5714</v>
      </c>
      <c r="T2156" s="2">
        <v>13.98</v>
      </c>
      <c r="U2156" s="2">
        <v>2</v>
      </c>
      <c r="V2156" s="2">
        <v>0</v>
      </c>
      <c r="W2156" s="2">
        <v>6.0114000000000001</v>
      </c>
    </row>
    <row r="2157" spans="1:23" ht="15.75" thickBot="1" x14ac:dyDescent="0.3">
      <c r="A2157" s="5">
        <v>2156</v>
      </c>
      <c r="B2157" s="3" t="s">
        <v>5939</v>
      </c>
      <c r="C2157" s="2">
        <v>2012</v>
      </c>
      <c r="D2157" s="4">
        <v>41163</v>
      </c>
      <c r="E2157" s="4" t="str">
        <f>TEXT(Table1[[#This Row],[Order Date]],"MMM")</f>
        <v>Sep</v>
      </c>
      <c r="F2157" s="4" t="s">
        <v>7263</v>
      </c>
      <c r="G2157" s="3" t="s">
        <v>23</v>
      </c>
      <c r="H2157" s="3" t="s">
        <v>1684</v>
      </c>
      <c r="I2157" s="3" t="s">
        <v>1685</v>
      </c>
      <c r="J2157" s="3" t="s">
        <v>26</v>
      </c>
      <c r="K2157" s="3" t="s">
        <v>27</v>
      </c>
      <c r="L2157" s="3" t="s">
        <v>1993</v>
      </c>
      <c r="M2157" s="3" t="s">
        <v>240</v>
      </c>
      <c r="N2157" s="2">
        <v>11572</v>
      </c>
      <c r="O2157" s="3" t="s">
        <v>138</v>
      </c>
      <c r="P2157" s="3" t="s">
        <v>4310</v>
      </c>
      <c r="Q2157" s="3" t="s">
        <v>70</v>
      </c>
      <c r="R2157" s="3" t="s">
        <v>148</v>
      </c>
      <c r="S2157" s="3" t="s">
        <v>4311</v>
      </c>
      <c r="T2157" s="2">
        <v>899.95</v>
      </c>
      <c r="U2157" s="2">
        <v>5</v>
      </c>
      <c r="V2157" s="2">
        <v>0</v>
      </c>
      <c r="W2157" s="2">
        <v>53.997</v>
      </c>
    </row>
    <row r="2158" spans="1:23" ht="15.75" thickBot="1" x14ac:dyDescent="0.3">
      <c r="A2158" s="5">
        <v>2157</v>
      </c>
      <c r="B2158" s="3" t="s">
        <v>5940</v>
      </c>
      <c r="C2158" s="2">
        <v>2012</v>
      </c>
      <c r="D2158" s="4">
        <v>41223</v>
      </c>
      <c r="E2158" s="4" t="str">
        <f>TEXT(Table1[[#This Row],[Order Date]],"MMM")</f>
        <v>Nov</v>
      </c>
      <c r="F2158" s="4" t="s">
        <v>7200</v>
      </c>
      <c r="G2158" s="3" t="s">
        <v>23</v>
      </c>
      <c r="H2158" s="3" t="s">
        <v>982</v>
      </c>
      <c r="I2158" s="3" t="s">
        <v>983</v>
      </c>
      <c r="J2158" s="3" t="s">
        <v>26</v>
      </c>
      <c r="K2158" s="3" t="s">
        <v>27</v>
      </c>
      <c r="L2158" s="3" t="s">
        <v>349</v>
      </c>
      <c r="M2158" s="3" t="s">
        <v>240</v>
      </c>
      <c r="N2158" s="2">
        <v>14609</v>
      </c>
      <c r="O2158" s="3" t="s">
        <v>138</v>
      </c>
      <c r="P2158" s="3" t="s">
        <v>4434</v>
      </c>
      <c r="Q2158" s="3" t="s">
        <v>70</v>
      </c>
      <c r="R2158" s="3" t="s">
        <v>148</v>
      </c>
      <c r="S2158" s="3" t="s">
        <v>5202</v>
      </c>
      <c r="T2158" s="2">
        <v>31.95</v>
      </c>
      <c r="U2158" s="2">
        <v>1</v>
      </c>
      <c r="V2158" s="2">
        <v>0</v>
      </c>
      <c r="W2158" s="2">
        <v>2.2364999999999999</v>
      </c>
    </row>
    <row r="2159" spans="1:23" ht="15.75" thickBot="1" x14ac:dyDescent="0.3">
      <c r="A2159" s="5">
        <v>2158</v>
      </c>
      <c r="B2159" s="3" t="s">
        <v>5941</v>
      </c>
      <c r="C2159" s="2">
        <v>2012</v>
      </c>
      <c r="D2159" s="4">
        <v>41000</v>
      </c>
      <c r="E2159" s="4" t="str">
        <f>TEXT(Table1[[#This Row],[Order Date]],"MMM")</f>
        <v>Apr</v>
      </c>
      <c r="F2159" s="4">
        <v>41183</v>
      </c>
      <c r="G2159" s="3" t="s">
        <v>49</v>
      </c>
      <c r="H2159" s="3" t="s">
        <v>2057</v>
      </c>
      <c r="I2159" s="3" t="s">
        <v>2058</v>
      </c>
      <c r="J2159" s="3" t="s">
        <v>40</v>
      </c>
      <c r="K2159" s="3" t="s">
        <v>27</v>
      </c>
      <c r="L2159" s="3" t="s">
        <v>5942</v>
      </c>
      <c r="M2159" s="3" t="s">
        <v>207</v>
      </c>
      <c r="N2159" s="2">
        <v>55125</v>
      </c>
      <c r="O2159" s="3" t="s">
        <v>102</v>
      </c>
      <c r="P2159" s="3" t="s">
        <v>2696</v>
      </c>
      <c r="Q2159" s="3" t="s">
        <v>45</v>
      </c>
      <c r="R2159" s="3" t="s">
        <v>74</v>
      </c>
      <c r="S2159" s="3" t="s">
        <v>2697</v>
      </c>
      <c r="T2159" s="2">
        <v>32.340000000000003</v>
      </c>
      <c r="U2159" s="2">
        <v>3</v>
      </c>
      <c r="V2159" s="2">
        <v>0</v>
      </c>
      <c r="W2159" s="2">
        <v>15.523199999999999</v>
      </c>
    </row>
    <row r="2160" spans="1:23" ht="15.75" thickBot="1" x14ac:dyDescent="0.3">
      <c r="A2160" s="5">
        <v>2159</v>
      </c>
      <c r="B2160" s="3" t="s">
        <v>5941</v>
      </c>
      <c r="C2160" s="2">
        <v>2012</v>
      </c>
      <c r="D2160" s="4">
        <v>41000</v>
      </c>
      <c r="E2160" s="4" t="str">
        <f>TEXT(Table1[[#This Row],[Order Date]],"MMM")</f>
        <v>Apr</v>
      </c>
      <c r="F2160" s="4">
        <v>41183</v>
      </c>
      <c r="G2160" s="3" t="s">
        <v>49</v>
      </c>
      <c r="H2160" s="3" t="s">
        <v>2057</v>
      </c>
      <c r="I2160" s="3" t="s">
        <v>2058</v>
      </c>
      <c r="J2160" s="3" t="s">
        <v>40</v>
      </c>
      <c r="K2160" s="3" t="s">
        <v>27</v>
      </c>
      <c r="L2160" s="3" t="s">
        <v>5942</v>
      </c>
      <c r="M2160" s="3" t="s">
        <v>207</v>
      </c>
      <c r="N2160" s="2">
        <v>55125</v>
      </c>
      <c r="O2160" s="3" t="s">
        <v>102</v>
      </c>
      <c r="P2160" s="3" t="s">
        <v>827</v>
      </c>
      <c r="Q2160" s="3" t="s">
        <v>45</v>
      </c>
      <c r="R2160" s="3" t="s">
        <v>88</v>
      </c>
      <c r="S2160" s="3" t="s">
        <v>828</v>
      </c>
      <c r="T2160" s="2">
        <v>39.9</v>
      </c>
      <c r="U2160" s="2">
        <v>5</v>
      </c>
      <c r="V2160" s="2">
        <v>0</v>
      </c>
      <c r="W2160" s="2">
        <v>19.95</v>
      </c>
    </row>
    <row r="2161" spans="1:23" ht="15.75" thickBot="1" x14ac:dyDescent="0.3">
      <c r="A2161" s="5">
        <v>2160</v>
      </c>
      <c r="B2161" s="3" t="s">
        <v>5943</v>
      </c>
      <c r="C2161" s="2">
        <v>2014</v>
      </c>
      <c r="D2161" s="4">
        <v>41924</v>
      </c>
      <c r="E2161" s="4" t="str">
        <f>TEXT(Table1[[#This Row],[Order Date]],"MMM")</f>
        <v>Oct</v>
      </c>
      <c r="F2161" s="4" t="s">
        <v>7285</v>
      </c>
      <c r="G2161" s="3" t="s">
        <v>49</v>
      </c>
      <c r="H2161" s="3" t="s">
        <v>217</v>
      </c>
      <c r="I2161" s="3" t="s">
        <v>218</v>
      </c>
      <c r="J2161" s="3" t="s">
        <v>26</v>
      </c>
      <c r="K2161" s="3" t="s">
        <v>27</v>
      </c>
      <c r="L2161" s="3" t="s">
        <v>1393</v>
      </c>
      <c r="M2161" s="3" t="s">
        <v>192</v>
      </c>
      <c r="N2161" s="2">
        <v>60068</v>
      </c>
      <c r="O2161" s="3" t="s">
        <v>102</v>
      </c>
      <c r="P2161" s="3" t="s">
        <v>2233</v>
      </c>
      <c r="Q2161" s="3" t="s">
        <v>45</v>
      </c>
      <c r="R2161" s="3" t="s">
        <v>88</v>
      </c>
      <c r="S2161" s="3" t="s">
        <v>2234</v>
      </c>
      <c r="T2161" s="2">
        <v>143.85599999999999</v>
      </c>
      <c r="U2161" s="2">
        <v>9</v>
      </c>
      <c r="V2161" s="2">
        <v>0.2</v>
      </c>
      <c r="W2161" s="2">
        <v>48.551400000000001</v>
      </c>
    </row>
    <row r="2162" spans="1:23" ht="15.75" thickBot="1" x14ac:dyDescent="0.3">
      <c r="A2162" s="5">
        <v>2161</v>
      </c>
      <c r="B2162" s="3" t="s">
        <v>5944</v>
      </c>
      <c r="C2162" s="2">
        <v>2013</v>
      </c>
      <c r="D2162" s="4">
        <v>41464</v>
      </c>
      <c r="E2162" s="4" t="str">
        <f>TEXT(Table1[[#This Row],[Order Date]],"MMM")</f>
        <v>Jul</v>
      </c>
      <c r="F2162" s="4" t="s">
        <v>7173</v>
      </c>
      <c r="G2162" s="3" t="s">
        <v>49</v>
      </c>
      <c r="H2162" s="3" t="s">
        <v>2038</v>
      </c>
      <c r="I2162" s="3" t="s">
        <v>2039</v>
      </c>
      <c r="J2162" s="3" t="s">
        <v>40</v>
      </c>
      <c r="K2162" s="3" t="s">
        <v>27</v>
      </c>
      <c r="L2162" s="3" t="s">
        <v>715</v>
      </c>
      <c r="M2162" s="3" t="s">
        <v>101</v>
      </c>
      <c r="N2162" s="2">
        <v>75217</v>
      </c>
      <c r="O2162" s="3" t="s">
        <v>102</v>
      </c>
      <c r="P2162" s="3" t="s">
        <v>4558</v>
      </c>
      <c r="Q2162" s="3" t="s">
        <v>45</v>
      </c>
      <c r="R2162" s="3" t="s">
        <v>88</v>
      </c>
      <c r="S2162" s="3" t="s">
        <v>4559</v>
      </c>
      <c r="T2162" s="2">
        <v>41.92</v>
      </c>
      <c r="U2162" s="2">
        <v>4</v>
      </c>
      <c r="V2162" s="2">
        <v>0.2</v>
      </c>
      <c r="W2162" s="2">
        <v>15.196</v>
      </c>
    </row>
    <row r="2163" spans="1:23" ht="15.75" thickBot="1" x14ac:dyDescent="0.3">
      <c r="A2163" s="5">
        <v>2162</v>
      </c>
      <c r="B2163" s="3" t="s">
        <v>5944</v>
      </c>
      <c r="C2163" s="2">
        <v>2013</v>
      </c>
      <c r="D2163" s="4">
        <v>41464</v>
      </c>
      <c r="E2163" s="4" t="str">
        <f>TEXT(Table1[[#This Row],[Order Date]],"MMM")</f>
        <v>Jul</v>
      </c>
      <c r="F2163" s="4" t="s">
        <v>7173</v>
      </c>
      <c r="G2163" s="3" t="s">
        <v>49</v>
      </c>
      <c r="H2163" s="3" t="s">
        <v>2038</v>
      </c>
      <c r="I2163" s="3" t="s">
        <v>2039</v>
      </c>
      <c r="J2163" s="3" t="s">
        <v>40</v>
      </c>
      <c r="K2163" s="3" t="s">
        <v>27</v>
      </c>
      <c r="L2163" s="3" t="s">
        <v>715</v>
      </c>
      <c r="M2163" s="3" t="s">
        <v>101</v>
      </c>
      <c r="N2163" s="2">
        <v>75217</v>
      </c>
      <c r="O2163" s="3" t="s">
        <v>102</v>
      </c>
      <c r="P2163" s="3" t="s">
        <v>244</v>
      </c>
      <c r="Q2163" s="3" t="s">
        <v>70</v>
      </c>
      <c r="R2163" s="3" t="s">
        <v>71</v>
      </c>
      <c r="S2163" s="3" t="s">
        <v>245</v>
      </c>
      <c r="T2163" s="2">
        <v>329.584</v>
      </c>
      <c r="U2163" s="2">
        <v>2</v>
      </c>
      <c r="V2163" s="2">
        <v>0.2</v>
      </c>
      <c r="W2163" s="2">
        <v>37.078200000000002</v>
      </c>
    </row>
    <row r="2164" spans="1:23" ht="15.75" thickBot="1" x14ac:dyDescent="0.3">
      <c r="A2164" s="5">
        <v>2163</v>
      </c>
      <c r="B2164" s="3" t="s">
        <v>5945</v>
      </c>
      <c r="C2164" s="2">
        <v>2013</v>
      </c>
      <c r="D2164" s="4">
        <v>41373</v>
      </c>
      <c r="E2164" s="4" t="str">
        <f>TEXT(Table1[[#This Row],[Order Date]],"MMM")</f>
        <v>Apr</v>
      </c>
      <c r="F2164" s="4">
        <v>41464</v>
      </c>
      <c r="G2164" s="3" t="s">
        <v>172</v>
      </c>
      <c r="H2164" s="3" t="s">
        <v>2660</v>
      </c>
      <c r="I2164" s="3" t="s">
        <v>2661</v>
      </c>
      <c r="J2164" s="3" t="s">
        <v>40</v>
      </c>
      <c r="K2164" s="3" t="s">
        <v>27</v>
      </c>
      <c r="L2164" s="3" t="s">
        <v>647</v>
      </c>
      <c r="M2164" s="3" t="s">
        <v>648</v>
      </c>
      <c r="N2164" s="2">
        <v>71203</v>
      </c>
      <c r="O2164" s="3" t="s">
        <v>30</v>
      </c>
      <c r="P2164" s="3" t="s">
        <v>2096</v>
      </c>
      <c r="Q2164" s="3" t="s">
        <v>45</v>
      </c>
      <c r="R2164" s="3" t="s">
        <v>74</v>
      </c>
      <c r="S2164" s="3" t="s">
        <v>2097</v>
      </c>
      <c r="T2164" s="2">
        <v>87.28</v>
      </c>
      <c r="U2164" s="2">
        <v>8</v>
      </c>
      <c r="V2164" s="2">
        <v>0</v>
      </c>
      <c r="W2164" s="2">
        <v>41.021599999999999</v>
      </c>
    </row>
    <row r="2165" spans="1:23" ht="15.75" thickBot="1" x14ac:dyDescent="0.3">
      <c r="A2165" s="5">
        <v>2164</v>
      </c>
      <c r="B2165" s="3" t="s">
        <v>5946</v>
      </c>
      <c r="C2165" s="2">
        <v>2011</v>
      </c>
      <c r="D2165" s="4">
        <v>40671</v>
      </c>
      <c r="E2165" s="4" t="str">
        <f>TEXT(Table1[[#This Row],[Order Date]],"MMM")</f>
        <v>May</v>
      </c>
      <c r="F2165" s="4">
        <v>40855</v>
      </c>
      <c r="G2165" s="3" t="s">
        <v>49</v>
      </c>
      <c r="H2165" s="3" t="s">
        <v>1462</v>
      </c>
      <c r="I2165" s="3" t="s">
        <v>1463</v>
      </c>
      <c r="J2165" s="3" t="s">
        <v>26</v>
      </c>
      <c r="K2165" s="3" t="s">
        <v>27</v>
      </c>
      <c r="L2165" s="3" t="s">
        <v>120</v>
      </c>
      <c r="M2165" s="3" t="s">
        <v>42</v>
      </c>
      <c r="N2165" s="2">
        <v>94122</v>
      </c>
      <c r="O2165" s="3" t="s">
        <v>43</v>
      </c>
      <c r="P2165" s="3" t="s">
        <v>3115</v>
      </c>
      <c r="Q2165" s="3" t="s">
        <v>70</v>
      </c>
      <c r="R2165" s="3" t="s">
        <v>148</v>
      </c>
      <c r="S2165" s="3" t="s">
        <v>3116</v>
      </c>
      <c r="T2165" s="2">
        <v>16.36</v>
      </c>
      <c r="U2165" s="2">
        <v>1</v>
      </c>
      <c r="V2165" s="2">
        <v>0</v>
      </c>
      <c r="W2165" s="2">
        <v>1.6359999999999999</v>
      </c>
    </row>
    <row r="2166" spans="1:23" ht="15.75" thickBot="1" x14ac:dyDescent="0.3">
      <c r="A2166" s="5">
        <v>2165</v>
      </c>
      <c r="B2166" s="3" t="s">
        <v>5946</v>
      </c>
      <c r="C2166" s="2">
        <v>2011</v>
      </c>
      <c r="D2166" s="4">
        <v>40671</v>
      </c>
      <c r="E2166" s="4" t="str">
        <f>TEXT(Table1[[#This Row],[Order Date]],"MMM")</f>
        <v>May</v>
      </c>
      <c r="F2166" s="4">
        <v>40855</v>
      </c>
      <c r="G2166" s="3" t="s">
        <v>49</v>
      </c>
      <c r="H2166" s="3" t="s">
        <v>1462</v>
      </c>
      <c r="I2166" s="3" t="s">
        <v>1463</v>
      </c>
      <c r="J2166" s="3" t="s">
        <v>26</v>
      </c>
      <c r="K2166" s="3" t="s">
        <v>27</v>
      </c>
      <c r="L2166" s="3" t="s">
        <v>120</v>
      </c>
      <c r="M2166" s="3" t="s">
        <v>42</v>
      </c>
      <c r="N2166" s="2">
        <v>94122</v>
      </c>
      <c r="O2166" s="3" t="s">
        <v>43</v>
      </c>
      <c r="P2166" s="3" t="s">
        <v>5178</v>
      </c>
      <c r="Q2166" s="3" t="s">
        <v>45</v>
      </c>
      <c r="R2166" s="3" t="s">
        <v>58</v>
      </c>
      <c r="S2166" s="3" t="s">
        <v>5179</v>
      </c>
      <c r="T2166" s="2">
        <v>15.78</v>
      </c>
      <c r="U2166" s="2">
        <v>2</v>
      </c>
      <c r="V2166" s="2">
        <v>0</v>
      </c>
      <c r="W2166" s="2">
        <v>0.63119999999999998</v>
      </c>
    </row>
    <row r="2167" spans="1:23" ht="15.75" thickBot="1" x14ac:dyDescent="0.3">
      <c r="A2167" s="5">
        <v>2166</v>
      </c>
      <c r="B2167" s="3" t="s">
        <v>5946</v>
      </c>
      <c r="C2167" s="2">
        <v>2011</v>
      </c>
      <c r="D2167" s="4">
        <v>40671</v>
      </c>
      <c r="E2167" s="4" t="str">
        <f>TEXT(Table1[[#This Row],[Order Date]],"MMM")</f>
        <v>May</v>
      </c>
      <c r="F2167" s="4">
        <v>40855</v>
      </c>
      <c r="G2167" s="3" t="s">
        <v>49</v>
      </c>
      <c r="H2167" s="3" t="s">
        <v>1462</v>
      </c>
      <c r="I2167" s="3" t="s">
        <v>1463</v>
      </c>
      <c r="J2167" s="3" t="s">
        <v>26</v>
      </c>
      <c r="K2167" s="3" t="s">
        <v>27</v>
      </c>
      <c r="L2167" s="3" t="s">
        <v>120</v>
      </c>
      <c r="M2167" s="3" t="s">
        <v>42</v>
      </c>
      <c r="N2167" s="2">
        <v>94122</v>
      </c>
      <c r="O2167" s="3" t="s">
        <v>43</v>
      </c>
      <c r="P2167" s="3" t="s">
        <v>4012</v>
      </c>
      <c r="Q2167" s="3" t="s">
        <v>45</v>
      </c>
      <c r="R2167" s="3" t="s">
        <v>67</v>
      </c>
      <c r="S2167" s="3" t="s">
        <v>4013</v>
      </c>
      <c r="T2167" s="2">
        <v>45.98</v>
      </c>
      <c r="U2167" s="2">
        <v>2</v>
      </c>
      <c r="V2167" s="2">
        <v>0</v>
      </c>
      <c r="W2167" s="2">
        <v>12.8744</v>
      </c>
    </row>
    <row r="2168" spans="1:23" ht="15.75" thickBot="1" x14ac:dyDescent="0.3">
      <c r="A2168" s="5">
        <v>2167</v>
      </c>
      <c r="B2168" s="3" t="s">
        <v>5947</v>
      </c>
      <c r="C2168" s="2">
        <v>2014</v>
      </c>
      <c r="D2168" s="4">
        <v>41918</v>
      </c>
      <c r="E2168" s="4" t="str">
        <f>TEXT(Table1[[#This Row],[Order Date]],"MMM")</f>
        <v>Oct</v>
      </c>
      <c r="F2168" s="4">
        <v>41949</v>
      </c>
      <c r="G2168" s="3" t="s">
        <v>172</v>
      </c>
      <c r="H2168" s="3" t="s">
        <v>3784</v>
      </c>
      <c r="I2168" s="3" t="s">
        <v>3785</v>
      </c>
      <c r="J2168" s="3" t="s">
        <v>40</v>
      </c>
      <c r="K2168" s="3" t="s">
        <v>27</v>
      </c>
      <c r="L2168" s="3" t="s">
        <v>715</v>
      </c>
      <c r="M2168" s="3" t="s">
        <v>101</v>
      </c>
      <c r="N2168" s="2">
        <v>75217</v>
      </c>
      <c r="O2168" s="3" t="s">
        <v>102</v>
      </c>
      <c r="P2168" s="3" t="s">
        <v>2408</v>
      </c>
      <c r="Q2168" s="3" t="s">
        <v>45</v>
      </c>
      <c r="R2168" s="3" t="s">
        <v>58</v>
      </c>
      <c r="S2168" s="3" t="s">
        <v>2409</v>
      </c>
      <c r="T2168" s="2">
        <v>720.76</v>
      </c>
      <c r="U2168" s="2">
        <v>5</v>
      </c>
      <c r="V2168" s="2">
        <v>0.2</v>
      </c>
      <c r="W2168" s="2">
        <v>54.057000000000002</v>
      </c>
    </row>
    <row r="2169" spans="1:23" ht="15.75" thickBot="1" x14ac:dyDescent="0.3">
      <c r="A2169" s="5">
        <v>2168</v>
      </c>
      <c r="B2169" s="3" t="s">
        <v>5948</v>
      </c>
      <c r="C2169" s="2">
        <v>2014</v>
      </c>
      <c r="D2169" s="4">
        <v>41949</v>
      </c>
      <c r="E2169" s="4" t="str">
        <f>TEXT(Table1[[#This Row],[Order Date]],"MMM")</f>
        <v>Nov</v>
      </c>
      <c r="F2169" s="4" t="s">
        <v>7175</v>
      </c>
      <c r="G2169" s="3" t="s">
        <v>49</v>
      </c>
      <c r="H2169" s="3" t="s">
        <v>1603</v>
      </c>
      <c r="I2169" s="3" t="s">
        <v>1604</v>
      </c>
      <c r="J2169" s="3" t="s">
        <v>26</v>
      </c>
      <c r="K2169" s="3" t="s">
        <v>27</v>
      </c>
      <c r="L2169" s="3" t="s">
        <v>93</v>
      </c>
      <c r="M2169" s="3" t="s">
        <v>94</v>
      </c>
      <c r="N2169" s="2">
        <v>98103</v>
      </c>
      <c r="O2169" s="3" t="s">
        <v>43</v>
      </c>
      <c r="P2169" s="3" t="s">
        <v>2252</v>
      </c>
      <c r="Q2169" s="3" t="s">
        <v>70</v>
      </c>
      <c r="R2169" s="3" t="s">
        <v>71</v>
      </c>
      <c r="S2169" s="3" t="s">
        <v>2253</v>
      </c>
      <c r="T2169" s="2">
        <v>88.775999999999996</v>
      </c>
      <c r="U2169" s="2">
        <v>3</v>
      </c>
      <c r="V2169" s="2">
        <v>0.2</v>
      </c>
      <c r="W2169" s="2">
        <v>7.7679</v>
      </c>
    </row>
    <row r="2170" spans="1:23" ht="15.75" thickBot="1" x14ac:dyDescent="0.3">
      <c r="A2170" s="5">
        <v>2169</v>
      </c>
      <c r="B2170" s="3" t="s">
        <v>5948</v>
      </c>
      <c r="C2170" s="2">
        <v>2014</v>
      </c>
      <c r="D2170" s="4">
        <v>41949</v>
      </c>
      <c r="E2170" s="4" t="str">
        <f>TEXT(Table1[[#This Row],[Order Date]],"MMM")</f>
        <v>Nov</v>
      </c>
      <c r="F2170" s="4" t="s">
        <v>7175</v>
      </c>
      <c r="G2170" s="3" t="s">
        <v>49</v>
      </c>
      <c r="H2170" s="3" t="s">
        <v>1603</v>
      </c>
      <c r="I2170" s="3" t="s">
        <v>1604</v>
      </c>
      <c r="J2170" s="3" t="s">
        <v>26</v>
      </c>
      <c r="K2170" s="3" t="s">
        <v>27</v>
      </c>
      <c r="L2170" s="3" t="s">
        <v>93</v>
      </c>
      <c r="M2170" s="3" t="s">
        <v>94</v>
      </c>
      <c r="N2170" s="2">
        <v>98103</v>
      </c>
      <c r="O2170" s="3" t="s">
        <v>43</v>
      </c>
      <c r="P2170" s="3" t="s">
        <v>938</v>
      </c>
      <c r="Q2170" s="3" t="s">
        <v>45</v>
      </c>
      <c r="R2170" s="3" t="s">
        <v>46</v>
      </c>
      <c r="S2170" s="3" t="s">
        <v>939</v>
      </c>
      <c r="T2170" s="2">
        <v>11.56</v>
      </c>
      <c r="U2170" s="2">
        <v>4</v>
      </c>
      <c r="V2170" s="2">
        <v>0</v>
      </c>
      <c r="W2170" s="2">
        <v>5.4332000000000003</v>
      </c>
    </row>
    <row r="2171" spans="1:23" ht="15.75" thickBot="1" x14ac:dyDescent="0.3">
      <c r="A2171" s="5">
        <v>2170</v>
      </c>
      <c r="B2171" s="3" t="s">
        <v>5948</v>
      </c>
      <c r="C2171" s="2">
        <v>2014</v>
      </c>
      <c r="D2171" s="4">
        <v>41949</v>
      </c>
      <c r="E2171" s="4" t="str">
        <f>TEXT(Table1[[#This Row],[Order Date]],"MMM")</f>
        <v>Nov</v>
      </c>
      <c r="F2171" s="4" t="s">
        <v>7175</v>
      </c>
      <c r="G2171" s="3" t="s">
        <v>49</v>
      </c>
      <c r="H2171" s="3" t="s">
        <v>1603</v>
      </c>
      <c r="I2171" s="3" t="s">
        <v>1604</v>
      </c>
      <c r="J2171" s="3" t="s">
        <v>26</v>
      </c>
      <c r="K2171" s="3" t="s">
        <v>27</v>
      </c>
      <c r="L2171" s="3" t="s">
        <v>93</v>
      </c>
      <c r="M2171" s="3" t="s">
        <v>94</v>
      </c>
      <c r="N2171" s="2">
        <v>98103</v>
      </c>
      <c r="O2171" s="3" t="s">
        <v>43</v>
      </c>
      <c r="P2171" s="3" t="s">
        <v>845</v>
      </c>
      <c r="Q2171" s="3" t="s">
        <v>45</v>
      </c>
      <c r="R2171" s="3" t="s">
        <v>58</v>
      </c>
      <c r="S2171" s="3" t="s">
        <v>1499</v>
      </c>
      <c r="T2171" s="2">
        <v>15.58</v>
      </c>
      <c r="U2171" s="2">
        <v>1</v>
      </c>
      <c r="V2171" s="2">
        <v>0</v>
      </c>
      <c r="W2171" s="2">
        <v>3.895</v>
      </c>
    </row>
    <row r="2172" spans="1:23" ht="15.75" thickBot="1" x14ac:dyDescent="0.3">
      <c r="A2172" s="5">
        <v>2171</v>
      </c>
      <c r="B2172" s="3" t="s">
        <v>5949</v>
      </c>
      <c r="C2172" s="2">
        <v>2014</v>
      </c>
      <c r="D2172" s="4">
        <v>41952</v>
      </c>
      <c r="E2172" s="4" t="str">
        <f>TEXT(Table1[[#This Row],[Order Date]],"MMM")</f>
        <v>Nov</v>
      </c>
      <c r="F2172" s="4" t="s">
        <v>7338</v>
      </c>
      <c r="G2172" s="3" t="s">
        <v>172</v>
      </c>
      <c r="H2172" s="3" t="s">
        <v>1303</v>
      </c>
      <c r="I2172" s="3" t="s">
        <v>1304</v>
      </c>
      <c r="J2172" s="3" t="s">
        <v>40</v>
      </c>
      <c r="K2172" s="3" t="s">
        <v>27</v>
      </c>
      <c r="L2172" s="3" t="s">
        <v>704</v>
      </c>
      <c r="M2172" s="3" t="s">
        <v>442</v>
      </c>
      <c r="N2172" s="2">
        <v>44312</v>
      </c>
      <c r="O2172" s="3" t="s">
        <v>138</v>
      </c>
      <c r="P2172" s="3" t="s">
        <v>5950</v>
      </c>
      <c r="Q2172" s="3" t="s">
        <v>45</v>
      </c>
      <c r="R2172" s="3" t="s">
        <v>88</v>
      </c>
      <c r="S2172" s="3" t="s">
        <v>5951</v>
      </c>
      <c r="T2172" s="2">
        <v>85.055999999999997</v>
      </c>
      <c r="U2172" s="2">
        <v>3</v>
      </c>
      <c r="V2172" s="2">
        <v>0.2</v>
      </c>
      <c r="W2172" s="2">
        <v>28.706399999999999</v>
      </c>
    </row>
    <row r="2173" spans="1:23" ht="15.75" thickBot="1" x14ac:dyDescent="0.3">
      <c r="A2173" s="5">
        <v>2172</v>
      </c>
      <c r="B2173" s="3" t="s">
        <v>5952</v>
      </c>
      <c r="C2173" s="2">
        <v>2014</v>
      </c>
      <c r="D2173" s="4">
        <v>41886</v>
      </c>
      <c r="E2173" s="4" t="str">
        <f>TEXT(Table1[[#This Row],[Order Date]],"MMM")</f>
        <v>Sep</v>
      </c>
      <c r="F2173" s="4" t="s">
        <v>7222</v>
      </c>
      <c r="G2173" s="3" t="s">
        <v>49</v>
      </c>
      <c r="H2173" s="3" t="s">
        <v>3234</v>
      </c>
      <c r="I2173" s="3" t="s">
        <v>3235</v>
      </c>
      <c r="J2173" s="3" t="s">
        <v>40</v>
      </c>
      <c r="K2173" s="3" t="s">
        <v>27</v>
      </c>
      <c r="L2173" s="3" t="s">
        <v>5761</v>
      </c>
      <c r="M2173" s="3" t="s">
        <v>214</v>
      </c>
      <c r="N2173" s="2">
        <v>48237</v>
      </c>
      <c r="O2173" s="3" t="s">
        <v>102</v>
      </c>
      <c r="P2173" s="3" t="s">
        <v>4449</v>
      </c>
      <c r="Q2173" s="3" t="s">
        <v>32</v>
      </c>
      <c r="R2173" s="3" t="s">
        <v>64</v>
      </c>
      <c r="S2173" s="3" t="s">
        <v>4450</v>
      </c>
      <c r="T2173" s="2">
        <v>273.95999999999998</v>
      </c>
      <c r="U2173" s="2">
        <v>2</v>
      </c>
      <c r="V2173" s="2">
        <v>0</v>
      </c>
      <c r="W2173" s="2">
        <v>71.229600000000005</v>
      </c>
    </row>
    <row r="2174" spans="1:23" ht="15.75" thickBot="1" x14ac:dyDescent="0.3">
      <c r="A2174" s="5">
        <v>2173</v>
      </c>
      <c r="B2174" s="3" t="s">
        <v>5952</v>
      </c>
      <c r="C2174" s="2">
        <v>2014</v>
      </c>
      <c r="D2174" s="4">
        <v>41886</v>
      </c>
      <c r="E2174" s="4" t="str">
        <f>TEXT(Table1[[#This Row],[Order Date]],"MMM")</f>
        <v>Sep</v>
      </c>
      <c r="F2174" s="4" t="s">
        <v>7222</v>
      </c>
      <c r="G2174" s="3" t="s">
        <v>49</v>
      </c>
      <c r="H2174" s="3" t="s">
        <v>3234</v>
      </c>
      <c r="I2174" s="3" t="s">
        <v>3235</v>
      </c>
      <c r="J2174" s="3" t="s">
        <v>40</v>
      </c>
      <c r="K2174" s="3" t="s">
        <v>27</v>
      </c>
      <c r="L2174" s="3" t="s">
        <v>5761</v>
      </c>
      <c r="M2174" s="3" t="s">
        <v>214</v>
      </c>
      <c r="N2174" s="2">
        <v>48237</v>
      </c>
      <c r="O2174" s="3" t="s">
        <v>102</v>
      </c>
      <c r="P2174" s="3" t="s">
        <v>2434</v>
      </c>
      <c r="Q2174" s="3" t="s">
        <v>32</v>
      </c>
      <c r="R2174" s="3" t="s">
        <v>64</v>
      </c>
      <c r="S2174" s="3" t="s">
        <v>2435</v>
      </c>
      <c r="T2174" s="2">
        <v>306.89999999999998</v>
      </c>
      <c r="U2174" s="2">
        <v>3</v>
      </c>
      <c r="V2174" s="2">
        <v>0</v>
      </c>
      <c r="W2174" s="2">
        <v>79.793999999999997</v>
      </c>
    </row>
    <row r="2175" spans="1:23" ht="15.75" thickBot="1" x14ac:dyDescent="0.3">
      <c r="A2175" s="5">
        <v>2174</v>
      </c>
      <c r="B2175" s="3" t="s">
        <v>5953</v>
      </c>
      <c r="C2175" s="2">
        <v>2011</v>
      </c>
      <c r="D2175" s="4">
        <v>40675</v>
      </c>
      <c r="E2175" s="4" t="str">
        <f>TEXT(Table1[[#This Row],[Order Date]],"MMM")</f>
        <v>May</v>
      </c>
      <c r="F2175" s="4">
        <v>40736</v>
      </c>
      <c r="G2175" s="3" t="s">
        <v>172</v>
      </c>
      <c r="H2175" s="3" t="s">
        <v>1737</v>
      </c>
      <c r="I2175" s="3" t="s">
        <v>1738</v>
      </c>
      <c r="J2175" s="3" t="s">
        <v>40</v>
      </c>
      <c r="K2175" s="3" t="s">
        <v>27</v>
      </c>
      <c r="L2175" s="3" t="s">
        <v>136</v>
      </c>
      <c r="M2175" s="3" t="s">
        <v>137</v>
      </c>
      <c r="N2175" s="2">
        <v>19134</v>
      </c>
      <c r="O2175" s="3" t="s">
        <v>138</v>
      </c>
      <c r="P2175" s="3" t="s">
        <v>2093</v>
      </c>
      <c r="Q2175" s="3" t="s">
        <v>45</v>
      </c>
      <c r="R2175" s="3" t="s">
        <v>158</v>
      </c>
      <c r="S2175" s="3" t="s">
        <v>2094</v>
      </c>
      <c r="T2175" s="2">
        <v>348.488</v>
      </c>
      <c r="U2175" s="2">
        <v>7</v>
      </c>
      <c r="V2175" s="2">
        <v>0.2</v>
      </c>
      <c r="W2175" s="2">
        <v>117.6147</v>
      </c>
    </row>
    <row r="2176" spans="1:23" ht="15.75" thickBot="1" x14ac:dyDescent="0.3">
      <c r="A2176" s="5">
        <v>2175</v>
      </c>
      <c r="B2176" s="3" t="s">
        <v>5953</v>
      </c>
      <c r="C2176" s="2">
        <v>2011</v>
      </c>
      <c r="D2176" s="4">
        <v>40675</v>
      </c>
      <c r="E2176" s="4" t="str">
        <f>TEXT(Table1[[#This Row],[Order Date]],"MMM")</f>
        <v>May</v>
      </c>
      <c r="F2176" s="4">
        <v>40736</v>
      </c>
      <c r="G2176" s="3" t="s">
        <v>172</v>
      </c>
      <c r="H2176" s="3" t="s">
        <v>1737</v>
      </c>
      <c r="I2176" s="3" t="s">
        <v>1738</v>
      </c>
      <c r="J2176" s="3" t="s">
        <v>40</v>
      </c>
      <c r="K2176" s="3" t="s">
        <v>27</v>
      </c>
      <c r="L2176" s="3" t="s">
        <v>136</v>
      </c>
      <c r="M2176" s="3" t="s">
        <v>137</v>
      </c>
      <c r="N2176" s="2">
        <v>19134</v>
      </c>
      <c r="O2176" s="3" t="s">
        <v>138</v>
      </c>
      <c r="P2176" s="3" t="s">
        <v>1352</v>
      </c>
      <c r="Q2176" s="3" t="s">
        <v>45</v>
      </c>
      <c r="R2176" s="3" t="s">
        <v>58</v>
      </c>
      <c r="S2176" s="3" t="s">
        <v>1353</v>
      </c>
      <c r="T2176" s="2">
        <v>172.73599999999999</v>
      </c>
      <c r="U2176" s="2">
        <v>4</v>
      </c>
      <c r="V2176" s="2">
        <v>0.2</v>
      </c>
      <c r="W2176" s="2">
        <v>-30.2288</v>
      </c>
    </row>
    <row r="2177" spans="1:23" ht="15.75" thickBot="1" x14ac:dyDescent="0.3">
      <c r="A2177" s="5">
        <v>2176</v>
      </c>
      <c r="B2177" s="3" t="s">
        <v>5954</v>
      </c>
      <c r="C2177" s="2">
        <v>2013</v>
      </c>
      <c r="D2177" s="4">
        <v>41434</v>
      </c>
      <c r="E2177" s="4" t="str">
        <f>TEXT(Table1[[#This Row],[Order Date]],"MMM")</f>
        <v>Jun</v>
      </c>
      <c r="F2177" s="4">
        <v>41495</v>
      </c>
      <c r="G2177" s="3" t="s">
        <v>23</v>
      </c>
      <c r="H2177" s="3" t="s">
        <v>5955</v>
      </c>
      <c r="I2177" s="3" t="s">
        <v>5956</v>
      </c>
      <c r="J2177" s="3" t="s">
        <v>40</v>
      </c>
      <c r="K2177" s="3" t="s">
        <v>27</v>
      </c>
      <c r="L2177" s="3" t="s">
        <v>168</v>
      </c>
      <c r="M2177" s="3" t="s">
        <v>101</v>
      </c>
      <c r="N2177" s="2">
        <v>77070</v>
      </c>
      <c r="O2177" s="3" t="s">
        <v>102</v>
      </c>
      <c r="P2177" s="3" t="s">
        <v>2228</v>
      </c>
      <c r="Q2177" s="3" t="s">
        <v>45</v>
      </c>
      <c r="R2177" s="3" t="s">
        <v>88</v>
      </c>
      <c r="S2177" s="3" t="s">
        <v>2229</v>
      </c>
      <c r="T2177" s="2">
        <v>25.92</v>
      </c>
      <c r="U2177" s="2">
        <v>5</v>
      </c>
      <c r="V2177" s="2">
        <v>0.2</v>
      </c>
      <c r="W2177" s="2">
        <v>9.0719999999999992</v>
      </c>
    </row>
    <row r="2178" spans="1:23" ht="15.75" thickBot="1" x14ac:dyDescent="0.3">
      <c r="A2178" s="5">
        <v>2177</v>
      </c>
      <c r="B2178" s="3" t="s">
        <v>5954</v>
      </c>
      <c r="C2178" s="2">
        <v>2013</v>
      </c>
      <c r="D2178" s="4">
        <v>41434</v>
      </c>
      <c r="E2178" s="4" t="str">
        <f>TEXT(Table1[[#This Row],[Order Date]],"MMM")</f>
        <v>Jun</v>
      </c>
      <c r="F2178" s="4">
        <v>41495</v>
      </c>
      <c r="G2178" s="3" t="s">
        <v>23</v>
      </c>
      <c r="H2178" s="3" t="s">
        <v>5955</v>
      </c>
      <c r="I2178" s="3" t="s">
        <v>5956</v>
      </c>
      <c r="J2178" s="3" t="s">
        <v>40</v>
      </c>
      <c r="K2178" s="3" t="s">
        <v>27</v>
      </c>
      <c r="L2178" s="3" t="s">
        <v>168</v>
      </c>
      <c r="M2178" s="3" t="s">
        <v>101</v>
      </c>
      <c r="N2178" s="2">
        <v>77070</v>
      </c>
      <c r="O2178" s="3" t="s">
        <v>102</v>
      </c>
      <c r="P2178" s="3" t="s">
        <v>3587</v>
      </c>
      <c r="Q2178" s="3" t="s">
        <v>45</v>
      </c>
      <c r="R2178" s="3" t="s">
        <v>242</v>
      </c>
      <c r="S2178" s="3" t="s">
        <v>170</v>
      </c>
      <c r="T2178" s="2">
        <v>15.808</v>
      </c>
      <c r="U2178" s="2">
        <v>8</v>
      </c>
      <c r="V2178" s="2">
        <v>0.2</v>
      </c>
      <c r="W2178" s="2">
        <v>5.3352000000000004</v>
      </c>
    </row>
    <row r="2179" spans="1:23" ht="15.75" thickBot="1" x14ac:dyDescent="0.3">
      <c r="A2179" s="5">
        <v>2178</v>
      </c>
      <c r="B2179" s="3" t="s">
        <v>5954</v>
      </c>
      <c r="C2179" s="2">
        <v>2013</v>
      </c>
      <c r="D2179" s="4">
        <v>41434</v>
      </c>
      <c r="E2179" s="4" t="str">
        <f>TEXT(Table1[[#This Row],[Order Date]],"MMM")</f>
        <v>Jun</v>
      </c>
      <c r="F2179" s="4">
        <v>41495</v>
      </c>
      <c r="G2179" s="3" t="s">
        <v>23</v>
      </c>
      <c r="H2179" s="3" t="s">
        <v>5955</v>
      </c>
      <c r="I2179" s="3" t="s">
        <v>5956</v>
      </c>
      <c r="J2179" s="3" t="s">
        <v>40</v>
      </c>
      <c r="K2179" s="3" t="s">
        <v>27</v>
      </c>
      <c r="L2179" s="3" t="s">
        <v>168</v>
      </c>
      <c r="M2179" s="3" t="s">
        <v>101</v>
      </c>
      <c r="N2179" s="2">
        <v>77070</v>
      </c>
      <c r="O2179" s="3" t="s">
        <v>102</v>
      </c>
      <c r="P2179" s="3" t="s">
        <v>1136</v>
      </c>
      <c r="Q2179" s="3" t="s">
        <v>45</v>
      </c>
      <c r="R2179" s="3" t="s">
        <v>88</v>
      </c>
      <c r="S2179" s="3" t="s">
        <v>1137</v>
      </c>
      <c r="T2179" s="2">
        <v>10.368</v>
      </c>
      <c r="U2179" s="2">
        <v>2</v>
      </c>
      <c r="V2179" s="2">
        <v>0.2</v>
      </c>
      <c r="W2179" s="2">
        <v>3.7584</v>
      </c>
    </row>
    <row r="2180" spans="1:23" ht="15.75" thickBot="1" x14ac:dyDescent="0.3">
      <c r="A2180" s="5">
        <v>2179</v>
      </c>
      <c r="B2180" s="3" t="s">
        <v>5957</v>
      </c>
      <c r="C2180" s="2">
        <v>2014</v>
      </c>
      <c r="D2180" s="4">
        <v>41954</v>
      </c>
      <c r="E2180" s="4" t="str">
        <f>TEXT(Table1[[#This Row],[Order Date]],"MMM")</f>
        <v>Nov</v>
      </c>
      <c r="F2180" s="4" t="s">
        <v>7169</v>
      </c>
      <c r="G2180" s="3" t="s">
        <v>23</v>
      </c>
      <c r="H2180" s="3" t="s">
        <v>5190</v>
      </c>
      <c r="I2180" s="3" t="s">
        <v>5191</v>
      </c>
      <c r="J2180" s="3" t="s">
        <v>40</v>
      </c>
      <c r="K2180" s="3" t="s">
        <v>27</v>
      </c>
      <c r="L2180" s="3" t="s">
        <v>93</v>
      </c>
      <c r="M2180" s="3" t="s">
        <v>94</v>
      </c>
      <c r="N2180" s="2">
        <v>98105</v>
      </c>
      <c r="O2180" s="3" t="s">
        <v>43</v>
      </c>
      <c r="P2180" s="3" t="s">
        <v>3424</v>
      </c>
      <c r="Q2180" s="3" t="s">
        <v>45</v>
      </c>
      <c r="R2180" s="3" t="s">
        <v>74</v>
      </c>
      <c r="S2180" s="3" t="s">
        <v>3425</v>
      </c>
      <c r="T2180" s="2">
        <v>26.352</v>
      </c>
      <c r="U2180" s="2">
        <v>3</v>
      </c>
      <c r="V2180" s="2">
        <v>0.2</v>
      </c>
      <c r="W2180" s="2">
        <v>9.5526</v>
      </c>
    </row>
    <row r="2181" spans="1:23" ht="15.75" thickBot="1" x14ac:dyDescent="0.3">
      <c r="A2181" s="5">
        <v>2180</v>
      </c>
      <c r="B2181" s="3" t="s">
        <v>5958</v>
      </c>
      <c r="C2181" s="2">
        <v>2013</v>
      </c>
      <c r="D2181" s="4">
        <v>41551</v>
      </c>
      <c r="E2181" s="4" t="str">
        <f>TEXT(Table1[[#This Row],[Order Date]],"MMM")</f>
        <v>Oct</v>
      </c>
      <c r="F2181" s="4" t="s">
        <v>7177</v>
      </c>
      <c r="G2181" s="3" t="s">
        <v>49</v>
      </c>
      <c r="H2181" s="3" t="s">
        <v>3576</v>
      </c>
      <c r="I2181" s="3" t="s">
        <v>3577</v>
      </c>
      <c r="J2181" s="3" t="s">
        <v>26</v>
      </c>
      <c r="K2181" s="3" t="s">
        <v>27</v>
      </c>
      <c r="L2181" s="3" t="s">
        <v>41</v>
      </c>
      <c r="M2181" s="3" t="s">
        <v>42</v>
      </c>
      <c r="N2181" s="2">
        <v>90004</v>
      </c>
      <c r="O2181" s="3" t="s">
        <v>43</v>
      </c>
      <c r="P2181" s="3" t="s">
        <v>31</v>
      </c>
      <c r="Q2181" s="3" t="s">
        <v>32</v>
      </c>
      <c r="R2181" s="3" t="s">
        <v>33</v>
      </c>
      <c r="S2181" s="3" t="s">
        <v>34</v>
      </c>
      <c r="T2181" s="2">
        <v>556.66499999999996</v>
      </c>
      <c r="U2181" s="2">
        <v>5</v>
      </c>
      <c r="V2181" s="2">
        <v>0.15</v>
      </c>
      <c r="W2181" s="2">
        <v>6.5490000000000004</v>
      </c>
    </row>
    <row r="2182" spans="1:23" ht="15.75" thickBot="1" x14ac:dyDescent="0.3">
      <c r="A2182" s="5">
        <v>2181</v>
      </c>
      <c r="B2182" s="3" t="s">
        <v>5959</v>
      </c>
      <c r="C2182" s="2">
        <v>2014</v>
      </c>
      <c r="D2182" s="4">
        <v>41894</v>
      </c>
      <c r="E2182" s="4" t="str">
        <f>TEXT(Table1[[#This Row],[Order Date]],"MMM")</f>
        <v>Sep</v>
      </c>
      <c r="F2182" s="4" t="s">
        <v>7284</v>
      </c>
      <c r="G2182" s="3" t="s">
        <v>49</v>
      </c>
      <c r="H2182" s="3" t="s">
        <v>4713</v>
      </c>
      <c r="I2182" s="3" t="s">
        <v>4714</v>
      </c>
      <c r="J2182" s="3" t="s">
        <v>40</v>
      </c>
      <c r="K2182" s="3" t="s">
        <v>27</v>
      </c>
      <c r="L2182" s="3" t="s">
        <v>120</v>
      </c>
      <c r="M2182" s="3" t="s">
        <v>42</v>
      </c>
      <c r="N2182" s="2">
        <v>94109</v>
      </c>
      <c r="O2182" s="3" t="s">
        <v>43</v>
      </c>
      <c r="P2182" s="3" t="s">
        <v>5600</v>
      </c>
      <c r="Q2182" s="3" t="s">
        <v>45</v>
      </c>
      <c r="R2182" s="3" t="s">
        <v>88</v>
      </c>
      <c r="S2182" s="3" t="s">
        <v>5960</v>
      </c>
      <c r="T2182" s="2">
        <v>87.92</v>
      </c>
      <c r="U2182" s="2">
        <v>4</v>
      </c>
      <c r="V2182" s="2">
        <v>0</v>
      </c>
      <c r="W2182" s="2">
        <v>40.443199999999997</v>
      </c>
    </row>
    <row r="2183" spans="1:23" ht="15.75" thickBot="1" x14ac:dyDescent="0.3">
      <c r="A2183" s="5">
        <v>2182</v>
      </c>
      <c r="B2183" s="3" t="s">
        <v>5959</v>
      </c>
      <c r="C2183" s="2">
        <v>2014</v>
      </c>
      <c r="D2183" s="4">
        <v>41894</v>
      </c>
      <c r="E2183" s="4" t="str">
        <f>TEXT(Table1[[#This Row],[Order Date]],"MMM")</f>
        <v>Sep</v>
      </c>
      <c r="F2183" s="4" t="s">
        <v>7284</v>
      </c>
      <c r="G2183" s="3" t="s">
        <v>49</v>
      </c>
      <c r="H2183" s="3" t="s">
        <v>4713</v>
      </c>
      <c r="I2183" s="3" t="s">
        <v>4714</v>
      </c>
      <c r="J2183" s="3" t="s">
        <v>40</v>
      </c>
      <c r="K2183" s="3" t="s">
        <v>27</v>
      </c>
      <c r="L2183" s="3" t="s">
        <v>120</v>
      </c>
      <c r="M2183" s="3" t="s">
        <v>42</v>
      </c>
      <c r="N2183" s="2">
        <v>94109</v>
      </c>
      <c r="O2183" s="3" t="s">
        <v>43</v>
      </c>
      <c r="P2183" s="3" t="s">
        <v>2939</v>
      </c>
      <c r="Q2183" s="3" t="s">
        <v>45</v>
      </c>
      <c r="R2183" s="3" t="s">
        <v>74</v>
      </c>
      <c r="S2183" s="3" t="s">
        <v>2940</v>
      </c>
      <c r="T2183" s="2">
        <v>22.423999999999999</v>
      </c>
      <c r="U2183" s="2">
        <v>1</v>
      </c>
      <c r="V2183" s="2">
        <v>0.2</v>
      </c>
      <c r="W2183" s="2">
        <v>8.4090000000000007</v>
      </c>
    </row>
    <row r="2184" spans="1:23" ht="15.75" thickBot="1" x14ac:dyDescent="0.3">
      <c r="A2184" s="5">
        <v>2183</v>
      </c>
      <c r="B2184" s="3" t="s">
        <v>5959</v>
      </c>
      <c r="C2184" s="2">
        <v>2014</v>
      </c>
      <c r="D2184" s="4">
        <v>41894</v>
      </c>
      <c r="E2184" s="4" t="str">
        <f>TEXT(Table1[[#This Row],[Order Date]],"MMM")</f>
        <v>Sep</v>
      </c>
      <c r="F2184" s="4" t="s">
        <v>7284</v>
      </c>
      <c r="G2184" s="3" t="s">
        <v>49</v>
      </c>
      <c r="H2184" s="3" t="s">
        <v>4713</v>
      </c>
      <c r="I2184" s="3" t="s">
        <v>4714</v>
      </c>
      <c r="J2184" s="3" t="s">
        <v>40</v>
      </c>
      <c r="K2184" s="3" t="s">
        <v>27</v>
      </c>
      <c r="L2184" s="3" t="s">
        <v>120</v>
      </c>
      <c r="M2184" s="3" t="s">
        <v>42</v>
      </c>
      <c r="N2184" s="2">
        <v>94109</v>
      </c>
      <c r="O2184" s="3" t="s">
        <v>43</v>
      </c>
      <c r="P2184" s="3" t="s">
        <v>1482</v>
      </c>
      <c r="Q2184" s="3" t="s">
        <v>45</v>
      </c>
      <c r="R2184" s="3" t="s">
        <v>74</v>
      </c>
      <c r="S2184" s="3" t="s">
        <v>1483</v>
      </c>
      <c r="T2184" s="2">
        <v>90.48</v>
      </c>
      <c r="U2184" s="2">
        <v>3</v>
      </c>
      <c r="V2184" s="2">
        <v>0.2</v>
      </c>
      <c r="W2184" s="2">
        <v>33.93</v>
      </c>
    </row>
    <row r="2185" spans="1:23" ht="15.75" thickBot="1" x14ac:dyDescent="0.3">
      <c r="A2185" s="5">
        <v>2184</v>
      </c>
      <c r="B2185" s="3" t="s">
        <v>5959</v>
      </c>
      <c r="C2185" s="2">
        <v>2014</v>
      </c>
      <c r="D2185" s="4">
        <v>41894</v>
      </c>
      <c r="E2185" s="4" t="str">
        <f>TEXT(Table1[[#This Row],[Order Date]],"MMM")</f>
        <v>Sep</v>
      </c>
      <c r="F2185" s="4" t="s">
        <v>7284</v>
      </c>
      <c r="G2185" s="3" t="s">
        <v>49</v>
      </c>
      <c r="H2185" s="3" t="s">
        <v>4713</v>
      </c>
      <c r="I2185" s="3" t="s">
        <v>4714</v>
      </c>
      <c r="J2185" s="3" t="s">
        <v>40</v>
      </c>
      <c r="K2185" s="3" t="s">
        <v>27</v>
      </c>
      <c r="L2185" s="3" t="s">
        <v>120</v>
      </c>
      <c r="M2185" s="3" t="s">
        <v>42</v>
      </c>
      <c r="N2185" s="2">
        <v>94109</v>
      </c>
      <c r="O2185" s="3" t="s">
        <v>43</v>
      </c>
      <c r="P2185" s="3" t="s">
        <v>4388</v>
      </c>
      <c r="Q2185" s="3" t="s">
        <v>45</v>
      </c>
      <c r="R2185" s="3" t="s">
        <v>58</v>
      </c>
      <c r="S2185" s="3" t="s">
        <v>4389</v>
      </c>
      <c r="T2185" s="2">
        <v>42.76</v>
      </c>
      <c r="U2185" s="2">
        <v>1</v>
      </c>
      <c r="V2185" s="2">
        <v>0</v>
      </c>
      <c r="W2185" s="2">
        <v>11.117599999999999</v>
      </c>
    </row>
    <row r="2186" spans="1:23" ht="15.75" thickBot="1" x14ac:dyDescent="0.3">
      <c r="A2186" s="5">
        <v>2185</v>
      </c>
      <c r="B2186" s="3" t="s">
        <v>5961</v>
      </c>
      <c r="C2186" s="2">
        <v>2013</v>
      </c>
      <c r="D2186" s="4">
        <v>41617</v>
      </c>
      <c r="E2186" s="4" t="str">
        <f>TEXT(Table1[[#This Row],[Order Date]],"MMM")</f>
        <v>Dec</v>
      </c>
      <c r="F2186" s="4" t="s">
        <v>7271</v>
      </c>
      <c r="G2186" s="3" t="s">
        <v>172</v>
      </c>
      <c r="H2186" s="3" t="s">
        <v>4054</v>
      </c>
      <c r="I2186" s="3" t="s">
        <v>4055</v>
      </c>
      <c r="J2186" s="3" t="s">
        <v>26</v>
      </c>
      <c r="K2186" s="3" t="s">
        <v>27</v>
      </c>
      <c r="L2186" s="3" t="s">
        <v>5456</v>
      </c>
      <c r="M2186" s="3" t="s">
        <v>3696</v>
      </c>
      <c r="N2186" s="2">
        <v>67212</v>
      </c>
      <c r="O2186" s="3" t="s">
        <v>102</v>
      </c>
      <c r="P2186" s="3" t="s">
        <v>5017</v>
      </c>
      <c r="Q2186" s="3" t="s">
        <v>70</v>
      </c>
      <c r="R2186" s="3" t="s">
        <v>71</v>
      </c>
      <c r="S2186" s="3" t="s">
        <v>5018</v>
      </c>
      <c r="T2186" s="2">
        <v>224.75</v>
      </c>
      <c r="U2186" s="2">
        <v>5</v>
      </c>
      <c r="V2186" s="2">
        <v>0</v>
      </c>
      <c r="W2186" s="2">
        <v>62.93</v>
      </c>
    </row>
    <row r="2187" spans="1:23" ht="15.75" thickBot="1" x14ac:dyDescent="0.3">
      <c r="A2187" s="5">
        <v>2186</v>
      </c>
      <c r="B2187" s="3" t="s">
        <v>5962</v>
      </c>
      <c r="C2187" s="2">
        <v>2011</v>
      </c>
      <c r="D2187" s="4">
        <v>40704</v>
      </c>
      <c r="E2187" s="4" t="str">
        <f>TEXT(Table1[[#This Row],[Order Date]],"MMM")</f>
        <v>Jun</v>
      </c>
      <c r="F2187" s="4">
        <v>40765</v>
      </c>
      <c r="G2187" s="3" t="s">
        <v>23</v>
      </c>
      <c r="H2187" s="3" t="s">
        <v>663</v>
      </c>
      <c r="I2187" s="3" t="s">
        <v>664</v>
      </c>
      <c r="J2187" s="3" t="s">
        <v>40</v>
      </c>
      <c r="K2187" s="3" t="s">
        <v>27</v>
      </c>
      <c r="L2187" s="3" t="s">
        <v>2137</v>
      </c>
      <c r="M2187" s="3" t="s">
        <v>129</v>
      </c>
      <c r="N2187" s="2">
        <v>68104</v>
      </c>
      <c r="O2187" s="3" t="s">
        <v>102</v>
      </c>
      <c r="P2187" s="3" t="s">
        <v>5963</v>
      </c>
      <c r="Q2187" s="3" t="s">
        <v>45</v>
      </c>
      <c r="R2187" s="3" t="s">
        <v>74</v>
      </c>
      <c r="S2187" s="3" t="s">
        <v>5964</v>
      </c>
      <c r="T2187" s="2">
        <v>15.36</v>
      </c>
      <c r="U2187" s="2">
        <v>2</v>
      </c>
      <c r="V2187" s="2">
        <v>0</v>
      </c>
      <c r="W2187" s="2">
        <v>7.68</v>
      </c>
    </row>
    <row r="2188" spans="1:23" ht="15.75" thickBot="1" x14ac:dyDescent="0.3">
      <c r="A2188" s="5">
        <v>2187</v>
      </c>
      <c r="B2188" s="3" t="s">
        <v>5965</v>
      </c>
      <c r="C2188" s="2">
        <v>2013</v>
      </c>
      <c r="D2188" s="4">
        <v>41278</v>
      </c>
      <c r="E2188" s="4" t="str">
        <f>TEXT(Table1[[#This Row],[Order Date]],"MMM")</f>
        <v>Jan</v>
      </c>
      <c r="F2188" s="4">
        <v>41337</v>
      </c>
      <c r="G2188" s="3" t="s">
        <v>23</v>
      </c>
      <c r="H2188" s="3" t="s">
        <v>1674</v>
      </c>
      <c r="I2188" s="3" t="s">
        <v>1675</v>
      </c>
      <c r="J2188" s="3" t="s">
        <v>26</v>
      </c>
      <c r="K2188" s="3" t="s">
        <v>27</v>
      </c>
      <c r="L2188" s="3" t="s">
        <v>136</v>
      </c>
      <c r="M2188" s="3" t="s">
        <v>137</v>
      </c>
      <c r="N2188" s="2">
        <v>19134</v>
      </c>
      <c r="O2188" s="3" t="s">
        <v>138</v>
      </c>
      <c r="P2188" s="3" t="s">
        <v>5323</v>
      </c>
      <c r="Q2188" s="3" t="s">
        <v>70</v>
      </c>
      <c r="R2188" s="3" t="s">
        <v>71</v>
      </c>
      <c r="S2188" s="3" t="s">
        <v>5324</v>
      </c>
      <c r="T2188" s="2">
        <v>280.78199999999998</v>
      </c>
      <c r="U2188" s="2">
        <v>3</v>
      </c>
      <c r="V2188" s="2">
        <v>0.4</v>
      </c>
      <c r="W2188" s="2">
        <v>-60.836100000000002</v>
      </c>
    </row>
    <row r="2189" spans="1:23" ht="15.75" thickBot="1" x14ac:dyDescent="0.3">
      <c r="A2189" s="5">
        <v>2188</v>
      </c>
      <c r="B2189" s="3" t="s">
        <v>5965</v>
      </c>
      <c r="C2189" s="2">
        <v>2013</v>
      </c>
      <c r="D2189" s="4">
        <v>41278</v>
      </c>
      <c r="E2189" s="4" t="str">
        <f>TEXT(Table1[[#This Row],[Order Date]],"MMM")</f>
        <v>Jan</v>
      </c>
      <c r="F2189" s="4">
        <v>41337</v>
      </c>
      <c r="G2189" s="3" t="s">
        <v>23</v>
      </c>
      <c r="H2189" s="3" t="s">
        <v>1674</v>
      </c>
      <c r="I2189" s="3" t="s">
        <v>1675</v>
      </c>
      <c r="J2189" s="3" t="s">
        <v>26</v>
      </c>
      <c r="K2189" s="3" t="s">
        <v>27</v>
      </c>
      <c r="L2189" s="3" t="s">
        <v>136</v>
      </c>
      <c r="M2189" s="3" t="s">
        <v>137</v>
      </c>
      <c r="N2189" s="2">
        <v>19134</v>
      </c>
      <c r="O2189" s="3" t="s">
        <v>138</v>
      </c>
      <c r="P2189" s="3" t="s">
        <v>3995</v>
      </c>
      <c r="Q2189" s="3" t="s">
        <v>70</v>
      </c>
      <c r="R2189" s="3" t="s">
        <v>148</v>
      </c>
      <c r="S2189" s="3" t="s">
        <v>3996</v>
      </c>
      <c r="T2189" s="2">
        <v>31.984000000000002</v>
      </c>
      <c r="U2189" s="2">
        <v>2</v>
      </c>
      <c r="V2189" s="2">
        <v>0.2</v>
      </c>
      <c r="W2189" s="2">
        <v>1.1994</v>
      </c>
    </row>
    <row r="2190" spans="1:23" ht="15.75" thickBot="1" x14ac:dyDescent="0.3">
      <c r="A2190" s="5">
        <v>2189</v>
      </c>
      <c r="B2190" s="3" t="s">
        <v>5966</v>
      </c>
      <c r="C2190" s="2">
        <v>2014</v>
      </c>
      <c r="D2190" s="4">
        <v>41740</v>
      </c>
      <c r="E2190" s="4" t="str">
        <f>TEXT(Table1[[#This Row],[Order Date]],"MMM")</f>
        <v>Apr</v>
      </c>
      <c r="F2190" s="4">
        <v>41801</v>
      </c>
      <c r="G2190" s="3" t="s">
        <v>23</v>
      </c>
      <c r="H2190" s="3" t="s">
        <v>4205</v>
      </c>
      <c r="I2190" s="3" t="s">
        <v>4206</v>
      </c>
      <c r="J2190" s="3" t="s">
        <v>40</v>
      </c>
      <c r="K2190" s="3" t="s">
        <v>27</v>
      </c>
      <c r="L2190" s="3" t="s">
        <v>1273</v>
      </c>
      <c r="M2190" s="3" t="s">
        <v>29</v>
      </c>
      <c r="N2190" s="2">
        <v>40475</v>
      </c>
      <c r="O2190" s="3" t="s">
        <v>30</v>
      </c>
      <c r="P2190" s="3" t="s">
        <v>5967</v>
      </c>
      <c r="Q2190" s="3" t="s">
        <v>45</v>
      </c>
      <c r="R2190" s="3" t="s">
        <v>88</v>
      </c>
      <c r="S2190" s="3" t="s">
        <v>5968</v>
      </c>
      <c r="T2190" s="2">
        <v>26.4</v>
      </c>
      <c r="U2190" s="2">
        <v>5</v>
      </c>
      <c r="V2190" s="2">
        <v>0</v>
      </c>
      <c r="W2190" s="2">
        <v>11.88</v>
      </c>
    </row>
    <row r="2191" spans="1:23" ht="15.75" thickBot="1" x14ac:dyDescent="0.3">
      <c r="A2191" s="5">
        <v>2190</v>
      </c>
      <c r="B2191" s="3" t="s">
        <v>5969</v>
      </c>
      <c r="C2191" s="2">
        <v>2013</v>
      </c>
      <c r="D2191" s="4">
        <v>41376</v>
      </c>
      <c r="E2191" s="4" t="str">
        <f>TEXT(Table1[[#This Row],[Order Date]],"MMM")</f>
        <v>Apr</v>
      </c>
      <c r="F2191" s="4">
        <v>41467</v>
      </c>
      <c r="G2191" s="3" t="s">
        <v>172</v>
      </c>
      <c r="H2191" s="3" t="s">
        <v>2692</v>
      </c>
      <c r="I2191" s="3" t="s">
        <v>2693</v>
      </c>
      <c r="J2191" s="3" t="s">
        <v>26</v>
      </c>
      <c r="K2191" s="3" t="s">
        <v>27</v>
      </c>
      <c r="L2191" s="3" t="s">
        <v>41</v>
      </c>
      <c r="M2191" s="3" t="s">
        <v>42</v>
      </c>
      <c r="N2191" s="2">
        <v>90045</v>
      </c>
      <c r="O2191" s="3" t="s">
        <v>43</v>
      </c>
      <c r="P2191" s="3" t="s">
        <v>5970</v>
      </c>
      <c r="Q2191" s="3" t="s">
        <v>70</v>
      </c>
      <c r="R2191" s="3" t="s">
        <v>148</v>
      </c>
      <c r="S2191" s="3" t="s">
        <v>5971</v>
      </c>
      <c r="T2191" s="2">
        <v>1649.95</v>
      </c>
      <c r="U2191" s="2">
        <v>5</v>
      </c>
      <c r="V2191" s="2">
        <v>0</v>
      </c>
      <c r="W2191" s="2">
        <v>659.98</v>
      </c>
    </row>
    <row r="2192" spans="1:23" ht="15.75" thickBot="1" x14ac:dyDescent="0.3">
      <c r="A2192" s="5">
        <v>2191</v>
      </c>
      <c r="B2192" s="3" t="s">
        <v>5969</v>
      </c>
      <c r="C2192" s="2">
        <v>2013</v>
      </c>
      <c r="D2192" s="4">
        <v>41376</v>
      </c>
      <c r="E2192" s="4" t="str">
        <f>TEXT(Table1[[#This Row],[Order Date]],"MMM")</f>
        <v>Apr</v>
      </c>
      <c r="F2192" s="4">
        <v>41467</v>
      </c>
      <c r="G2192" s="3" t="s">
        <v>172</v>
      </c>
      <c r="H2192" s="3" t="s">
        <v>2692</v>
      </c>
      <c r="I2192" s="3" t="s">
        <v>2693</v>
      </c>
      <c r="J2192" s="3" t="s">
        <v>26</v>
      </c>
      <c r="K2192" s="3" t="s">
        <v>27</v>
      </c>
      <c r="L2192" s="3" t="s">
        <v>41</v>
      </c>
      <c r="M2192" s="3" t="s">
        <v>42</v>
      </c>
      <c r="N2192" s="2">
        <v>90045</v>
      </c>
      <c r="O2192" s="3" t="s">
        <v>43</v>
      </c>
      <c r="P2192" s="3" t="s">
        <v>5373</v>
      </c>
      <c r="Q2192" s="3" t="s">
        <v>32</v>
      </c>
      <c r="R2192" s="3" t="s">
        <v>64</v>
      </c>
      <c r="S2192" s="3" t="s">
        <v>5374</v>
      </c>
      <c r="T2192" s="2">
        <v>111.9</v>
      </c>
      <c r="U2192" s="2">
        <v>6</v>
      </c>
      <c r="V2192" s="2">
        <v>0</v>
      </c>
      <c r="W2192" s="2">
        <v>51.473999999999997</v>
      </c>
    </row>
    <row r="2193" spans="1:23" ht="15.75" thickBot="1" x14ac:dyDescent="0.3">
      <c r="A2193" s="5">
        <v>2192</v>
      </c>
      <c r="B2193" s="3" t="s">
        <v>5974</v>
      </c>
      <c r="C2193" s="2">
        <v>2013</v>
      </c>
      <c r="D2193" s="4">
        <v>41342</v>
      </c>
      <c r="E2193" s="4" t="str">
        <f>TEXT(Table1[[#This Row],[Order Date]],"MMM")</f>
        <v>Mar</v>
      </c>
      <c r="F2193" s="4">
        <v>41403</v>
      </c>
      <c r="G2193" s="3" t="s">
        <v>172</v>
      </c>
      <c r="H2193" s="3" t="s">
        <v>3109</v>
      </c>
      <c r="I2193" s="3" t="s">
        <v>3110</v>
      </c>
      <c r="J2193" s="3" t="s">
        <v>99</v>
      </c>
      <c r="K2193" s="3" t="s">
        <v>27</v>
      </c>
      <c r="L2193" s="3" t="s">
        <v>120</v>
      </c>
      <c r="M2193" s="3" t="s">
        <v>42</v>
      </c>
      <c r="N2193" s="2">
        <v>94122</v>
      </c>
      <c r="O2193" s="3" t="s">
        <v>43</v>
      </c>
      <c r="P2193" s="3" t="s">
        <v>641</v>
      </c>
      <c r="Q2193" s="3" t="s">
        <v>45</v>
      </c>
      <c r="R2193" s="3" t="s">
        <v>58</v>
      </c>
      <c r="S2193" s="3" t="s">
        <v>642</v>
      </c>
      <c r="T2193" s="2">
        <v>46.53</v>
      </c>
      <c r="U2193" s="2">
        <v>3</v>
      </c>
      <c r="V2193" s="2">
        <v>0</v>
      </c>
      <c r="W2193" s="2">
        <v>12.097799999999999</v>
      </c>
    </row>
    <row r="2194" spans="1:23" ht="15.75" thickBot="1" x14ac:dyDescent="0.3">
      <c r="A2194" s="5">
        <v>2193</v>
      </c>
      <c r="B2194" s="3" t="s">
        <v>5975</v>
      </c>
      <c r="C2194" s="2">
        <v>2011</v>
      </c>
      <c r="D2194" s="4">
        <v>40672</v>
      </c>
      <c r="E2194" s="4" t="str">
        <f>TEXT(Table1[[#This Row],[Order Date]],"MMM")</f>
        <v>May</v>
      </c>
      <c r="F2194" s="4">
        <v>40733</v>
      </c>
      <c r="G2194" s="3" t="s">
        <v>172</v>
      </c>
      <c r="H2194" s="3" t="s">
        <v>5045</v>
      </c>
      <c r="I2194" s="3" t="s">
        <v>5046</v>
      </c>
      <c r="J2194" s="3" t="s">
        <v>26</v>
      </c>
      <c r="K2194" s="3" t="s">
        <v>27</v>
      </c>
      <c r="L2194" s="3" t="s">
        <v>1005</v>
      </c>
      <c r="M2194" s="3" t="s">
        <v>53</v>
      </c>
      <c r="N2194" s="2">
        <v>33710</v>
      </c>
      <c r="O2194" s="3" t="s">
        <v>30</v>
      </c>
      <c r="P2194" s="3" t="s">
        <v>1036</v>
      </c>
      <c r="Q2194" s="3" t="s">
        <v>32</v>
      </c>
      <c r="R2194" s="3" t="s">
        <v>64</v>
      </c>
      <c r="S2194" s="3" t="s">
        <v>1037</v>
      </c>
      <c r="T2194" s="2">
        <v>31.984000000000002</v>
      </c>
      <c r="U2194" s="2">
        <v>2</v>
      </c>
      <c r="V2194" s="2">
        <v>0.2</v>
      </c>
      <c r="W2194" s="2">
        <v>1.9990000000000001</v>
      </c>
    </row>
    <row r="2195" spans="1:23" ht="15.75" thickBot="1" x14ac:dyDescent="0.3">
      <c r="A2195" s="5">
        <v>2194</v>
      </c>
      <c r="B2195" s="3" t="s">
        <v>5980</v>
      </c>
      <c r="C2195" s="2">
        <v>2011</v>
      </c>
      <c r="D2195" s="4">
        <v>40670</v>
      </c>
      <c r="E2195" s="4" t="str">
        <f>TEXT(Table1[[#This Row],[Order Date]],"MMM")</f>
        <v>May</v>
      </c>
      <c r="F2195" s="4">
        <v>40762</v>
      </c>
      <c r="G2195" s="3" t="s">
        <v>172</v>
      </c>
      <c r="H2195" s="3" t="s">
        <v>5955</v>
      </c>
      <c r="I2195" s="3" t="s">
        <v>5956</v>
      </c>
      <c r="J2195" s="3" t="s">
        <v>40</v>
      </c>
      <c r="K2195" s="3" t="s">
        <v>27</v>
      </c>
      <c r="L2195" s="3" t="s">
        <v>1950</v>
      </c>
      <c r="M2195" s="3" t="s">
        <v>53</v>
      </c>
      <c r="N2195" s="2">
        <v>32137</v>
      </c>
      <c r="O2195" s="3" t="s">
        <v>30</v>
      </c>
      <c r="P2195" s="3" t="s">
        <v>3654</v>
      </c>
      <c r="Q2195" s="3" t="s">
        <v>32</v>
      </c>
      <c r="R2195" s="3" t="s">
        <v>64</v>
      </c>
      <c r="S2195" s="3" t="s">
        <v>3655</v>
      </c>
      <c r="T2195" s="2">
        <v>19.52</v>
      </c>
      <c r="U2195" s="2">
        <v>2</v>
      </c>
      <c r="V2195" s="2">
        <v>0.2</v>
      </c>
      <c r="W2195" s="2">
        <v>5.3680000000000003</v>
      </c>
    </row>
    <row r="2196" spans="1:23" ht="15.75" thickBot="1" x14ac:dyDescent="0.3">
      <c r="A2196" s="5">
        <v>2195</v>
      </c>
      <c r="B2196" s="3" t="s">
        <v>5980</v>
      </c>
      <c r="C2196" s="2">
        <v>2011</v>
      </c>
      <c r="D2196" s="4">
        <v>40670</v>
      </c>
      <c r="E2196" s="4" t="str">
        <f>TEXT(Table1[[#This Row],[Order Date]],"MMM")</f>
        <v>May</v>
      </c>
      <c r="F2196" s="4">
        <v>40762</v>
      </c>
      <c r="G2196" s="3" t="s">
        <v>172</v>
      </c>
      <c r="H2196" s="3" t="s">
        <v>5955</v>
      </c>
      <c r="I2196" s="3" t="s">
        <v>5956</v>
      </c>
      <c r="J2196" s="3" t="s">
        <v>40</v>
      </c>
      <c r="K2196" s="3" t="s">
        <v>27</v>
      </c>
      <c r="L2196" s="3" t="s">
        <v>1950</v>
      </c>
      <c r="M2196" s="3" t="s">
        <v>53</v>
      </c>
      <c r="N2196" s="2">
        <v>32137</v>
      </c>
      <c r="O2196" s="3" t="s">
        <v>30</v>
      </c>
      <c r="P2196" s="3" t="s">
        <v>4947</v>
      </c>
      <c r="Q2196" s="3" t="s">
        <v>45</v>
      </c>
      <c r="R2196" s="3" t="s">
        <v>74</v>
      </c>
      <c r="S2196" s="3" t="s">
        <v>4948</v>
      </c>
      <c r="T2196" s="2">
        <v>9.81</v>
      </c>
      <c r="U2196" s="2">
        <v>5</v>
      </c>
      <c r="V2196" s="2">
        <v>0.7</v>
      </c>
      <c r="W2196" s="2">
        <v>-6.867</v>
      </c>
    </row>
    <row r="2197" spans="1:23" ht="15.75" thickBot="1" x14ac:dyDescent="0.3">
      <c r="A2197" s="5">
        <v>2196</v>
      </c>
      <c r="B2197" s="3" t="s">
        <v>5980</v>
      </c>
      <c r="C2197" s="2">
        <v>2011</v>
      </c>
      <c r="D2197" s="4">
        <v>40670</v>
      </c>
      <c r="E2197" s="4" t="str">
        <f>TEXT(Table1[[#This Row],[Order Date]],"MMM")</f>
        <v>May</v>
      </c>
      <c r="F2197" s="4">
        <v>40762</v>
      </c>
      <c r="G2197" s="3" t="s">
        <v>172</v>
      </c>
      <c r="H2197" s="3" t="s">
        <v>5955</v>
      </c>
      <c r="I2197" s="3" t="s">
        <v>5956</v>
      </c>
      <c r="J2197" s="3" t="s">
        <v>40</v>
      </c>
      <c r="K2197" s="3" t="s">
        <v>27</v>
      </c>
      <c r="L2197" s="3" t="s">
        <v>1950</v>
      </c>
      <c r="M2197" s="3" t="s">
        <v>53</v>
      </c>
      <c r="N2197" s="2">
        <v>32137</v>
      </c>
      <c r="O2197" s="3" t="s">
        <v>30</v>
      </c>
      <c r="P2197" s="3" t="s">
        <v>5981</v>
      </c>
      <c r="Q2197" s="3" t="s">
        <v>32</v>
      </c>
      <c r="R2197" s="3" t="s">
        <v>64</v>
      </c>
      <c r="S2197" s="3" t="s">
        <v>5982</v>
      </c>
      <c r="T2197" s="2">
        <v>213.21600000000001</v>
      </c>
      <c r="U2197" s="2">
        <v>3</v>
      </c>
      <c r="V2197" s="2">
        <v>0.2</v>
      </c>
      <c r="W2197" s="2">
        <v>15.991199999999999</v>
      </c>
    </row>
    <row r="2198" spans="1:23" ht="15.75" thickBot="1" x14ac:dyDescent="0.3">
      <c r="A2198" s="5">
        <v>2197</v>
      </c>
      <c r="B2198" s="3" t="s">
        <v>5983</v>
      </c>
      <c r="C2198" s="2">
        <v>2013</v>
      </c>
      <c r="D2198" s="4">
        <v>41398</v>
      </c>
      <c r="E2198" s="4" t="str">
        <f>TEXT(Table1[[#This Row],[Order Date]],"MMM")</f>
        <v>May</v>
      </c>
      <c r="F2198" s="4">
        <v>41551</v>
      </c>
      <c r="G2198" s="3" t="s">
        <v>49</v>
      </c>
      <c r="H2198" s="3" t="s">
        <v>5015</v>
      </c>
      <c r="I2198" s="3" t="s">
        <v>5016</v>
      </c>
      <c r="J2198" s="3" t="s">
        <v>26</v>
      </c>
      <c r="K2198" s="3" t="s">
        <v>27</v>
      </c>
      <c r="L2198" s="3" t="s">
        <v>239</v>
      </c>
      <c r="M2198" s="3" t="s">
        <v>240</v>
      </c>
      <c r="N2198" s="2">
        <v>10035</v>
      </c>
      <c r="O2198" s="3" t="s">
        <v>138</v>
      </c>
      <c r="P2198" s="3" t="s">
        <v>4925</v>
      </c>
      <c r="Q2198" s="3" t="s">
        <v>45</v>
      </c>
      <c r="R2198" s="3" t="s">
        <v>74</v>
      </c>
      <c r="S2198" s="3" t="s">
        <v>4926</v>
      </c>
      <c r="T2198" s="2">
        <v>588.78399999999999</v>
      </c>
      <c r="U2198" s="2">
        <v>2</v>
      </c>
      <c r="V2198" s="2">
        <v>0.2</v>
      </c>
      <c r="W2198" s="2">
        <v>183.995</v>
      </c>
    </row>
    <row r="2199" spans="1:23" ht="15.75" thickBot="1" x14ac:dyDescent="0.3">
      <c r="A2199" s="5">
        <v>2198</v>
      </c>
      <c r="B2199" s="3" t="s">
        <v>5984</v>
      </c>
      <c r="C2199" s="2">
        <v>2014</v>
      </c>
      <c r="D2199" s="4">
        <v>41921</v>
      </c>
      <c r="E2199" s="4" t="str">
        <f>TEXT(Table1[[#This Row],[Order Date]],"MMM")</f>
        <v>Oct</v>
      </c>
      <c r="F2199" s="4" t="s">
        <v>7338</v>
      </c>
      <c r="G2199" s="3" t="s">
        <v>49</v>
      </c>
      <c r="H2199" s="3" t="s">
        <v>3325</v>
      </c>
      <c r="I2199" s="3" t="s">
        <v>3326</v>
      </c>
      <c r="J2199" s="3" t="s">
        <v>26</v>
      </c>
      <c r="K2199" s="3" t="s">
        <v>27</v>
      </c>
      <c r="L2199" s="3" t="s">
        <v>3250</v>
      </c>
      <c r="M2199" s="3" t="s">
        <v>280</v>
      </c>
      <c r="N2199" s="2">
        <v>85301</v>
      </c>
      <c r="O2199" s="3" t="s">
        <v>43</v>
      </c>
      <c r="P2199" s="3" t="s">
        <v>5985</v>
      </c>
      <c r="Q2199" s="3" t="s">
        <v>45</v>
      </c>
      <c r="R2199" s="3" t="s">
        <v>88</v>
      </c>
      <c r="S2199" s="3" t="s">
        <v>5986</v>
      </c>
      <c r="T2199" s="2">
        <v>6.3680000000000003</v>
      </c>
      <c r="U2199" s="2">
        <v>2</v>
      </c>
      <c r="V2199" s="2">
        <v>0.2</v>
      </c>
      <c r="W2199" s="2">
        <v>2.3879999999999999</v>
      </c>
    </row>
    <row r="2200" spans="1:23" ht="15.75" thickBot="1" x14ac:dyDescent="0.3">
      <c r="A2200" s="5">
        <v>2199</v>
      </c>
      <c r="B2200" s="3" t="s">
        <v>5987</v>
      </c>
      <c r="C2200" s="2">
        <v>2011</v>
      </c>
      <c r="D2200" s="4">
        <v>40886</v>
      </c>
      <c r="E2200" s="4" t="str">
        <f>TEXT(Table1[[#This Row],[Order Date]],"MMM")</f>
        <v>Dec</v>
      </c>
      <c r="F2200" s="4" t="s">
        <v>7170</v>
      </c>
      <c r="G2200" s="3" t="s">
        <v>49</v>
      </c>
      <c r="H2200" s="3" t="s">
        <v>4514</v>
      </c>
      <c r="I2200" s="3" t="s">
        <v>4515</v>
      </c>
      <c r="J2200" s="3" t="s">
        <v>99</v>
      </c>
      <c r="K2200" s="3" t="s">
        <v>27</v>
      </c>
      <c r="L2200" s="3" t="s">
        <v>3695</v>
      </c>
      <c r="M2200" s="3" t="s">
        <v>3696</v>
      </c>
      <c r="N2200" s="2">
        <v>66062</v>
      </c>
      <c r="O2200" s="3" t="s">
        <v>102</v>
      </c>
      <c r="P2200" s="3" t="s">
        <v>4615</v>
      </c>
      <c r="Q2200" s="3" t="s">
        <v>45</v>
      </c>
      <c r="R2200" s="3" t="s">
        <v>518</v>
      </c>
      <c r="S2200" s="3" t="s">
        <v>4616</v>
      </c>
      <c r="T2200" s="2">
        <v>357.93</v>
      </c>
      <c r="U2200" s="2">
        <v>3</v>
      </c>
      <c r="V2200" s="2">
        <v>0</v>
      </c>
      <c r="W2200" s="2">
        <v>7.1585999999999999</v>
      </c>
    </row>
    <row r="2201" spans="1:23" ht="15.75" thickBot="1" x14ac:dyDescent="0.3">
      <c r="A2201" s="5">
        <v>2200</v>
      </c>
      <c r="B2201" s="3" t="s">
        <v>5987</v>
      </c>
      <c r="C2201" s="2">
        <v>2011</v>
      </c>
      <c r="D2201" s="4">
        <v>40886</v>
      </c>
      <c r="E2201" s="4" t="str">
        <f>TEXT(Table1[[#This Row],[Order Date]],"MMM")</f>
        <v>Dec</v>
      </c>
      <c r="F2201" s="4" t="s">
        <v>7170</v>
      </c>
      <c r="G2201" s="3" t="s">
        <v>49</v>
      </c>
      <c r="H2201" s="3" t="s">
        <v>4514</v>
      </c>
      <c r="I2201" s="3" t="s">
        <v>4515</v>
      </c>
      <c r="J2201" s="3" t="s">
        <v>99</v>
      </c>
      <c r="K2201" s="3" t="s">
        <v>27</v>
      </c>
      <c r="L2201" s="3" t="s">
        <v>3695</v>
      </c>
      <c r="M2201" s="3" t="s">
        <v>3696</v>
      </c>
      <c r="N2201" s="2">
        <v>66062</v>
      </c>
      <c r="O2201" s="3" t="s">
        <v>102</v>
      </c>
      <c r="P2201" s="3" t="s">
        <v>5684</v>
      </c>
      <c r="Q2201" s="3" t="s">
        <v>70</v>
      </c>
      <c r="R2201" s="3" t="s">
        <v>148</v>
      </c>
      <c r="S2201" s="3" t="s">
        <v>5685</v>
      </c>
      <c r="T2201" s="2">
        <v>57.4</v>
      </c>
      <c r="U2201" s="2">
        <v>5</v>
      </c>
      <c r="V2201" s="2">
        <v>0</v>
      </c>
      <c r="W2201" s="2">
        <v>10.906000000000001</v>
      </c>
    </row>
    <row r="2202" spans="1:23" ht="15.75" thickBot="1" x14ac:dyDescent="0.3">
      <c r="A2202" s="5">
        <v>2201</v>
      </c>
      <c r="B2202" s="3" t="s">
        <v>5987</v>
      </c>
      <c r="C2202" s="2">
        <v>2011</v>
      </c>
      <c r="D2202" s="4">
        <v>40886</v>
      </c>
      <c r="E2202" s="4" t="str">
        <f>TEXT(Table1[[#This Row],[Order Date]],"MMM")</f>
        <v>Dec</v>
      </c>
      <c r="F2202" s="4" t="s">
        <v>7170</v>
      </c>
      <c r="G2202" s="3" t="s">
        <v>49</v>
      </c>
      <c r="H2202" s="3" t="s">
        <v>4514</v>
      </c>
      <c r="I2202" s="3" t="s">
        <v>4515</v>
      </c>
      <c r="J2202" s="3" t="s">
        <v>99</v>
      </c>
      <c r="K2202" s="3" t="s">
        <v>27</v>
      </c>
      <c r="L2202" s="3" t="s">
        <v>3695</v>
      </c>
      <c r="M2202" s="3" t="s">
        <v>3696</v>
      </c>
      <c r="N2202" s="2">
        <v>66062</v>
      </c>
      <c r="O2202" s="3" t="s">
        <v>102</v>
      </c>
      <c r="P2202" s="3" t="s">
        <v>2887</v>
      </c>
      <c r="Q2202" s="3" t="s">
        <v>45</v>
      </c>
      <c r="R2202" s="3" t="s">
        <v>74</v>
      </c>
      <c r="S2202" s="3" t="s">
        <v>2888</v>
      </c>
      <c r="T2202" s="2">
        <v>331.96</v>
      </c>
      <c r="U2202" s="2">
        <v>2</v>
      </c>
      <c r="V2202" s="2">
        <v>0</v>
      </c>
      <c r="W2202" s="2">
        <v>149.38200000000001</v>
      </c>
    </row>
    <row r="2203" spans="1:23" ht="15.75" thickBot="1" x14ac:dyDescent="0.3">
      <c r="A2203" s="5">
        <v>2202</v>
      </c>
      <c r="B2203" s="3" t="s">
        <v>5987</v>
      </c>
      <c r="C2203" s="2">
        <v>2011</v>
      </c>
      <c r="D2203" s="4">
        <v>40886</v>
      </c>
      <c r="E2203" s="4" t="str">
        <f>TEXT(Table1[[#This Row],[Order Date]],"MMM")</f>
        <v>Dec</v>
      </c>
      <c r="F2203" s="4" t="s">
        <v>7170</v>
      </c>
      <c r="G2203" s="3" t="s">
        <v>49</v>
      </c>
      <c r="H2203" s="3" t="s">
        <v>4514</v>
      </c>
      <c r="I2203" s="3" t="s">
        <v>4515</v>
      </c>
      <c r="J2203" s="3" t="s">
        <v>99</v>
      </c>
      <c r="K2203" s="3" t="s">
        <v>27</v>
      </c>
      <c r="L2203" s="3" t="s">
        <v>3695</v>
      </c>
      <c r="M2203" s="3" t="s">
        <v>3696</v>
      </c>
      <c r="N2203" s="2">
        <v>66062</v>
      </c>
      <c r="O2203" s="3" t="s">
        <v>102</v>
      </c>
      <c r="P2203" s="3" t="s">
        <v>4904</v>
      </c>
      <c r="Q2203" s="3" t="s">
        <v>32</v>
      </c>
      <c r="R2203" s="3" t="s">
        <v>64</v>
      </c>
      <c r="S2203" s="3" t="s">
        <v>4905</v>
      </c>
      <c r="T2203" s="2">
        <v>40.56</v>
      </c>
      <c r="U2203" s="2">
        <v>2</v>
      </c>
      <c r="V2203" s="2">
        <v>0</v>
      </c>
      <c r="W2203" s="2">
        <v>12.979200000000001</v>
      </c>
    </row>
    <row r="2204" spans="1:23" ht="15.75" thickBot="1" x14ac:dyDescent="0.3">
      <c r="A2204" s="5">
        <v>2203</v>
      </c>
      <c r="B2204" s="3" t="s">
        <v>5988</v>
      </c>
      <c r="C2204" s="2">
        <v>2014</v>
      </c>
      <c r="D2204" s="4">
        <v>41768</v>
      </c>
      <c r="E2204" s="4" t="str">
        <f>TEXT(Table1[[#This Row],[Order Date]],"MMM")</f>
        <v>May</v>
      </c>
      <c r="F2204" s="4">
        <v>41829</v>
      </c>
      <c r="G2204" s="3" t="s">
        <v>23</v>
      </c>
      <c r="H2204" s="3" t="s">
        <v>108</v>
      </c>
      <c r="I2204" s="3" t="s">
        <v>109</v>
      </c>
      <c r="J2204" s="3" t="s">
        <v>26</v>
      </c>
      <c r="K2204" s="3" t="s">
        <v>27</v>
      </c>
      <c r="L2204" s="3" t="s">
        <v>120</v>
      </c>
      <c r="M2204" s="3" t="s">
        <v>42</v>
      </c>
      <c r="N2204" s="2">
        <v>94122</v>
      </c>
      <c r="O2204" s="3" t="s">
        <v>43</v>
      </c>
      <c r="P2204" s="3" t="s">
        <v>2483</v>
      </c>
      <c r="Q2204" s="3" t="s">
        <v>45</v>
      </c>
      <c r="R2204" s="3" t="s">
        <v>74</v>
      </c>
      <c r="S2204" s="3" t="s">
        <v>2484</v>
      </c>
      <c r="T2204" s="2">
        <v>13.343999999999999</v>
      </c>
      <c r="U2204" s="2">
        <v>6</v>
      </c>
      <c r="V2204" s="2">
        <v>0.2</v>
      </c>
      <c r="W2204" s="2">
        <v>4.3368000000000002</v>
      </c>
    </row>
    <row r="2205" spans="1:23" ht="15.75" thickBot="1" x14ac:dyDescent="0.3">
      <c r="A2205" s="5">
        <v>2204</v>
      </c>
      <c r="B2205" s="3" t="s">
        <v>5988</v>
      </c>
      <c r="C2205" s="2">
        <v>2014</v>
      </c>
      <c r="D2205" s="4">
        <v>41768</v>
      </c>
      <c r="E2205" s="4" t="str">
        <f>TEXT(Table1[[#This Row],[Order Date]],"MMM")</f>
        <v>May</v>
      </c>
      <c r="F2205" s="4">
        <v>41829</v>
      </c>
      <c r="G2205" s="3" t="s">
        <v>23</v>
      </c>
      <c r="H2205" s="3" t="s">
        <v>108</v>
      </c>
      <c r="I2205" s="3" t="s">
        <v>109</v>
      </c>
      <c r="J2205" s="3" t="s">
        <v>26</v>
      </c>
      <c r="K2205" s="3" t="s">
        <v>27</v>
      </c>
      <c r="L2205" s="3" t="s">
        <v>120</v>
      </c>
      <c r="M2205" s="3" t="s">
        <v>42</v>
      </c>
      <c r="N2205" s="2">
        <v>94122</v>
      </c>
      <c r="O2205" s="3" t="s">
        <v>43</v>
      </c>
      <c r="P2205" s="3" t="s">
        <v>5989</v>
      </c>
      <c r="Q2205" s="3" t="s">
        <v>32</v>
      </c>
      <c r="R2205" s="3" t="s">
        <v>55</v>
      </c>
      <c r="S2205" s="3" t="s">
        <v>5990</v>
      </c>
      <c r="T2205" s="2">
        <v>1478.2719999999999</v>
      </c>
      <c r="U2205" s="2">
        <v>8</v>
      </c>
      <c r="V2205" s="2">
        <v>0.2</v>
      </c>
      <c r="W2205" s="2">
        <v>92.391999999999996</v>
      </c>
    </row>
    <row r="2206" spans="1:23" ht="15.75" thickBot="1" x14ac:dyDescent="0.3">
      <c r="A2206" s="5">
        <v>2205</v>
      </c>
      <c r="B2206" s="3" t="s">
        <v>5991</v>
      </c>
      <c r="C2206" s="2">
        <v>2013</v>
      </c>
      <c r="D2206" s="4">
        <v>41553</v>
      </c>
      <c r="E2206" s="4" t="str">
        <f>TEXT(Table1[[#This Row],[Order Date]],"MMM")</f>
        <v>Oct</v>
      </c>
      <c r="F2206" s="4" t="s">
        <v>7214</v>
      </c>
      <c r="G2206" s="3" t="s">
        <v>49</v>
      </c>
      <c r="H2206" s="3" t="s">
        <v>1520</v>
      </c>
      <c r="I2206" s="3" t="s">
        <v>1521</v>
      </c>
      <c r="J2206" s="3" t="s">
        <v>26</v>
      </c>
      <c r="K2206" s="3" t="s">
        <v>27</v>
      </c>
      <c r="L2206" s="3" t="s">
        <v>120</v>
      </c>
      <c r="M2206" s="3" t="s">
        <v>42</v>
      </c>
      <c r="N2206" s="2">
        <v>94109</v>
      </c>
      <c r="O2206" s="3" t="s">
        <v>43</v>
      </c>
      <c r="P2206" s="3" t="s">
        <v>139</v>
      </c>
      <c r="Q2206" s="3" t="s">
        <v>32</v>
      </c>
      <c r="R2206" s="3" t="s">
        <v>36</v>
      </c>
      <c r="S2206" s="3" t="s">
        <v>140</v>
      </c>
      <c r="T2206" s="2">
        <v>122.352</v>
      </c>
      <c r="U2206" s="2">
        <v>3</v>
      </c>
      <c r="V2206" s="2">
        <v>0.2</v>
      </c>
      <c r="W2206" s="2">
        <v>13.7646</v>
      </c>
    </row>
    <row r="2207" spans="1:23" ht="15.75" thickBot="1" x14ac:dyDescent="0.3">
      <c r="A2207" s="5">
        <v>2206</v>
      </c>
      <c r="B2207" s="3" t="s">
        <v>5992</v>
      </c>
      <c r="C2207" s="2">
        <v>2014</v>
      </c>
      <c r="D2207" s="4">
        <v>41892</v>
      </c>
      <c r="E2207" s="4" t="str">
        <f>TEXT(Table1[[#This Row],[Order Date]],"MMM")</f>
        <v>Sep</v>
      </c>
      <c r="F2207" s="4" t="s">
        <v>7203</v>
      </c>
      <c r="G2207" s="3" t="s">
        <v>49</v>
      </c>
      <c r="H2207" s="3" t="s">
        <v>2057</v>
      </c>
      <c r="I2207" s="3" t="s">
        <v>2058</v>
      </c>
      <c r="J2207" s="3" t="s">
        <v>40</v>
      </c>
      <c r="K2207" s="3" t="s">
        <v>27</v>
      </c>
      <c r="L2207" s="3" t="s">
        <v>839</v>
      </c>
      <c r="M2207" s="3" t="s">
        <v>42</v>
      </c>
      <c r="N2207" s="2">
        <v>92105</v>
      </c>
      <c r="O2207" s="3" t="s">
        <v>43</v>
      </c>
      <c r="P2207" s="3" t="s">
        <v>3099</v>
      </c>
      <c r="Q2207" s="3" t="s">
        <v>70</v>
      </c>
      <c r="R2207" s="3" t="s">
        <v>71</v>
      </c>
      <c r="S2207" s="3" t="s">
        <v>3100</v>
      </c>
      <c r="T2207" s="2">
        <v>103.19199999999999</v>
      </c>
      <c r="U2207" s="2">
        <v>1</v>
      </c>
      <c r="V2207" s="2">
        <v>0.2</v>
      </c>
      <c r="W2207" s="2">
        <v>11.6091</v>
      </c>
    </row>
    <row r="2208" spans="1:23" ht="15.75" thickBot="1" x14ac:dyDescent="0.3">
      <c r="A2208" s="5">
        <v>2207</v>
      </c>
      <c r="B2208" s="3" t="s">
        <v>5992</v>
      </c>
      <c r="C2208" s="2">
        <v>2014</v>
      </c>
      <c r="D2208" s="4">
        <v>41892</v>
      </c>
      <c r="E2208" s="4" t="str">
        <f>TEXT(Table1[[#This Row],[Order Date]],"MMM")</f>
        <v>Sep</v>
      </c>
      <c r="F2208" s="4" t="s">
        <v>7203</v>
      </c>
      <c r="G2208" s="3" t="s">
        <v>49</v>
      </c>
      <c r="H2208" s="3" t="s">
        <v>2057</v>
      </c>
      <c r="I2208" s="3" t="s">
        <v>2058</v>
      </c>
      <c r="J2208" s="3" t="s">
        <v>40</v>
      </c>
      <c r="K2208" s="3" t="s">
        <v>27</v>
      </c>
      <c r="L2208" s="3" t="s">
        <v>839</v>
      </c>
      <c r="M2208" s="3" t="s">
        <v>42</v>
      </c>
      <c r="N2208" s="2">
        <v>92105</v>
      </c>
      <c r="O2208" s="3" t="s">
        <v>43</v>
      </c>
      <c r="P2208" s="3" t="s">
        <v>5131</v>
      </c>
      <c r="Q2208" s="3" t="s">
        <v>70</v>
      </c>
      <c r="R2208" s="3" t="s">
        <v>148</v>
      </c>
      <c r="S2208" s="3" t="s">
        <v>5132</v>
      </c>
      <c r="T2208" s="2">
        <v>36</v>
      </c>
      <c r="U2208" s="2">
        <v>2</v>
      </c>
      <c r="V2208" s="2">
        <v>0</v>
      </c>
      <c r="W2208" s="2">
        <v>6.48</v>
      </c>
    </row>
    <row r="2209" spans="1:23" ht="15.75" thickBot="1" x14ac:dyDescent="0.3">
      <c r="A2209" s="5">
        <v>2208</v>
      </c>
      <c r="B2209" s="3" t="s">
        <v>5992</v>
      </c>
      <c r="C2209" s="2">
        <v>2014</v>
      </c>
      <c r="D2209" s="4">
        <v>41892</v>
      </c>
      <c r="E2209" s="4" t="str">
        <f>TEXT(Table1[[#This Row],[Order Date]],"MMM")</f>
        <v>Sep</v>
      </c>
      <c r="F2209" s="4" t="s">
        <v>7203</v>
      </c>
      <c r="G2209" s="3" t="s">
        <v>49</v>
      </c>
      <c r="H2209" s="3" t="s">
        <v>2057</v>
      </c>
      <c r="I2209" s="3" t="s">
        <v>2058</v>
      </c>
      <c r="J2209" s="3" t="s">
        <v>40</v>
      </c>
      <c r="K2209" s="3" t="s">
        <v>27</v>
      </c>
      <c r="L2209" s="3" t="s">
        <v>839</v>
      </c>
      <c r="M2209" s="3" t="s">
        <v>42</v>
      </c>
      <c r="N2209" s="2">
        <v>92105</v>
      </c>
      <c r="O2209" s="3" t="s">
        <v>43</v>
      </c>
      <c r="P2209" s="3" t="s">
        <v>2002</v>
      </c>
      <c r="Q2209" s="3" t="s">
        <v>70</v>
      </c>
      <c r="R2209" s="3" t="s">
        <v>148</v>
      </c>
      <c r="S2209" s="3" t="s">
        <v>2003</v>
      </c>
      <c r="T2209" s="2">
        <v>239.96</v>
      </c>
      <c r="U2209" s="2">
        <v>4</v>
      </c>
      <c r="V2209" s="2">
        <v>0</v>
      </c>
      <c r="W2209" s="2">
        <v>115.1808</v>
      </c>
    </row>
    <row r="2210" spans="1:23" ht="15.75" thickBot="1" x14ac:dyDescent="0.3">
      <c r="A2210" s="5">
        <v>2209</v>
      </c>
      <c r="B2210" s="3" t="s">
        <v>5992</v>
      </c>
      <c r="C2210" s="2">
        <v>2014</v>
      </c>
      <c r="D2210" s="4">
        <v>41892</v>
      </c>
      <c r="E2210" s="4" t="str">
        <f>TEXT(Table1[[#This Row],[Order Date]],"MMM")</f>
        <v>Sep</v>
      </c>
      <c r="F2210" s="4" t="s">
        <v>7203</v>
      </c>
      <c r="G2210" s="3" t="s">
        <v>49</v>
      </c>
      <c r="H2210" s="3" t="s">
        <v>2057</v>
      </c>
      <c r="I2210" s="3" t="s">
        <v>2058</v>
      </c>
      <c r="J2210" s="3" t="s">
        <v>40</v>
      </c>
      <c r="K2210" s="3" t="s">
        <v>27</v>
      </c>
      <c r="L2210" s="3" t="s">
        <v>839</v>
      </c>
      <c r="M2210" s="3" t="s">
        <v>42</v>
      </c>
      <c r="N2210" s="2">
        <v>92105</v>
      </c>
      <c r="O2210" s="3" t="s">
        <v>43</v>
      </c>
      <c r="P2210" s="3" t="s">
        <v>4982</v>
      </c>
      <c r="Q2210" s="3" t="s">
        <v>45</v>
      </c>
      <c r="R2210" s="3" t="s">
        <v>58</v>
      </c>
      <c r="S2210" s="3" t="s">
        <v>4983</v>
      </c>
      <c r="T2210" s="2">
        <v>40.68</v>
      </c>
      <c r="U2210" s="2">
        <v>2</v>
      </c>
      <c r="V2210" s="2">
        <v>0</v>
      </c>
      <c r="W2210" s="2">
        <v>0.40679999999999999</v>
      </c>
    </row>
    <row r="2211" spans="1:23" ht="15.75" thickBot="1" x14ac:dyDescent="0.3">
      <c r="A2211" s="5">
        <v>2210</v>
      </c>
      <c r="B2211" s="3" t="s">
        <v>5993</v>
      </c>
      <c r="C2211" s="2">
        <v>2011</v>
      </c>
      <c r="D2211" s="4">
        <v>40889</v>
      </c>
      <c r="E2211" s="4" t="str">
        <f>TEXT(Table1[[#This Row],[Order Date]],"MMM")</f>
        <v>Dec</v>
      </c>
      <c r="F2211" s="4" t="s">
        <v>7227</v>
      </c>
      <c r="G2211" s="3" t="s">
        <v>49</v>
      </c>
      <c r="H2211" s="3" t="s">
        <v>1268</v>
      </c>
      <c r="I2211" s="3" t="s">
        <v>1269</v>
      </c>
      <c r="J2211" s="3" t="s">
        <v>26</v>
      </c>
      <c r="K2211" s="3" t="s">
        <v>27</v>
      </c>
      <c r="L2211" s="3" t="s">
        <v>1232</v>
      </c>
      <c r="M2211" s="3" t="s">
        <v>53</v>
      </c>
      <c r="N2211" s="2">
        <v>33178</v>
      </c>
      <c r="O2211" s="3" t="s">
        <v>30</v>
      </c>
      <c r="P2211" s="3" t="s">
        <v>2317</v>
      </c>
      <c r="Q2211" s="3" t="s">
        <v>45</v>
      </c>
      <c r="R2211" s="3" t="s">
        <v>158</v>
      </c>
      <c r="S2211" s="3" t="s">
        <v>170</v>
      </c>
      <c r="T2211" s="2">
        <v>23.472000000000001</v>
      </c>
      <c r="U2211" s="2">
        <v>3</v>
      </c>
      <c r="V2211" s="2">
        <v>0.2</v>
      </c>
      <c r="W2211" s="2">
        <v>7.6284000000000001</v>
      </c>
    </row>
    <row r="2212" spans="1:23" ht="15.75" thickBot="1" x14ac:dyDescent="0.3">
      <c r="A2212" s="5">
        <v>2211</v>
      </c>
      <c r="B2212" s="3" t="s">
        <v>5994</v>
      </c>
      <c r="C2212" s="2">
        <v>2014</v>
      </c>
      <c r="D2212" s="4">
        <v>41674</v>
      </c>
      <c r="E2212" s="4" t="str">
        <f>TEXT(Table1[[#This Row],[Order Date]],"MMM")</f>
        <v>Feb</v>
      </c>
      <c r="F2212" s="4">
        <v>41763</v>
      </c>
      <c r="G2212" s="3" t="s">
        <v>23</v>
      </c>
      <c r="H2212" s="3" t="s">
        <v>2049</v>
      </c>
      <c r="I2212" s="3" t="s">
        <v>2050</v>
      </c>
      <c r="J2212" s="3" t="s">
        <v>40</v>
      </c>
      <c r="K2212" s="3" t="s">
        <v>27</v>
      </c>
      <c r="L2212" s="3" t="s">
        <v>1318</v>
      </c>
      <c r="M2212" s="3" t="s">
        <v>53</v>
      </c>
      <c r="N2212" s="2">
        <v>32216</v>
      </c>
      <c r="O2212" s="3" t="s">
        <v>30</v>
      </c>
      <c r="P2212" s="3" t="s">
        <v>3711</v>
      </c>
      <c r="Q2212" s="3" t="s">
        <v>70</v>
      </c>
      <c r="R2212" s="3" t="s">
        <v>71</v>
      </c>
      <c r="S2212" s="3" t="s">
        <v>3712</v>
      </c>
      <c r="T2212" s="2">
        <v>23.975999999999999</v>
      </c>
      <c r="U2212" s="2">
        <v>3</v>
      </c>
      <c r="V2212" s="2">
        <v>0.2</v>
      </c>
      <c r="W2212" s="2">
        <v>-5.6943000000000001</v>
      </c>
    </row>
    <row r="2213" spans="1:23" ht="15.75" thickBot="1" x14ac:dyDescent="0.3">
      <c r="A2213" s="5">
        <v>2212</v>
      </c>
      <c r="B2213" s="3" t="s">
        <v>5994</v>
      </c>
      <c r="C2213" s="2">
        <v>2014</v>
      </c>
      <c r="D2213" s="4">
        <v>41674</v>
      </c>
      <c r="E2213" s="4" t="str">
        <f>TEXT(Table1[[#This Row],[Order Date]],"MMM")</f>
        <v>Feb</v>
      </c>
      <c r="F2213" s="4">
        <v>41763</v>
      </c>
      <c r="G2213" s="3" t="s">
        <v>23</v>
      </c>
      <c r="H2213" s="3" t="s">
        <v>2049</v>
      </c>
      <c r="I2213" s="3" t="s">
        <v>2050</v>
      </c>
      <c r="J2213" s="3" t="s">
        <v>40</v>
      </c>
      <c r="K2213" s="3" t="s">
        <v>27</v>
      </c>
      <c r="L2213" s="3" t="s">
        <v>1318</v>
      </c>
      <c r="M2213" s="3" t="s">
        <v>53</v>
      </c>
      <c r="N2213" s="2">
        <v>32216</v>
      </c>
      <c r="O2213" s="3" t="s">
        <v>30</v>
      </c>
      <c r="P2213" s="3" t="s">
        <v>3073</v>
      </c>
      <c r="Q2213" s="3" t="s">
        <v>45</v>
      </c>
      <c r="R2213" s="3" t="s">
        <v>46</v>
      </c>
      <c r="S2213" s="3" t="s">
        <v>3074</v>
      </c>
      <c r="T2213" s="2">
        <v>6.2640000000000002</v>
      </c>
      <c r="U2213" s="2">
        <v>3</v>
      </c>
      <c r="V2213" s="2">
        <v>0.2</v>
      </c>
      <c r="W2213" s="2">
        <v>2.0358000000000001</v>
      </c>
    </row>
    <row r="2214" spans="1:23" ht="15.75" thickBot="1" x14ac:dyDescent="0.3">
      <c r="A2214" s="5">
        <v>2213</v>
      </c>
      <c r="B2214" s="3" t="s">
        <v>5994</v>
      </c>
      <c r="C2214" s="2">
        <v>2014</v>
      </c>
      <c r="D2214" s="4">
        <v>41674</v>
      </c>
      <c r="E2214" s="4" t="str">
        <f>TEXT(Table1[[#This Row],[Order Date]],"MMM")</f>
        <v>Feb</v>
      </c>
      <c r="F2214" s="4">
        <v>41763</v>
      </c>
      <c r="G2214" s="3" t="s">
        <v>23</v>
      </c>
      <c r="H2214" s="3" t="s">
        <v>2049</v>
      </c>
      <c r="I2214" s="3" t="s">
        <v>2050</v>
      </c>
      <c r="J2214" s="3" t="s">
        <v>40</v>
      </c>
      <c r="K2214" s="3" t="s">
        <v>27</v>
      </c>
      <c r="L2214" s="3" t="s">
        <v>1318</v>
      </c>
      <c r="M2214" s="3" t="s">
        <v>53</v>
      </c>
      <c r="N2214" s="2">
        <v>32216</v>
      </c>
      <c r="O2214" s="3" t="s">
        <v>30</v>
      </c>
      <c r="P2214" s="3" t="s">
        <v>4203</v>
      </c>
      <c r="Q2214" s="3" t="s">
        <v>45</v>
      </c>
      <c r="R2214" s="3" t="s">
        <v>77</v>
      </c>
      <c r="S2214" s="3" t="s">
        <v>170</v>
      </c>
      <c r="T2214" s="2">
        <v>20.808</v>
      </c>
      <c r="U2214" s="2">
        <v>3</v>
      </c>
      <c r="V2214" s="2">
        <v>0.2</v>
      </c>
      <c r="W2214" s="2">
        <v>1.8207</v>
      </c>
    </row>
    <row r="2215" spans="1:23" ht="15.75" thickBot="1" x14ac:dyDescent="0.3">
      <c r="A2215" s="5">
        <v>2214</v>
      </c>
      <c r="B2215" s="3" t="s">
        <v>5994</v>
      </c>
      <c r="C2215" s="2">
        <v>2014</v>
      </c>
      <c r="D2215" s="4">
        <v>41674</v>
      </c>
      <c r="E2215" s="4" t="str">
        <f>TEXT(Table1[[#This Row],[Order Date]],"MMM")</f>
        <v>Feb</v>
      </c>
      <c r="F2215" s="4">
        <v>41763</v>
      </c>
      <c r="G2215" s="3" t="s">
        <v>23</v>
      </c>
      <c r="H2215" s="3" t="s">
        <v>2049</v>
      </c>
      <c r="I2215" s="3" t="s">
        <v>2050</v>
      </c>
      <c r="J2215" s="3" t="s">
        <v>40</v>
      </c>
      <c r="K2215" s="3" t="s">
        <v>27</v>
      </c>
      <c r="L2215" s="3" t="s">
        <v>1318</v>
      </c>
      <c r="M2215" s="3" t="s">
        <v>53</v>
      </c>
      <c r="N2215" s="2">
        <v>32216</v>
      </c>
      <c r="O2215" s="3" t="s">
        <v>30</v>
      </c>
      <c r="P2215" s="3" t="s">
        <v>3908</v>
      </c>
      <c r="Q2215" s="3" t="s">
        <v>32</v>
      </c>
      <c r="R2215" s="3" t="s">
        <v>36</v>
      </c>
      <c r="S2215" s="3" t="s">
        <v>3909</v>
      </c>
      <c r="T2215" s="2">
        <v>218.352</v>
      </c>
      <c r="U2215" s="2">
        <v>3</v>
      </c>
      <c r="V2215" s="2">
        <v>0.2</v>
      </c>
      <c r="W2215" s="2">
        <v>-19.105799999999999</v>
      </c>
    </row>
    <row r="2216" spans="1:23" ht="15.75" thickBot="1" x14ac:dyDescent="0.3">
      <c r="A2216" s="5">
        <v>2215</v>
      </c>
      <c r="B2216" s="3" t="s">
        <v>5995</v>
      </c>
      <c r="C2216" s="2">
        <v>2012</v>
      </c>
      <c r="D2216" s="4">
        <v>41008</v>
      </c>
      <c r="E2216" s="4" t="str">
        <f>TEXT(Table1[[#This Row],[Order Date]],"MMM")</f>
        <v>Apr</v>
      </c>
      <c r="F2216" s="4">
        <v>41130</v>
      </c>
      <c r="G2216" s="3" t="s">
        <v>49</v>
      </c>
      <c r="H2216" s="3" t="s">
        <v>3211</v>
      </c>
      <c r="I2216" s="3" t="s">
        <v>3212</v>
      </c>
      <c r="J2216" s="3" t="s">
        <v>40</v>
      </c>
      <c r="K2216" s="3" t="s">
        <v>27</v>
      </c>
      <c r="L2216" s="3" t="s">
        <v>136</v>
      </c>
      <c r="M2216" s="3" t="s">
        <v>137</v>
      </c>
      <c r="N2216" s="2">
        <v>19140</v>
      </c>
      <c r="O2216" s="3" t="s">
        <v>138</v>
      </c>
      <c r="P2216" s="3" t="s">
        <v>3904</v>
      </c>
      <c r="Q2216" s="3" t="s">
        <v>45</v>
      </c>
      <c r="R2216" s="3" t="s">
        <v>74</v>
      </c>
      <c r="S2216" s="3" t="s">
        <v>3905</v>
      </c>
      <c r="T2216" s="2">
        <v>7.6559999999999997</v>
      </c>
      <c r="U2216" s="2">
        <v>4</v>
      </c>
      <c r="V2216" s="2">
        <v>0.7</v>
      </c>
      <c r="W2216" s="2">
        <v>-6.1247999999999996</v>
      </c>
    </row>
    <row r="2217" spans="1:23" ht="15.75" thickBot="1" x14ac:dyDescent="0.3">
      <c r="A2217" s="5">
        <v>2216</v>
      </c>
      <c r="B2217" s="3" t="s">
        <v>5996</v>
      </c>
      <c r="C2217" s="2">
        <v>2014</v>
      </c>
      <c r="D2217" s="4">
        <v>41709</v>
      </c>
      <c r="E2217" s="4" t="str">
        <f>TEXT(Table1[[#This Row],[Order Date]],"MMM")</f>
        <v>Mar</v>
      </c>
      <c r="F2217" s="4">
        <v>41831</v>
      </c>
      <c r="G2217" s="3" t="s">
        <v>49</v>
      </c>
      <c r="H2217" s="3" t="s">
        <v>5997</v>
      </c>
      <c r="I2217" s="3" t="s">
        <v>5998</v>
      </c>
      <c r="J2217" s="3" t="s">
        <v>40</v>
      </c>
      <c r="K2217" s="3" t="s">
        <v>27</v>
      </c>
      <c r="L2217" s="3" t="s">
        <v>136</v>
      </c>
      <c r="M2217" s="3" t="s">
        <v>137</v>
      </c>
      <c r="N2217" s="2">
        <v>19140</v>
      </c>
      <c r="O2217" s="3" t="s">
        <v>138</v>
      </c>
      <c r="P2217" s="3" t="s">
        <v>4475</v>
      </c>
      <c r="Q2217" s="3" t="s">
        <v>32</v>
      </c>
      <c r="R2217" s="3" t="s">
        <v>64</v>
      </c>
      <c r="S2217" s="3" t="s">
        <v>4476</v>
      </c>
      <c r="T2217" s="2">
        <v>3.3119999999999998</v>
      </c>
      <c r="U2217" s="2">
        <v>1</v>
      </c>
      <c r="V2217" s="2">
        <v>0.2</v>
      </c>
      <c r="W2217" s="2">
        <v>0.66239999999999999</v>
      </c>
    </row>
    <row r="2218" spans="1:23" ht="15.75" thickBot="1" x14ac:dyDescent="0.3">
      <c r="A2218" s="5">
        <v>2217</v>
      </c>
      <c r="B2218" s="3" t="s">
        <v>5996</v>
      </c>
      <c r="C2218" s="2">
        <v>2014</v>
      </c>
      <c r="D2218" s="4">
        <v>41709</v>
      </c>
      <c r="E2218" s="4" t="str">
        <f>TEXT(Table1[[#This Row],[Order Date]],"MMM")</f>
        <v>Mar</v>
      </c>
      <c r="F2218" s="4">
        <v>41831</v>
      </c>
      <c r="G2218" s="3" t="s">
        <v>49</v>
      </c>
      <c r="H2218" s="3" t="s">
        <v>5997</v>
      </c>
      <c r="I2218" s="3" t="s">
        <v>5998</v>
      </c>
      <c r="J2218" s="3" t="s">
        <v>40</v>
      </c>
      <c r="K2218" s="3" t="s">
        <v>27</v>
      </c>
      <c r="L2218" s="3" t="s">
        <v>136</v>
      </c>
      <c r="M2218" s="3" t="s">
        <v>137</v>
      </c>
      <c r="N2218" s="2">
        <v>19140</v>
      </c>
      <c r="O2218" s="3" t="s">
        <v>138</v>
      </c>
      <c r="P2218" s="3" t="s">
        <v>5387</v>
      </c>
      <c r="Q2218" s="3" t="s">
        <v>45</v>
      </c>
      <c r="R2218" s="3" t="s">
        <v>77</v>
      </c>
      <c r="S2218" s="3" t="s">
        <v>5388</v>
      </c>
      <c r="T2218" s="2">
        <v>20.135999999999999</v>
      </c>
      <c r="U2218" s="2">
        <v>3</v>
      </c>
      <c r="V2218" s="2">
        <v>0.2</v>
      </c>
      <c r="W2218" s="2">
        <v>1.2585</v>
      </c>
    </row>
    <row r="2219" spans="1:23" ht="15.75" thickBot="1" x14ac:dyDescent="0.3">
      <c r="A2219" s="5">
        <v>2218</v>
      </c>
      <c r="B2219" s="3" t="s">
        <v>5996</v>
      </c>
      <c r="C2219" s="2">
        <v>2014</v>
      </c>
      <c r="D2219" s="4">
        <v>41709</v>
      </c>
      <c r="E2219" s="4" t="str">
        <f>TEXT(Table1[[#This Row],[Order Date]],"MMM")</f>
        <v>Mar</v>
      </c>
      <c r="F2219" s="4">
        <v>41831</v>
      </c>
      <c r="G2219" s="3" t="s">
        <v>49</v>
      </c>
      <c r="H2219" s="3" t="s">
        <v>5997</v>
      </c>
      <c r="I2219" s="3" t="s">
        <v>5998</v>
      </c>
      <c r="J2219" s="3" t="s">
        <v>40</v>
      </c>
      <c r="K2219" s="3" t="s">
        <v>27</v>
      </c>
      <c r="L2219" s="3" t="s">
        <v>136</v>
      </c>
      <c r="M2219" s="3" t="s">
        <v>137</v>
      </c>
      <c r="N2219" s="2">
        <v>19140</v>
      </c>
      <c r="O2219" s="3" t="s">
        <v>138</v>
      </c>
      <c r="P2219" s="3" t="s">
        <v>1459</v>
      </c>
      <c r="Q2219" s="3" t="s">
        <v>45</v>
      </c>
      <c r="R2219" s="3" t="s">
        <v>158</v>
      </c>
      <c r="S2219" s="3" t="s">
        <v>1460</v>
      </c>
      <c r="T2219" s="2">
        <v>8.8559999999999999</v>
      </c>
      <c r="U2219" s="2">
        <v>3</v>
      </c>
      <c r="V2219" s="2">
        <v>0.2</v>
      </c>
      <c r="W2219" s="2">
        <v>2.8782000000000001</v>
      </c>
    </row>
    <row r="2220" spans="1:23" ht="15.75" thickBot="1" x14ac:dyDescent="0.3">
      <c r="A2220" s="5">
        <v>2219</v>
      </c>
      <c r="B2220" s="3" t="s">
        <v>5996</v>
      </c>
      <c r="C2220" s="2">
        <v>2014</v>
      </c>
      <c r="D2220" s="4">
        <v>41709</v>
      </c>
      <c r="E2220" s="4" t="str">
        <f>TEXT(Table1[[#This Row],[Order Date]],"MMM")</f>
        <v>Mar</v>
      </c>
      <c r="F2220" s="4">
        <v>41831</v>
      </c>
      <c r="G2220" s="3" t="s">
        <v>49</v>
      </c>
      <c r="H2220" s="3" t="s">
        <v>5997</v>
      </c>
      <c r="I2220" s="3" t="s">
        <v>5998</v>
      </c>
      <c r="J2220" s="3" t="s">
        <v>40</v>
      </c>
      <c r="K2220" s="3" t="s">
        <v>27</v>
      </c>
      <c r="L2220" s="3" t="s">
        <v>136</v>
      </c>
      <c r="M2220" s="3" t="s">
        <v>137</v>
      </c>
      <c r="N2220" s="2">
        <v>19140</v>
      </c>
      <c r="O2220" s="3" t="s">
        <v>138</v>
      </c>
      <c r="P2220" s="3" t="s">
        <v>3638</v>
      </c>
      <c r="Q2220" s="3" t="s">
        <v>70</v>
      </c>
      <c r="R2220" s="3" t="s">
        <v>71</v>
      </c>
      <c r="S2220" s="3" t="s">
        <v>3639</v>
      </c>
      <c r="T2220" s="2">
        <v>859.2</v>
      </c>
      <c r="U2220" s="2">
        <v>4</v>
      </c>
      <c r="V2220" s="2">
        <v>0.4</v>
      </c>
      <c r="W2220" s="2">
        <v>-186.16</v>
      </c>
    </row>
    <row r="2221" spans="1:23" ht="15.75" thickBot="1" x14ac:dyDescent="0.3">
      <c r="A2221" s="5">
        <v>2220</v>
      </c>
      <c r="B2221" s="3" t="s">
        <v>5999</v>
      </c>
      <c r="C2221" s="2">
        <v>2013</v>
      </c>
      <c r="D2221" s="4">
        <v>41527</v>
      </c>
      <c r="E2221" s="4" t="str">
        <f>TEXT(Table1[[#This Row],[Order Date]],"MMM")</f>
        <v>Sep</v>
      </c>
      <c r="F2221" s="4">
        <v>41527</v>
      </c>
      <c r="G2221" s="3" t="s">
        <v>1127</v>
      </c>
      <c r="H2221" s="3" t="s">
        <v>299</v>
      </c>
      <c r="I2221" s="3" t="s">
        <v>300</v>
      </c>
      <c r="J2221" s="3" t="s">
        <v>26</v>
      </c>
      <c r="K2221" s="3" t="s">
        <v>27</v>
      </c>
      <c r="L2221" s="3" t="s">
        <v>41</v>
      </c>
      <c r="M2221" s="3" t="s">
        <v>42</v>
      </c>
      <c r="N2221" s="2">
        <v>90036</v>
      </c>
      <c r="O2221" s="3" t="s">
        <v>43</v>
      </c>
      <c r="P2221" s="3" t="s">
        <v>3551</v>
      </c>
      <c r="Q2221" s="3" t="s">
        <v>45</v>
      </c>
      <c r="R2221" s="3" t="s">
        <v>88</v>
      </c>
      <c r="S2221" s="3" t="s">
        <v>3552</v>
      </c>
      <c r="T2221" s="2">
        <v>61.96</v>
      </c>
      <c r="U2221" s="2">
        <v>2</v>
      </c>
      <c r="V2221" s="2">
        <v>0</v>
      </c>
      <c r="W2221" s="2">
        <v>27.882000000000001</v>
      </c>
    </row>
    <row r="2222" spans="1:23" ht="15.75" thickBot="1" x14ac:dyDescent="0.3">
      <c r="A2222" s="5">
        <v>2221</v>
      </c>
      <c r="B2222" s="3" t="s">
        <v>6000</v>
      </c>
      <c r="C2222" s="2">
        <v>2013</v>
      </c>
      <c r="D2222" s="4">
        <v>41521</v>
      </c>
      <c r="E2222" s="4" t="str">
        <f>TEXT(Table1[[#This Row],[Order Date]],"MMM")</f>
        <v>Sep</v>
      </c>
      <c r="F2222" s="4" t="s">
        <v>7177</v>
      </c>
      <c r="G2222" s="3" t="s">
        <v>49</v>
      </c>
      <c r="H2222" s="3" t="s">
        <v>2164</v>
      </c>
      <c r="I2222" s="3" t="s">
        <v>2165</v>
      </c>
      <c r="J2222" s="3" t="s">
        <v>26</v>
      </c>
      <c r="K2222" s="3" t="s">
        <v>27</v>
      </c>
      <c r="L2222" s="3" t="s">
        <v>3140</v>
      </c>
      <c r="M2222" s="3" t="s">
        <v>1112</v>
      </c>
      <c r="N2222" s="2">
        <v>30080</v>
      </c>
      <c r="O2222" s="3" t="s">
        <v>30</v>
      </c>
      <c r="P2222" s="3" t="s">
        <v>4353</v>
      </c>
      <c r="Q2222" s="3" t="s">
        <v>45</v>
      </c>
      <c r="R2222" s="3" t="s">
        <v>158</v>
      </c>
      <c r="S2222" s="3" t="s">
        <v>4354</v>
      </c>
      <c r="T2222" s="2">
        <v>17.920000000000002</v>
      </c>
      <c r="U2222" s="2">
        <v>4</v>
      </c>
      <c r="V2222" s="2">
        <v>0</v>
      </c>
      <c r="W2222" s="2">
        <v>8.6015999999999995</v>
      </c>
    </row>
    <row r="2223" spans="1:23" ht="15.75" thickBot="1" x14ac:dyDescent="0.3">
      <c r="A2223" s="5">
        <v>2222</v>
      </c>
      <c r="B2223" s="3" t="s">
        <v>6001</v>
      </c>
      <c r="C2223" s="2">
        <v>2012</v>
      </c>
      <c r="D2223" s="4">
        <v>41131</v>
      </c>
      <c r="E2223" s="4" t="str">
        <f>TEXT(Table1[[#This Row],[Order Date]],"MMM")</f>
        <v>Aug</v>
      </c>
      <c r="F2223" s="4">
        <v>41253</v>
      </c>
      <c r="G2223" s="3" t="s">
        <v>49</v>
      </c>
      <c r="H2223" s="3" t="s">
        <v>702</v>
      </c>
      <c r="I2223" s="3" t="s">
        <v>703</v>
      </c>
      <c r="J2223" s="3" t="s">
        <v>26</v>
      </c>
      <c r="K2223" s="3" t="s">
        <v>27</v>
      </c>
      <c r="L2223" s="3" t="s">
        <v>120</v>
      </c>
      <c r="M2223" s="3" t="s">
        <v>42</v>
      </c>
      <c r="N2223" s="2">
        <v>94122</v>
      </c>
      <c r="O2223" s="3" t="s">
        <v>43</v>
      </c>
      <c r="P2223" s="3" t="s">
        <v>1000</v>
      </c>
      <c r="Q2223" s="3" t="s">
        <v>32</v>
      </c>
      <c r="R2223" s="3" t="s">
        <v>64</v>
      </c>
      <c r="S2223" s="3" t="s">
        <v>1001</v>
      </c>
      <c r="T2223" s="2">
        <v>145.9</v>
      </c>
      <c r="U2223" s="2">
        <v>5</v>
      </c>
      <c r="V2223" s="2">
        <v>0</v>
      </c>
      <c r="W2223" s="2">
        <v>62.737000000000002</v>
      </c>
    </row>
    <row r="2224" spans="1:23" ht="15.75" thickBot="1" x14ac:dyDescent="0.3">
      <c r="A2224" s="5">
        <v>2223</v>
      </c>
      <c r="B2224" s="3" t="s">
        <v>6002</v>
      </c>
      <c r="C2224" s="2">
        <v>2014</v>
      </c>
      <c r="D2224" s="4">
        <v>41771</v>
      </c>
      <c r="E2224" s="4" t="str">
        <f>TEXT(Table1[[#This Row],[Order Date]],"MMM")</f>
        <v>May</v>
      </c>
      <c r="F2224" s="4">
        <v>41924</v>
      </c>
      <c r="G2224" s="3" t="s">
        <v>49</v>
      </c>
      <c r="H2224" s="3" t="s">
        <v>740</v>
      </c>
      <c r="I2224" s="3" t="s">
        <v>741</v>
      </c>
      <c r="J2224" s="3" t="s">
        <v>40</v>
      </c>
      <c r="K2224" s="3" t="s">
        <v>27</v>
      </c>
      <c r="L2224" s="3" t="s">
        <v>136</v>
      </c>
      <c r="M2224" s="3" t="s">
        <v>137</v>
      </c>
      <c r="N2224" s="2">
        <v>19134</v>
      </c>
      <c r="O2224" s="3" t="s">
        <v>138</v>
      </c>
      <c r="P2224" s="3" t="s">
        <v>2830</v>
      </c>
      <c r="Q2224" s="3" t="s">
        <v>32</v>
      </c>
      <c r="R2224" s="3" t="s">
        <v>36</v>
      </c>
      <c r="S2224" s="3" t="s">
        <v>2831</v>
      </c>
      <c r="T2224" s="2">
        <v>239.96</v>
      </c>
      <c r="U2224" s="2">
        <v>10</v>
      </c>
      <c r="V2224" s="2">
        <v>0.3</v>
      </c>
      <c r="W2224" s="2">
        <v>-10.284000000000001</v>
      </c>
    </row>
    <row r="2225" spans="1:23" ht="15.75" thickBot="1" x14ac:dyDescent="0.3">
      <c r="A2225" s="5">
        <v>2224</v>
      </c>
      <c r="B2225" s="3" t="s">
        <v>6002</v>
      </c>
      <c r="C2225" s="2">
        <v>2014</v>
      </c>
      <c r="D2225" s="4">
        <v>41771</v>
      </c>
      <c r="E2225" s="4" t="str">
        <f>TEXT(Table1[[#This Row],[Order Date]],"MMM")</f>
        <v>May</v>
      </c>
      <c r="F2225" s="4">
        <v>41924</v>
      </c>
      <c r="G2225" s="3" t="s">
        <v>49</v>
      </c>
      <c r="H2225" s="3" t="s">
        <v>740</v>
      </c>
      <c r="I2225" s="3" t="s">
        <v>741</v>
      </c>
      <c r="J2225" s="3" t="s">
        <v>40</v>
      </c>
      <c r="K2225" s="3" t="s">
        <v>27</v>
      </c>
      <c r="L2225" s="3" t="s">
        <v>136</v>
      </c>
      <c r="M2225" s="3" t="s">
        <v>137</v>
      </c>
      <c r="N2225" s="2">
        <v>19134</v>
      </c>
      <c r="O2225" s="3" t="s">
        <v>138</v>
      </c>
      <c r="P2225" s="3" t="s">
        <v>3827</v>
      </c>
      <c r="Q2225" s="3" t="s">
        <v>32</v>
      </c>
      <c r="R2225" s="3" t="s">
        <v>64</v>
      </c>
      <c r="S2225" s="3" t="s">
        <v>3828</v>
      </c>
      <c r="T2225" s="2">
        <v>54.768000000000001</v>
      </c>
      <c r="U2225" s="2">
        <v>2</v>
      </c>
      <c r="V2225" s="2">
        <v>0.2</v>
      </c>
      <c r="W2225" s="2">
        <v>6.8460000000000001</v>
      </c>
    </row>
    <row r="2226" spans="1:23" ht="15.75" thickBot="1" x14ac:dyDescent="0.3">
      <c r="A2226" s="5">
        <v>2225</v>
      </c>
      <c r="B2226" s="3" t="s">
        <v>6002</v>
      </c>
      <c r="C2226" s="2">
        <v>2014</v>
      </c>
      <c r="D2226" s="4">
        <v>41771</v>
      </c>
      <c r="E2226" s="4" t="str">
        <f>TEXT(Table1[[#This Row],[Order Date]],"MMM")</f>
        <v>May</v>
      </c>
      <c r="F2226" s="4">
        <v>41924</v>
      </c>
      <c r="G2226" s="3" t="s">
        <v>49</v>
      </c>
      <c r="H2226" s="3" t="s">
        <v>740</v>
      </c>
      <c r="I2226" s="3" t="s">
        <v>741</v>
      </c>
      <c r="J2226" s="3" t="s">
        <v>40</v>
      </c>
      <c r="K2226" s="3" t="s">
        <v>27</v>
      </c>
      <c r="L2226" s="3" t="s">
        <v>136</v>
      </c>
      <c r="M2226" s="3" t="s">
        <v>137</v>
      </c>
      <c r="N2226" s="2">
        <v>19134</v>
      </c>
      <c r="O2226" s="3" t="s">
        <v>138</v>
      </c>
      <c r="P2226" s="3" t="s">
        <v>2599</v>
      </c>
      <c r="Q2226" s="3" t="s">
        <v>45</v>
      </c>
      <c r="R2226" s="3" t="s">
        <v>67</v>
      </c>
      <c r="S2226" s="3" t="s">
        <v>2600</v>
      </c>
      <c r="T2226" s="2">
        <v>13.391999999999999</v>
      </c>
      <c r="U2226" s="2">
        <v>3</v>
      </c>
      <c r="V2226" s="2">
        <v>0.2</v>
      </c>
      <c r="W2226" s="2">
        <v>3.1806000000000001</v>
      </c>
    </row>
    <row r="2227" spans="1:23" ht="15.75" thickBot="1" x14ac:dyDescent="0.3">
      <c r="A2227" s="5">
        <v>2226</v>
      </c>
      <c r="B2227" s="3" t="s">
        <v>6002</v>
      </c>
      <c r="C2227" s="2">
        <v>2014</v>
      </c>
      <c r="D2227" s="4">
        <v>41771</v>
      </c>
      <c r="E2227" s="4" t="str">
        <f>TEXT(Table1[[#This Row],[Order Date]],"MMM")</f>
        <v>May</v>
      </c>
      <c r="F2227" s="4">
        <v>41924</v>
      </c>
      <c r="G2227" s="3" t="s">
        <v>49</v>
      </c>
      <c r="H2227" s="3" t="s">
        <v>740</v>
      </c>
      <c r="I2227" s="3" t="s">
        <v>741</v>
      </c>
      <c r="J2227" s="3" t="s">
        <v>40</v>
      </c>
      <c r="K2227" s="3" t="s">
        <v>27</v>
      </c>
      <c r="L2227" s="3" t="s">
        <v>136</v>
      </c>
      <c r="M2227" s="3" t="s">
        <v>137</v>
      </c>
      <c r="N2227" s="2">
        <v>19134</v>
      </c>
      <c r="O2227" s="3" t="s">
        <v>138</v>
      </c>
      <c r="P2227" s="3" t="s">
        <v>5651</v>
      </c>
      <c r="Q2227" s="3" t="s">
        <v>45</v>
      </c>
      <c r="R2227" s="3" t="s">
        <v>88</v>
      </c>
      <c r="S2227" s="3" t="s">
        <v>5652</v>
      </c>
      <c r="T2227" s="2">
        <v>23.92</v>
      </c>
      <c r="U2227" s="2">
        <v>5</v>
      </c>
      <c r="V2227" s="2">
        <v>0.2</v>
      </c>
      <c r="W2227" s="2">
        <v>8.6709999999999994</v>
      </c>
    </row>
    <row r="2228" spans="1:23" ht="15.75" thickBot="1" x14ac:dyDescent="0.3">
      <c r="A2228" s="5">
        <v>2227</v>
      </c>
      <c r="B2228" s="3" t="s">
        <v>6002</v>
      </c>
      <c r="C2228" s="2">
        <v>2014</v>
      </c>
      <c r="D2228" s="4">
        <v>41771</v>
      </c>
      <c r="E2228" s="4" t="str">
        <f>TEXT(Table1[[#This Row],[Order Date]],"MMM")</f>
        <v>May</v>
      </c>
      <c r="F2228" s="4">
        <v>41924</v>
      </c>
      <c r="G2228" s="3" t="s">
        <v>49</v>
      </c>
      <c r="H2228" s="3" t="s">
        <v>740</v>
      </c>
      <c r="I2228" s="3" t="s">
        <v>741</v>
      </c>
      <c r="J2228" s="3" t="s">
        <v>40</v>
      </c>
      <c r="K2228" s="3" t="s">
        <v>27</v>
      </c>
      <c r="L2228" s="3" t="s">
        <v>136</v>
      </c>
      <c r="M2228" s="3" t="s">
        <v>137</v>
      </c>
      <c r="N2228" s="2">
        <v>19134</v>
      </c>
      <c r="O2228" s="3" t="s">
        <v>138</v>
      </c>
      <c r="P2228" s="3" t="s">
        <v>2943</v>
      </c>
      <c r="Q2228" s="3" t="s">
        <v>70</v>
      </c>
      <c r="R2228" s="3" t="s">
        <v>148</v>
      </c>
      <c r="S2228" s="3" t="s">
        <v>2944</v>
      </c>
      <c r="T2228" s="2">
        <v>255.96799999999999</v>
      </c>
      <c r="U2228" s="2">
        <v>4</v>
      </c>
      <c r="V2228" s="2">
        <v>0.2</v>
      </c>
      <c r="W2228" s="2">
        <v>-28.796399999999998</v>
      </c>
    </row>
    <row r="2229" spans="1:23" ht="15.75" thickBot="1" x14ac:dyDescent="0.3">
      <c r="A2229" s="5">
        <v>2228</v>
      </c>
      <c r="B2229" s="3" t="s">
        <v>6003</v>
      </c>
      <c r="C2229" s="2">
        <v>2013</v>
      </c>
      <c r="D2229" s="4">
        <v>41431</v>
      </c>
      <c r="E2229" s="4" t="str">
        <f>TEXT(Table1[[#This Row],[Order Date]],"MMM")</f>
        <v>Jun</v>
      </c>
      <c r="F2229" s="4">
        <v>41492</v>
      </c>
      <c r="G2229" s="3" t="s">
        <v>172</v>
      </c>
      <c r="H2229" s="3" t="s">
        <v>1721</v>
      </c>
      <c r="I2229" s="3" t="s">
        <v>1722</v>
      </c>
      <c r="J2229" s="3" t="s">
        <v>26</v>
      </c>
      <c r="K2229" s="3" t="s">
        <v>27</v>
      </c>
      <c r="L2229" s="3" t="s">
        <v>804</v>
      </c>
      <c r="M2229" s="3" t="s">
        <v>42</v>
      </c>
      <c r="N2229" s="2">
        <v>95051</v>
      </c>
      <c r="O2229" s="3" t="s">
        <v>43</v>
      </c>
      <c r="P2229" s="3" t="s">
        <v>4436</v>
      </c>
      <c r="Q2229" s="3" t="s">
        <v>45</v>
      </c>
      <c r="R2229" s="3" t="s">
        <v>74</v>
      </c>
      <c r="S2229" s="3" t="s">
        <v>1065</v>
      </c>
      <c r="T2229" s="2">
        <v>21.552</v>
      </c>
      <c r="U2229" s="2">
        <v>6</v>
      </c>
      <c r="V2229" s="2">
        <v>0.2</v>
      </c>
      <c r="W2229" s="2">
        <v>7.0044000000000004</v>
      </c>
    </row>
    <row r="2230" spans="1:23" ht="15.75" thickBot="1" x14ac:dyDescent="0.3">
      <c r="A2230" s="5">
        <v>2229</v>
      </c>
      <c r="B2230" s="3" t="s">
        <v>6003</v>
      </c>
      <c r="C2230" s="2">
        <v>2013</v>
      </c>
      <c r="D2230" s="4">
        <v>41431</v>
      </c>
      <c r="E2230" s="4" t="str">
        <f>TEXT(Table1[[#This Row],[Order Date]],"MMM")</f>
        <v>Jun</v>
      </c>
      <c r="F2230" s="4">
        <v>41492</v>
      </c>
      <c r="G2230" s="3" t="s">
        <v>172</v>
      </c>
      <c r="H2230" s="3" t="s">
        <v>1721</v>
      </c>
      <c r="I2230" s="3" t="s">
        <v>1722</v>
      </c>
      <c r="J2230" s="3" t="s">
        <v>26</v>
      </c>
      <c r="K2230" s="3" t="s">
        <v>27</v>
      </c>
      <c r="L2230" s="3" t="s">
        <v>804</v>
      </c>
      <c r="M2230" s="3" t="s">
        <v>42</v>
      </c>
      <c r="N2230" s="2">
        <v>95051</v>
      </c>
      <c r="O2230" s="3" t="s">
        <v>43</v>
      </c>
      <c r="P2230" s="3" t="s">
        <v>3029</v>
      </c>
      <c r="Q2230" s="3" t="s">
        <v>45</v>
      </c>
      <c r="R2230" s="3" t="s">
        <v>77</v>
      </c>
      <c r="S2230" s="3" t="s">
        <v>3030</v>
      </c>
      <c r="T2230" s="2">
        <v>58.24</v>
      </c>
      <c r="U2230" s="2">
        <v>4</v>
      </c>
      <c r="V2230" s="2">
        <v>0</v>
      </c>
      <c r="W2230" s="2">
        <v>15.7248</v>
      </c>
    </row>
    <row r="2231" spans="1:23" ht="15.75" thickBot="1" x14ac:dyDescent="0.3">
      <c r="A2231" s="5">
        <v>2230</v>
      </c>
      <c r="B2231" s="3" t="s">
        <v>6004</v>
      </c>
      <c r="C2231" s="2">
        <v>2013</v>
      </c>
      <c r="D2231" s="4">
        <v>41590</v>
      </c>
      <c r="E2231" s="4" t="str">
        <f>TEXT(Table1[[#This Row],[Order Date]],"MMM")</f>
        <v>Nov</v>
      </c>
      <c r="F2231" s="4" t="s">
        <v>7302</v>
      </c>
      <c r="G2231" s="3" t="s">
        <v>172</v>
      </c>
      <c r="H2231" s="3" t="s">
        <v>2239</v>
      </c>
      <c r="I2231" s="3" t="s">
        <v>2240</v>
      </c>
      <c r="J2231" s="3" t="s">
        <v>99</v>
      </c>
      <c r="K2231" s="3" t="s">
        <v>27</v>
      </c>
      <c r="L2231" s="3" t="s">
        <v>1025</v>
      </c>
      <c r="M2231" s="3" t="s">
        <v>42</v>
      </c>
      <c r="N2231" s="2">
        <v>90805</v>
      </c>
      <c r="O2231" s="3" t="s">
        <v>43</v>
      </c>
      <c r="P2231" s="3" t="s">
        <v>3486</v>
      </c>
      <c r="Q2231" s="3" t="s">
        <v>45</v>
      </c>
      <c r="R2231" s="3" t="s">
        <v>88</v>
      </c>
      <c r="S2231" s="3" t="s">
        <v>3487</v>
      </c>
      <c r="T2231" s="2">
        <v>80.28</v>
      </c>
      <c r="U2231" s="2">
        <v>12</v>
      </c>
      <c r="V2231" s="2">
        <v>0</v>
      </c>
      <c r="W2231" s="2">
        <v>36.928800000000003</v>
      </c>
    </row>
    <row r="2232" spans="1:23" ht="15.75" thickBot="1" x14ac:dyDescent="0.3">
      <c r="A2232" s="5">
        <v>2231</v>
      </c>
      <c r="B2232" s="3" t="s">
        <v>6005</v>
      </c>
      <c r="C2232" s="2">
        <v>2014</v>
      </c>
      <c r="D2232" s="4">
        <v>41644</v>
      </c>
      <c r="E2232" s="4" t="str">
        <f>TEXT(Table1[[#This Row],[Order Date]],"MMM")</f>
        <v>Jan</v>
      </c>
      <c r="F2232" s="4">
        <v>41795</v>
      </c>
      <c r="G2232" s="3" t="s">
        <v>49</v>
      </c>
      <c r="H2232" s="3" t="s">
        <v>788</v>
      </c>
      <c r="I2232" s="3" t="s">
        <v>789</v>
      </c>
      <c r="J2232" s="3" t="s">
        <v>40</v>
      </c>
      <c r="K2232" s="3" t="s">
        <v>27</v>
      </c>
      <c r="L2232" s="3" t="s">
        <v>41</v>
      </c>
      <c r="M2232" s="3" t="s">
        <v>42</v>
      </c>
      <c r="N2232" s="2">
        <v>90008</v>
      </c>
      <c r="O2232" s="3" t="s">
        <v>43</v>
      </c>
      <c r="P2232" s="3" t="s">
        <v>985</v>
      </c>
      <c r="Q2232" s="3" t="s">
        <v>45</v>
      </c>
      <c r="R2232" s="3" t="s">
        <v>67</v>
      </c>
      <c r="S2232" s="3" t="s">
        <v>986</v>
      </c>
      <c r="T2232" s="2">
        <v>9.7799999999999994</v>
      </c>
      <c r="U2232" s="2">
        <v>2</v>
      </c>
      <c r="V2232" s="2">
        <v>0</v>
      </c>
      <c r="W2232" s="2">
        <v>4.0098000000000003</v>
      </c>
    </row>
    <row r="2233" spans="1:23" ht="15.75" thickBot="1" x14ac:dyDescent="0.3">
      <c r="A2233" s="5">
        <v>2232</v>
      </c>
      <c r="B2233" s="3" t="s">
        <v>6007</v>
      </c>
      <c r="C2233" s="2">
        <v>2012</v>
      </c>
      <c r="D2233" s="4">
        <v>41126</v>
      </c>
      <c r="E2233" s="4" t="str">
        <f>TEXT(Table1[[#This Row],[Order Date]],"MMM")</f>
        <v>Aug</v>
      </c>
      <c r="F2233" s="4">
        <v>41187</v>
      </c>
      <c r="G2233" s="3" t="s">
        <v>172</v>
      </c>
      <c r="H2233" s="3" t="s">
        <v>3047</v>
      </c>
      <c r="I2233" s="3" t="s">
        <v>3048</v>
      </c>
      <c r="J2233" s="3" t="s">
        <v>99</v>
      </c>
      <c r="K2233" s="3" t="s">
        <v>27</v>
      </c>
      <c r="L2233" s="3" t="s">
        <v>239</v>
      </c>
      <c r="M2233" s="3" t="s">
        <v>240</v>
      </c>
      <c r="N2233" s="2">
        <v>10009</v>
      </c>
      <c r="O2233" s="3" t="s">
        <v>138</v>
      </c>
      <c r="P2233" s="3" t="s">
        <v>1417</v>
      </c>
      <c r="Q2233" s="3" t="s">
        <v>45</v>
      </c>
      <c r="R2233" s="3" t="s">
        <v>88</v>
      </c>
      <c r="S2233" s="3" t="s">
        <v>1418</v>
      </c>
      <c r="T2233" s="2">
        <v>37.94</v>
      </c>
      <c r="U2233" s="2">
        <v>2</v>
      </c>
      <c r="V2233" s="2">
        <v>0</v>
      </c>
      <c r="W2233" s="2">
        <v>18.211200000000002</v>
      </c>
    </row>
    <row r="2234" spans="1:23" ht="15.75" thickBot="1" x14ac:dyDescent="0.3">
      <c r="A2234" s="5">
        <v>2233</v>
      </c>
      <c r="B2234" s="3" t="s">
        <v>6008</v>
      </c>
      <c r="C2234" s="2">
        <v>2014</v>
      </c>
      <c r="D2234" s="4">
        <v>41828</v>
      </c>
      <c r="E2234" s="4" t="str">
        <f>TEXT(Table1[[#This Row],[Order Date]],"MMM")</f>
        <v>Jul</v>
      </c>
      <c r="F2234" s="4">
        <v>41981</v>
      </c>
      <c r="G2234" s="3" t="s">
        <v>49</v>
      </c>
      <c r="H2234" s="3" t="s">
        <v>2976</v>
      </c>
      <c r="I2234" s="3" t="s">
        <v>2977</v>
      </c>
      <c r="J2234" s="3" t="s">
        <v>40</v>
      </c>
      <c r="K2234" s="3" t="s">
        <v>27</v>
      </c>
      <c r="L2234" s="3" t="s">
        <v>6009</v>
      </c>
      <c r="M2234" s="3" t="s">
        <v>101</v>
      </c>
      <c r="N2234" s="2">
        <v>75104</v>
      </c>
      <c r="O2234" s="3" t="s">
        <v>102</v>
      </c>
      <c r="P2234" s="3" t="s">
        <v>5716</v>
      </c>
      <c r="Q2234" s="3" t="s">
        <v>45</v>
      </c>
      <c r="R2234" s="3" t="s">
        <v>88</v>
      </c>
      <c r="S2234" s="3" t="s">
        <v>5717</v>
      </c>
      <c r="T2234" s="2">
        <v>115.29600000000001</v>
      </c>
      <c r="U2234" s="2">
        <v>3</v>
      </c>
      <c r="V2234" s="2">
        <v>0.2</v>
      </c>
      <c r="W2234" s="2">
        <v>40.3536</v>
      </c>
    </row>
    <row r="2235" spans="1:23" ht="15.75" thickBot="1" x14ac:dyDescent="0.3">
      <c r="A2235" s="5">
        <v>2234</v>
      </c>
      <c r="B2235" s="3" t="s">
        <v>6010</v>
      </c>
      <c r="C2235" s="2">
        <v>2014</v>
      </c>
      <c r="D2235" s="4">
        <v>41710</v>
      </c>
      <c r="E2235" s="4" t="str">
        <f>TEXT(Table1[[#This Row],[Order Date]],"MMM")</f>
        <v>Mar</v>
      </c>
      <c r="F2235" s="4">
        <v>41832</v>
      </c>
      <c r="G2235" s="3" t="s">
        <v>49</v>
      </c>
      <c r="H2235" s="3" t="s">
        <v>6011</v>
      </c>
      <c r="I2235" s="3" t="s">
        <v>6012</v>
      </c>
      <c r="J2235" s="3" t="s">
        <v>26</v>
      </c>
      <c r="K2235" s="3" t="s">
        <v>27</v>
      </c>
      <c r="L2235" s="3" t="s">
        <v>2137</v>
      </c>
      <c r="M2235" s="3" t="s">
        <v>129</v>
      </c>
      <c r="N2235" s="2">
        <v>68104</v>
      </c>
      <c r="O2235" s="3" t="s">
        <v>102</v>
      </c>
      <c r="P2235" s="3" t="s">
        <v>2134</v>
      </c>
      <c r="Q2235" s="3" t="s">
        <v>70</v>
      </c>
      <c r="R2235" s="3" t="s">
        <v>71</v>
      </c>
      <c r="S2235" s="3" t="s">
        <v>2135</v>
      </c>
      <c r="T2235" s="2">
        <v>2479.96</v>
      </c>
      <c r="U2235" s="2">
        <v>4</v>
      </c>
      <c r="V2235" s="2">
        <v>0</v>
      </c>
      <c r="W2235" s="2">
        <v>743.98800000000006</v>
      </c>
    </row>
    <row r="2236" spans="1:23" ht="15.75" thickBot="1" x14ac:dyDescent="0.3">
      <c r="A2236" s="5">
        <v>2235</v>
      </c>
      <c r="B2236" s="3" t="s">
        <v>6013</v>
      </c>
      <c r="C2236" s="2">
        <v>2013</v>
      </c>
      <c r="D2236" s="4">
        <v>41461</v>
      </c>
      <c r="E2236" s="4" t="str">
        <f>TEXT(Table1[[#This Row],[Order Date]],"MMM")</f>
        <v>Jul</v>
      </c>
      <c r="F2236" s="4">
        <v>41492</v>
      </c>
      <c r="G2236" s="3" t="s">
        <v>172</v>
      </c>
      <c r="H2236" s="3" t="s">
        <v>1746</v>
      </c>
      <c r="I2236" s="3" t="s">
        <v>1747</v>
      </c>
      <c r="J2236" s="3" t="s">
        <v>26</v>
      </c>
      <c r="K2236" s="3" t="s">
        <v>27</v>
      </c>
      <c r="L2236" s="3" t="s">
        <v>4108</v>
      </c>
      <c r="M2236" s="3" t="s">
        <v>1471</v>
      </c>
      <c r="N2236" s="2">
        <v>72209</v>
      </c>
      <c r="O2236" s="3" t="s">
        <v>30</v>
      </c>
      <c r="P2236" s="3" t="s">
        <v>3292</v>
      </c>
      <c r="Q2236" s="3" t="s">
        <v>70</v>
      </c>
      <c r="R2236" s="3" t="s">
        <v>148</v>
      </c>
      <c r="S2236" s="3" t="s">
        <v>3293</v>
      </c>
      <c r="T2236" s="2">
        <v>179.94</v>
      </c>
      <c r="U2236" s="2">
        <v>6</v>
      </c>
      <c r="V2236" s="2">
        <v>0</v>
      </c>
      <c r="W2236" s="2">
        <v>75.574799999999996</v>
      </c>
    </row>
    <row r="2237" spans="1:23" ht="15.75" thickBot="1" x14ac:dyDescent="0.3">
      <c r="A2237" s="5">
        <v>2236</v>
      </c>
      <c r="B2237" s="3" t="s">
        <v>6013</v>
      </c>
      <c r="C2237" s="2">
        <v>2013</v>
      </c>
      <c r="D2237" s="4">
        <v>41461</v>
      </c>
      <c r="E2237" s="4" t="str">
        <f>TEXT(Table1[[#This Row],[Order Date]],"MMM")</f>
        <v>Jul</v>
      </c>
      <c r="F2237" s="4">
        <v>41492</v>
      </c>
      <c r="G2237" s="3" t="s">
        <v>172</v>
      </c>
      <c r="H2237" s="3" t="s">
        <v>1746</v>
      </c>
      <c r="I2237" s="3" t="s">
        <v>1747</v>
      </c>
      <c r="J2237" s="3" t="s">
        <v>26</v>
      </c>
      <c r="K2237" s="3" t="s">
        <v>27</v>
      </c>
      <c r="L2237" s="3" t="s">
        <v>4108</v>
      </c>
      <c r="M2237" s="3" t="s">
        <v>1471</v>
      </c>
      <c r="N2237" s="2">
        <v>72209</v>
      </c>
      <c r="O2237" s="3" t="s">
        <v>30</v>
      </c>
      <c r="P2237" s="3" t="s">
        <v>3422</v>
      </c>
      <c r="Q2237" s="3" t="s">
        <v>70</v>
      </c>
      <c r="R2237" s="3" t="s">
        <v>148</v>
      </c>
      <c r="S2237" s="3" t="s">
        <v>3423</v>
      </c>
      <c r="T2237" s="2">
        <v>26.85</v>
      </c>
      <c r="U2237" s="2">
        <v>3</v>
      </c>
      <c r="V2237" s="2">
        <v>0</v>
      </c>
      <c r="W2237" s="2">
        <v>5.1014999999999997</v>
      </c>
    </row>
    <row r="2238" spans="1:23" ht="15.75" thickBot="1" x14ac:dyDescent="0.3">
      <c r="A2238" s="5">
        <v>2237</v>
      </c>
      <c r="B2238" s="3" t="s">
        <v>6013</v>
      </c>
      <c r="C2238" s="2">
        <v>2013</v>
      </c>
      <c r="D2238" s="4">
        <v>41461</v>
      </c>
      <c r="E2238" s="4" t="str">
        <f>TEXT(Table1[[#This Row],[Order Date]],"MMM")</f>
        <v>Jul</v>
      </c>
      <c r="F2238" s="4">
        <v>41492</v>
      </c>
      <c r="G2238" s="3" t="s">
        <v>172</v>
      </c>
      <c r="H2238" s="3" t="s">
        <v>1746</v>
      </c>
      <c r="I2238" s="3" t="s">
        <v>1747</v>
      </c>
      <c r="J2238" s="3" t="s">
        <v>26</v>
      </c>
      <c r="K2238" s="3" t="s">
        <v>27</v>
      </c>
      <c r="L2238" s="3" t="s">
        <v>4108</v>
      </c>
      <c r="M2238" s="3" t="s">
        <v>1471</v>
      </c>
      <c r="N2238" s="2">
        <v>72209</v>
      </c>
      <c r="O2238" s="3" t="s">
        <v>30</v>
      </c>
      <c r="P2238" s="3" t="s">
        <v>2061</v>
      </c>
      <c r="Q2238" s="3" t="s">
        <v>70</v>
      </c>
      <c r="R2238" s="3" t="s">
        <v>148</v>
      </c>
      <c r="S2238" s="3" t="s">
        <v>2062</v>
      </c>
      <c r="T2238" s="2">
        <v>323.37</v>
      </c>
      <c r="U2238" s="2">
        <v>3</v>
      </c>
      <c r="V2238" s="2">
        <v>0</v>
      </c>
      <c r="W2238" s="2">
        <v>129.34800000000001</v>
      </c>
    </row>
    <row r="2239" spans="1:23" ht="15.75" thickBot="1" x14ac:dyDescent="0.3">
      <c r="A2239" s="5">
        <v>2238</v>
      </c>
      <c r="B2239" s="3" t="s">
        <v>6013</v>
      </c>
      <c r="C2239" s="2">
        <v>2013</v>
      </c>
      <c r="D2239" s="4">
        <v>41461</v>
      </c>
      <c r="E2239" s="4" t="str">
        <f>TEXT(Table1[[#This Row],[Order Date]],"MMM")</f>
        <v>Jul</v>
      </c>
      <c r="F2239" s="4">
        <v>41492</v>
      </c>
      <c r="G2239" s="3" t="s">
        <v>172</v>
      </c>
      <c r="H2239" s="3" t="s">
        <v>1746</v>
      </c>
      <c r="I2239" s="3" t="s">
        <v>1747</v>
      </c>
      <c r="J2239" s="3" t="s">
        <v>26</v>
      </c>
      <c r="K2239" s="3" t="s">
        <v>27</v>
      </c>
      <c r="L2239" s="3" t="s">
        <v>4108</v>
      </c>
      <c r="M2239" s="3" t="s">
        <v>1471</v>
      </c>
      <c r="N2239" s="2">
        <v>72209</v>
      </c>
      <c r="O2239" s="3" t="s">
        <v>30</v>
      </c>
      <c r="P2239" s="3" t="s">
        <v>1261</v>
      </c>
      <c r="Q2239" s="3" t="s">
        <v>45</v>
      </c>
      <c r="R2239" s="3" t="s">
        <v>88</v>
      </c>
      <c r="S2239" s="3" t="s">
        <v>1262</v>
      </c>
      <c r="T2239" s="2">
        <v>59.94</v>
      </c>
      <c r="U2239" s="2">
        <v>3</v>
      </c>
      <c r="V2239" s="2">
        <v>0</v>
      </c>
      <c r="W2239" s="2">
        <v>28.171800000000001</v>
      </c>
    </row>
    <row r="2240" spans="1:23" ht="15.75" thickBot="1" x14ac:dyDescent="0.3">
      <c r="A2240" s="5">
        <v>2239</v>
      </c>
      <c r="B2240" s="3" t="s">
        <v>6013</v>
      </c>
      <c r="C2240" s="2">
        <v>2013</v>
      </c>
      <c r="D2240" s="4">
        <v>41461</v>
      </c>
      <c r="E2240" s="4" t="str">
        <f>TEXT(Table1[[#This Row],[Order Date]],"MMM")</f>
        <v>Jul</v>
      </c>
      <c r="F2240" s="4">
        <v>41492</v>
      </c>
      <c r="G2240" s="3" t="s">
        <v>172</v>
      </c>
      <c r="H2240" s="3" t="s">
        <v>1746</v>
      </c>
      <c r="I2240" s="3" t="s">
        <v>1747</v>
      </c>
      <c r="J2240" s="3" t="s">
        <v>26</v>
      </c>
      <c r="K2240" s="3" t="s">
        <v>27</v>
      </c>
      <c r="L2240" s="3" t="s">
        <v>4108</v>
      </c>
      <c r="M2240" s="3" t="s">
        <v>1471</v>
      </c>
      <c r="N2240" s="2">
        <v>72209</v>
      </c>
      <c r="O2240" s="3" t="s">
        <v>30</v>
      </c>
      <c r="P2240" s="3" t="s">
        <v>382</v>
      </c>
      <c r="Q2240" s="3" t="s">
        <v>45</v>
      </c>
      <c r="R2240" s="3" t="s">
        <v>74</v>
      </c>
      <c r="S2240" s="3" t="s">
        <v>383</v>
      </c>
      <c r="T2240" s="2">
        <v>64.14</v>
      </c>
      <c r="U2240" s="2">
        <v>3</v>
      </c>
      <c r="V2240" s="2">
        <v>0</v>
      </c>
      <c r="W2240" s="2">
        <v>30.787199999999999</v>
      </c>
    </row>
    <row r="2241" spans="1:23" ht="15.75" thickBot="1" x14ac:dyDescent="0.3">
      <c r="A2241" s="5">
        <v>2240</v>
      </c>
      <c r="B2241" s="3" t="s">
        <v>6013</v>
      </c>
      <c r="C2241" s="2">
        <v>2013</v>
      </c>
      <c r="D2241" s="4">
        <v>41461</v>
      </c>
      <c r="E2241" s="4" t="str">
        <f>TEXT(Table1[[#This Row],[Order Date]],"MMM")</f>
        <v>Jul</v>
      </c>
      <c r="F2241" s="4">
        <v>41492</v>
      </c>
      <c r="G2241" s="3" t="s">
        <v>172</v>
      </c>
      <c r="H2241" s="3" t="s">
        <v>1746</v>
      </c>
      <c r="I2241" s="3" t="s">
        <v>1747</v>
      </c>
      <c r="J2241" s="3" t="s">
        <v>26</v>
      </c>
      <c r="K2241" s="3" t="s">
        <v>27</v>
      </c>
      <c r="L2241" s="3" t="s">
        <v>4108</v>
      </c>
      <c r="M2241" s="3" t="s">
        <v>1471</v>
      </c>
      <c r="N2241" s="2">
        <v>72209</v>
      </c>
      <c r="O2241" s="3" t="s">
        <v>30</v>
      </c>
      <c r="P2241" s="3" t="s">
        <v>3474</v>
      </c>
      <c r="Q2241" s="3" t="s">
        <v>45</v>
      </c>
      <c r="R2241" s="3" t="s">
        <v>74</v>
      </c>
      <c r="S2241" s="3" t="s">
        <v>3475</v>
      </c>
      <c r="T2241" s="2">
        <v>11.67</v>
      </c>
      <c r="U2241" s="2">
        <v>3</v>
      </c>
      <c r="V2241" s="2">
        <v>0</v>
      </c>
      <c r="W2241" s="2">
        <v>5.6016000000000004</v>
      </c>
    </row>
    <row r="2242" spans="1:23" ht="15.75" thickBot="1" x14ac:dyDescent="0.3">
      <c r="A2242" s="5">
        <v>2241</v>
      </c>
      <c r="B2242" s="3" t="s">
        <v>6013</v>
      </c>
      <c r="C2242" s="2">
        <v>2013</v>
      </c>
      <c r="D2242" s="4">
        <v>41461</v>
      </c>
      <c r="E2242" s="4" t="str">
        <f>TEXT(Table1[[#This Row],[Order Date]],"MMM")</f>
        <v>Jul</v>
      </c>
      <c r="F2242" s="4">
        <v>41492</v>
      </c>
      <c r="G2242" s="3" t="s">
        <v>172</v>
      </c>
      <c r="H2242" s="3" t="s">
        <v>1746</v>
      </c>
      <c r="I2242" s="3" t="s">
        <v>1747</v>
      </c>
      <c r="J2242" s="3" t="s">
        <v>26</v>
      </c>
      <c r="K2242" s="3" t="s">
        <v>27</v>
      </c>
      <c r="L2242" s="3" t="s">
        <v>4108</v>
      </c>
      <c r="M2242" s="3" t="s">
        <v>1471</v>
      </c>
      <c r="N2242" s="2">
        <v>72209</v>
      </c>
      <c r="O2242" s="3" t="s">
        <v>30</v>
      </c>
      <c r="P2242" s="3" t="s">
        <v>4876</v>
      </c>
      <c r="Q2242" s="3" t="s">
        <v>45</v>
      </c>
      <c r="R2242" s="3" t="s">
        <v>88</v>
      </c>
      <c r="S2242" s="3" t="s">
        <v>4877</v>
      </c>
      <c r="T2242" s="2">
        <v>12.96</v>
      </c>
      <c r="U2242" s="2">
        <v>2</v>
      </c>
      <c r="V2242" s="2">
        <v>0</v>
      </c>
      <c r="W2242" s="2">
        <v>6.2207999999999997</v>
      </c>
    </row>
    <row r="2243" spans="1:23" ht="15.75" thickBot="1" x14ac:dyDescent="0.3">
      <c r="A2243" s="5">
        <v>2242</v>
      </c>
      <c r="B2243" s="3" t="s">
        <v>6016</v>
      </c>
      <c r="C2243" s="2">
        <v>2014</v>
      </c>
      <c r="D2243" s="4">
        <v>41860</v>
      </c>
      <c r="E2243" s="4" t="str">
        <f>TEXT(Table1[[#This Row],[Order Date]],"MMM")</f>
        <v>Aug</v>
      </c>
      <c r="F2243" s="4">
        <v>41891</v>
      </c>
      <c r="G2243" s="3" t="s">
        <v>172</v>
      </c>
      <c r="H2243" s="3" t="s">
        <v>4161</v>
      </c>
      <c r="I2243" s="3" t="s">
        <v>4162</v>
      </c>
      <c r="J2243" s="3" t="s">
        <v>26</v>
      </c>
      <c r="K2243" s="3" t="s">
        <v>27</v>
      </c>
      <c r="L2243" s="3" t="s">
        <v>6017</v>
      </c>
      <c r="M2243" s="3" t="s">
        <v>115</v>
      </c>
      <c r="N2243" s="2">
        <v>84020</v>
      </c>
      <c r="O2243" s="3" t="s">
        <v>43</v>
      </c>
      <c r="P2243" s="3" t="s">
        <v>5334</v>
      </c>
      <c r="Q2243" s="3" t="s">
        <v>32</v>
      </c>
      <c r="R2243" s="3" t="s">
        <v>64</v>
      </c>
      <c r="S2243" s="3" t="s">
        <v>5335</v>
      </c>
      <c r="T2243" s="2">
        <v>25.16</v>
      </c>
      <c r="U2243" s="2">
        <v>2</v>
      </c>
      <c r="V2243" s="2">
        <v>0</v>
      </c>
      <c r="W2243" s="2">
        <v>10.5672</v>
      </c>
    </row>
    <row r="2244" spans="1:23" ht="15.75" thickBot="1" x14ac:dyDescent="0.3">
      <c r="A2244" s="5">
        <v>2243</v>
      </c>
      <c r="B2244" s="3" t="s">
        <v>6016</v>
      </c>
      <c r="C2244" s="2">
        <v>2014</v>
      </c>
      <c r="D2244" s="4">
        <v>41860</v>
      </c>
      <c r="E2244" s="4" t="str">
        <f>TEXT(Table1[[#This Row],[Order Date]],"MMM")</f>
        <v>Aug</v>
      </c>
      <c r="F2244" s="4">
        <v>41891</v>
      </c>
      <c r="G2244" s="3" t="s">
        <v>172</v>
      </c>
      <c r="H2244" s="3" t="s">
        <v>4161</v>
      </c>
      <c r="I2244" s="3" t="s">
        <v>4162</v>
      </c>
      <c r="J2244" s="3" t="s">
        <v>26</v>
      </c>
      <c r="K2244" s="3" t="s">
        <v>27</v>
      </c>
      <c r="L2244" s="3" t="s">
        <v>6017</v>
      </c>
      <c r="M2244" s="3" t="s">
        <v>115</v>
      </c>
      <c r="N2244" s="2">
        <v>84020</v>
      </c>
      <c r="O2244" s="3" t="s">
        <v>43</v>
      </c>
      <c r="P2244" s="3" t="s">
        <v>4052</v>
      </c>
      <c r="Q2244" s="3" t="s">
        <v>70</v>
      </c>
      <c r="R2244" s="3" t="s">
        <v>71</v>
      </c>
      <c r="S2244" s="3" t="s">
        <v>4053</v>
      </c>
      <c r="T2244" s="2">
        <v>126.56</v>
      </c>
      <c r="U2244" s="2">
        <v>4</v>
      </c>
      <c r="V2244" s="2">
        <v>0.2</v>
      </c>
      <c r="W2244" s="2">
        <v>47.46</v>
      </c>
    </row>
    <row r="2245" spans="1:23" ht="15.75" thickBot="1" x14ac:dyDescent="0.3">
      <c r="A2245" s="5">
        <v>2244</v>
      </c>
      <c r="B2245" s="3" t="s">
        <v>6018</v>
      </c>
      <c r="C2245" s="2">
        <v>2011</v>
      </c>
      <c r="D2245" s="4">
        <v>40888</v>
      </c>
      <c r="E2245" s="4" t="str">
        <f>TEXT(Table1[[#This Row],[Order Date]],"MMM")</f>
        <v>Dec</v>
      </c>
      <c r="F2245" s="4" t="s">
        <v>7298</v>
      </c>
      <c r="G2245" s="3" t="s">
        <v>49</v>
      </c>
      <c r="H2245" s="3" t="s">
        <v>5197</v>
      </c>
      <c r="I2245" s="3" t="s">
        <v>5198</v>
      </c>
      <c r="J2245" s="3" t="s">
        <v>40</v>
      </c>
      <c r="K2245" s="3" t="s">
        <v>27</v>
      </c>
      <c r="L2245" s="3" t="s">
        <v>168</v>
      </c>
      <c r="M2245" s="3" t="s">
        <v>101</v>
      </c>
      <c r="N2245" s="2">
        <v>77036</v>
      </c>
      <c r="O2245" s="3" t="s">
        <v>102</v>
      </c>
      <c r="P2245" s="3" t="s">
        <v>4584</v>
      </c>
      <c r="Q2245" s="3" t="s">
        <v>45</v>
      </c>
      <c r="R2245" s="3" t="s">
        <v>67</v>
      </c>
      <c r="S2245" s="3" t="s">
        <v>4585</v>
      </c>
      <c r="T2245" s="2">
        <v>2.6720000000000002</v>
      </c>
      <c r="U2245" s="2">
        <v>1</v>
      </c>
      <c r="V2245" s="2">
        <v>0.2</v>
      </c>
      <c r="W2245" s="2">
        <v>0.33400000000000002</v>
      </c>
    </row>
    <row r="2246" spans="1:23" ht="15.75" thickBot="1" x14ac:dyDescent="0.3">
      <c r="A2246" s="5">
        <v>2245</v>
      </c>
      <c r="B2246" s="3" t="s">
        <v>6018</v>
      </c>
      <c r="C2246" s="2">
        <v>2011</v>
      </c>
      <c r="D2246" s="4">
        <v>40888</v>
      </c>
      <c r="E2246" s="4" t="str">
        <f>TEXT(Table1[[#This Row],[Order Date]],"MMM")</f>
        <v>Dec</v>
      </c>
      <c r="F2246" s="4" t="s">
        <v>7298</v>
      </c>
      <c r="G2246" s="3" t="s">
        <v>49</v>
      </c>
      <c r="H2246" s="3" t="s">
        <v>5197</v>
      </c>
      <c r="I2246" s="3" t="s">
        <v>5198</v>
      </c>
      <c r="J2246" s="3" t="s">
        <v>40</v>
      </c>
      <c r="K2246" s="3" t="s">
        <v>27</v>
      </c>
      <c r="L2246" s="3" t="s">
        <v>168</v>
      </c>
      <c r="M2246" s="3" t="s">
        <v>101</v>
      </c>
      <c r="N2246" s="2">
        <v>77036</v>
      </c>
      <c r="O2246" s="3" t="s">
        <v>102</v>
      </c>
      <c r="P2246" s="3" t="s">
        <v>5227</v>
      </c>
      <c r="Q2246" s="3" t="s">
        <v>45</v>
      </c>
      <c r="R2246" s="3" t="s">
        <v>518</v>
      </c>
      <c r="S2246" s="3" t="s">
        <v>5228</v>
      </c>
      <c r="T2246" s="2">
        <v>16.655999999999999</v>
      </c>
      <c r="U2246" s="2">
        <v>6</v>
      </c>
      <c r="V2246" s="2">
        <v>0.2</v>
      </c>
      <c r="W2246" s="2">
        <v>-3.1230000000000002</v>
      </c>
    </row>
    <row r="2247" spans="1:23" ht="15.75" thickBot="1" x14ac:dyDescent="0.3">
      <c r="A2247" s="5">
        <v>2246</v>
      </c>
      <c r="B2247" s="3" t="s">
        <v>6018</v>
      </c>
      <c r="C2247" s="2">
        <v>2011</v>
      </c>
      <c r="D2247" s="4">
        <v>40888</v>
      </c>
      <c r="E2247" s="4" t="str">
        <f>TEXT(Table1[[#This Row],[Order Date]],"MMM")</f>
        <v>Dec</v>
      </c>
      <c r="F2247" s="4" t="s">
        <v>7298</v>
      </c>
      <c r="G2247" s="3" t="s">
        <v>49</v>
      </c>
      <c r="H2247" s="3" t="s">
        <v>5197</v>
      </c>
      <c r="I2247" s="3" t="s">
        <v>5198</v>
      </c>
      <c r="J2247" s="3" t="s">
        <v>40</v>
      </c>
      <c r="K2247" s="3" t="s">
        <v>27</v>
      </c>
      <c r="L2247" s="3" t="s">
        <v>168</v>
      </c>
      <c r="M2247" s="3" t="s">
        <v>101</v>
      </c>
      <c r="N2247" s="2">
        <v>77036</v>
      </c>
      <c r="O2247" s="3" t="s">
        <v>102</v>
      </c>
      <c r="P2247" s="3" t="s">
        <v>800</v>
      </c>
      <c r="Q2247" s="3" t="s">
        <v>70</v>
      </c>
      <c r="R2247" s="3" t="s">
        <v>148</v>
      </c>
      <c r="S2247" s="3" t="s">
        <v>1530</v>
      </c>
      <c r="T2247" s="2">
        <v>79.512</v>
      </c>
      <c r="U2247" s="2">
        <v>3</v>
      </c>
      <c r="V2247" s="2">
        <v>0.2</v>
      </c>
      <c r="W2247" s="2">
        <v>20.8719</v>
      </c>
    </row>
    <row r="2248" spans="1:23" ht="15.75" thickBot="1" x14ac:dyDescent="0.3">
      <c r="A2248" s="5">
        <v>2247</v>
      </c>
      <c r="B2248" s="3" t="s">
        <v>6018</v>
      </c>
      <c r="C2248" s="2">
        <v>2011</v>
      </c>
      <c r="D2248" s="4">
        <v>40888</v>
      </c>
      <c r="E2248" s="4" t="str">
        <f>TEXT(Table1[[#This Row],[Order Date]],"MMM")</f>
        <v>Dec</v>
      </c>
      <c r="F2248" s="4" t="s">
        <v>7298</v>
      </c>
      <c r="G2248" s="3" t="s">
        <v>49</v>
      </c>
      <c r="H2248" s="3" t="s">
        <v>5197</v>
      </c>
      <c r="I2248" s="3" t="s">
        <v>5198</v>
      </c>
      <c r="J2248" s="3" t="s">
        <v>40</v>
      </c>
      <c r="K2248" s="3" t="s">
        <v>27</v>
      </c>
      <c r="L2248" s="3" t="s">
        <v>168</v>
      </c>
      <c r="M2248" s="3" t="s">
        <v>101</v>
      </c>
      <c r="N2248" s="2">
        <v>77036</v>
      </c>
      <c r="O2248" s="3" t="s">
        <v>102</v>
      </c>
      <c r="P2248" s="3" t="s">
        <v>927</v>
      </c>
      <c r="Q2248" s="3" t="s">
        <v>45</v>
      </c>
      <c r="R2248" s="3" t="s">
        <v>88</v>
      </c>
      <c r="S2248" s="3" t="s">
        <v>928</v>
      </c>
      <c r="T2248" s="2">
        <v>36.287999999999997</v>
      </c>
      <c r="U2248" s="2">
        <v>7</v>
      </c>
      <c r="V2248" s="2">
        <v>0.2</v>
      </c>
      <c r="W2248" s="2">
        <v>12.700799999999999</v>
      </c>
    </row>
    <row r="2249" spans="1:23" ht="15.75" thickBot="1" x14ac:dyDescent="0.3">
      <c r="A2249" s="5">
        <v>2248</v>
      </c>
      <c r="B2249" s="3" t="s">
        <v>6018</v>
      </c>
      <c r="C2249" s="2">
        <v>2011</v>
      </c>
      <c r="D2249" s="4">
        <v>40888</v>
      </c>
      <c r="E2249" s="4" t="str">
        <f>TEXT(Table1[[#This Row],[Order Date]],"MMM")</f>
        <v>Dec</v>
      </c>
      <c r="F2249" s="4" t="s">
        <v>7298</v>
      </c>
      <c r="G2249" s="3" t="s">
        <v>49</v>
      </c>
      <c r="H2249" s="3" t="s">
        <v>5197</v>
      </c>
      <c r="I2249" s="3" t="s">
        <v>5198</v>
      </c>
      <c r="J2249" s="3" t="s">
        <v>40</v>
      </c>
      <c r="K2249" s="3" t="s">
        <v>27</v>
      </c>
      <c r="L2249" s="3" t="s">
        <v>168</v>
      </c>
      <c r="M2249" s="3" t="s">
        <v>101</v>
      </c>
      <c r="N2249" s="2">
        <v>77036</v>
      </c>
      <c r="O2249" s="3" t="s">
        <v>102</v>
      </c>
      <c r="P2249" s="3" t="s">
        <v>2897</v>
      </c>
      <c r="Q2249" s="3" t="s">
        <v>32</v>
      </c>
      <c r="R2249" s="3" t="s">
        <v>33</v>
      </c>
      <c r="S2249" s="3" t="s">
        <v>2898</v>
      </c>
      <c r="T2249" s="2">
        <v>67.993200000000002</v>
      </c>
      <c r="U2249" s="2">
        <v>1</v>
      </c>
      <c r="V2249" s="2">
        <v>0.32</v>
      </c>
      <c r="W2249" s="2">
        <v>-12.998699999999999</v>
      </c>
    </row>
    <row r="2250" spans="1:23" ht="15.75" thickBot="1" x14ac:dyDescent="0.3">
      <c r="A2250" s="5">
        <v>2249</v>
      </c>
      <c r="B2250" s="3" t="s">
        <v>6019</v>
      </c>
      <c r="C2250" s="2">
        <v>2014</v>
      </c>
      <c r="D2250" s="4">
        <v>41708</v>
      </c>
      <c r="E2250" s="4" t="str">
        <f>TEXT(Table1[[#This Row],[Order Date]],"MMM")</f>
        <v>Mar</v>
      </c>
      <c r="F2250" s="4">
        <v>41830</v>
      </c>
      <c r="G2250" s="3" t="s">
        <v>23</v>
      </c>
      <c r="H2250" s="3" t="s">
        <v>3301</v>
      </c>
      <c r="I2250" s="3" t="s">
        <v>3302</v>
      </c>
      <c r="J2250" s="3" t="s">
        <v>40</v>
      </c>
      <c r="K2250" s="3" t="s">
        <v>27</v>
      </c>
      <c r="L2250" s="3" t="s">
        <v>1557</v>
      </c>
      <c r="M2250" s="3" t="s">
        <v>323</v>
      </c>
      <c r="N2250" s="2">
        <v>36116</v>
      </c>
      <c r="O2250" s="3" t="s">
        <v>30</v>
      </c>
      <c r="P2250" s="3" t="s">
        <v>5043</v>
      </c>
      <c r="Q2250" s="3" t="s">
        <v>32</v>
      </c>
      <c r="R2250" s="3" t="s">
        <v>64</v>
      </c>
      <c r="S2250" s="3" t="s">
        <v>5044</v>
      </c>
      <c r="T2250" s="2">
        <v>10.16</v>
      </c>
      <c r="U2250" s="2">
        <v>2</v>
      </c>
      <c r="V2250" s="2">
        <v>0</v>
      </c>
      <c r="W2250" s="2">
        <v>3.4544000000000001</v>
      </c>
    </row>
    <row r="2251" spans="1:23" ht="15.75" thickBot="1" x14ac:dyDescent="0.3">
      <c r="A2251" s="5">
        <v>2250</v>
      </c>
      <c r="B2251" s="3" t="s">
        <v>6020</v>
      </c>
      <c r="C2251" s="2">
        <v>2012</v>
      </c>
      <c r="D2251" s="4">
        <v>41072</v>
      </c>
      <c r="E2251" s="4" t="str">
        <f>TEXT(Table1[[#This Row],[Order Date]],"MMM")</f>
        <v>Jun</v>
      </c>
      <c r="F2251" s="4">
        <v>41194</v>
      </c>
      <c r="G2251" s="3" t="s">
        <v>49</v>
      </c>
      <c r="H2251" s="3" t="s">
        <v>4086</v>
      </c>
      <c r="I2251" s="3" t="s">
        <v>4087</v>
      </c>
      <c r="J2251" s="3" t="s">
        <v>26</v>
      </c>
      <c r="K2251" s="3" t="s">
        <v>27</v>
      </c>
      <c r="L2251" s="3" t="s">
        <v>3328</v>
      </c>
      <c r="M2251" s="3" t="s">
        <v>1212</v>
      </c>
      <c r="N2251" s="2">
        <v>89031</v>
      </c>
      <c r="O2251" s="3" t="s">
        <v>43</v>
      </c>
      <c r="P2251" s="3" t="s">
        <v>6021</v>
      </c>
      <c r="Q2251" s="3" t="s">
        <v>45</v>
      </c>
      <c r="R2251" s="3" t="s">
        <v>88</v>
      </c>
      <c r="S2251" s="3" t="s">
        <v>6022</v>
      </c>
      <c r="T2251" s="2">
        <v>6.48</v>
      </c>
      <c r="U2251" s="2">
        <v>1</v>
      </c>
      <c r="V2251" s="2">
        <v>0</v>
      </c>
      <c r="W2251" s="2">
        <v>3.1103999999999998</v>
      </c>
    </row>
    <row r="2252" spans="1:23" ht="15.75" thickBot="1" x14ac:dyDescent="0.3">
      <c r="A2252" s="5">
        <v>2251</v>
      </c>
      <c r="B2252" s="3" t="s">
        <v>6020</v>
      </c>
      <c r="C2252" s="2">
        <v>2012</v>
      </c>
      <c r="D2252" s="4">
        <v>41072</v>
      </c>
      <c r="E2252" s="4" t="str">
        <f>TEXT(Table1[[#This Row],[Order Date]],"MMM")</f>
        <v>Jun</v>
      </c>
      <c r="F2252" s="4">
        <v>41194</v>
      </c>
      <c r="G2252" s="3" t="s">
        <v>49</v>
      </c>
      <c r="H2252" s="3" t="s">
        <v>4086</v>
      </c>
      <c r="I2252" s="3" t="s">
        <v>4087</v>
      </c>
      <c r="J2252" s="3" t="s">
        <v>26</v>
      </c>
      <c r="K2252" s="3" t="s">
        <v>27</v>
      </c>
      <c r="L2252" s="3" t="s">
        <v>3328</v>
      </c>
      <c r="M2252" s="3" t="s">
        <v>1212</v>
      </c>
      <c r="N2252" s="2">
        <v>89031</v>
      </c>
      <c r="O2252" s="3" t="s">
        <v>43</v>
      </c>
      <c r="P2252" s="3" t="s">
        <v>4016</v>
      </c>
      <c r="Q2252" s="3" t="s">
        <v>45</v>
      </c>
      <c r="R2252" s="3" t="s">
        <v>58</v>
      </c>
      <c r="S2252" s="3" t="s">
        <v>4017</v>
      </c>
      <c r="T2252" s="2">
        <v>1325.85</v>
      </c>
      <c r="U2252" s="2">
        <v>5</v>
      </c>
      <c r="V2252" s="2">
        <v>0</v>
      </c>
      <c r="W2252" s="2">
        <v>238.65299999999999</v>
      </c>
    </row>
    <row r="2253" spans="1:23" ht="15.75" thickBot="1" x14ac:dyDescent="0.3">
      <c r="A2253" s="5">
        <v>2252</v>
      </c>
      <c r="B2253" s="3" t="s">
        <v>6020</v>
      </c>
      <c r="C2253" s="2">
        <v>2012</v>
      </c>
      <c r="D2253" s="4">
        <v>41072</v>
      </c>
      <c r="E2253" s="4" t="str">
        <f>TEXT(Table1[[#This Row],[Order Date]],"MMM")</f>
        <v>Jun</v>
      </c>
      <c r="F2253" s="4">
        <v>41194</v>
      </c>
      <c r="G2253" s="3" t="s">
        <v>49</v>
      </c>
      <c r="H2253" s="3" t="s">
        <v>4086</v>
      </c>
      <c r="I2253" s="3" t="s">
        <v>4087</v>
      </c>
      <c r="J2253" s="3" t="s">
        <v>26</v>
      </c>
      <c r="K2253" s="3" t="s">
        <v>27</v>
      </c>
      <c r="L2253" s="3" t="s">
        <v>3328</v>
      </c>
      <c r="M2253" s="3" t="s">
        <v>1212</v>
      </c>
      <c r="N2253" s="2">
        <v>89031</v>
      </c>
      <c r="O2253" s="3" t="s">
        <v>43</v>
      </c>
      <c r="P2253" s="3" t="s">
        <v>2263</v>
      </c>
      <c r="Q2253" s="3" t="s">
        <v>45</v>
      </c>
      <c r="R2253" s="3" t="s">
        <v>46</v>
      </c>
      <c r="S2253" s="3" t="s">
        <v>2264</v>
      </c>
      <c r="T2253" s="2">
        <v>14.94</v>
      </c>
      <c r="U2253" s="2">
        <v>3</v>
      </c>
      <c r="V2253" s="2">
        <v>0</v>
      </c>
      <c r="W2253" s="2">
        <v>6.8723999999999998</v>
      </c>
    </row>
    <row r="2254" spans="1:23" ht="15.75" thickBot="1" x14ac:dyDescent="0.3">
      <c r="A2254" s="5">
        <v>2253</v>
      </c>
      <c r="B2254" s="3" t="s">
        <v>6023</v>
      </c>
      <c r="C2254" s="2">
        <v>2014</v>
      </c>
      <c r="D2254" s="4">
        <v>41643</v>
      </c>
      <c r="E2254" s="4" t="str">
        <f>TEXT(Table1[[#This Row],[Order Date]],"MMM")</f>
        <v>Jan</v>
      </c>
      <c r="F2254" s="4">
        <v>41702</v>
      </c>
      <c r="G2254" s="3" t="s">
        <v>23</v>
      </c>
      <c r="H2254" s="3" t="s">
        <v>3675</v>
      </c>
      <c r="I2254" s="3" t="s">
        <v>3676</v>
      </c>
      <c r="J2254" s="3" t="s">
        <v>40</v>
      </c>
      <c r="K2254" s="3" t="s">
        <v>27</v>
      </c>
      <c r="L2254" s="3" t="s">
        <v>1494</v>
      </c>
      <c r="M2254" s="3" t="s">
        <v>1112</v>
      </c>
      <c r="N2254" s="2">
        <v>30318</v>
      </c>
      <c r="O2254" s="3" t="s">
        <v>30</v>
      </c>
      <c r="P2254" s="3" t="s">
        <v>1054</v>
      </c>
      <c r="Q2254" s="3" t="s">
        <v>45</v>
      </c>
      <c r="R2254" s="3" t="s">
        <v>74</v>
      </c>
      <c r="S2254" s="3" t="s">
        <v>1055</v>
      </c>
      <c r="T2254" s="2">
        <v>34.54</v>
      </c>
      <c r="U2254" s="2">
        <v>1</v>
      </c>
      <c r="V2254" s="2">
        <v>0</v>
      </c>
      <c r="W2254" s="2">
        <v>17.27</v>
      </c>
    </row>
    <row r="2255" spans="1:23" ht="15.75" thickBot="1" x14ac:dyDescent="0.3">
      <c r="A2255" s="5">
        <v>2254</v>
      </c>
      <c r="B2255" s="3" t="s">
        <v>6023</v>
      </c>
      <c r="C2255" s="2">
        <v>2014</v>
      </c>
      <c r="D2255" s="4">
        <v>41643</v>
      </c>
      <c r="E2255" s="4" t="str">
        <f>TEXT(Table1[[#This Row],[Order Date]],"MMM")</f>
        <v>Jan</v>
      </c>
      <c r="F2255" s="4">
        <v>41702</v>
      </c>
      <c r="G2255" s="3" t="s">
        <v>23</v>
      </c>
      <c r="H2255" s="3" t="s">
        <v>3675</v>
      </c>
      <c r="I2255" s="3" t="s">
        <v>3676</v>
      </c>
      <c r="J2255" s="3" t="s">
        <v>40</v>
      </c>
      <c r="K2255" s="3" t="s">
        <v>27</v>
      </c>
      <c r="L2255" s="3" t="s">
        <v>1494</v>
      </c>
      <c r="M2255" s="3" t="s">
        <v>1112</v>
      </c>
      <c r="N2255" s="2">
        <v>30318</v>
      </c>
      <c r="O2255" s="3" t="s">
        <v>30</v>
      </c>
      <c r="P2255" s="3" t="s">
        <v>1061</v>
      </c>
      <c r="Q2255" s="3" t="s">
        <v>70</v>
      </c>
      <c r="R2255" s="3" t="s">
        <v>1062</v>
      </c>
      <c r="S2255" s="3" t="s">
        <v>1063</v>
      </c>
      <c r="T2255" s="2">
        <v>2999.95</v>
      </c>
      <c r="U2255" s="2">
        <v>5</v>
      </c>
      <c r="V2255" s="2">
        <v>0</v>
      </c>
      <c r="W2255" s="2">
        <v>1439.9760000000001</v>
      </c>
    </row>
    <row r="2256" spans="1:23" ht="15.75" thickBot="1" x14ac:dyDescent="0.3">
      <c r="A2256" s="5">
        <v>2255</v>
      </c>
      <c r="B2256" s="3" t="s">
        <v>6023</v>
      </c>
      <c r="C2256" s="2">
        <v>2014</v>
      </c>
      <c r="D2256" s="4">
        <v>41643</v>
      </c>
      <c r="E2256" s="4" t="str">
        <f>TEXT(Table1[[#This Row],[Order Date]],"MMM")</f>
        <v>Jan</v>
      </c>
      <c r="F2256" s="4">
        <v>41702</v>
      </c>
      <c r="G2256" s="3" t="s">
        <v>23</v>
      </c>
      <c r="H2256" s="3" t="s">
        <v>3675</v>
      </c>
      <c r="I2256" s="3" t="s">
        <v>3676</v>
      </c>
      <c r="J2256" s="3" t="s">
        <v>40</v>
      </c>
      <c r="K2256" s="3" t="s">
        <v>27</v>
      </c>
      <c r="L2256" s="3" t="s">
        <v>1494</v>
      </c>
      <c r="M2256" s="3" t="s">
        <v>1112</v>
      </c>
      <c r="N2256" s="2">
        <v>30318</v>
      </c>
      <c r="O2256" s="3" t="s">
        <v>30</v>
      </c>
      <c r="P2256" s="3" t="s">
        <v>153</v>
      </c>
      <c r="Q2256" s="3" t="s">
        <v>45</v>
      </c>
      <c r="R2256" s="3" t="s">
        <v>74</v>
      </c>
      <c r="S2256" s="3" t="s">
        <v>154</v>
      </c>
      <c r="T2256" s="2">
        <v>64.12</v>
      </c>
      <c r="U2256" s="2">
        <v>4</v>
      </c>
      <c r="V2256" s="2">
        <v>0</v>
      </c>
      <c r="W2256" s="2">
        <v>30.7776</v>
      </c>
    </row>
    <row r="2257" spans="1:23" ht="15.75" thickBot="1" x14ac:dyDescent="0.3">
      <c r="A2257" s="5">
        <v>2256</v>
      </c>
      <c r="B2257" s="3" t="s">
        <v>6026</v>
      </c>
      <c r="C2257" s="2">
        <v>2011</v>
      </c>
      <c r="D2257" s="4">
        <v>40675</v>
      </c>
      <c r="E2257" s="4" t="str">
        <f>TEXT(Table1[[#This Row],[Order Date]],"MMM")</f>
        <v>May</v>
      </c>
      <c r="F2257" s="4">
        <v>40798</v>
      </c>
      <c r="G2257" s="3" t="s">
        <v>49</v>
      </c>
      <c r="H2257" s="3" t="s">
        <v>788</v>
      </c>
      <c r="I2257" s="3" t="s">
        <v>789</v>
      </c>
      <c r="J2257" s="3" t="s">
        <v>40</v>
      </c>
      <c r="K2257" s="3" t="s">
        <v>27</v>
      </c>
      <c r="L2257" s="3" t="s">
        <v>441</v>
      </c>
      <c r="M2257" s="3" t="s">
        <v>442</v>
      </c>
      <c r="N2257" s="2">
        <v>43229</v>
      </c>
      <c r="O2257" s="3" t="s">
        <v>138</v>
      </c>
      <c r="P2257" s="3" t="s">
        <v>5039</v>
      </c>
      <c r="Q2257" s="3" t="s">
        <v>45</v>
      </c>
      <c r="R2257" s="3" t="s">
        <v>88</v>
      </c>
      <c r="S2257" s="3" t="s">
        <v>5040</v>
      </c>
      <c r="T2257" s="2">
        <v>98.376000000000005</v>
      </c>
      <c r="U2257" s="2">
        <v>3</v>
      </c>
      <c r="V2257" s="2">
        <v>0.2</v>
      </c>
      <c r="W2257" s="2">
        <v>35.661299999999997</v>
      </c>
    </row>
    <row r="2258" spans="1:23" ht="15.75" thickBot="1" x14ac:dyDescent="0.3">
      <c r="A2258" s="5">
        <v>2257</v>
      </c>
      <c r="B2258" s="3" t="s">
        <v>6026</v>
      </c>
      <c r="C2258" s="2">
        <v>2011</v>
      </c>
      <c r="D2258" s="4">
        <v>40675</v>
      </c>
      <c r="E2258" s="4" t="str">
        <f>TEXT(Table1[[#This Row],[Order Date]],"MMM")</f>
        <v>May</v>
      </c>
      <c r="F2258" s="4">
        <v>40798</v>
      </c>
      <c r="G2258" s="3" t="s">
        <v>49</v>
      </c>
      <c r="H2258" s="3" t="s">
        <v>788</v>
      </c>
      <c r="I2258" s="3" t="s">
        <v>789</v>
      </c>
      <c r="J2258" s="3" t="s">
        <v>40</v>
      </c>
      <c r="K2258" s="3" t="s">
        <v>27</v>
      </c>
      <c r="L2258" s="3" t="s">
        <v>441</v>
      </c>
      <c r="M2258" s="3" t="s">
        <v>442</v>
      </c>
      <c r="N2258" s="2">
        <v>43229</v>
      </c>
      <c r="O2258" s="3" t="s">
        <v>138</v>
      </c>
      <c r="P2258" s="3" t="s">
        <v>2268</v>
      </c>
      <c r="Q2258" s="3" t="s">
        <v>45</v>
      </c>
      <c r="R2258" s="3" t="s">
        <v>74</v>
      </c>
      <c r="S2258" s="3" t="s">
        <v>2269</v>
      </c>
      <c r="T2258" s="2">
        <v>29.94</v>
      </c>
      <c r="U2258" s="2">
        <v>4</v>
      </c>
      <c r="V2258" s="2">
        <v>0.7</v>
      </c>
      <c r="W2258" s="2">
        <v>-23.952000000000002</v>
      </c>
    </row>
    <row r="2259" spans="1:23" ht="15.75" thickBot="1" x14ac:dyDescent="0.3">
      <c r="A2259" s="5">
        <v>2258</v>
      </c>
      <c r="B2259" s="3" t="s">
        <v>6026</v>
      </c>
      <c r="C2259" s="2">
        <v>2011</v>
      </c>
      <c r="D2259" s="4">
        <v>40675</v>
      </c>
      <c r="E2259" s="4" t="str">
        <f>TEXT(Table1[[#This Row],[Order Date]],"MMM")</f>
        <v>May</v>
      </c>
      <c r="F2259" s="4">
        <v>40798</v>
      </c>
      <c r="G2259" s="3" t="s">
        <v>49</v>
      </c>
      <c r="H2259" s="3" t="s">
        <v>788</v>
      </c>
      <c r="I2259" s="3" t="s">
        <v>789</v>
      </c>
      <c r="J2259" s="3" t="s">
        <v>40</v>
      </c>
      <c r="K2259" s="3" t="s">
        <v>27</v>
      </c>
      <c r="L2259" s="3" t="s">
        <v>441</v>
      </c>
      <c r="M2259" s="3" t="s">
        <v>442</v>
      </c>
      <c r="N2259" s="2">
        <v>43229</v>
      </c>
      <c r="O2259" s="3" t="s">
        <v>138</v>
      </c>
      <c r="P2259" s="3" t="s">
        <v>6027</v>
      </c>
      <c r="Q2259" s="3" t="s">
        <v>45</v>
      </c>
      <c r="R2259" s="3" t="s">
        <v>88</v>
      </c>
      <c r="S2259" s="3" t="s">
        <v>6028</v>
      </c>
      <c r="T2259" s="2">
        <v>17.472000000000001</v>
      </c>
      <c r="U2259" s="2">
        <v>3</v>
      </c>
      <c r="V2259" s="2">
        <v>0.2</v>
      </c>
      <c r="W2259" s="2">
        <v>5.6783999999999999</v>
      </c>
    </row>
    <row r="2260" spans="1:23" ht="15.75" thickBot="1" x14ac:dyDescent="0.3">
      <c r="A2260" s="5">
        <v>2259</v>
      </c>
      <c r="B2260" s="3" t="s">
        <v>6026</v>
      </c>
      <c r="C2260" s="2">
        <v>2011</v>
      </c>
      <c r="D2260" s="4">
        <v>40675</v>
      </c>
      <c r="E2260" s="4" t="str">
        <f>TEXT(Table1[[#This Row],[Order Date]],"MMM")</f>
        <v>May</v>
      </c>
      <c r="F2260" s="4">
        <v>40798</v>
      </c>
      <c r="G2260" s="3" t="s">
        <v>49</v>
      </c>
      <c r="H2260" s="3" t="s">
        <v>788</v>
      </c>
      <c r="I2260" s="3" t="s">
        <v>789</v>
      </c>
      <c r="J2260" s="3" t="s">
        <v>40</v>
      </c>
      <c r="K2260" s="3" t="s">
        <v>27</v>
      </c>
      <c r="L2260" s="3" t="s">
        <v>441</v>
      </c>
      <c r="M2260" s="3" t="s">
        <v>442</v>
      </c>
      <c r="N2260" s="2">
        <v>43229</v>
      </c>
      <c r="O2260" s="3" t="s">
        <v>138</v>
      </c>
      <c r="P2260" s="3" t="s">
        <v>6029</v>
      </c>
      <c r="Q2260" s="3" t="s">
        <v>70</v>
      </c>
      <c r="R2260" s="3" t="s">
        <v>71</v>
      </c>
      <c r="S2260" s="3" t="s">
        <v>6030</v>
      </c>
      <c r="T2260" s="2">
        <v>36.738</v>
      </c>
      <c r="U2260" s="2">
        <v>1</v>
      </c>
      <c r="V2260" s="2">
        <v>0.4</v>
      </c>
      <c r="W2260" s="2">
        <v>-9.1844999999999999</v>
      </c>
    </row>
    <row r="2261" spans="1:23" ht="15.75" thickBot="1" x14ac:dyDescent="0.3">
      <c r="A2261" s="5">
        <v>2260</v>
      </c>
      <c r="B2261" s="3" t="s">
        <v>6026</v>
      </c>
      <c r="C2261" s="2">
        <v>2011</v>
      </c>
      <c r="D2261" s="4">
        <v>40675</v>
      </c>
      <c r="E2261" s="4" t="str">
        <f>TEXT(Table1[[#This Row],[Order Date]],"MMM")</f>
        <v>May</v>
      </c>
      <c r="F2261" s="4">
        <v>40798</v>
      </c>
      <c r="G2261" s="3" t="s">
        <v>49</v>
      </c>
      <c r="H2261" s="3" t="s">
        <v>788</v>
      </c>
      <c r="I2261" s="3" t="s">
        <v>789</v>
      </c>
      <c r="J2261" s="3" t="s">
        <v>40</v>
      </c>
      <c r="K2261" s="3" t="s">
        <v>27</v>
      </c>
      <c r="L2261" s="3" t="s">
        <v>441</v>
      </c>
      <c r="M2261" s="3" t="s">
        <v>442</v>
      </c>
      <c r="N2261" s="2">
        <v>43229</v>
      </c>
      <c r="O2261" s="3" t="s">
        <v>138</v>
      </c>
      <c r="P2261" s="3" t="s">
        <v>3844</v>
      </c>
      <c r="Q2261" s="3" t="s">
        <v>70</v>
      </c>
      <c r="R2261" s="3" t="s">
        <v>71</v>
      </c>
      <c r="S2261" s="3" t="s">
        <v>3845</v>
      </c>
      <c r="T2261" s="2">
        <v>179.94</v>
      </c>
      <c r="U2261" s="2">
        <v>2</v>
      </c>
      <c r="V2261" s="2">
        <v>0.4</v>
      </c>
      <c r="W2261" s="2">
        <v>-44.984999999999999</v>
      </c>
    </row>
    <row r="2262" spans="1:23" ht="15.75" thickBot="1" x14ac:dyDescent="0.3">
      <c r="A2262" s="5">
        <v>2261</v>
      </c>
      <c r="B2262" s="3" t="s">
        <v>6031</v>
      </c>
      <c r="C2262" s="2">
        <v>2014</v>
      </c>
      <c r="D2262" s="4">
        <v>41921</v>
      </c>
      <c r="E2262" s="4" t="str">
        <f>TEXT(Table1[[#This Row],[Order Date]],"MMM")</f>
        <v>Oct</v>
      </c>
      <c r="F2262" s="4" t="s">
        <v>7155</v>
      </c>
      <c r="G2262" s="3" t="s">
        <v>23</v>
      </c>
      <c r="H2262" s="3" t="s">
        <v>5061</v>
      </c>
      <c r="I2262" s="3" t="s">
        <v>5062</v>
      </c>
      <c r="J2262" s="3" t="s">
        <v>26</v>
      </c>
      <c r="K2262" s="3" t="s">
        <v>27</v>
      </c>
      <c r="L2262" s="3" t="s">
        <v>41</v>
      </c>
      <c r="M2262" s="3" t="s">
        <v>42</v>
      </c>
      <c r="N2262" s="2">
        <v>90004</v>
      </c>
      <c r="O2262" s="3" t="s">
        <v>43</v>
      </c>
      <c r="P2262" s="3" t="s">
        <v>3075</v>
      </c>
      <c r="Q2262" s="3" t="s">
        <v>45</v>
      </c>
      <c r="R2262" s="3" t="s">
        <v>67</v>
      </c>
      <c r="S2262" s="3" t="s">
        <v>3076</v>
      </c>
      <c r="T2262" s="2">
        <v>6.56</v>
      </c>
      <c r="U2262" s="2">
        <v>2</v>
      </c>
      <c r="V2262" s="2">
        <v>0</v>
      </c>
      <c r="W2262" s="2">
        <v>1.9024000000000001</v>
      </c>
    </row>
    <row r="2263" spans="1:23" ht="15.75" thickBot="1" x14ac:dyDescent="0.3">
      <c r="A2263" s="5">
        <v>2262</v>
      </c>
      <c r="B2263" s="3" t="s">
        <v>6031</v>
      </c>
      <c r="C2263" s="2">
        <v>2014</v>
      </c>
      <c r="D2263" s="4">
        <v>41921</v>
      </c>
      <c r="E2263" s="4" t="str">
        <f>TEXT(Table1[[#This Row],[Order Date]],"MMM")</f>
        <v>Oct</v>
      </c>
      <c r="F2263" s="4" t="s">
        <v>7155</v>
      </c>
      <c r="G2263" s="3" t="s">
        <v>23</v>
      </c>
      <c r="H2263" s="3" t="s">
        <v>5061</v>
      </c>
      <c r="I2263" s="3" t="s">
        <v>5062</v>
      </c>
      <c r="J2263" s="3" t="s">
        <v>26</v>
      </c>
      <c r="K2263" s="3" t="s">
        <v>27</v>
      </c>
      <c r="L2263" s="3" t="s">
        <v>41</v>
      </c>
      <c r="M2263" s="3" t="s">
        <v>42</v>
      </c>
      <c r="N2263" s="2">
        <v>90004</v>
      </c>
      <c r="O2263" s="3" t="s">
        <v>43</v>
      </c>
      <c r="P2263" s="3" t="s">
        <v>3969</v>
      </c>
      <c r="Q2263" s="3" t="s">
        <v>32</v>
      </c>
      <c r="R2263" s="3" t="s">
        <v>36</v>
      </c>
      <c r="S2263" s="3" t="s">
        <v>3970</v>
      </c>
      <c r="T2263" s="2">
        <v>243.92</v>
      </c>
      <c r="U2263" s="2">
        <v>5</v>
      </c>
      <c r="V2263" s="2">
        <v>0.2</v>
      </c>
      <c r="W2263" s="2">
        <v>-15.244999999999999</v>
      </c>
    </row>
    <row r="2264" spans="1:23" ht="15.75" thickBot="1" x14ac:dyDescent="0.3">
      <c r="A2264" s="5">
        <v>2263</v>
      </c>
      <c r="B2264" s="3" t="s">
        <v>6031</v>
      </c>
      <c r="C2264" s="2">
        <v>2014</v>
      </c>
      <c r="D2264" s="4">
        <v>41921</v>
      </c>
      <c r="E2264" s="4" t="str">
        <f>TEXT(Table1[[#This Row],[Order Date]],"MMM")</f>
        <v>Oct</v>
      </c>
      <c r="F2264" s="4" t="s">
        <v>7155</v>
      </c>
      <c r="G2264" s="3" t="s">
        <v>23</v>
      </c>
      <c r="H2264" s="3" t="s">
        <v>5061</v>
      </c>
      <c r="I2264" s="3" t="s">
        <v>5062</v>
      </c>
      <c r="J2264" s="3" t="s">
        <v>26</v>
      </c>
      <c r="K2264" s="3" t="s">
        <v>27</v>
      </c>
      <c r="L2264" s="3" t="s">
        <v>41</v>
      </c>
      <c r="M2264" s="3" t="s">
        <v>42</v>
      </c>
      <c r="N2264" s="2">
        <v>90004</v>
      </c>
      <c r="O2264" s="3" t="s">
        <v>43</v>
      </c>
      <c r="P2264" s="3" t="s">
        <v>5818</v>
      </c>
      <c r="Q2264" s="3" t="s">
        <v>45</v>
      </c>
      <c r="R2264" s="3" t="s">
        <v>88</v>
      </c>
      <c r="S2264" s="3" t="s">
        <v>5819</v>
      </c>
      <c r="T2264" s="2">
        <v>47.52</v>
      </c>
      <c r="U2264" s="2">
        <v>9</v>
      </c>
      <c r="V2264" s="2">
        <v>0</v>
      </c>
      <c r="W2264" s="2">
        <v>22.8096</v>
      </c>
    </row>
    <row r="2265" spans="1:23" ht="15.75" thickBot="1" x14ac:dyDescent="0.3">
      <c r="A2265" s="5">
        <v>2264</v>
      </c>
      <c r="B2265" s="3" t="s">
        <v>6032</v>
      </c>
      <c r="C2265" s="2">
        <v>2014</v>
      </c>
      <c r="D2265" s="4">
        <v>41769</v>
      </c>
      <c r="E2265" s="4" t="str">
        <f>TEXT(Table1[[#This Row],[Order Date]],"MMM")</f>
        <v>May</v>
      </c>
      <c r="F2265" s="4">
        <v>41892</v>
      </c>
      <c r="G2265" s="3" t="s">
        <v>49</v>
      </c>
      <c r="H2265" s="3" t="s">
        <v>271</v>
      </c>
      <c r="I2265" s="3" t="s">
        <v>272</v>
      </c>
      <c r="J2265" s="3" t="s">
        <v>99</v>
      </c>
      <c r="K2265" s="3" t="s">
        <v>27</v>
      </c>
      <c r="L2265" s="3" t="s">
        <v>2675</v>
      </c>
      <c r="M2265" s="3" t="s">
        <v>2301</v>
      </c>
      <c r="N2265" s="2">
        <v>20735</v>
      </c>
      <c r="O2265" s="3" t="s">
        <v>138</v>
      </c>
      <c r="P2265" s="3" t="s">
        <v>2876</v>
      </c>
      <c r="Q2265" s="3" t="s">
        <v>32</v>
      </c>
      <c r="R2265" s="3" t="s">
        <v>64</v>
      </c>
      <c r="S2265" s="3" t="s">
        <v>2877</v>
      </c>
      <c r="T2265" s="2">
        <v>19.98</v>
      </c>
      <c r="U2265" s="2">
        <v>1</v>
      </c>
      <c r="V2265" s="2">
        <v>0</v>
      </c>
      <c r="W2265" s="2">
        <v>8.5914000000000001</v>
      </c>
    </row>
    <row r="2266" spans="1:23" ht="15.75" thickBot="1" x14ac:dyDescent="0.3">
      <c r="A2266" s="5">
        <v>2265</v>
      </c>
      <c r="B2266" s="3" t="s">
        <v>6033</v>
      </c>
      <c r="C2266" s="2">
        <v>2013</v>
      </c>
      <c r="D2266" s="4">
        <v>41552</v>
      </c>
      <c r="E2266" s="4" t="str">
        <f>TEXT(Table1[[#This Row],[Order Date]],"MMM")</f>
        <v>Oct</v>
      </c>
      <c r="F2266" s="4" t="s">
        <v>7362</v>
      </c>
      <c r="G2266" s="3" t="s">
        <v>49</v>
      </c>
      <c r="H2266" s="3" t="s">
        <v>271</v>
      </c>
      <c r="I2266" s="3" t="s">
        <v>272</v>
      </c>
      <c r="J2266" s="3" t="s">
        <v>99</v>
      </c>
      <c r="K2266" s="3" t="s">
        <v>27</v>
      </c>
      <c r="L2266" s="3" t="s">
        <v>239</v>
      </c>
      <c r="M2266" s="3" t="s">
        <v>240</v>
      </c>
      <c r="N2266" s="2">
        <v>10024</v>
      </c>
      <c r="O2266" s="3" t="s">
        <v>138</v>
      </c>
      <c r="P2266" s="3" t="s">
        <v>2902</v>
      </c>
      <c r="Q2266" s="3" t="s">
        <v>45</v>
      </c>
      <c r="R2266" s="3" t="s">
        <v>67</v>
      </c>
      <c r="S2266" s="3" t="s">
        <v>2903</v>
      </c>
      <c r="T2266" s="2">
        <v>8</v>
      </c>
      <c r="U2266" s="2">
        <v>5</v>
      </c>
      <c r="V2266" s="2">
        <v>0</v>
      </c>
      <c r="W2266" s="2">
        <v>3.44</v>
      </c>
    </row>
    <row r="2267" spans="1:23" ht="15.75" thickBot="1" x14ac:dyDescent="0.3">
      <c r="A2267" s="5">
        <v>2266</v>
      </c>
      <c r="B2267" s="3" t="s">
        <v>6034</v>
      </c>
      <c r="C2267" s="2">
        <v>2014</v>
      </c>
      <c r="D2267" s="4">
        <v>41651</v>
      </c>
      <c r="E2267" s="4" t="str">
        <f>TEXT(Table1[[#This Row],[Order Date]],"MMM")</f>
        <v>Jan</v>
      </c>
      <c r="F2267" s="4">
        <v>41771</v>
      </c>
      <c r="G2267" s="3" t="s">
        <v>49</v>
      </c>
      <c r="H2267" s="3" t="s">
        <v>1209</v>
      </c>
      <c r="I2267" s="3" t="s">
        <v>1210</v>
      </c>
      <c r="J2267" s="3" t="s">
        <v>99</v>
      </c>
      <c r="K2267" s="3" t="s">
        <v>27</v>
      </c>
      <c r="L2267" s="3" t="s">
        <v>239</v>
      </c>
      <c r="M2267" s="3" t="s">
        <v>240</v>
      </c>
      <c r="N2267" s="2">
        <v>10011</v>
      </c>
      <c r="O2267" s="3" t="s">
        <v>138</v>
      </c>
      <c r="P2267" s="3" t="s">
        <v>6035</v>
      </c>
      <c r="Q2267" s="3" t="s">
        <v>45</v>
      </c>
      <c r="R2267" s="3" t="s">
        <v>58</v>
      </c>
      <c r="S2267" s="3" t="s">
        <v>6036</v>
      </c>
      <c r="T2267" s="2">
        <v>83.56</v>
      </c>
      <c r="U2267" s="2">
        <v>4</v>
      </c>
      <c r="V2267" s="2">
        <v>0</v>
      </c>
      <c r="W2267" s="2">
        <v>1.6712</v>
      </c>
    </row>
    <row r="2268" spans="1:23" ht="15.75" thickBot="1" x14ac:dyDescent="0.3">
      <c r="A2268" s="5">
        <v>2267</v>
      </c>
      <c r="B2268" s="3" t="s">
        <v>6034</v>
      </c>
      <c r="C2268" s="2">
        <v>2014</v>
      </c>
      <c r="D2268" s="4">
        <v>41651</v>
      </c>
      <c r="E2268" s="4" t="str">
        <f>TEXT(Table1[[#This Row],[Order Date]],"MMM")</f>
        <v>Jan</v>
      </c>
      <c r="F2268" s="4">
        <v>41771</v>
      </c>
      <c r="G2268" s="3" t="s">
        <v>49</v>
      </c>
      <c r="H2268" s="3" t="s">
        <v>1209</v>
      </c>
      <c r="I2268" s="3" t="s">
        <v>1210</v>
      </c>
      <c r="J2268" s="3" t="s">
        <v>99</v>
      </c>
      <c r="K2268" s="3" t="s">
        <v>27</v>
      </c>
      <c r="L2268" s="3" t="s">
        <v>239</v>
      </c>
      <c r="M2268" s="3" t="s">
        <v>240</v>
      </c>
      <c r="N2268" s="2">
        <v>10011</v>
      </c>
      <c r="O2268" s="3" t="s">
        <v>138</v>
      </c>
      <c r="P2268" s="3" t="s">
        <v>6037</v>
      </c>
      <c r="Q2268" s="3" t="s">
        <v>70</v>
      </c>
      <c r="R2268" s="3" t="s">
        <v>71</v>
      </c>
      <c r="S2268" s="3" t="s">
        <v>6038</v>
      </c>
      <c r="T2268" s="2">
        <v>546.05999999999995</v>
      </c>
      <c r="U2268" s="2">
        <v>3</v>
      </c>
      <c r="V2268" s="2">
        <v>0</v>
      </c>
      <c r="W2268" s="2">
        <v>163.81800000000001</v>
      </c>
    </row>
    <row r="2269" spans="1:23" ht="15.75" thickBot="1" x14ac:dyDescent="0.3">
      <c r="A2269" s="5">
        <v>2268</v>
      </c>
      <c r="B2269" s="3" t="s">
        <v>6034</v>
      </c>
      <c r="C2269" s="2">
        <v>2014</v>
      </c>
      <c r="D2269" s="4">
        <v>41651</v>
      </c>
      <c r="E2269" s="4" t="str">
        <f>TEXT(Table1[[#This Row],[Order Date]],"MMM")</f>
        <v>Jan</v>
      </c>
      <c r="F2269" s="4">
        <v>41771</v>
      </c>
      <c r="G2269" s="3" t="s">
        <v>49</v>
      </c>
      <c r="H2269" s="3" t="s">
        <v>1209</v>
      </c>
      <c r="I2269" s="3" t="s">
        <v>1210</v>
      </c>
      <c r="J2269" s="3" t="s">
        <v>99</v>
      </c>
      <c r="K2269" s="3" t="s">
        <v>27</v>
      </c>
      <c r="L2269" s="3" t="s">
        <v>239</v>
      </c>
      <c r="M2269" s="3" t="s">
        <v>240</v>
      </c>
      <c r="N2269" s="2">
        <v>10011</v>
      </c>
      <c r="O2269" s="3" t="s">
        <v>138</v>
      </c>
      <c r="P2269" s="3" t="s">
        <v>1457</v>
      </c>
      <c r="Q2269" s="3" t="s">
        <v>45</v>
      </c>
      <c r="R2269" s="3" t="s">
        <v>58</v>
      </c>
      <c r="S2269" s="3" t="s">
        <v>1458</v>
      </c>
      <c r="T2269" s="2">
        <v>269.49</v>
      </c>
      <c r="U2269" s="2">
        <v>3</v>
      </c>
      <c r="V2269" s="2">
        <v>0</v>
      </c>
      <c r="W2269" s="2">
        <v>5.3898000000000001</v>
      </c>
    </row>
    <row r="2270" spans="1:23" ht="15.75" thickBot="1" x14ac:dyDescent="0.3">
      <c r="A2270" s="5">
        <v>2269</v>
      </c>
      <c r="B2270" s="3" t="s">
        <v>6039</v>
      </c>
      <c r="C2270" s="2">
        <v>2013</v>
      </c>
      <c r="D2270" s="4">
        <v>41529</v>
      </c>
      <c r="E2270" s="4" t="str">
        <f>TEXT(Table1[[#This Row],[Order Date]],"MMM")</f>
        <v>Sep</v>
      </c>
      <c r="F2270" s="4">
        <v>41620</v>
      </c>
      <c r="G2270" s="3" t="s">
        <v>23</v>
      </c>
      <c r="H2270" s="3" t="s">
        <v>1057</v>
      </c>
      <c r="I2270" s="3" t="s">
        <v>1058</v>
      </c>
      <c r="J2270" s="3" t="s">
        <v>26</v>
      </c>
      <c r="K2270" s="3" t="s">
        <v>27</v>
      </c>
      <c r="L2270" s="3" t="s">
        <v>120</v>
      </c>
      <c r="M2270" s="3" t="s">
        <v>42</v>
      </c>
      <c r="N2270" s="2">
        <v>94110</v>
      </c>
      <c r="O2270" s="3" t="s">
        <v>43</v>
      </c>
      <c r="P2270" s="3" t="s">
        <v>316</v>
      </c>
      <c r="Q2270" s="3" t="s">
        <v>45</v>
      </c>
      <c r="R2270" s="3" t="s">
        <v>58</v>
      </c>
      <c r="S2270" s="3" t="s">
        <v>317</v>
      </c>
      <c r="T2270" s="2">
        <v>34.049999999999997</v>
      </c>
      <c r="U2270" s="2">
        <v>3</v>
      </c>
      <c r="V2270" s="2">
        <v>0</v>
      </c>
      <c r="W2270" s="2">
        <v>9.5340000000000007</v>
      </c>
    </row>
    <row r="2271" spans="1:23" ht="15.75" thickBot="1" x14ac:dyDescent="0.3">
      <c r="A2271" s="5">
        <v>2270</v>
      </c>
      <c r="B2271" s="3" t="s">
        <v>6039</v>
      </c>
      <c r="C2271" s="2">
        <v>2013</v>
      </c>
      <c r="D2271" s="4">
        <v>41529</v>
      </c>
      <c r="E2271" s="4" t="str">
        <f>TEXT(Table1[[#This Row],[Order Date]],"MMM")</f>
        <v>Sep</v>
      </c>
      <c r="F2271" s="4">
        <v>41620</v>
      </c>
      <c r="G2271" s="3" t="s">
        <v>23</v>
      </c>
      <c r="H2271" s="3" t="s">
        <v>1057</v>
      </c>
      <c r="I2271" s="3" t="s">
        <v>1058</v>
      </c>
      <c r="J2271" s="3" t="s">
        <v>26</v>
      </c>
      <c r="K2271" s="3" t="s">
        <v>27</v>
      </c>
      <c r="L2271" s="3" t="s">
        <v>120</v>
      </c>
      <c r="M2271" s="3" t="s">
        <v>42</v>
      </c>
      <c r="N2271" s="2">
        <v>94110</v>
      </c>
      <c r="O2271" s="3" t="s">
        <v>43</v>
      </c>
      <c r="P2271" s="3" t="s">
        <v>2350</v>
      </c>
      <c r="Q2271" s="3" t="s">
        <v>45</v>
      </c>
      <c r="R2271" s="3" t="s">
        <v>58</v>
      </c>
      <c r="S2271" s="3" t="s">
        <v>2351</v>
      </c>
      <c r="T2271" s="2">
        <v>352.38</v>
      </c>
      <c r="U2271" s="2">
        <v>2</v>
      </c>
      <c r="V2271" s="2">
        <v>0</v>
      </c>
      <c r="W2271" s="2">
        <v>81.047399999999996</v>
      </c>
    </row>
    <row r="2272" spans="1:23" ht="15.75" thickBot="1" x14ac:dyDescent="0.3">
      <c r="A2272" s="5">
        <v>2271</v>
      </c>
      <c r="B2272" s="3" t="s">
        <v>6040</v>
      </c>
      <c r="C2272" s="2">
        <v>2011</v>
      </c>
      <c r="D2272" s="4">
        <v>40612</v>
      </c>
      <c r="E2272" s="4" t="str">
        <f>TEXT(Table1[[#This Row],[Order Date]],"MMM")</f>
        <v>Mar</v>
      </c>
      <c r="F2272" s="4">
        <v>40612</v>
      </c>
      <c r="G2272" s="3" t="s">
        <v>1127</v>
      </c>
      <c r="H2272" s="3" t="s">
        <v>1174</v>
      </c>
      <c r="I2272" s="3" t="s">
        <v>1175</v>
      </c>
      <c r="J2272" s="3" t="s">
        <v>26</v>
      </c>
      <c r="K2272" s="3" t="s">
        <v>27</v>
      </c>
      <c r="L2272" s="3" t="s">
        <v>441</v>
      </c>
      <c r="M2272" s="3" t="s">
        <v>442</v>
      </c>
      <c r="N2272" s="2">
        <v>43229</v>
      </c>
      <c r="O2272" s="3" t="s">
        <v>138</v>
      </c>
      <c r="P2272" s="3" t="s">
        <v>6041</v>
      </c>
      <c r="Q2272" s="3" t="s">
        <v>45</v>
      </c>
      <c r="R2272" s="3" t="s">
        <v>67</v>
      </c>
      <c r="S2272" s="3" t="s">
        <v>6042</v>
      </c>
      <c r="T2272" s="2">
        <v>55.984000000000002</v>
      </c>
      <c r="U2272" s="2">
        <v>2</v>
      </c>
      <c r="V2272" s="2">
        <v>0.2</v>
      </c>
      <c r="W2272" s="2">
        <v>4.1988000000000003</v>
      </c>
    </row>
    <row r="2273" spans="1:23" ht="15.75" thickBot="1" x14ac:dyDescent="0.3">
      <c r="A2273" s="5">
        <v>2272</v>
      </c>
      <c r="B2273" s="3" t="s">
        <v>6040</v>
      </c>
      <c r="C2273" s="2">
        <v>2011</v>
      </c>
      <c r="D2273" s="4">
        <v>40612</v>
      </c>
      <c r="E2273" s="4" t="str">
        <f>TEXT(Table1[[#This Row],[Order Date]],"MMM")</f>
        <v>Mar</v>
      </c>
      <c r="F2273" s="4">
        <v>40612</v>
      </c>
      <c r="G2273" s="3" t="s">
        <v>1127</v>
      </c>
      <c r="H2273" s="3" t="s">
        <v>1174</v>
      </c>
      <c r="I2273" s="3" t="s">
        <v>1175</v>
      </c>
      <c r="J2273" s="3" t="s">
        <v>26</v>
      </c>
      <c r="K2273" s="3" t="s">
        <v>27</v>
      </c>
      <c r="L2273" s="3" t="s">
        <v>441</v>
      </c>
      <c r="M2273" s="3" t="s">
        <v>442</v>
      </c>
      <c r="N2273" s="2">
        <v>43229</v>
      </c>
      <c r="O2273" s="3" t="s">
        <v>138</v>
      </c>
      <c r="P2273" s="3" t="s">
        <v>527</v>
      </c>
      <c r="Q2273" s="3" t="s">
        <v>45</v>
      </c>
      <c r="R2273" s="3" t="s">
        <v>158</v>
      </c>
      <c r="S2273" s="3" t="s">
        <v>528</v>
      </c>
      <c r="T2273" s="2">
        <v>14.48</v>
      </c>
      <c r="U2273" s="2">
        <v>5</v>
      </c>
      <c r="V2273" s="2">
        <v>0.2</v>
      </c>
      <c r="W2273" s="2">
        <v>4.8869999999999996</v>
      </c>
    </row>
    <row r="2274" spans="1:23" ht="15.75" thickBot="1" x14ac:dyDescent="0.3">
      <c r="A2274" s="5">
        <v>2273</v>
      </c>
      <c r="B2274" s="3" t="s">
        <v>6040</v>
      </c>
      <c r="C2274" s="2">
        <v>2011</v>
      </c>
      <c r="D2274" s="4">
        <v>40612</v>
      </c>
      <c r="E2274" s="4" t="str">
        <f>TEXT(Table1[[#This Row],[Order Date]],"MMM")</f>
        <v>Mar</v>
      </c>
      <c r="F2274" s="4">
        <v>40612</v>
      </c>
      <c r="G2274" s="3" t="s">
        <v>1127</v>
      </c>
      <c r="H2274" s="3" t="s">
        <v>1174</v>
      </c>
      <c r="I2274" s="3" t="s">
        <v>1175</v>
      </c>
      <c r="J2274" s="3" t="s">
        <v>26</v>
      </c>
      <c r="K2274" s="3" t="s">
        <v>27</v>
      </c>
      <c r="L2274" s="3" t="s">
        <v>441</v>
      </c>
      <c r="M2274" s="3" t="s">
        <v>442</v>
      </c>
      <c r="N2274" s="2">
        <v>43229</v>
      </c>
      <c r="O2274" s="3" t="s">
        <v>138</v>
      </c>
      <c r="P2274" s="3" t="s">
        <v>3549</v>
      </c>
      <c r="Q2274" s="3" t="s">
        <v>70</v>
      </c>
      <c r="R2274" s="3" t="s">
        <v>148</v>
      </c>
      <c r="S2274" s="3" t="s">
        <v>3550</v>
      </c>
      <c r="T2274" s="2">
        <v>142.488</v>
      </c>
      <c r="U2274" s="2">
        <v>3</v>
      </c>
      <c r="V2274" s="2">
        <v>0.2</v>
      </c>
      <c r="W2274" s="2">
        <v>-3.5621999999999998</v>
      </c>
    </row>
    <row r="2275" spans="1:23" ht="15.75" thickBot="1" x14ac:dyDescent="0.3">
      <c r="A2275" s="5">
        <v>2274</v>
      </c>
      <c r="B2275" s="3" t="s">
        <v>6043</v>
      </c>
      <c r="C2275" s="2">
        <v>2012</v>
      </c>
      <c r="D2275" s="4">
        <v>40980</v>
      </c>
      <c r="E2275" s="4" t="str">
        <f>TEXT(Table1[[#This Row],[Order Date]],"MMM")</f>
        <v>Mar</v>
      </c>
      <c r="F2275" s="4">
        <v>41102</v>
      </c>
      <c r="G2275" s="3" t="s">
        <v>49</v>
      </c>
      <c r="H2275" s="3" t="s">
        <v>3515</v>
      </c>
      <c r="I2275" s="3" t="s">
        <v>3516</v>
      </c>
      <c r="J2275" s="3" t="s">
        <v>40</v>
      </c>
      <c r="K2275" s="3" t="s">
        <v>27</v>
      </c>
      <c r="L2275" s="3" t="s">
        <v>239</v>
      </c>
      <c r="M2275" s="3" t="s">
        <v>240</v>
      </c>
      <c r="N2275" s="2">
        <v>10011</v>
      </c>
      <c r="O2275" s="3" t="s">
        <v>138</v>
      </c>
      <c r="P2275" s="3" t="s">
        <v>5659</v>
      </c>
      <c r="Q2275" s="3" t="s">
        <v>45</v>
      </c>
      <c r="R2275" s="3" t="s">
        <v>74</v>
      </c>
      <c r="S2275" s="3" t="s">
        <v>5660</v>
      </c>
      <c r="T2275" s="2">
        <v>590.35199999999998</v>
      </c>
      <c r="U2275" s="2">
        <v>6</v>
      </c>
      <c r="V2275" s="2">
        <v>0.2</v>
      </c>
      <c r="W2275" s="2">
        <v>206.6232</v>
      </c>
    </row>
    <row r="2276" spans="1:23" ht="15.75" thickBot="1" x14ac:dyDescent="0.3">
      <c r="A2276" s="5">
        <v>2275</v>
      </c>
      <c r="B2276" s="3" t="s">
        <v>6044</v>
      </c>
      <c r="C2276" s="2">
        <v>2012</v>
      </c>
      <c r="D2276" s="4">
        <v>41072</v>
      </c>
      <c r="E2276" s="4" t="str">
        <f>TEXT(Table1[[#This Row],[Order Date]],"MMM")</f>
        <v>Jun</v>
      </c>
      <c r="F2276" s="4">
        <v>41225</v>
      </c>
      <c r="G2276" s="3" t="s">
        <v>49</v>
      </c>
      <c r="H2276" s="3" t="s">
        <v>4069</v>
      </c>
      <c r="I2276" s="3" t="s">
        <v>4070</v>
      </c>
      <c r="J2276" s="3" t="s">
        <v>26</v>
      </c>
      <c r="K2276" s="3" t="s">
        <v>27</v>
      </c>
      <c r="L2276" s="3" t="s">
        <v>120</v>
      </c>
      <c r="M2276" s="3" t="s">
        <v>42</v>
      </c>
      <c r="N2276" s="2">
        <v>94109</v>
      </c>
      <c r="O2276" s="3" t="s">
        <v>43</v>
      </c>
      <c r="P2276" s="3" t="s">
        <v>3368</v>
      </c>
      <c r="Q2276" s="3" t="s">
        <v>45</v>
      </c>
      <c r="R2276" s="3" t="s">
        <v>77</v>
      </c>
      <c r="S2276" s="3" t="s">
        <v>3369</v>
      </c>
      <c r="T2276" s="2">
        <v>7.78</v>
      </c>
      <c r="U2276" s="2">
        <v>2</v>
      </c>
      <c r="V2276" s="2">
        <v>0</v>
      </c>
      <c r="W2276" s="2">
        <v>2.0228000000000002</v>
      </c>
    </row>
    <row r="2277" spans="1:23" ht="15.75" thickBot="1" x14ac:dyDescent="0.3">
      <c r="A2277" s="5">
        <v>2276</v>
      </c>
      <c r="B2277" s="3" t="s">
        <v>6045</v>
      </c>
      <c r="C2277" s="2">
        <v>2014</v>
      </c>
      <c r="D2277" s="4">
        <v>41648</v>
      </c>
      <c r="E2277" s="4" t="str">
        <f>TEXT(Table1[[#This Row],[Order Date]],"MMM")</f>
        <v>Jan</v>
      </c>
      <c r="F2277" s="4">
        <v>41799</v>
      </c>
      <c r="G2277" s="3" t="s">
        <v>49</v>
      </c>
      <c r="H2277" s="3" t="s">
        <v>6046</v>
      </c>
      <c r="I2277" s="3" t="s">
        <v>6047</v>
      </c>
      <c r="J2277" s="3" t="s">
        <v>26</v>
      </c>
      <c r="K2277" s="3" t="s">
        <v>27</v>
      </c>
      <c r="L2277" s="3" t="s">
        <v>647</v>
      </c>
      <c r="M2277" s="3" t="s">
        <v>648</v>
      </c>
      <c r="N2277" s="2">
        <v>71203</v>
      </c>
      <c r="O2277" s="3" t="s">
        <v>30</v>
      </c>
      <c r="P2277" s="3" t="s">
        <v>2501</v>
      </c>
      <c r="Q2277" s="3" t="s">
        <v>70</v>
      </c>
      <c r="R2277" s="3" t="s">
        <v>148</v>
      </c>
      <c r="S2277" s="3" t="s">
        <v>2502</v>
      </c>
      <c r="T2277" s="2">
        <v>659.9</v>
      </c>
      <c r="U2277" s="2">
        <v>2</v>
      </c>
      <c r="V2277" s="2">
        <v>0</v>
      </c>
      <c r="W2277" s="2">
        <v>217.767</v>
      </c>
    </row>
    <row r="2278" spans="1:23" ht="15.75" thickBot="1" x14ac:dyDescent="0.3">
      <c r="A2278" s="5">
        <v>2277</v>
      </c>
      <c r="B2278" s="3" t="s">
        <v>6048</v>
      </c>
      <c r="C2278" s="2">
        <v>2012</v>
      </c>
      <c r="D2278" s="4">
        <v>41039</v>
      </c>
      <c r="E2278" s="4" t="str">
        <f>TEXT(Table1[[#This Row],[Order Date]],"MMM")</f>
        <v>May</v>
      </c>
      <c r="F2278" s="4">
        <v>41100</v>
      </c>
      <c r="G2278" s="3" t="s">
        <v>172</v>
      </c>
      <c r="H2278" s="3" t="s">
        <v>702</v>
      </c>
      <c r="I2278" s="3" t="s">
        <v>703</v>
      </c>
      <c r="J2278" s="3" t="s">
        <v>26</v>
      </c>
      <c r="K2278" s="3" t="s">
        <v>27</v>
      </c>
      <c r="L2278" s="3" t="s">
        <v>887</v>
      </c>
      <c r="M2278" s="3" t="s">
        <v>442</v>
      </c>
      <c r="N2278" s="2">
        <v>45231</v>
      </c>
      <c r="O2278" s="3" t="s">
        <v>138</v>
      </c>
      <c r="P2278" s="3" t="s">
        <v>661</v>
      </c>
      <c r="Q2278" s="3" t="s">
        <v>70</v>
      </c>
      <c r="R2278" s="3" t="s">
        <v>148</v>
      </c>
      <c r="S2278" s="3" t="s">
        <v>662</v>
      </c>
      <c r="T2278" s="2">
        <v>53.04</v>
      </c>
      <c r="U2278" s="2">
        <v>3</v>
      </c>
      <c r="V2278" s="2">
        <v>0.2</v>
      </c>
      <c r="W2278" s="2">
        <v>-4.641</v>
      </c>
    </row>
    <row r="2279" spans="1:23" ht="15.75" thickBot="1" x14ac:dyDescent="0.3">
      <c r="A2279" s="5">
        <v>2278</v>
      </c>
      <c r="B2279" s="3" t="s">
        <v>6049</v>
      </c>
      <c r="C2279" s="2">
        <v>2013</v>
      </c>
      <c r="D2279" s="4">
        <v>41307</v>
      </c>
      <c r="E2279" s="4" t="str">
        <f>TEXT(Table1[[#This Row],[Order Date]],"MMM")</f>
        <v>Feb</v>
      </c>
      <c r="F2279" s="4">
        <v>41457</v>
      </c>
      <c r="G2279" s="3" t="s">
        <v>49</v>
      </c>
      <c r="H2279" s="3" t="s">
        <v>3172</v>
      </c>
      <c r="I2279" s="3" t="s">
        <v>3173</v>
      </c>
      <c r="J2279" s="3" t="s">
        <v>26</v>
      </c>
      <c r="K2279" s="3" t="s">
        <v>27</v>
      </c>
      <c r="L2279" s="3" t="s">
        <v>239</v>
      </c>
      <c r="M2279" s="3" t="s">
        <v>240</v>
      </c>
      <c r="N2279" s="2">
        <v>10011</v>
      </c>
      <c r="O2279" s="3" t="s">
        <v>138</v>
      </c>
      <c r="P2279" s="3" t="s">
        <v>6050</v>
      </c>
      <c r="Q2279" s="3" t="s">
        <v>45</v>
      </c>
      <c r="R2279" s="3" t="s">
        <v>58</v>
      </c>
      <c r="S2279" s="3" t="s">
        <v>6051</v>
      </c>
      <c r="T2279" s="2">
        <v>117.96</v>
      </c>
      <c r="U2279" s="2">
        <v>2</v>
      </c>
      <c r="V2279" s="2">
        <v>0</v>
      </c>
      <c r="W2279" s="2">
        <v>5.8979999999999997</v>
      </c>
    </row>
    <row r="2280" spans="1:23" ht="15.75" thickBot="1" x14ac:dyDescent="0.3">
      <c r="A2280" s="5">
        <v>2279</v>
      </c>
      <c r="B2280" s="3" t="s">
        <v>6052</v>
      </c>
      <c r="C2280" s="2">
        <v>2014</v>
      </c>
      <c r="D2280" s="4">
        <v>41646</v>
      </c>
      <c r="E2280" s="4" t="str">
        <f>TEXT(Table1[[#This Row],[Order Date]],"MMM")</f>
        <v>Jan</v>
      </c>
      <c r="F2280" s="4">
        <v>41766</v>
      </c>
      <c r="G2280" s="3" t="s">
        <v>49</v>
      </c>
      <c r="H2280" s="3" t="s">
        <v>38</v>
      </c>
      <c r="I2280" s="3" t="s">
        <v>39</v>
      </c>
      <c r="J2280" s="3" t="s">
        <v>40</v>
      </c>
      <c r="K2280" s="3" t="s">
        <v>27</v>
      </c>
      <c r="L2280" s="3" t="s">
        <v>301</v>
      </c>
      <c r="M2280" s="3" t="s">
        <v>302</v>
      </c>
      <c r="N2280" s="2">
        <v>38109</v>
      </c>
      <c r="O2280" s="3" t="s">
        <v>30</v>
      </c>
      <c r="P2280" s="3" t="s">
        <v>3654</v>
      </c>
      <c r="Q2280" s="3" t="s">
        <v>32</v>
      </c>
      <c r="R2280" s="3" t="s">
        <v>64</v>
      </c>
      <c r="S2280" s="3" t="s">
        <v>3655</v>
      </c>
      <c r="T2280" s="2">
        <v>19.52</v>
      </c>
      <c r="U2280" s="2">
        <v>2</v>
      </c>
      <c r="V2280" s="2">
        <v>0.2</v>
      </c>
      <c r="W2280" s="2">
        <v>5.3680000000000003</v>
      </c>
    </row>
    <row r="2281" spans="1:23" ht="15.75" thickBot="1" x14ac:dyDescent="0.3">
      <c r="A2281" s="5">
        <v>2280</v>
      </c>
      <c r="B2281" s="3" t="s">
        <v>6055</v>
      </c>
      <c r="C2281" s="2">
        <v>2011</v>
      </c>
      <c r="D2281" s="4">
        <v>40879</v>
      </c>
      <c r="E2281" s="4" t="str">
        <f>TEXT(Table1[[#This Row],[Order Date]],"MMM")</f>
        <v>Dec</v>
      </c>
      <c r="F2281" s="4" t="s">
        <v>7335</v>
      </c>
      <c r="G2281" s="3" t="s">
        <v>49</v>
      </c>
      <c r="H2281" s="3" t="s">
        <v>1287</v>
      </c>
      <c r="I2281" s="3" t="s">
        <v>1288</v>
      </c>
      <c r="J2281" s="3" t="s">
        <v>26</v>
      </c>
      <c r="K2281" s="3" t="s">
        <v>27</v>
      </c>
      <c r="L2281" s="3" t="s">
        <v>3935</v>
      </c>
      <c r="M2281" s="3" t="s">
        <v>289</v>
      </c>
      <c r="N2281" s="2">
        <v>23320</v>
      </c>
      <c r="O2281" s="3" t="s">
        <v>30</v>
      </c>
      <c r="P2281" s="3" t="s">
        <v>1585</v>
      </c>
      <c r="Q2281" s="3" t="s">
        <v>70</v>
      </c>
      <c r="R2281" s="3" t="s">
        <v>148</v>
      </c>
      <c r="S2281" s="3" t="s">
        <v>1586</v>
      </c>
      <c r="T2281" s="2">
        <v>234.45</v>
      </c>
      <c r="U2281" s="2">
        <v>3</v>
      </c>
      <c r="V2281" s="2">
        <v>0</v>
      </c>
      <c r="W2281" s="2">
        <v>103.158</v>
      </c>
    </row>
    <row r="2282" spans="1:23" ht="15.75" thickBot="1" x14ac:dyDescent="0.3">
      <c r="A2282" s="5">
        <v>2281</v>
      </c>
      <c r="B2282" s="3" t="s">
        <v>6055</v>
      </c>
      <c r="C2282" s="2">
        <v>2011</v>
      </c>
      <c r="D2282" s="4">
        <v>40879</v>
      </c>
      <c r="E2282" s="4" t="str">
        <f>TEXT(Table1[[#This Row],[Order Date]],"MMM")</f>
        <v>Dec</v>
      </c>
      <c r="F2282" s="4" t="s">
        <v>7335</v>
      </c>
      <c r="G2282" s="3" t="s">
        <v>49</v>
      </c>
      <c r="H2282" s="3" t="s">
        <v>1287</v>
      </c>
      <c r="I2282" s="3" t="s">
        <v>1288</v>
      </c>
      <c r="J2282" s="3" t="s">
        <v>26</v>
      </c>
      <c r="K2282" s="3" t="s">
        <v>27</v>
      </c>
      <c r="L2282" s="3" t="s">
        <v>3935</v>
      </c>
      <c r="M2282" s="3" t="s">
        <v>289</v>
      </c>
      <c r="N2282" s="2">
        <v>23320</v>
      </c>
      <c r="O2282" s="3" t="s">
        <v>30</v>
      </c>
      <c r="P2282" s="3" t="s">
        <v>3316</v>
      </c>
      <c r="Q2282" s="3" t="s">
        <v>32</v>
      </c>
      <c r="R2282" s="3" t="s">
        <v>55</v>
      </c>
      <c r="S2282" s="3" t="s">
        <v>3317</v>
      </c>
      <c r="T2282" s="2">
        <v>1256.22</v>
      </c>
      <c r="U2282" s="2">
        <v>6</v>
      </c>
      <c r="V2282" s="2">
        <v>0</v>
      </c>
      <c r="W2282" s="2">
        <v>75.373199999999997</v>
      </c>
    </row>
    <row r="2283" spans="1:23" ht="15.75" thickBot="1" x14ac:dyDescent="0.3">
      <c r="A2283" s="5">
        <v>2282</v>
      </c>
      <c r="B2283" s="3" t="s">
        <v>6055</v>
      </c>
      <c r="C2283" s="2">
        <v>2011</v>
      </c>
      <c r="D2283" s="4">
        <v>40879</v>
      </c>
      <c r="E2283" s="4" t="str">
        <f>TEXT(Table1[[#This Row],[Order Date]],"MMM")</f>
        <v>Dec</v>
      </c>
      <c r="F2283" s="4" t="s">
        <v>7335</v>
      </c>
      <c r="G2283" s="3" t="s">
        <v>49</v>
      </c>
      <c r="H2283" s="3" t="s">
        <v>1287</v>
      </c>
      <c r="I2283" s="3" t="s">
        <v>1288</v>
      </c>
      <c r="J2283" s="3" t="s">
        <v>26</v>
      </c>
      <c r="K2283" s="3" t="s">
        <v>27</v>
      </c>
      <c r="L2283" s="3" t="s">
        <v>3935</v>
      </c>
      <c r="M2283" s="3" t="s">
        <v>289</v>
      </c>
      <c r="N2283" s="2">
        <v>23320</v>
      </c>
      <c r="O2283" s="3" t="s">
        <v>30</v>
      </c>
      <c r="P2283" s="3" t="s">
        <v>210</v>
      </c>
      <c r="Q2283" s="3" t="s">
        <v>45</v>
      </c>
      <c r="R2283" s="3" t="s">
        <v>74</v>
      </c>
      <c r="S2283" s="3" t="s">
        <v>211</v>
      </c>
      <c r="T2283" s="2">
        <v>17.46</v>
      </c>
      <c r="U2283" s="2">
        <v>2</v>
      </c>
      <c r="V2283" s="2">
        <v>0</v>
      </c>
      <c r="W2283" s="2">
        <v>8.2062000000000008</v>
      </c>
    </row>
    <row r="2284" spans="1:23" ht="15.75" thickBot="1" x14ac:dyDescent="0.3">
      <c r="A2284" s="5">
        <v>2283</v>
      </c>
      <c r="B2284" s="3" t="s">
        <v>6056</v>
      </c>
      <c r="C2284" s="2">
        <v>2012</v>
      </c>
      <c r="D2284" s="4">
        <v>41041</v>
      </c>
      <c r="E2284" s="4" t="str">
        <f>TEXT(Table1[[#This Row],[Order Date]],"MMM")</f>
        <v>May</v>
      </c>
      <c r="F2284" s="4">
        <v>41072</v>
      </c>
      <c r="G2284" s="3" t="s">
        <v>172</v>
      </c>
      <c r="H2284" s="3" t="s">
        <v>5150</v>
      </c>
      <c r="I2284" s="3" t="s">
        <v>5151</v>
      </c>
      <c r="J2284" s="3" t="s">
        <v>99</v>
      </c>
      <c r="K2284" s="3" t="s">
        <v>27</v>
      </c>
      <c r="L2284" s="3" t="s">
        <v>6057</v>
      </c>
      <c r="M2284" s="3" t="s">
        <v>214</v>
      </c>
      <c r="N2284" s="2">
        <v>48104</v>
      </c>
      <c r="O2284" s="3" t="s">
        <v>102</v>
      </c>
      <c r="P2284" s="3" t="s">
        <v>3225</v>
      </c>
      <c r="Q2284" s="3" t="s">
        <v>45</v>
      </c>
      <c r="R2284" s="3" t="s">
        <v>74</v>
      </c>
      <c r="S2284" s="3" t="s">
        <v>3226</v>
      </c>
      <c r="T2284" s="2">
        <v>152.80000000000001</v>
      </c>
      <c r="U2284" s="2">
        <v>5</v>
      </c>
      <c r="V2284" s="2">
        <v>0</v>
      </c>
      <c r="W2284" s="2">
        <v>76.400000000000006</v>
      </c>
    </row>
    <row r="2285" spans="1:23" ht="15.75" thickBot="1" x14ac:dyDescent="0.3">
      <c r="A2285" s="5">
        <v>2284</v>
      </c>
      <c r="B2285" s="3" t="s">
        <v>6058</v>
      </c>
      <c r="C2285" s="2">
        <v>2014</v>
      </c>
      <c r="D2285" s="4">
        <v>41738</v>
      </c>
      <c r="E2285" s="4" t="str">
        <f>TEXT(Table1[[#This Row],[Order Date]],"MMM")</f>
        <v>Apr</v>
      </c>
      <c r="F2285" s="4">
        <v>41891</v>
      </c>
      <c r="G2285" s="3" t="s">
        <v>49</v>
      </c>
      <c r="H2285" s="3" t="s">
        <v>2352</v>
      </c>
      <c r="I2285" s="3" t="s">
        <v>2353</v>
      </c>
      <c r="J2285" s="3" t="s">
        <v>99</v>
      </c>
      <c r="K2285" s="3" t="s">
        <v>27</v>
      </c>
      <c r="L2285" s="3" t="s">
        <v>6059</v>
      </c>
      <c r="M2285" s="3" t="s">
        <v>42</v>
      </c>
      <c r="N2285" s="2">
        <v>91941</v>
      </c>
      <c r="O2285" s="3" t="s">
        <v>43</v>
      </c>
      <c r="P2285" s="3" t="s">
        <v>1168</v>
      </c>
      <c r="Q2285" s="3" t="s">
        <v>45</v>
      </c>
      <c r="R2285" s="3" t="s">
        <v>74</v>
      </c>
      <c r="S2285" s="3" t="s">
        <v>1169</v>
      </c>
      <c r="T2285" s="2">
        <v>82.56</v>
      </c>
      <c r="U2285" s="2">
        <v>5</v>
      </c>
      <c r="V2285" s="2">
        <v>0.2</v>
      </c>
      <c r="W2285" s="2">
        <v>28.896000000000001</v>
      </c>
    </row>
    <row r="2286" spans="1:23" ht="15.75" thickBot="1" x14ac:dyDescent="0.3">
      <c r="A2286" s="5">
        <v>2285</v>
      </c>
      <c r="B2286" s="3" t="s">
        <v>6058</v>
      </c>
      <c r="C2286" s="2">
        <v>2014</v>
      </c>
      <c r="D2286" s="4">
        <v>41738</v>
      </c>
      <c r="E2286" s="4" t="str">
        <f>TEXT(Table1[[#This Row],[Order Date]],"MMM")</f>
        <v>Apr</v>
      </c>
      <c r="F2286" s="4">
        <v>41891</v>
      </c>
      <c r="G2286" s="3" t="s">
        <v>49</v>
      </c>
      <c r="H2286" s="3" t="s">
        <v>2352</v>
      </c>
      <c r="I2286" s="3" t="s">
        <v>2353</v>
      </c>
      <c r="J2286" s="3" t="s">
        <v>99</v>
      </c>
      <c r="K2286" s="3" t="s">
        <v>27</v>
      </c>
      <c r="L2286" s="3" t="s">
        <v>6059</v>
      </c>
      <c r="M2286" s="3" t="s">
        <v>42</v>
      </c>
      <c r="N2286" s="2">
        <v>91941</v>
      </c>
      <c r="O2286" s="3" t="s">
        <v>43</v>
      </c>
      <c r="P2286" s="3" t="s">
        <v>5041</v>
      </c>
      <c r="Q2286" s="3" t="s">
        <v>70</v>
      </c>
      <c r="R2286" s="3" t="s">
        <v>148</v>
      </c>
      <c r="S2286" s="3" t="s">
        <v>5042</v>
      </c>
      <c r="T2286" s="2">
        <v>284.97000000000003</v>
      </c>
      <c r="U2286" s="2">
        <v>3</v>
      </c>
      <c r="V2286" s="2">
        <v>0</v>
      </c>
      <c r="W2286" s="2">
        <v>85.491</v>
      </c>
    </row>
    <row r="2287" spans="1:23" ht="15.75" thickBot="1" x14ac:dyDescent="0.3">
      <c r="A2287" s="5">
        <v>2286</v>
      </c>
      <c r="B2287" s="3" t="s">
        <v>6062</v>
      </c>
      <c r="C2287" s="2">
        <v>2014</v>
      </c>
      <c r="D2287" s="4">
        <v>41702</v>
      </c>
      <c r="E2287" s="4" t="str">
        <f>TEXT(Table1[[#This Row],[Order Date]],"MMM")</f>
        <v>Mar</v>
      </c>
      <c r="F2287" s="4">
        <v>41794</v>
      </c>
      <c r="G2287" s="3" t="s">
        <v>172</v>
      </c>
      <c r="H2287" s="3" t="s">
        <v>2797</v>
      </c>
      <c r="I2287" s="3" t="s">
        <v>2798</v>
      </c>
      <c r="J2287" s="3" t="s">
        <v>99</v>
      </c>
      <c r="K2287" s="3" t="s">
        <v>27</v>
      </c>
      <c r="L2287" s="3" t="s">
        <v>3754</v>
      </c>
      <c r="M2287" s="3" t="s">
        <v>656</v>
      </c>
      <c r="N2287" s="2">
        <v>6450</v>
      </c>
      <c r="O2287" s="3" t="s">
        <v>138</v>
      </c>
      <c r="P2287" s="3" t="s">
        <v>130</v>
      </c>
      <c r="Q2287" s="3" t="s">
        <v>45</v>
      </c>
      <c r="R2287" s="3" t="s">
        <v>67</v>
      </c>
      <c r="S2287" s="3" t="s">
        <v>131</v>
      </c>
      <c r="T2287" s="2">
        <v>11.12</v>
      </c>
      <c r="U2287" s="2">
        <v>4</v>
      </c>
      <c r="V2287" s="2">
        <v>0</v>
      </c>
      <c r="W2287" s="2">
        <v>2.8912</v>
      </c>
    </row>
    <row r="2288" spans="1:23" ht="15.75" thickBot="1" x14ac:dyDescent="0.3">
      <c r="A2288" s="5">
        <v>2287</v>
      </c>
      <c r="B2288" s="3" t="s">
        <v>6063</v>
      </c>
      <c r="C2288" s="2">
        <v>2013</v>
      </c>
      <c r="D2288" s="4">
        <v>41309</v>
      </c>
      <c r="E2288" s="4" t="str">
        <f>TEXT(Table1[[#This Row],[Order Date]],"MMM")</f>
        <v>Feb</v>
      </c>
      <c r="F2288" s="4">
        <v>41429</v>
      </c>
      <c r="G2288" s="3" t="s">
        <v>23</v>
      </c>
      <c r="H2288" s="3" t="s">
        <v>4422</v>
      </c>
      <c r="I2288" s="3" t="s">
        <v>4423</v>
      </c>
      <c r="J2288" s="3" t="s">
        <v>99</v>
      </c>
      <c r="K2288" s="3" t="s">
        <v>27</v>
      </c>
      <c r="L2288" s="3" t="s">
        <v>441</v>
      </c>
      <c r="M2288" s="3" t="s">
        <v>1112</v>
      </c>
      <c r="N2288" s="2">
        <v>31907</v>
      </c>
      <c r="O2288" s="3" t="s">
        <v>30</v>
      </c>
      <c r="P2288" s="3" t="s">
        <v>898</v>
      </c>
      <c r="Q2288" s="3" t="s">
        <v>32</v>
      </c>
      <c r="R2288" s="3" t="s">
        <v>64</v>
      </c>
      <c r="S2288" s="3" t="s">
        <v>899</v>
      </c>
      <c r="T2288" s="2">
        <v>7.04</v>
      </c>
      <c r="U2288" s="2">
        <v>4</v>
      </c>
      <c r="V2288" s="2">
        <v>0</v>
      </c>
      <c r="W2288" s="2">
        <v>3.0975999999999999</v>
      </c>
    </row>
    <row r="2289" spans="1:23" ht="15.75" thickBot="1" x14ac:dyDescent="0.3">
      <c r="A2289" s="5">
        <v>2288</v>
      </c>
      <c r="B2289" s="3" t="s">
        <v>6064</v>
      </c>
      <c r="C2289" s="2">
        <v>2012</v>
      </c>
      <c r="D2289" s="4">
        <v>41000</v>
      </c>
      <c r="E2289" s="4" t="str">
        <f>TEXT(Table1[[#This Row],[Order Date]],"MMM")</f>
        <v>Apr</v>
      </c>
      <c r="F2289" s="4">
        <v>41153</v>
      </c>
      <c r="G2289" s="3" t="s">
        <v>49</v>
      </c>
      <c r="H2289" s="3" t="s">
        <v>909</v>
      </c>
      <c r="I2289" s="3" t="s">
        <v>910</v>
      </c>
      <c r="J2289" s="3" t="s">
        <v>40</v>
      </c>
      <c r="K2289" s="3" t="s">
        <v>27</v>
      </c>
      <c r="L2289" s="3" t="s">
        <v>2363</v>
      </c>
      <c r="M2289" s="3" t="s">
        <v>289</v>
      </c>
      <c r="N2289" s="2">
        <v>22304</v>
      </c>
      <c r="O2289" s="3" t="s">
        <v>30</v>
      </c>
      <c r="P2289" s="3" t="s">
        <v>3238</v>
      </c>
      <c r="Q2289" s="3" t="s">
        <v>32</v>
      </c>
      <c r="R2289" s="3" t="s">
        <v>64</v>
      </c>
      <c r="S2289" s="3" t="s">
        <v>3239</v>
      </c>
      <c r="T2289" s="2">
        <v>192.22</v>
      </c>
      <c r="U2289" s="2">
        <v>14</v>
      </c>
      <c r="V2289" s="2">
        <v>0</v>
      </c>
      <c r="W2289" s="2">
        <v>69.199200000000005</v>
      </c>
    </row>
    <row r="2290" spans="1:23" ht="15.75" thickBot="1" x14ac:dyDescent="0.3">
      <c r="A2290" s="5">
        <v>2289</v>
      </c>
      <c r="B2290" s="3" t="s">
        <v>6065</v>
      </c>
      <c r="C2290" s="2">
        <v>2014</v>
      </c>
      <c r="D2290" s="4">
        <v>41709</v>
      </c>
      <c r="E2290" s="4" t="str">
        <f>TEXT(Table1[[#This Row],[Order Date]],"MMM")</f>
        <v>Mar</v>
      </c>
      <c r="F2290" s="4">
        <v>41862</v>
      </c>
      <c r="G2290" s="3" t="s">
        <v>49</v>
      </c>
      <c r="H2290" s="3" t="s">
        <v>4829</v>
      </c>
      <c r="I2290" s="3" t="s">
        <v>4830</v>
      </c>
      <c r="J2290" s="3" t="s">
        <v>26</v>
      </c>
      <c r="K2290" s="3" t="s">
        <v>27</v>
      </c>
      <c r="L2290" s="3" t="s">
        <v>4092</v>
      </c>
      <c r="M2290" s="3" t="s">
        <v>115</v>
      </c>
      <c r="N2290" s="2">
        <v>84106</v>
      </c>
      <c r="O2290" s="3" t="s">
        <v>43</v>
      </c>
      <c r="P2290" s="3" t="s">
        <v>1935</v>
      </c>
      <c r="Q2290" s="3" t="s">
        <v>45</v>
      </c>
      <c r="R2290" s="3" t="s">
        <v>88</v>
      </c>
      <c r="S2290" s="3" t="s">
        <v>1936</v>
      </c>
      <c r="T2290" s="2">
        <v>19.440000000000001</v>
      </c>
      <c r="U2290" s="2">
        <v>3</v>
      </c>
      <c r="V2290" s="2">
        <v>0</v>
      </c>
      <c r="W2290" s="2">
        <v>9.3312000000000008</v>
      </c>
    </row>
    <row r="2291" spans="1:23" ht="15.75" thickBot="1" x14ac:dyDescent="0.3">
      <c r="A2291" s="5">
        <v>2290</v>
      </c>
      <c r="B2291" s="3" t="s">
        <v>6066</v>
      </c>
      <c r="C2291" s="2">
        <v>2014</v>
      </c>
      <c r="D2291" s="4">
        <v>41830</v>
      </c>
      <c r="E2291" s="4" t="str">
        <f>TEXT(Table1[[#This Row],[Order Date]],"MMM")</f>
        <v>Jul</v>
      </c>
      <c r="F2291" s="4">
        <v>41983</v>
      </c>
      <c r="G2291" s="3" t="s">
        <v>49</v>
      </c>
      <c r="H2291" s="3" t="s">
        <v>1147</v>
      </c>
      <c r="I2291" s="3" t="s">
        <v>1148</v>
      </c>
      <c r="J2291" s="3" t="s">
        <v>40</v>
      </c>
      <c r="K2291" s="3" t="s">
        <v>27</v>
      </c>
      <c r="L2291" s="3" t="s">
        <v>239</v>
      </c>
      <c r="M2291" s="3" t="s">
        <v>240</v>
      </c>
      <c r="N2291" s="2">
        <v>10009</v>
      </c>
      <c r="O2291" s="3" t="s">
        <v>138</v>
      </c>
      <c r="P2291" s="3" t="s">
        <v>5039</v>
      </c>
      <c r="Q2291" s="3" t="s">
        <v>45</v>
      </c>
      <c r="R2291" s="3" t="s">
        <v>88</v>
      </c>
      <c r="S2291" s="3" t="s">
        <v>5040</v>
      </c>
      <c r="T2291" s="2">
        <v>40.99</v>
      </c>
      <c r="U2291" s="2">
        <v>1</v>
      </c>
      <c r="V2291" s="2">
        <v>0</v>
      </c>
      <c r="W2291" s="2">
        <v>20.085100000000001</v>
      </c>
    </row>
    <row r="2292" spans="1:23" ht="15.75" thickBot="1" x14ac:dyDescent="0.3">
      <c r="A2292" s="5">
        <v>2291</v>
      </c>
      <c r="B2292" s="3" t="s">
        <v>6067</v>
      </c>
      <c r="C2292" s="2">
        <v>2011</v>
      </c>
      <c r="D2292" s="4">
        <v>40644</v>
      </c>
      <c r="E2292" s="4" t="str">
        <f>TEXT(Table1[[#This Row],[Order Date]],"MMM")</f>
        <v>Apr</v>
      </c>
      <c r="F2292" s="4">
        <v>40858</v>
      </c>
      <c r="G2292" s="3" t="s">
        <v>49</v>
      </c>
      <c r="H2292" s="3" t="s">
        <v>1853</v>
      </c>
      <c r="I2292" s="3" t="s">
        <v>1854</v>
      </c>
      <c r="J2292" s="3" t="s">
        <v>40</v>
      </c>
      <c r="K2292" s="3" t="s">
        <v>27</v>
      </c>
      <c r="L2292" s="3" t="s">
        <v>1025</v>
      </c>
      <c r="M2292" s="3" t="s">
        <v>42</v>
      </c>
      <c r="N2292" s="2">
        <v>90805</v>
      </c>
      <c r="O2292" s="3" t="s">
        <v>43</v>
      </c>
      <c r="P2292" s="3" t="s">
        <v>525</v>
      </c>
      <c r="Q2292" s="3" t="s">
        <v>45</v>
      </c>
      <c r="R2292" s="3" t="s">
        <v>67</v>
      </c>
      <c r="S2292" s="3" t="s">
        <v>526</v>
      </c>
      <c r="T2292" s="2">
        <v>2.94</v>
      </c>
      <c r="U2292" s="2">
        <v>1</v>
      </c>
      <c r="V2292" s="2">
        <v>0</v>
      </c>
      <c r="W2292" s="2">
        <v>0.79379999999999995</v>
      </c>
    </row>
    <row r="2293" spans="1:23" ht="15.75" thickBot="1" x14ac:dyDescent="0.3">
      <c r="A2293" s="5">
        <v>2292</v>
      </c>
      <c r="B2293" s="3" t="s">
        <v>6070</v>
      </c>
      <c r="C2293" s="2">
        <v>2013</v>
      </c>
      <c r="D2293" s="4">
        <v>41614</v>
      </c>
      <c r="E2293" s="4" t="str">
        <f>TEXT(Table1[[#This Row],[Order Date]],"MMM")</f>
        <v>Dec</v>
      </c>
      <c r="F2293" s="4" t="s">
        <v>7321</v>
      </c>
      <c r="G2293" s="3" t="s">
        <v>49</v>
      </c>
      <c r="H2293" s="3" t="s">
        <v>2365</v>
      </c>
      <c r="I2293" s="3" t="s">
        <v>2366</v>
      </c>
      <c r="J2293" s="3" t="s">
        <v>26</v>
      </c>
      <c r="K2293" s="3" t="s">
        <v>27</v>
      </c>
      <c r="L2293" s="3" t="s">
        <v>93</v>
      </c>
      <c r="M2293" s="3" t="s">
        <v>94</v>
      </c>
      <c r="N2293" s="2">
        <v>98103</v>
      </c>
      <c r="O2293" s="3" t="s">
        <v>43</v>
      </c>
      <c r="P2293" s="3" t="s">
        <v>2207</v>
      </c>
      <c r="Q2293" s="3" t="s">
        <v>45</v>
      </c>
      <c r="R2293" s="3" t="s">
        <v>46</v>
      </c>
      <c r="S2293" s="3" t="s">
        <v>2208</v>
      </c>
      <c r="T2293" s="2">
        <v>14.62</v>
      </c>
      <c r="U2293" s="2">
        <v>2</v>
      </c>
      <c r="V2293" s="2">
        <v>0</v>
      </c>
      <c r="W2293" s="2">
        <v>6.8714000000000004</v>
      </c>
    </row>
    <row r="2294" spans="1:23" ht="15.75" thickBot="1" x14ac:dyDescent="0.3">
      <c r="A2294" s="5">
        <v>2293</v>
      </c>
      <c r="B2294" s="3" t="s">
        <v>6070</v>
      </c>
      <c r="C2294" s="2">
        <v>2013</v>
      </c>
      <c r="D2294" s="4">
        <v>41614</v>
      </c>
      <c r="E2294" s="4" t="str">
        <f>TEXT(Table1[[#This Row],[Order Date]],"MMM")</f>
        <v>Dec</v>
      </c>
      <c r="F2294" s="4" t="s">
        <v>7321</v>
      </c>
      <c r="G2294" s="3" t="s">
        <v>49</v>
      </c>
      <c r="H2294" s="3" t="s">
        <v>2365</v>
      </c>
      <c r="I2294" s="3" t="s">
        <v>2366</v>
      </c>
      <c r="J2294" s="3" t="s">
        <v>26</v>
      </c>
      <c r="K2294" s="3" t="s">
        <v>27</v>
      </c>
      <c r="L2294" s="3" t="s">
        <v>93</v>
      </c>
      <c r="M2294" s="3" t="s">
        <v>94</v>
      </c>
      <c r="N2294" s="2">
        <v>98103</v>
      </c>
      <c r="O2294" s="3" t="s">
        <v>43</v>
      </c>
      <c r="P2294" s="3" t="s">
        <v>1802</v>
      </c>
      <c r="Q2294" s="3" t="s">
        <v>45</v>
      </c>
      <c r="R2294" s="3" t="s">
        <v>74</v>
      </c>
      <c r="S2294" s="3" t="s">
        <v>1803</v>
      </c>
      <c r="T2294" s="2">
        <v>53.984000000000002</v>
      </c>
      <c r="U2294" s="2">
        <v>14</v>
      </c>
      <c r="V2294" s="2">
        <v>0.2</v>
      </c>
      <c r="W2294" s="2">
        <v>17.544799999999999</v>
      </c>
    </row>
    <row r="2295" spans="1:23" ht="15.75" thickBot="1" x14ac:dyDescent="0.3">
      <c r="A2295" s="5">
        <v>2294</v>
      </c>
      <c r="B2295" s="3" t="s">
        <v>6070</v>
      </c>
      <c r="C2295" s="2">
        <v>2013</v>
      </c>
      <c r="D2295" s="4">
        <v>41614</v>
      </c>
      <c r="E2295" s="4" t="str">
        <f>TEXT(Table1[[#This Row],[Order Date]],"MMM")</f>
        <v>Dec</v>
      </c>
      <c r="F2295" s="4" t="s">
        <v>7321</v>
      </c>
      <c r="G2295" s="3" t="s">
        <v>49</v>
      </c>
      <c r="H2295" s="3" t="s">
        <v>2365</v>
      </c>
      <c r="I2295" s="3" t="s">
        <v>2366</v>
      </c>
      <c r="J2295" s="3" t="s">
        <v>26</v>
      </c>
      <c r="K2295" s="3" t="s">
        <v>27</v>
      </c>
      <c r="L2295" s="3" t="s">
        <v>93</v>
      </c>
      <c r="M2295" s="3" t="s">
        <v>94</v>
      </c>
      <c r="N2295" s="2">
        <v>98103</v>
      </c>
      <c r="O2295" s="3" t="s">
        <v>43</v>
      </c>
      <c r="P2295" s="3" t="s">
        <v>4235</v>
      </c>
      <c r="Q2295" s="3" t="s">
        <v>70</v>
      </c>
      <c r="R2295" s="3" t="s">
        <v>148</v>
      </c>
      <c r="S2295" s="3" t="s">
        <v>4236</v>
      </c>
      <c r="T2295" s="2">
        <v>389.97</v>
      </c>
      <c r="U2295" s="2">
        <v>3</v>
      </c>
      <c r="V2295" s="2">
        <v>0</v>
      </c>
      <c r="W2295" s="2">
        <v>132.5898</v>
      </c>
    </row>
    <row r="2296" spans="1:23" ht="15.75" thickBot="1" x14ac:dyDescent="0.3">
      <c r="A2296" s="5">
        <v>2295</v>
      </c>
      <c r="B2296" s="3" t="s">
        <v>6071</v>
      </c>
      <c r="C2296" s="2">
        <v>2012</v>
      </c>
      <c r="D2296" s="4">
        <v>41158</v>
      </c>
      <c r="E2296" s="4" t="str">
        <f>TEXT(Table1[[#This Row],[Order Date]],"MMM")</f>
        <v>Sep</v>
      </c>
      <c r="F2296" s="4">
        <v>41219</v>
      </c>
      <c r="G2296" s="3" t="s">
        <v>23</v>
      </c>
      <c r="H2296" s="3" t="s">
        <v>1670</v>
      </c>
      <c r="I2296" s="3" t="s">
        <v>1671</v>
      </c>
      <c r="J2296" s="3" t="s">
        <v>26</v>
      </c>
      <c r="K2296" s="3" t="s">
        <v>27</v>
      </c>
      <c r="L2296" s="3" t="s">
        <v>6072</v>
      </c>
      <c r="M2296" s="3" t="s">
        <v>4858</v>
      </c>
      <c r="N2296" s="2">
        <v>83201</v>
      </c>
      <c r="O2296" s="3" t="s">
        <v>43</v>
      </c>
      <c r="P2296" s="3" t="s">
        <v>5981</v>
      </c>
      <c r="Q2296" s="3" t="s">
        <v>32</v>
      </c>
      <c r="R2296" s="3" t="s">
        <v>64</v>
      </c>
      <c r="S2296" s="3" t="s">
        <v>5982</v>
      </c>
      <c r="T2296" s="2">
        <v>355.36</v>
      </c>
      <c r="U2296" s="2">
        <v>4</v>
      </c>
      <c r="V2296" s="2">
        <v>0</v>
      </c>
      <c r="W2296" s="2">
        <v>92.393600000000006</v>
      </c>
    </row>
    <row r="2297" spans="1:23" ht="15.75" thickBot="1" x14ac:dyDescent="0.3">
      <c r="A2297" s="5">
        <v>2296</v>
      </c>
      <c r="B2297" s="3" t="s">
        <v>6071</v>
      </c>
      <c r="C2297" s="2">
        <v>2012</v>
      </c>
      <c r="D2297" s="4">
        <v>41158</v>
      </c>
      <c r="E2297" s="4" t="str">
        <f>TEXT(Table1[[#This Row],[Order Date]],"MMM")</f>
        <v>Sep</v>
      </c>
      <c r="F2297" s="4">
        <v>41219</v>
      </c>
      <c r="G2297" s="3" t="s">
        <v>23</v>
      </c>
      <c r="H2297" s="3" t="s">
        <v>1670</v>
      </c>
      <c r="I2297" s="3" t="s">
        <v>1671</v>
      </c>
      <c r="J2297" s="3" t="s">
        <v>26</v>
      </c>
      <c r="K2297" s="3" t="s">
        <v>27</v>
      </c>
      <c r="L2297" s="3" t="s">
        <v>6072</v>
      </c>
      <c r="M2297" s="3" t="s">
        <v>4858</v>
      </c>
      <c r="N2297" s="2">
        <v>83201</v>
      </c>
      <c r="O2297" s="3" t="s">
        <v>43</v>
      </c>
      <c r="P2297" s="3" t="s">
        <v>5830</v>
      </c>
      <c r="Q2297" s="3" t="s">
        <v>70</v>
      </c>
      <c r="R2297" s="3" t="s">
        <v>71</v>
      </c>
      <c r="S2297" s="3" t="s">
        <v>5831</v>
      </c>
      <c r="T2297" s="2">
        <v>140.376</v>
      </c>
      <c r="U2297" s="2">
        <v>3</v>
      </c>
      <c r="V2297" s="2">
        <v>0.2</v>
      </c>
      <c r="W2297" s="2">
        <v>8.7735000000000003</v>
      </c>
    </row>
    <row r="2298" spans="1:23" ht="15.75" thickBot="1" x14ac:dyDescent="0.3">
      <c r="A2298" s="5">
        <v>2297</v>
      </c>
      <c r="B2298" s="3" t="s">
        <v>6074</v>
      </c>
      <c r="C2298" s="2">
        <v>2011</v>
      </c>
      <c r="D2298" s="4">
        <v>40578</v>
      </c>
      <c r="E2298" s="4" t="str">
        <f>TEXT(Table1[[#This Row],[Order Date]],"MMM")</f>
        <v>Feb</v>
      </c>
      <c r="F2298" s="4">
        <v>40759</v>
      </c>
      <c r="G2298" s="3" t="s">
        <v>49</v>
      </c>
      <c r="H2298" s="3" t="s">
        <v>2493</v>
      </c>
      <c r="I2298" s="3" t="s">
        <v>2494</v>
      </c>
      <c r="J2298" s="3" t="s">
        <v>26</v>
      </c>
      <c r="K2298" s="3" t="s">
        <v>27</v>
      </c>
      <c r="L2298" s="3" t="s">
        <v>5702</v>
      </c>
      <c r="M2298" s="3" t="s">
        <v>1112</v>
      </c>
      <c r="N2298" s="2">
        <v>30605</v>
      </c>
      <c r="O2298" s="3" t="s">
        <v>30</v>
      </c>
      <c r="P2298" s="3" t="s">
        <v>5483</v>
      </c>
      <c r="Q2298" s="3" t="s">
        <v>45</v>
      </c>
      <c r="R2298" s="3" t="s">
        <v>88</v>
      </c>
      <c r="S2298" s="3" t="s">
        <v>5484</v>
      </c>
      <c r="T2298" s="2">
        <v>15.84</v>
      </c>
      <c r="U2298" s="2">
        <v>3</v>
      </c>
      <c r="V2298" s="2">
        <v>0</v>
      </c>
      <c r="W2298" s="2">
        <v>7.1280000000000001</v>
      </c>
    </row>
    <row r="2299" spans="1:23" ht="15.75" thickBot="1" x14ac:dyDescent="0.3">
      <c r="A2299" s="5">
        <v>2298</v>
      </c>
      <c r="B2299" s="3" t="s">
        <v>6074</v>
      </c>
      <c r="C2299" s="2">
        <v>2011</v>
      </c>
      <c r="D2299" s="4">
        <v>40578</v>
      </c>
      <c r="E2299" s="4" t="str">
        <f>TEXT(Table1[[#This Row],[Order Date]],"MMM")</f>
        <v>Feb</v>
      </c>
      <c r="F2299" s="4">
        <v>40759</v>
      </c>
      <c r="G2299" s="3" t="s">
        <v>49</v>
      </c>
      <c r="H2299" s="3" t="s">
        <v>2493</v>
      </c>
      <c r="I2299" s="3" t="s">
        <v>2494</v>
      </c>
      <c r="J2299" s="3" t="s">
        <v>26</v>
      </c>
      <c r="K2299" s="3" t="s">
        <v>27</v>
      </c>
      <c r="L2299" s="3" t="s">
        <v>5702</v>
      </c>
      <c r="M2299" s="3" t="s">
        <v>1112</v>
      </c>
      <c r="N2299" s="2">
        <v>30605</v>
      </c>
      <c r="O2299" s="3" t="s">
        <v>30</v>
      </c>
      <c r="P2299" s="3" t="s">
        <v>5031</v>
      </c>
      <c r="Q2299" s="3" t="s">
        <v>70</v>
      </c>
      <c r="R2299" s="3" t="s">
        <v>71</v>
      </c>
      <c r="S2299" s="3" t="s">
        <v>5032</v>
      </c>
      <c r="T2299" s="2">
        <v>1049.93</v>
      </c>
      <c r="U2299" s="2">
        <v>7</v>
      </c>
      <c r="V2299" s="2">
        <v>0</v>
      </c>
      <c r="W2299" s="2">
        <v>293.98039999999997</v>
      </c>
    </row>
    <row r="2300" spans="1:23" ht="15.75" thickBot="1" x14ac:dyDescent="0.3">
      <c r="A2300" s="5">
        <v>2299</v>
      </c>
      <c r="B2300" s="3" t="s">
        <v>6074</v>
      </c>
      <c r="C2300" s="2">
        <v>2011</v>
      </c>
      <c r="D2300" s="4">
        <v>40578</v>
      </c>
      <c r="E2300" s="4" t="str">
        <f>TEXT(Table1[[#This Row],[Order Date]],"MMM")</f>
        <v>Feb</v>
      </c>
      <c r="F2300" s="4">
        <v>40759</v>
      </c>
      <c r="G2300" s="3" t="s">
        <v>49</v>
      </c>
      <c r="H2300" s="3" t="s">
        <v>2493</v>
      </c>
      <c r="I2300" s="3" t="s">
        <v>2494</v>
      </c>
      <c r="J2300" s="3" t="s">
        <v>26</v>
      </c>
      <c r="K2300" s="3" t="s">
        <v>27</v>
      </c>
      <c r="L2300" s="3" t="s">
        <v>5702</v>
      </c>
      <c r="M2300" s="3" t="s">
        <v>1112</v>
      </c>
      <c r="N2300" s="2">
        <v>30605</v>
      </c>
      <c r="O2300" s="3" t="s">
        <v>30</v>
      </c>
      <c r="P2300" s="3" t="s">
        <v>4121</v>
      </c>
      <c r="Q2300" s="3" t="s">
        <v>45</v>
      </c>
      <c r="R2300" s="3" t="s">
        <v>77</v>
      </c>
      <c r="S2300" s="3" t="s">
        <v>4122</v>
      </c>
      <c r="T2300" s="2">
        <v>154.9</v>
      </c>
      <c r="U2300" s="2">
        <v>5</v>
      </c>
      <c r="V2300" s="2">
        <v>0</v>
      </c>
      <c r="W2300" s="2">
        <v>40.274000000000001</v>
      </c>
    </row>
    <row r="2301" spans="1:23" ht="15.75" thickBot="1" x14ac:dyDescent="0.3">
      <c r="A2301" s="5">
        <v>2300</v>
      </c>
      <c r="B2301" s="3" t="s">
        <v>6075</v>
      </c>
      <c r="C2301" s="2">
        <v>2012</v>
      </c>
      <c r="D2301" s="4">
        <v>41040</v>
      </c>
      <c r="E2301" s="4" t="str">
        <f>TEXT(Table1[[#This Row],[Order Date]],"MMM")</f>
        <v>May</v>
      </c>
      <c r="F2301" s="4">
        <v>41040</v>
      </c>
      <c r="G2301" s="3" t="s">
        <v>1127</v>
      </c>
      <c r="H2301" s="3" t="s">
        <v>808</v>
      </c>
      <c r="I2301" s="3" t="s">
        <v>809</v>
      </c>
      <c r="J2301" s="3" t="s">
        <v>26</v>
      </c>
      <c r="K2301" s="3" t="s">
        <v>27</v>
      </c>
      <c r="L2301" s="3" t="s">
        <v>93</v>
      </c>
      <c r="M2301" s="3" t="s">
        <v>94</v>
      </c>
      <c r="N2301" s="2">
        <v>98105</v>
      </c>
      <c r="O2301" s="3" t="s">
        <v>43</v>
      </c>
      <c r="P2301" s="3" t="s">
        <v>411</v>
      </c>
      <c r="Q2301" s="3" t="s">
        <v>45</v>
      </c>
      <c r="R2301" s="3" t="s">
        <v>74</v>
      </c>
      <c r="S2301" s="3" t="s">
        <v>412</v>
      </c>
      <c r="T2301" s="2">
        <v>98.352000000000004</v>
      </c>
      <c r="U2301" s="2">
        <v>3</v>
      </c>
      <c r="V2301" s="2">
        <v>0.2</v>
      </c>
      <c r="W2301" s="2">
        <v>35.6526</v>
      </c>
    </row>
    <row r="2302" spans="1:23" ht="15.75" thickBot="1" x14ac:dyDescent="0.3">
      <c r="A2302" s="5">
        <v>2301</v>
      </c>
      <c r="B2302" s="3" t="s">
        <v>6076</v>
      </c>
      <c r="C2302" s="2">
        <v>2012</v>
      </c>
      <c r="D2302" s="4">
        <v>41194</v>
      </c>
      <c r="E2302" s="4" t="str">
        <f>TEXT(Table1[[#This Row],[Order Date]],"MMM")</f>
        <v>Oct</v>
      </c>
      <c r="F2302" s="4" t="s">
        <v>7329</v>
      </c>
      <c r="G2302" s="3" t="s">
        <v>49</v>
      </c>
      <c r="H2302" s="3" t="s">
        <v>2525</v>
      </c>
      <c r="I2302" s="3" t="s">
        <v>2526</v>
      </c>
      <c r="J2302" s="3" t="s">
        <v>40</v>
      </c>
      <c r="K2302" s="3" t="s">
        <v>27</v>
      </c>
      <c r="L2302" s="3" t="s">
        <v>3662</v>
      </c>
      <c r="M2302" s="3" t="s">
        <v>2301</v>
      </c>
      <c r="N2302" s="2">
        <v>21215</v>
      </c>
      <c r="O2302" s="3" t="s">
        <v>138</v>
      </c>
      <c r="P2302" s="3" t="s">
        <v>4151</v>
      </c>
      <c r="Q2302" s="3" t="s">
        <v>45</v>
      </c>
      <c r="R2302" s="3" t="s">
        <v>67</v>
      </c>
      <c r="S2302" s="3" t="s">
        <v>4152</v>
      </c>
      <c r="T2302" s="2">
        <v>27.36</v>
      </c>
      <c r="U2302" s="2">
        <v>9</v>
      </c>
      <c r="V2302" s="2">
        <v>0</v>
      </c>
      <c r="W2302" s="2">
        <v>9.3024000000000004</v>
      </c>
    </row>
    <row r="2303" spans="1:23" ht="15.75" thickBot="1" x14ac:dyDescent="0.3">
      <c r="A2303" s="5">
        <v>2302</v>
      </c>
      <c r="B2303" s="3" t="s">
        <v>6076</v>
      </c>
      <c r="C2303" s="2">
        <v>2012</v>
      </c>
      <c r="D2303" s="4">
        <v>41194</v>
      </c>
      <c r="E2303" s="4" t="str">
        <f>TEXT(Table1[[#This Row],[Order Date]],"MMM")</f>
        <v>Oct</v>
      </c>
      <c r="F2303" s="4" t="s">
        <v>7329</v>
      </c>
      <c r="G2303" s="3" t="s">
        <v>49</v>
      </c>
      <c r="H2303" s="3" t="s">
        <v>2525</v>
      </c>
      <c r="I2303" s="3" t="s">
        <v>2526</v>
      </c>
      <c r="J2303" s="3" t="s">
        <v>40</v>
      </c>
      <c r="K2303" s="3" t="s">
        <v>27</v>
      </c>
      <c r="L2303" s="3" t="s">
        <v>3662</v>
      </c>
      <c r="M2303" s="3" t="s">
        <v>2301</v>
      </c>
      <c r="N2303" s="2">
        <v>21215</v>
      </c>
      <c r="O2303" s="3" t="s">
        <v>138</v>
      </c>
      <c r="P2303" s="3" t="s">
        <v>1415</v>
      </c>
      <c r="Q2303" s="3" t="s">
        <v>45</v>
      </c>
      <c r="R2303" s="3" t="s">
        <v>88</v>
      </c>
      <c r="S2303" s="3" t="s">
        <v>1416</v>
      </c>
      <c r="T2303" s="2">
        <v>44.75</v>
      </c>
      <c r="U2303" s="2">
        <v>5</v>
      </c>
      <c r="V2303" s="2">
        <v>0</v>
      </c>
      <c r="W2303" s="2">
        <v>20.585000000000001</v>
      </c>
    </row>
    <row r="2304" spans="1:23" ht="15.75" thickBot="1" x14ac:dyDescent="0.3">
      <c r="A2304" s="5">
        <v>2303</v>
      </c>
      <c r="B2304" s="3" t="s">
        <v>6076</v>
      </c>
      <c r="C2304" s="2">
        <v>2012</v>
      </c>
      <c r="D2304" s="4">
        <v>41194</v>
      </c>
      <c r="E2304" s="4" t="str">
        <f>TEXT(Table1[[#This Row],[Order Date]],"MMM")</f>
        <v>Oct</v>
      </c>
      <c r="F2304" s="4" t="s">
        <v>7329</v>
      </c>
      <c r="G2304" s="3" t="s">
        <v>49</v>
      </c>
      <c r="H2304" s="3" t="s">
        <v>2525</v>
      </c>
      <c r="I2304" s="3" t="s">
        <v>2526</v>
      </c>
      <c r="J2304" s="3" t="s">
        <v>40</v>
      </c>
      <c r="K2304" s="3" t="s">
        <v>27</v>
      </c>
      <c r="L2304" s="3" t="s">
        <v>3662</v>
      </c>
      <c r="M2304" s="3" t="s">
        <v>2301</v>
      </c>
      <c r="N2304" s="2">
        <v>21215</v>
      </c>
      <c r="O2304" s="3" t="s">
        <v>138</v>
      </c>
      <c r="P2304" s="3" t="s">
        <v>1744</v>
      </c>
      <c r="Q2304" s="3" t="s">
        <v>70</v>
      </c>
      <c r="R2304" s="3" t="s">
        <v>71</v>
      </c>
      <c r="S2304" s="3" t="s">
        <v>1745</v>
      </c>
      <c r="T2304" s="2">
        <v>134.99</v>
      </c>
      <c r="U2304" s="2">
        <v>1</v>
      </c>
      <c r="V2304" s="2">
        <v>0</v>
      </c>
      <c r="W2304" s="2">
        <v>36.447299999999998</v>
      </c>
    </row>
    <row r="2305" spans="1:23" ht="15.75" thickBot="1" x14ac:dyDescent="0.3">
      <c r="A2305" s="5">
        <v>2304</v>
      </c>
      <c r="B2305" s="3" t="s">
        <v>6076</v>
      </c>
      <c r="C2305" s="2">
        <v>2012</v>
      </c>
      <c r="D2305" s="4">
        <v>41194</v>
      </c>
      <c r="E2305" s="4" t="str">
        <f>TEXT(Table1[[#This Row],[Order Date]],"MMM")</f>
        <v>Oct</v>
      </c>
      <c r="F2305" s="4" t="s">
        <v>7329</v>
      </c>
      <c r="G2305" s="3" t="s">
        <v>49</v>
      </c>
      <c r="H2305" s="3" t="s">
        <v>2525</v>
      </c>
      <c r="I2305" s="3" t="s">
        <v>2526</v>
      </c>
      <c r="J2305" s="3" t="s">
        <v>40</v>
      </c>
      <c r="K2305" s="3" t="s">
        <v>27</v>
      </c>
      <c r="L2305" s="3" t="s">
        <v>3662</v>
      </c>
      <c r="M2305" s="3" t="s">
        <v>2301</v>
      </c>
      <c r="N2305" s="2">
        <v>21215</v>
      </c>
      <c r="O2305" s="3" t="s">
        <v>138</v>
      </c>
      <c r="P2305" s="3" t="s">
        <v>5818</v>
      </c>
      <c r="Q2305" s="3" t="s">
        <v>45</v>
      </c>
      <c r="R2305" s="3" t="s">
        <v>88</v>
      </c>
      <c r="S2305" s="3" t="s">
        <v>5819</v>
      </c>
      <c r="T2305" s="2">
        <v>26.4</v>
      </c>
      <c r="U2305" s="2">
        <v>5</v>
      </c>
      <c r="V2305" s="2">
        <v>0</v>
      </c>
      <c r="W2305" s="2">
        <v>12.672000000000001</v>
      </c>
    </row>
    <row r="2306" spans="1:23" ht="15.75" thickBot="1" x14ac:dyDescent="0.3">
      <c r="A2306" s="5">
        <v>2305</v>
      </c>
      <c r="B2306" s="3" t="s">
        <v>6076</v>
      </c>
      <c r="C2306" s="2">
        <v>2012</v>
      </c>
      <c r="D2306" s="4">
        <v>41194</v>
      </c>
      <c r="E2306" s="4" t="str">
        <f>TEXT(Table1[[#This Row],[Order Date]],"MMM")</f>
        <v>Oct</v>
      </c>
      <c r="F2306" s="4" t="s">
        <v>7329</v>
      </c>
      <c r="G2306" s="3" t="s">
        <v>49</v>
      </c>
      <c r="H2306" s="3" t="s">
        <v>2525</v>
      </c>
      <c r="I2306" s="3" t="s">
        <v>2526</v>
      </c>
      <c r="J2306" s="3" t="s">
        <v>40</v>
      </c>
      <c r="K2306" s="3" t="s">
        <v>27</v>
      </c>
      <c r="L2306" s="3" t="s">
        <v>3662</v>
      </c>
      <c r="M2306" s="3" t="s">
        <v>2301</v>
      </c>
      <c r="N2306" s="2">
        <v>21215</v>
      </c>
      <c r="O2306" s="3" t="s">
        <v>138</v>
      </c>
      <c r="P2306" s="3" t="s">
        <v>1119</v>
      </c>
      <c r="Q2306" s="3" t="s">
        <v>32</v>
      </c>
      <c r="R2306" s="3" t="s">
        <v>36</v>
      </c>
      <c r="S2306" s="3" t="s">
        <v>1120</v>
      </c>
      <c r="T2306" s="2">
        <v>542.94000000000005</v>
      </c>
      <c r="U2306" s="2">
        <v>3</v>
      </c>
      <c r="V2306" s="2">
        <v>0</v>
      </c>
      <c r="W2306" s="2">
        <v>141.1644</v>
      </c>
    </row>
    <row r="2307" spans="1:23" ht="15.75" thickBot="1" x14ac:dyDescent="0.3">
      <c r="A2307" s="5">
        <v>2306</v>
      </c>
      <c r="B2307" s="3" t="s">
        <v>6077</v>
      </c>
      <c r="C2307" s="2">
        <v>2013</v>
      </c>
      <c r="D2307" s="4">
        <v>41430</v>
      </c>
      <c r="E2307" s="4" t="str">
        <f>TEXT(Table1[[#This Row],[Order Date]],"MMM")</f>
        <v>Jun</v>
      </c>
      <c r="F2307" s="4">
        <v>41491</v>
      </c>
      <c r="G2307" s="3" t="s">
        <v>23</v>
      </c>
      <c r="H2307" s="3" t="s">
        <v>5462</v>
      </c>
      <c r="I2307" s="3" t="s">
        <v>5463</v>
      </c>
      <c r="J2307" s="3" t="s">
        <v>26</v>
      </c>
      <c r="K2307" s="3" t="s">
        <v>27</v>
      </c>
      <c r="L2307" s="3" t="s">
        <v>120</v>
      </c>
      <c r="M2307" s="3" t="s">
        <v>42</v>
      </c>
      <c r="N2307" s="2">
        <v>94109</v>
      </c>
      <c r="O2307" s="3" t="s">
        <v>43</v>
      </c>
      <c r="P2307" s="3" t="s">
        <v>3154</v>
      </c>
      <c r="Q2307" s="3" t="s">
        <v>32</v>
      </c>
      <c r="R2307" s="3" t="s">
        <v>55</v>
      </c>
      <c r="S2307" s="3" t="s">
        <v>3155</v>
      </c>
      <c r="T2307" s="2">
        <v>71.087999999999994</v>
      </c>
      <c r="U2307" s="2">
        <v>2</v>
      </c>
      <c r="V2307" s="2">
        <v>0.2</v>
      </c>
      <c r="W2307" s="2">
        <v>-1.7771999999999999</v>
      </c>
    </row>
    <row r="2308" spans="1:23" ht="15.75" thickBot="1" x14ac:dyDescent="0.3">
      <c r="A2308" s="5">
        <v>2307</v>
      </c>
      <c r="B2308" s="3" t="s">
        <v>6078</v>
      </c>
      <c r="C2308" s="2">
        <v>2013</v>
      </c>
      <c r="D2308" s="4">
        <v>41436</v>
      </c>
      <c r="E2308" s="4" t="str">
        <f>TEXT(Table1[[#This Row],[Order Date]],"MMM")</f>
        <v>Jun</v>
      </c>
      <c r="F2308" s="4">
        <v>41436</v>
      </c>
      <c r="G2308" s="3" t="s">
        <v>1127</v>
      </c>
      <c r="H2308" s="3" t="s">
        <v>3032</v>
      </c>
      <c r="I2308" s="3" t="s">
        <v>3033</v>
      </c>
      <c r="J2308" s="3" t="s">
        <v>26</v>
      </c>
      <c r="K2308" s="3" t="s">
        <v>27</v>
      </c>
      <c r="L2308" s="3" t="s">
        <v>1707</v>
      </c>
      <c r="M2308" s="3" t="s">
        <v>101</v>
      </c>
      <c r="N2308" s="2">
        <v>78041</v>
      </c>
      <c r="O2308" s="3" t="s">
        <v>102</v>
      </c>
      <c r="P2308" s="3" t="s">
        <v>1916</v>
      </c>
      <c r="Q2308" s="3" t="s">
        <v>45</v>
      </c>
      <c r="R2308" s="3" t="s">
        <v>46</v>
      </c>
      <c r="S2308" s="3" t="s">
        <v>1917</v>
      </c>
      <c r="T2308" s="2">
        <v>11.84</v>
      </c>
      <c r="U2308" s="2">
        <v>1</v>
      </c>
      <c r="V2308" s="2">
        <v>0.2</v>
      </c>
      <c r="W2308" s="2">
        <v>4.4400000000000004</v>
      </c>
    </row>
    <row r="2309" spans="1:23" ht="15.75" thickBot="1" x14ac:dyDescent="0.3">
      <c r="A2309" s="5">
        <v>2308</v>
      </c>
      <c r="B2309" s="3" t="s">
        <v>6079</v>
      </c>
      <c r="C2309" s="2">
        <v>2014</v>
      </c>
      <c r="D2309" s="4">
        <v>41740</v>
      </c>
      <c r="E2309" s="4" t="str">
        <f>TEXT(Table1[[#This Row],[Order Date]],"MMM")</f>
        <v>Apr</v>
      </c>
      <c r="F2309" s="4">
        <v>41893</v>
      </c>
      <c r="G2309" s="3" t="s">
        <v>49</v>
      </c>
      <c r="H2309" s="3" t="s">
        <v>347</v>
      </c>
      <c r="I2309" s="3" t="s">
        <v>348</v>
      </c>
      <c r="J2309" s="3" t="s">
        <v>26</v>
      </c>
      <c r="K2309" s="3" t="s">
        <v>27</v>
      </c>
      <c r="L2309" s="3" t="s">
        <v>120</v>
      </c>
      <c r="M2309" s="3" t="s">
        <v>42</v>
      </c>
      <c r="N2309" s="2">
        <v>94109</v>
      </c>
      <c r="O2309" s="3" t="s">
        <v>43</v>
      </c>
      <c r="P2309" s="3" t="s">
        <v>5600</v>
      </c>
      <c r="Q2309" s="3" t="s">
        <v>45</v>
      </c>
      <c r="R2309" s="3" t="s">
        <v>88</v>
      </c>
      <c r="S2309" s="3" t="s">
        <v>5601</v>
      </c>
      <c r="T2309" s="2">
        <v>35.880000000000003</v>
      </c>
      <c r="U2309" s="2">
        <v>6</v>
      </c>
      <c r="V2309" s="2">
        <v>0</v>
      </c>
      <c r="W2309" s="2">
        <v>17.581199999999999</v>
      </c>
    </row>
    <row r="2310" spans="1:23" ht="15.75" thickBot="1" x14ac:dyDescent="0.3">
      <c r="A2310" s="5">
        <v>2309</v>
      </c>
      <c r="B2310" s="3" t="s">
        <v>6080</v>
      </c>
      <c r="C2310" s="2">
        <v>2011</v>
      </c>
      <c r="D2310" s="4">
        <v>40613</v>
      </c>
      <c r="E2310" s="4" t="str">
        <f>TEXT(Table1[[#This Row],[Order Date]],"MMM")</f>
        <v>Mar</v>
      </c>
      <c r="F2310" s="4">
        <v>40766</v>
      </c>
      <c r="G2310" s="3" t="s">
        <v>49</v>
      </c>
      <c r="H2310" s="3" t="s">
        <v>1859</v>
      </c>
      <c r="I2310" s="3" t="s">
        <v>1860</v>
      </c>
      <c r="J2310" s="3" t="s">
        <v>26</v>
      </c>
      <c r="K2310" s="3" t="s">
        <v>27</v>
      </c>
      <c r="L2310" s="3" t="s">
        <v>655</v>
      </c>
      <c r="M2310" s="3" t="s">
        <v>656</v>
      </c>
      <c r="N2310" s="2">
        <v>6824</v>
      </c>
      <c r="O2310" s="3" t="s">
        <v>138</v>
      </c>
      <c r="P2310" s="3" t="s">
        <v>5210</v>
      </c>
      <c r="Q2310" s="3" t="s">
        <v>45</v>
      </c>
      <c r="R2310" s="3" t="s">
        <v>518</v>
      </c>
      <c r="S2310" s="3" t="s">
        <v>5211</v>
      </c>
      <c r="T2310" s="2">
        <v>11.64</v>
      </c>
      <c r="U2310" s="2">
        <v>3</v>
      </c>
      <c r="V2310" s="2">
        <v>0</v>
      </c>
      <c r="W2310" s="2">
        <v>3.3755999999999999</v>
      </c>
    </row>
    <row r="2311" spans="1:23" ht="15.75" thickBot="1" x14ac:dyDescent="0.3">
      <c r="A2311" s="5">
        <v>2310</v>
      </c>
      <c r="B2311" s="3" t="s">
        <v>6081</v>
      </c>
      <c r="C2311" s="2">
        <v>2012</v>
      </c>
      <c r="D2311" s="4">
        <v>41126</v>
      </c>
      <c r="E2311" s="4" t="str">
        <f>TEXT(Table1[[#This Row],[Order Date]],"MMM")</f>
        <v>Aug</v>
      </c>
      <c r="F2311" s="4" t="s">
        <v>7318</v>
      </c>
      <c r="G2311" s="3" t="s">
        <v>49</v>
      </c>
      <c r="H2311" s="3" t="s">
        <v>3507</v>
      </c>
      <c r="I2311" s="3" t="s">
        <v>3508</v>
      </c>
      <c r="J2311" s="3" t="s">
        <v>26</v>
      </c>
      <c r="K2311" s="3" t="s">
        <v>27</v>
      </c>
      <c r="L2311" s="3" t="s">
        <v>239</v>
      </c>
      <c r="M2311" s="3" t="s">
        <v>240</v>
      </c>
      <c r="N2311" s="2">
        <v>10024</v>
      </c>
      <c r="O2311" s="3" t="s">
        <v>138</v>
      </c>
      <c r="P2311" s="3" t="s">
        <v>2456</v>
      </c>
      <c r="Q2311" s="3" t="s">
        <v>32</v>
      </c>
      <c r="R2311" s="3" t="s">
        <v>64</v>
      </c>
      <c r="S2311" s="3" t="s">
        <v>2457</v>
      </c>
      <c r="T2311" s="2">
        <v>79.44</v>
      </c>
      <c r="U2311" s="2">
        <v>3</v>
      </c>
      <c r="V2311" s="2">
        <v>0</v>
      </c>
      <c r="W2311" s="2">
        <v>30.187200000000001</v>
      </c>
    </row>
    <row r="2312" spans="1:23" ht="15.75" thickBot="1" x14ac:dyDescent="0.3">
      <c r="A2312" s="5">
        <v>2311</v>
      </c>
      <c r="B2312" s="3" t="s">
        <v>6081</v>
      </c>
      <c r="C2312" s="2">
        <v>2012</v>
      </c>
      <c r="D2312" s="4">
        <v>41126</v>
      </c>
      <c r="E2312" s="4" t="str">
        <f>TEXT(Table1[[#This Row],[Order Date]],"MMM")</f>
        <v>Aug</v>
      </c>
      <c r="F2312" s="4" t="s">
        <v>7318</v>
      </c>
      <c r="G2312" s="3" t="s">
        <v>49</v>
      </c>
      <c r="H2312" s="3" t="s">
        <v>3507</v>
      </c>
      <c r="I2312" s="3" t="s">
        <v>3508</v>
      </c>
      <c r="J2312" s="3" t="s">
        <v>26</v>
      </c>
      <c r="K2312" s="3" t="s">
        <v>27</v>
      </c>
      <c r="L2312" s="3" t="s">
        <v>239</v>
      </c>
      <c r="M2312" s="3" t="s">
        <v>240</v>
      </c>
      <c r="N2312" s="2">
        <v>10024</v>
      </c>
      <c r="O2312" s="3" t="s">
        <v>138</v>
      </c>
      <c r="P2312" s="3" t="s">
        <v>4615</v>
      </c>
      <c r="Q2312" s="3" t="s">
        <v>45</v>
      </c>
      <c r="R2312" s="3" t="s">
        <v>518</v>
      </c>
      <c r="S2312" s="3" t="s">
        <v>4616</v>
      </c>
      <c r="T2312" s="2">
        <v>357.93</v>
      </c>
      <c r="U2312" s="2">
        <v>3</v>
      </c>
      <c r="V2312" s="2">
        <v>0</v>
      </c>
      <c r="W2312" s="2">
        <v>7.1585999999999999</v>
      </c>
    </row>
    <row r="2313" spans="1:23" ht="15.75" thickBot="1" x14ac:dyDescent="0.3">
      <c r="A2313" s="5">
        <v>2312</v>
      </c>
      <c r="B2313" s="3" t="s">
        <v>6081</v>
      </c>
      <c r="C2313" s="2">
        <v>2012</v>
      </c>
      <c r="D2313" s="4">
        <v>41126</v>
      </c>
      <c r="E2313" s="4" t="str">
        <f>TEXT(Table1[[#This Row],[Order Date]],"MMM")</f>
        <v>Aug</v>
      </c>
      <c r="F2313" s="4" t="s">
        <v>7318</v>
      </c>
      <c r="G2313" s="3" t="s">
        <v>49</v>
      </c>
      <c r="H2313" s="3" t="s">
        <v>3507</v>
      </c>
      <c r="I2313" s="3" t="s">
        <v>3508</v>
      </c>
      <c r="J2313" s="3" t="s">
        <v>26</v>
      </c>
      <c r="K2313" s="3" t="s">
        <v>27</v>
      </c>
      <c r="L2313" s="3" t="s">
        <v>239</v>
      </c>
      <c r="M2313" s="3" t="s">
        <v>240</v>
      </c>
      <c r="N2313" s="2">
        <v>10024</v>
      </c>
      <c r="O2313" s="3" t="s">
        <v>138</v>
      </c>
      <c r="P2313" s="3" t="s">
        <v>1579</v>
      </c>
      <c r="Q2313" s="3" t="s">
        <v>32</v>
      </c>
      <c r="R2313" s="3" t="s">
        <v>36</v>
      </c>
      <c r="S2313" s="3" t="s">
        <v>1580</v>
      </c>
      <c r="T2313" s="2">
        <v>127.764</v>
      </c>
      <c r="U2313" s="2">
        <v>2</v>
      </c>
      <c r="V2313" s="2">
        <v>0.1</v>
      </c>
      <c r="W2313" s="2">
        <v>21.294</v>
      </c>
    </row>
    <row r="2314" spans="1:23" ht="15.75" thickBot="1" x14ac:dyDescent="0.3">
      <c r="A2314" s="5">
        <v>2313</v>
      </c>
      <c r="B2314" s="3" t="s">
        <v>6081</v>
      </c>
      <c r="C2314" s="2">
        <v>2012</v>
      </c>
      <c r="D2314" s="4">
        <v>41126</v>
      </c>
      <c r="E2314" s="4" t="str">
        <f>TEXT(Table1[[#This Row],[Order Date]],"MMM")</f>
        <v>Aug</v>
      </c>
      <c r="F2314" s="4" t="s">
        <v>7318</v>
      </c>
      <c r="G2314" s="3" t="s">
        <v>49</v>
      </c>
      <c r="H2314" s="3" t="s">
        <v>3507</v>
      </c>
      <c r="I2314" s="3" t="s">
        <v>3508</v>
      </c>
      <c r="J2314" s="3" t="s">
        <v>26</v>
      </c>
      <c r="K2314" s="3" t="s">
        <v>27</v>
      </c>
      <c r="L2314" s="3" t="s">
        <v>239</v>
      </c>
      <c r="M2314" s="3" t="s">
        <v>240</v>
      </c>
      <c r="N2314" s="2">
        <v>10024</v>
      </c>
      <c r="O2314" s="3" t="s">
        <v>138</v>
      </c>
      <c r="P2314" s="3" t="s">
        <v>1243</v>
      </c>
      <c r="Q2314" s="3" t="s">
        <v>70</v>
      </c>
      <c r="R2314" s="3" t="s">
        <v>1062</v>
      </c>
      <c r="S2314" s="3" t="s">
        <v>1244</v>
      </c>
      <c r="T2314" s="2">
        <v>2799.944</v>
      </c>
      <c r="U2314" s="2">
        <v>7</v>
      </c>
      <c r="V2314" s="2">
        <v>0.2</v>
      </c>
      <c r="W2314" s="2">
        <v>1014.9797</v>
      </c>
    </row>
    <row r="2315" spans="1:23" ht="15.75" thickBot="1" x14ac:dyDescent="0.3">
      <c r="A2315" s="5">
        <v>2314</v>
      </c>
      <c r="B2315" s="3" t="s">
        <v>6081</v>
      </c>
      <c r="C2315" s="2">
        <v>2012</v>
      </c>
      <c r="D2315" s="4">
        <v>41126</v>
      </c>
      <c r="E2315" s="4" t="str">
        <f>TEXT(Table1[[#This Row],[Order Date]],"MMM")</f>
        <v>Aug</v>
      </c>
      <c r="F2315" s="4" t="s">
        <v>7318</v>
      </c>
      <c r="G2315" s="3" t="s">
        <v>49</v>
      </c>
      <c r="H2315" s="3" t="s">
        <v>3507</v>
      </c>
      <c r="I2315" s="3" t="s">
        <v>3508</v>
      </c>
      <c r="J2315" s="3" t="s">
        <v>26</v>
      </c>
      <c r="K2315" s="3" t="s">
        <v>27</v>
      </c>
      <c r="L2315" s="3" t="s">
        <v>239</v>
      </c>
      <c r="M2315" s="3" t="s">
        <v>240</v>
      </c>
      <c r="N2315" s="2">
        <v>10024</v>
      </c>
      <c r="O2315" s="3" t="s">
        <v>138</v>
      </c>
      <c r="P2315" s="3" t="s">
        <v>5123</v>
      </c>
      <c r="Q2315" s="3" t="s">
        <v>45</v>
      </c>
      <c r="R2315" s="3" t="s">
        <v>88</v>
      </c>
      <c r="S2315" s="3" t="s">
        <v>5124</v>
      </c>
      <c r="T2315" s="2">
        <v>19.440000000000001</v>
      </c>
      <c r="U2315" s="2">
        <v>3</v>
      </c>
      <c r="V2315" s="2">
        <v>0</v>
      </c>
      <c r="W2315" s="2">
        <v>9.3312000000000008</v>
      </c>
    </row>
    <row r="2316" spans="1:23" ht="15.75" thickBot="1" x14ac:dyDescent="0.3">
      <c r="A2316" s="5">
        <v>2315</v>
      </c>
      <c r="B2316" s="3" t="s">
        <v>6082</v>
      </c>
      <c r="C2316" s="2">
        <v>2014</v>
      </c>
      <c r="D2316" s="4">
        <v>41647</v>
      </c>
      <c r="E2316" s="4" t="str">
        <f>TEXT(Table1[[#This Row],[Order Date]],"MMM")</f>
        <v>Jan</v>
      </c>
      <c r="F2316" s="4">
        <v>41647</v>
      </c>
      <c r="G2316" s="3" t="s">
        <v>1127</v>
      </c>
      <c r="H2316" s="3" t="s">
        <v>1117</v>
      </c>
      <c r="I2316" s="3" t="s">
        <v>1118</v>
      </c>
      <c r="J2316" s="3" t="s">
        <v>26</v>
      </c>
      <c r="K2316" s="3" t="s">
        <v>27</v>
      </c>
      <c r="L2316" s="3" t="s">
        <v>273</v>
      </c>
      <c r="M2316" s="3" t="s">
        <v>192</v>
      </c>
      <c r="N2316" s="2">
        <v>60653</v>
      </c>
      <c r="O2316" s="3" t="s">
        <v>102</v>
      </c>
      <c r="P2316" s="3" t="s">
        <v>1735</v>
      </c>
      <c r="Q2316" s="3" t="s">
        <v>70</v>
      </c>
      <c r="R2316" s="3" t="s">
        <v>71</v>
      </c>
      <c r="S2316" s="3" t="s">
        <v>1736</v>
      </c>
      <c r="T2316" s="2">
        <v>36.792000000000002</v>
      </c>
      <c r="U2316" s="2">
        <v>1</v>
      </c>
      <c r="V2316" s="2">
        <v>0.2</v>
      </c>
      <c r="W2316" s="2">
        <v>4.1391</v>
      </c>
    </row>
    <row r="2317" spans="1:23" ht="15.75" thickBot="1" x14ac:dyDescent="0.3">
      <c r="A2317" s="5">
        <v>2316</v>
      </c>
      <c r="B2317" s="3" t="s">
        <v>6083</v>
      </c>
      <c r="C2317" s="2">
        <v>2011</v>
      </c>
      <c r="D2317" s="4">
        <v>40546</v>
      </c>
      <c r="E2317" s="4" t="str">
        <f>TEXT(Table1[[#This Row],[Order Date]],"MMM")</f>
        <v>Jan</v>
      </c>
      <c r="F2317" s="4">
        <v>40666</v>
      </c>
      <c r="G2317" s="3" t="s">
        <v>49</v>
      </c>
      <c r="H2317" s="3" t="s">
        <v>2539</v>
      </c>
      <c r="I2317" s="3" t="s">
        <v>2540</v>
      </c>
      <c r="J2317" s="3" t="s">
        <v>99</v>
      </c>
      <c r="K2317" s="3" t="s">
        <v>27</v>
      </c>
      <c r="L2317" s="3" t="s">
        <v>239</v>
      </c>
      <c r="M2317" s="3" t="s">
        <v>240</v>
      </c>
      <c r="N2317" s="2">
        <v>10035</v>
      </c>
      <c r="O2317" s="3" t="s">
        <v>138</v>
      </c>
      <c r="P2317" s="3" t="s">
        <v>2810</v>
      </c>
      <c r="Q2317" s="3" t="s">
        <v>70</v>
      </c>
      <c r="R2317" s="3" t="s">
        <v>71</v>
      </c>
      <c r="S2317" s="3" t="s">
        <v>2811</v>
      </c>
      <c r="T2317" s="2">
        <v>5.94</v>
      </c>
      <c r="U2317" s="2">
        <v>3</v>
      </c>
      <c r="V2317" s="2">
        <v>0</v>
      </c>
      <c r="W2317" s="2">
        <v>1.6037999999999999</v>
      </c>
    </row>
    <row r="2318" spans="1:23" ht="15.75" thickBot="1" x14ac:dyDescent="0.3">
      <c r="A2318" s="5">
        <v>2317</v>
      </c>
      <c r="B2318" s="3" t="s">
        <v>6084</v>
      </c>
      <c r="C2318" s="2">
        <v>2012</v>
      </c>
      <c r="D2318" s="4">
        <v>41162</v>
      </c>
      <c r="E2318" s="4" t="str">
        <f>TEXT(Table1[[#This Row],[Order Date]],"MMM")</f>
        <v>Sep</v>
      </c>
      <c r="F2318" s="4">
        <v>41253</v>
      </c>
      <c r="G2318" s="3" t="s">
        <v>23</v>
      </c>
      <c r="H2318" s="3" t="s">
        <v>2192</v>
      </c>
      <c r="I2318" s="3" t="s">
        <v>2193</v>
      </c>
      <c r="J2318" s="3" t="s">
        <v>40</v>
      </c>
      <c r="K2318" s="3" t="s">
        <v>27</v>
      </c>
      <c r="L2318" s="3" t="s">
        <v>6057</v>
      </c>
      <c r="M2318" s="3" t="s">
        <v>214</v>
      </c>
      <c r="N2318" s="2">
        <v>48104</v>
      </c>
      <c r="O2318" s="3" t="s">
        <v>102</v>
      </c>
      <c r="P2318" s="3" t="s">
        <v>2279</v>
      </c>
      <c r="Q2318" s="3" t="s">
        <v>70</v>
      </c>
      <c r="R2318" s="3" t="s">
        <v>148</v>
      </c>
      <c r="S2318" s="3" t="s">
        <v>2280</v>
      </c>
      <c r="T2318" s="2">
        <v>619.95000000000005</v>
      </c>
      <c r="U2318" s="2">
        <v>5</v>
      </c>
      <c r="V2318" s="2">
        <v>0</v>
      </c>
      <c r="W2318" s="2">
        <v>111.59099999999999</v>
      </c>
    </row>
    <row r="2319" spans="1:23" ht="15.75" thickBot="1" x14ac:dyDescent="0.3">
      <c r="A2319" s="5">
        <v>2318</v>
      </c>
      <c r="B2319" s="3" t="s">
        <v>6084</v>
      </c>
      <c r="C2319" s="2">
        <v>2012</v>
      </c>
      <c r="D2319" s="4">
        <v>41162</v>
      </c>
      <c r="E2319" s="4" t="str">
        <f>TEXT(Table1[[#This Row],[Order Date]],"MMM")</f>
        <v>Sep</v>
      </c>
      <c r="F2319" s="4">
        <v>41253</v>
      </c>
      <c r="G2319" s="3" t="s">
        <v>23</v>
      </c>
      <c r="H2319" s="3" t="s">
        <v>2192</v>
      </c>
      <c r="I2319" s="3" t="s">
        <v>2193</v>
      </c>
      <c r="J2319" s="3" t="s">
        <v>40</v>
      </c>
      <c r="K2319" s="3" t="s">
        <v>27</v>
      </c>
      <c r="L2319" s="3" t="s">
        <v>6057</v>
      </c>
      <c r="M2319" s="3" t="s">
        <v>214</v>
      </c>
      <c r="N2319" s="2">
        <v>48104</v>
      </c>
      <c r="O2319" s="3" t="s">
        <v>102</v>
      </c>
      <c r="P2319" s="3" t="s">
        <v>471</v>
      </c>
      <c r="Q2319" s="3" t="s">
        <v>70</v>
      </c>
      <c r="R2319" s="3" t="s">
        <v>71</v>
      </c>
      <c r="S2319" s="3" t="s">
        <v>472</v>
      </c>
      <c r="T2319" s="2">
        <v>29.16</v>
      </c>
      <c r="U2319" s="2">
        <v>3</v>
      </c>
      <c r="V2319" s="2">
        <v>0</v>
      </c>
      <c r="W2319" s="2">
        <v>8.4564000000000004</v>
      </c>
    </row>
    <row r="2320" spans="1:23" ht="15.75" thickBot="1" x14ac:dyDescent="0.3">
      <c r="A2320" s="5">
        <v>2319</v>
      </c>
      <c r="B2320" s="3" t="s">
        <v>6084</v>
      </c>
      <c r="C2320" s="2">
        <v>2012</v>
      </c>
      <c r="D2320" s="4">
        <v>41162</v>
      </c>
      <c r="E2320" s="4" t="str">
        <f>TEXT(Table1[[#This Row],[Order Date]],"MMM")</f>
        <v>Sep</v>
      </c>
      <c r="F2320" s="4">
        <v>41253</v>
      </c>
      <c r="G2320" s="3" t="s">
        <v>23</v>
      </c>
      <c r="H2320" s="3" t="s">
        <v>2192</v>
      </c>
      <c r="I2320" s="3" t="s">
        <v>2193</v>
      </c>
      <c r="J2320" s="3" t="s">
        <v>40</v>
      </c>
      <c r="K2320" s="3" t="s">
        <v>27</v>
      </c>
      <c r="L2320" s="3" t="s">
        <v>6057</v>
      </c>
      <c r="M2320" s="3" t="s">
        <v>214</v>
      </c>
      <c r="N2320" s="2">
        <v>48104</v>
      </c>
      <c r="O2320" s="3" t="s">
        <v>102</v>
      </c>
      <c r="P2320" s="3" t="s">
        <v>4749</v>
      </c>
      <c r="Q2320" s="3" t="s">
        <v>45</v>
      </c>
      <c r="R2320" s="3" t="s">
        <v>158</v>
      </c>
      <c r="S2320" s="3" t="s">
        <v>170</v>
      </c>
      <c r="T2320" s="2">
        <v>57.96</v>
      </c>
      <c r="U2320" s="2">
        <v>7</v>
      </c>
      <c r="V2320" s="2">
        <v>0</v>
      </c>
      <c r="W2320" s="2">
        <v>27.241199999999999</v>
      </c>
    </row>
    <row r="2321" spans="1:23" ht="15.75" thickBot="1" x14ac:dyDescent="0.3">
      <c r="A2321" s="5">
        <v>2320</v>
      </c>
      <c r="B2321" s="3" t="s">
        <v>6084</v>
      </c>
      <c r="C2321" s="2">
        <v>2012</v>
      </c>
      <c r="D2321" s="4">
        <v>41162</v>
      </c>
      <c r="E2321" s="4" t="str">
        <f>TEXT(Table1[[#This Row],[Order Date]],"MMM")</f>
        <v>Sep</v>
      </c>
      <c r="F2321" s="4">
        <v>41253</v>
      </c>
      <c r="G2321" s="3" t="s">
        <v>23</v>
      </c>
      <c r="H2321" s="3" t="s">
        <v>2192</v>
      </c>
      <c r="I2321" s="3" t="s">
        <v>2193</v>
      </c>
      <c r="J2321" s="3" t="s">
        <v>40</v>
      </c>
      <c r="K2321" s="3" t="s">
        <v>27</v>
      </c>
      <c r="L2321" s="3" t="s">
        <v>6057</v>
      </c>
      <c r="M2321" s="3" t="s">
        <v>214</v>
      </c>
      <c r="N2321" s="2">
        <v>48104</v>
      </c>
      <c r="O2321" s="3" t="s">
        <v>102</v>
      </c>
      <c r="P2321" s="3" t="s">
        <v>3002</v>
      </c>
      <c r="Q2321" s="3" t="s">
        <v>45</v>
      </c>
      <c r="R2321" s="3" t="s">
        <v>77</v>
      </c>
      <c r="S2321" s="3" t="s">
        <v>3003</v>
      </c>
      <c r="T2321" s="2">
        <v>29.402999999999999</v>
      </c>
      <c r="U2321" s="2">
        <v>3</v>
      </c>
      <c r="V2321" s="2">
        <v>0.1</v>
      </c>
      <c r="W2321" s="2">
        <v>5.2271999999999998</v>
      </c>
    </row>
    <row r="2322" spans="1:23" ht="15.75" thickBot="1" x14ac:dyDescent="0.3">
      <c r="A2322" s="5">
        <v>2321</v>
      </c>
      <c r="B2322" s="3" t="s">
        <v>6085</v>
      </c>
      <c r="C2322" s="2">
        <v>2012</v>
      </c>
      <c r="D2322" s="4">
        <v>41004</v>
      </c>
      <c r="E2322" s="4" t="str">
        <f>TEXT(Table1[[#This Row],[Order Date]],"MMM")</f>
        <v>Apr</v>
      </c>
      <c r="F2322" s="4">
        <v>41126</v>
      </c>
      <c r="G2322" s="3" t="s">
        <v>49</v>
      </c>
      <c r="H2322" s="3" t="s">
        <v>5101</v>
      </c>
      <c r="I2322" s="3" t="s">
        <v>5102</v>
      </c>
      <c r="J2322" s="3" t="s">
        <v>40</v>
      </c>
      <c r="K2322" s="3" t="s">
        <v>27</v>
      </c>
      <c r="L2322" s="3" t="s">
        <v>168</v>
      </c>
      <c r="M2322" s="3" t="s">
        <v>101</v>
      </c>
      <c r="N2322" s="2">
        <v>77095</v>
      </c>
      <c r="O2322" s="3" t="s">
        <v>102</v>
      </c>
      <c r="P2322" s="3" t="s">
        <v>3184</v>
      </c>
      <c r="Q2322" s="3" t="s">
        <v>70</v>
      </c>
      <c r="R2322" s="3" t="s">
        <v>71</v>
      </c>
      <c r="S2322" s="3" t="s">
        <v>3185</v>
      </c>
      <c r="T2322" s="2">
        <v>946.34400000000005</v>
      </c>
      <c r="U2322" s="2">
        <v>7</v>
      </c>
      <c r="V2322" s="2">
        <v>0.2</v>
      </c>
      <c r="W2322" s="2">
        <v>118.29300000000001</v>
      </c>
    </row>
    <row r="2323" spans="1:23" ht="15.75" thickBot="1" x14ac:dyDescent="0.3">
      <c r="A2323" s="5">
        <v>2322</v>
      </c>
      <c r="B2323" s="3" t="s">
        <v>6086</v>
      </c>
      <c r="C2323" s="2">
        <v>2014</v>
      </c>
      <c r="D2323" s="4">
        <v>41894</v>
      </c>
      <c r="E2323" s="4" t="str">
        <f>TEXT(Table1[[#This Row],[Order Date]],"MMM")</f>
        <v>Sep</v>
      </c>
      <c r="F2323" s="4" t="s">
        <v>7323</v>
      </c>
      <c r="G2323" s="3" t="s">
        <v>49</v>
      </c>
      <c r="H2323" s="3" t="s">
        <v>1405</v>
      </c>
      <c r="I2323" s="3" t="s">
        <v>1406</v>
      </c>
      <c r="J2323" s="3" t="s">
        <v>26</v>
      </c>
      <c r="K2323" s="3" t="s">
        <v>27</v>
      </c>
      <c r="L2323" s="3" t="s">
        <v>110</v>
      </c>
      <c r="M2323" s="3" t="s">
        <v>111</v>
      </c>
      <c r="N2323" s="2">
        <v>53711</v>
      </c>
      <c r="O2323" s="3" t="s">
        <v>102</v>
      </c>
      <c r="P2323" s="3" t="s">
        <v>3549</v>
      </c>
      <c r="Q2323" s="3" t="s">
        <v>70</v>
      </c>
      <c r="R2323" s="3" t="s">
        <v>148</v>
      </c>
      <c r="S2323" s="3" t="s">
        <v>3550</v>
      </c>
      <c r="T2323" s="2">
        <v>178.11</v>
      </c>
      <c r="U2323" s="2">
        <v>3</v>
      </c>
      <c r="V2323" s="2">
        <v>0</v>
      </c>
      <c r="W2323" s="2">
        <v>32.059800000000003</v>
      </c>
    </row>
    <row r="2324" spans="1:23" ht="15.75" thickBot="1" x14ac:dyDescent="0.3">
      <c r="A2324" s="5">
        <v>2323</v>
      </c>
      <c r="B2324" s="3" t="s">
        <v>6086</v>
      </c>
      <c r="C2324" s="2">
        <v>2014</v>
      </c>
      <c r="D2324" s="4">
        <v>41894</v>
      </c>
      <c r="E2324" s="4" t="str">
        <f>TEXT(Table1[[#This Row],[Order Date]],"MMM")</f>
        <v>Sep</v>
      </c>
      <c r="F2324" s="4" t="s">
        <v>7323</v>
      </c>
      <c r="G2324" s="3" t="s">
        <v>49</v>
      </c>
      <c r="H2324" s="3" t="s">
        <v>1405</v>
      </c>
      <c r="I2324" s="3" t="s">
        <v>1406</v>
      </c>
      <c r="J2324" s="3" t="s">
        <v>26</v>
      </c>
      <c r="K2324" s="3" t="s">
        <v>27</v>
      </c>
      <c r="L2324" s="3" t="s">
        <v>110</v>
      </c>
      <c r="M2324" s="3" t="s">
        <v>111</v>
      </c>
      <c r="N2324" s="2">
        <v>53711</v>
      </c>
      <c r="O2324" s="3" t="s">
        <v>102</v>
      </c>
      <c r="P2324" s="3" t="s">
        <v>3124</v>
      </c>
      <c r="Q2324" s="3" t="s">
        <v>45</v>
      </c>
      <c r="R2324" s="3" t="s">
        <v>77</v>
      </c>
      <c r="S2324" s="3" t="s">
        <v>3125</v>
      </c>
      <c r="T2324" s="2">
        <v>1089.75</v>
      </c>
      <c r="U2324" s="2">
        <v>3</v>
      </c>
      <c r="V2324" s="2">
        <v>0</v>
      </c>
      <c r="W2324" s="2">
        <v>305.13</v>
      </c>
    </row>
    <row r="2325" spans="1:23" ht="15.75" thickBot="1" x14ac:dyDescent="0.3">
      <c r="A2325" s="5">
        <v>2324</v>
      </c>
      <c r="B2325" s="3" t="s">
        <v>6086</v>
      </c>
      <c r="C2325" s="2">
        <v>2014</v>
      </c>
      <c r="D2325" s="4">
        <v>41894</v>
      </c>
      <c r="E2325" s="4" t="str">
        <f>TEXT(Table1[[#This Row],[Order Date]],"MMM")</f>
        <v>Sep</v>
      </c>
      <c r="F2325" s="4" t="s">
        <v>7323</v>
      </c>
      <c r="G2325" s="3" t="s">
        <v>49</v>
      </c>
      <c r="H2325" s="3" t="s">
        <v>1405</v>
      </c>
      <c r="I2325" s="3" t="s">
        <v>1406</v>
      </c>
      <c r="J2325" s="3" t="s">
        <v>26</v>
      </c>
      <c r="K2325" s="3" t="s">
        <v>27</v>
      </c>
      <c r="L2325" s="3" t="s">
        <v>110</v>
      </c>
      <c r="M2325" s="3" t="s">
        <v>111</v>
      </c>
      <c r="N2325" s="2">
        <v>53711</v>
      </c>
      <c r="O2325" s="3" t="s">
        <v>102</v>
      </c>
      <c r="P2325" s="3" t="s">
        <v>1918</v>
      </c>
      <c r="Q2325" s="3" t="s">
        <v>45</v>
      </c>
      <c r="R2325" s="3" t="s">
        <v>46</v>
      </c>
      <c r="S2325" s="3" t="s">
        <v>1919</v>
      </c>
      <c r="T2325" s="2">
        <v>61.06</v>
      </c>
      <c r="U2325" s="2">
        <v>2</v>
      </c>
      <c r="V2325" s="2">
        <v>0</v>
      </c>
      <c r="W2325" s="2">
        <v>28.087599999999998</v>
      </c>
    </row>
    <row r="2326" spans="1:23" ht="15.75" thickBot="1" x14ac:dyDescent="0.3">
      <c r="A2326" s="5">
        <v>2325</v>
      </c>
      <c r="B2326" s="3" t="s">
        <v>6086</v>
      </c>
      <c r="C2326" s="2">
        <v>2014</v>
      </c>
      <c r="D2326" s="4">
        <v>41894</v>
      </c>
      <c r="E2326" s="4" t="str">
        <f>TEXT(Table1[[#This Row],[Order Date]],"MMM")</f>
        <v>Sep</v>
      </c>
      <c r="F2326" s="4" t="s">
        <v>7323</v>
      </c>
      <c r="G2326" s="3" t="s">
        <v>49</v>
      </c>
      <c r="H2326" s="3" t="s">
        <v>1405</v>
      </c>
      <c r="I2326" s="3" t="s">
        <v>1406</v>
      </c>
      <c r="J2326" s="3" t="s">
        <v>26</v>
      </c>
      <c r="K2326" s="3" t="s">
        <v>27</v>
      </c>
      <c r="L2326" s="3" t="s">
        <v>110</v>
      </c>
      <c r="M2326" s="3" t="s">
        <v>111</v>
      </c>
      <c r="N2326" s="2">
        <v>53711</v>
      </c>
      <c r="O2326" s="3" t="s">
        <v>102</v>
      </c>
      <c r="P2326" s="3" t="s">
        <v>3649</v>
      </c>
      <c r="Q2326" s="3" t="s">
        <v>32</v>
      </c>
      <c r="R2326" s="3" t="s">
        <v>33</v>
      </c>
      <c r="S2326" s="3" t="s">
        <v>3650</v>
      </c>
      <c r="T2326" s="2">
        <v>459.92</v>
      </c>
      <c r="U2326" s="2">
        <v>4</v>
      </c>
      <c r="V2326" s="2">
        <v>0</v>
      </c>
      <c r="W2326" s="2">
        <v>41.392800000000001</v>
      </c>
    </row>
    <row r="2327" spans="1:23" ht="15.75" thickBot="1" x14ac:dyDescent="0.3">
      <c r="A2327" s="5">
        <v>2326</v>
      </c>
      <c r="B2327" s="3" t="s">
        <v>6086</v>
      </c>
      <c r="C2327" s="2">
        <v>2014</v>
      </c>
      <c r="D2327" s="4">
        <v>41894</v>
      </c>
      <c r="E2327" s="4" t="str">
        <f>TEXT(Table1[[#This Row],[Order Date]],"MMM")</f>
        <v>Sep</v>
      </c>
      <c r="F2327" s="4" t="s">
        <v>7323</v>
      </c>
      <c r="G2327" s="3" t="s">
        <v>49</v>
      </c>
      <c r="H2327" s="3" t="s">
        <v>1405</v>
      </c>
      <c r="I2327" s="3" t="s">
        <v>1406</v>
      </c>
      <c r="J2327" s="3" t="s">
        <v>26</v>
      </c>
      <c r="K2327" s="3" t="s">
        <v>27</v>
      </c>
      <c r="L2327" s="3" t="s">
        <v>110</v>
      </c>
      <c r="M2327" s="3" t="s">
        <v>111</v>
      </c>
      <c r="N2327" s="2">
        <v>53711</v>
      </c>
      <c r="O2327" s="3" t="s">
        <v>102</v>
      </c>
      <c r="P2327" s="3" t="s">
        <v>1107</v>
      </c>
      <c r="Q2327" s="3" t="s">
        <v>45</v>
      </c>
      <c r="R2327" s="3" t="s">
        <v>88</v>
      </c>
      <c r="S2327" s="3" t="s">
        <v>1108</v>
      </c>
      <c r="T2327" s="2">
        <v>27.52</v>
      </c>
      <c r="U2327" s="2">
        <v>4</v>
      </c>
      <c r="V2327" s="2">
        <v>0</v>
      </c>
      <c r="W2327" s="2">
        <v>12.6592</v>
      </c>
    </row>
    <row r="2328" spans="1:23" ht="15.75" thickBot="1" x14ac:dyDescent="0.3">
      <c r="A2328" s="5">
        <v>2327</v>
      </c>
      <c r="B2328" s="3" t="s">
        <v>6088</v>
      </c>
      <c r="C2328" s="2">
        <v>2014</v>
      </c>
      <c r="D2328" s="4">
        <v>41640</v>
      </c>
      <c r="E2328" s="4" t="str">
        <f>TEXT(Table1[[#This Row],[Order Date]],"MMM")</f>
        <v>Jan</v>
      </c>
      <c r="F2328" s="4">
        <v>41821</v>
      </c>
      <c r="G2328" s="3" t="s">
        <v>49</v>
      </c>
      <c r="H2328" s="3" t="s">
        <v>4760</v>
      </c>
      <c r="I2328" s="3" t="s">
        <v>4761</v>
      </c>
      <c r="J2328" s="3" t="s">
        <v>26</v>
      </c>
      <c r="K2328" s="3" t="s">
        <v>27</v>
      </c>
      <c r="L2328" s="3" t="s">
        <v>120</v>
      </c>
      <c r="M2328" s="3" t="s">
        <v>42</v>
      </c>
      <c r="N2328" s="2">
        <v>94109</v>
      </c>
      <c r="O2328" s="3" t="s">
        <v>43</v>
      </c>
      <c r="P2328" s="3" t="s">
        <v>4543</v>
      </c>
      <c r="Q2328" s="3" t="s">
        <v>45</v>
      </c>
      <c r="R2328" s="3" t="s">
        <v>74</v>
      </c>
      <c r="S2328" s="3" t="s">
        <v>4544</v>
      </c>
      <c r="T2328" s="2">
        <v>38.375999999999998</v>
      </c>
      <c r="U2328" s="2">
        <v>3</v>
      </c>
      <c r="V2328" s="2">
        <v>0.2</v>
      </c>
      <c r="W2328" s="2">
        <v>13.4316</v>
      </c>
    </row>
    <row r="2329" spans="1:23" ht="15.75" thickBot="1" x14ac:dyDescent="0.3">
      <c r="A2329" s="5">
        <v>2328</v>
      </c>
      <c r="B2329" s="3" t="s">
        <v>6089</v>
      </c>
      <c r="C2329" s="2">
        <v>2013</v>
      </c>
      <c r="D2329" s="4">
        <v>41529</v>
      </c>
      <c r="E2329" s="4" t="str">
        <f>TEXT(Table1[[#This Row],[Order Date]],"MMM")</f>
        <v>Sep</v>
      </c>
      <c r="F2329" s="4" t="s">
        <v>7302</v>
      </c>
      <c r="G2329" s="3" t="s">
        <v>49</v>
      </c>
      <c r="H2329" s="3" t="s">
        <v>217</v>
      </c>
      <c r="I2329" s="3" t="s">
        <v>218</v>
      </c>
      <c r="J2329" s="3" t="s">
        <v>26</v>
      </c>
      <c r="K2329" s="3" t="s">
        <v>27</v>
      </c>
      <c r="L2329" s="3" t="s">
        <v>2920</v>
      </c>
      <c r="M2329" s="3" t="s">
        <v>86</v>
      </c>
      <c r="N2329" s="2">
        <v>27834</v>
      </c>
      <c r="O2329" s="3" t="s">
        <v>30</v>
      </c>
      <c r="P2329" s="3" t="s">
        <v>1647</v>
      </c>
      <c r="Q2329" s="3" t="s">
        <v>70</v>
      </c>
      <c r="R2329" s="3" t="s">
        <v>71</v>
      </c>
      <c r="S2329" s="3" t="s">
        <v>1648</v>
      </c>
      <c r="T2329" s="2">
        <v>249.584</v>
      </c>
      <c r="U2329" s="2">
        <v>2</v>
      </c>
      <c r="V2329" s="2">
        <v>0.2</v>
      </c>
      <c r="W2329" s="2">
        <v>31.198</v>
      </c>
    </row>
    <row r="2330" spans="1:23" ht="15.75" thickBot="1" x14ac:dyDescent="0.3">
      <c r="A2330" s="5">
        <v>2329</v>
      </c>
      <c r="B2330" s="3" t="s">
        <v>6089</v>
      </c>
      <c r="C2330" s="2">
        <v>2013</v>
      </c>
      <c r="D2330" s="4">
        <v>41529</v>
      </c>
      <c r="E2330" s="4" t="str">
        <f>TEXT(Table1[[#This Row],[Order Date]],"MMM")</f>
        <v>Sep</v>
      </c>
      <c r="F2330" s="4" t="s">
        <v>7302</v>
      </c>
      <c r="G2330" s="3" t="s">
        <v>49</v>
      </c>
      <c r="H2330" s="3" t="s">
        <v>217</v>
      </c>
      <c r="I2330" s="3" t="s">
        <v>218</v>
      </c>
      <c r="J2330" s="3" t="s">
        <v>26</v>
      </c>
      <c r="K2330" s="3" t="s">
        <v>27</v>
      </c>
      <c r="L2330" s="3" t="s">
        <v>2920</v>
      </c>
      <c r="M2330" s="3" t="s">
        <v>86</v>
      </c>
      <c r="N2330" s="2">
        <v>27834</v>
      </c>
      <c r="O2330" s="3" t="s">
        <v>30</v>
      </c>
      <c r="P2330" s="3" t="s">
        <v>2367</v>
      </c>
      <c r="Q2330" s="3" t="s">
        <v>70</v>
      </c>
      <c r="R2330" s="3" t="s">
        <v>148</v>
      </c>
      <c r="S2330" s="3" t="s">
        <v>2368</v>
      </c>
      <c r="T2330" s="2">
        <v>68.111999999999995</v>
      </c>
      <c r="U2330" s="2">
        <v>3</v>
      </c>
      <c r="V2330" s="2">
        <v>0.2</v>
      </c>
      <c r="W2330" s="2">
        <v>17.8794</v>
      </c>
    </row>
    <row r="2331" spans="1:23" ht="15.75" thickBot="1" x14ac:dyDescent="0.3">
      <c r="A2331" s="5">
        <v>2330</v>
      </c>
      <c r="B2331" s="3" t="s">
        <v>6089</v>
      </c>
      <c r="C2331" s="2">
        <v>2013</v>
      </c>
      <c r="D2331" s="4">
        <v>41529</v>
      </c>
      <c r="E2331" s="4" t="str">
        <f>TEXT(Table1[[#This Row],[Order Date]],"MMM")</f>
        <v>Sep</v>
      </c>
      <c r="F2331" s="4" t="s">
        <v>7302</v>
      </c>
      <c r="G2331" s="3" t="s">
        <v>49</v>
      </c>
      <c r="H2331" s="3" t="s">
        <v>217</v>
      </c>
      <c r="I2331" s="3" t="s">
        <v>218</v>
      </c>
      <c r="J2331" s="3" t="s">
        <v>26</v>
      </c>
      <c r="K2331" s="3" t="s">
        <v>27</v>
      </c>
      <c r="L2331" s="3" t="s">
        <v>2920</v>
      </c>
      <c r="M2331" s="3" t="s">
        <v>86</v>
      </c>
      <c r="N2331" s="2">
        <v>27834</v>
      </c>
      <c r="O2331" s="3" t="s">
        <v>30</v>
      </c>
      <c r="P2331" s="3" t="s">
        <v>5689</v>
      </c>
      <c r="Q2331" s="3" t="s">
        <v>70</v>
      </c>
      <c r="R2331" s="3" t="s">
        <v>148</v>
      </c>
      <c r="S2331" s="3" t="s">
        <v>5690</v>
      </c>
      <c r="T2331" s="2">
        <v>16.559999999999999</v>
      </c>
      <c r="U2331" s="2">
        <v>3</v>
      </c>
      <c r="V2331" s="2">
        <v>0.2</v>
      </c>
      <c r="W2331" s="2">
        <v>-2.484</v>
      </c>
    </row>
    <row r="2332" spans="1:23" ht="15.75" thickBot="1" x14ac:dyDescent="0.3">
      <c r="A2332" s="5">
        <v>2331</v>
      </c>
      <c r="B2332" s="3" t="s">
        <v>6093</v>
      </c>
      <c r="C2332" s="2">
        <v>2013</v>
      </c>
      <c r="D2332" s="4">
        <v>41335</v>
      </c>
      <c r="E2332" s="4" t="str">
        <f>TEXT(Table1[[#This Row],[Order Date]],"MMM")</f>
        <v>Mar</v>
      </c>
      <c r="F2332" s="4">
        <v>41549</v>
      </c>
      <c r="G2332" s="3" t="s">
        <v>49</v>
      </c>
      <c r="H2332" s="3" t="s">
        <v>5061</v>
      </c>
      <c r="I2332" s="3" t="s">
        <v>5062</v>
      </c>
      <c r="J2332" s="3" t="s">
        <v>26</v>
      </c>
      <c r="K2332" s="3" t="s">
        <v>27</v>
      </c>
      <c r="L2332" s="3" t="s">
        <v>1273</v>
      </c>
      <c r="M2332" s="3" t="s">
        <v>29</v>
      </c>
      <c r="N2332" s="2">
        <v>40475</v>
      </c>
      <c r="O2332" s="3" t="s">
        <v>30</v>
      </c>
      <c r="P2332" s="3" t="s">
        <v>1290</v>
      </c>
      <c r="Q2332" s="3" t="s">
        <v>32</v>
      </c>
      <c r="R2332" s="3" t="s">
        <v>36</v>
      </c>
      <c r="S2332" s="3" t="s">
        <v>1291</v>
      </c>
      <c r="T2332" s="2">
        <v>866.4</v>
      </c>
      <c r="U2332" s="2">
        <v>4</v>
      </c>
      <c r="V2332" s="2">
        <v>0</v>
      </c>
      <c r="W2332" s="2">
        <v>225.26400000000001</v>
      </c>
    </row>
    <row r="2333" spans="1:23" ht="15.75" thickBot="1" x14ac:dyDescent="0.3">
      <c r="A2333" s="5">
        <v>2332</v>
      </c>
      <c r="B2333" s="3" t="s">
        <v>6094</v>
      </c>
      <c r="C2333" s="2">
        <v>2012</v>
      </c>
      <c r="D2333" s="4">
        <v>41221</v>
      </c>
      <c r="E2333" s="4" t="str">
        <f>TEXT(Table1[[#This Row],[Order Date]],"MMM")</f>
        <v>Nov</v>
      </c>
      <c r="F2333" s="4" t="s">
        <v>7270</v>
      </c>
      <c r="G2333" s="3" t="s">
        <v>49</v>
      </c>
      <c r="H2333" s="3" t="s">
        <v>6095</v>
      </c>
      <c r="I2333" s="3" t="s">
        <v>6096</v>
      </c>
      <c r="J2333" s="3" t="s">
        <v>26</v>
      </c>
      <c r="K2333" s="3" t="s">
        <v>27</v>
      </c>
      <c r="L2333" s="3" t="s">
        <v>3739</v>
      </c>
      <c r="M2333" s="3" t="s">
        <v>86</v>
      </c>
      <c r="N2333" s="2">
        <v>27604</v>
      </c>
      <c r="O2333" s="3" t="s">
        <v>30</v>
      </c>
      <c r="P2333" s="3" t="s">
        <v>3262</v>
      </c>
      <c r="Q2333" s="3" t="s">
        <v>32</v>
      </c>
      <c r="R2333" s="3" t="s">
        <v>64</v>
      </c>
      <c r="S2333" s="3" t="s">
        <v>4536</v>
      </c>
      <c r="T2333" s="2">
        <v>46.152000000000001</v>
      </c>
      <c r="U2333" s="2">
        <v>3</v>
      </c>
      <c r="V2333" s="2">
        <v>0.2</v>
      </c>
      <c r="W2333" s="2">
        <v>12.1149</v>
      </c>
    </row>
    <row r="2334" spans="1:23" ht="15.75" thickBot="1" x14ac:dyDescent="0.3">
      <c r="A2334" s="5">
        <v>2333</v>
      </c>
      <c r="B2334" s="3" t="s">
        <v>6098</v>
      </c>
      <c r="C2334" s="2">
        <v>2012</v>
      </c>
      <c r="D2334" s="4">
        <v>40979</v>
      </c>
      <c r="E2334" s="4" t="str">
        <f>TEXT(Table1[[#This Row],[Order Date]],"MMM")</f>
        <v>Mar</v>
      </c>
      <c r="F2334" s="4">
        <v>41040</v>
      </c>
      <c r="G2334" s="3" t="s">
        <v>172</v>
      </c>
      <c r="H2334" s="3" t="s">
        <v>696</v>
      </c>
      <c r="I2334" s="3" t="s">
        <v>697</v>
      </c>
      <c r="J2334" s="3" t="s">
        <v>40</v>
      </c>
      <c r="K2334" s="3" t="s">
        <v>27</v>
      </c>
      <c r="L2334" s="3" t="s">
        <v>1025</v>
      </c>
      <c r="M2334" s="3" t="s">
        <v>240</v>
      </c>
      <c r="N2334" s="2">
        <v>11561</v>
      </c>
      <c r="O2334" s="3" t="s">
        <v>138</v>
      </c>
      <c r="P2334" s="3" t="s">
        <v>5260</v>
      </c>
      <c r="Q2334" s="3" t="s">
        <v>32</v>
      </c>
      <c r="R2334" s="3" t="s">
        <v>36</v>
      </c>
      <c r="S2334" s="3" t="s">
        <v>5261</v>
      </c>
      <c r="T2334" s="2">
        <v>1448.82</v>
      </c>
      <c r="U2334" s="2">
        <v>10</v>
      </c>
      <c r="V2334" s="2">
        <v>0.1</v>
      </c>
      <c r="W2334" s="2">
        <v>209.274</v>
      </c>
    </row>
    <row r="2335" spans="1:23" ht="15.75" thickBot="1" x14ac:dyDescent="0.3">
      <c r="A2335" s="5">
        <v>2334</v>
      </c>
      <c r="B2335" s="3" t="s">
        <v>6099</v>
      </c>
      <c r="C2335" s="2">
        <v>2012</v>
      </c>
      <c r="D2335" s="4">
        <v>41191</v>
      </c>
      <c r="E2335" s="4" t="str">
        <f>TEXT(Table1[[#This Row],[Order Date]],"MMM")</f>
        <v>Oct</v>
      </c>
      <c r="F2335" s="4">
        <v>41252</v>
      </c>
      <c r="G2335" s="3" t="s">
        <v>23</v>
      </c>
      <c r="H2335" s="3" t="s">
        <v>3023</v>
      </c>
      <c r="I2335" s="3" t="s">
        <v>3024</v>
      </c>
      <c r="J2335" s="3" t="s">
        <v>26</v>
      </c>
      <c r="K2335" s="3" t="s">
        <v>27</v>
      </c>
      <c r="L2335" s="3" t="s">
        <v>93</v>
      </c>
      <c r="M2335" s="3" t="s">
        <v>94</v>
      </c>
      <c r="N2335" s="2">
        <v>98103</v>
      </c>
      <c r="O2335" s="3" t="s">
        <v>43</v>
      </c>
      <c r="P2335" s="3" t="s">
        <v>6050</v>
      </c>
      <c r="Q2335" s="3" t="s">
        <v>45</v>
      </c>
      <c r="R2335" s="3" t="s">
        <v>58</v>
      </c>
      <c r="S2335" s="3" t="s">
        <v>6051</v>
      </c>
      <c r="T2335" s="2">
        <v>353.88</v>
      </c>
      <c r="U2335" s="2">
        <v>6</v>
      </c>
      <c r="V2335" s="2">
        <v>0</v>
      </c>
      <c r="W2335" s="2">
        <v>17.693999999999999</v>
      </c>
    </row>
    <row r="2336" spans="1:23" ht="15.75" thickBot="1" x14ac:dyDescent="0.3">
      <c r="A2336" s="5">
        <v>2335</v>
      </c>
      <c r="B2336" s="3" t="s">
        <v>6100</v>
      </c>
      <c r="C2336" s="2">
        <v>2011</v>
      </c>
      <c r="D2336" s="4">
        <v>40766</v>
      </c>
      <c r="E2336" s="4" t="str">
        <f>TEXT(Table1[[#This Row],[Order Date]],"MMM")</f>
        <v>Aug</v>
      </c>
      <c r="F2336" s="4" t="s">
        <v>7259</v>
      </c>
      <c r="G2336" s="3" t="s">
        <v>49</v>
      </c>
      <c r="H2336" s="3" t="s">
        <v>141</v>
      </c>
      <c r="I2336" s="3" t="s">
        <v>142</v>
      </c>
      <c r="J2336" s="3" t="s">
        <v>26</v>
      </c>
      <c r="K2336" s="3" t="s">
        <v>27</v>
      </c>
      <c r="L2336" s="3" t="s">
        <v>6101</v>
      </c>
      <c r="M2336" s="3" t="s">
        <v>42</v>
      </c>
      <c r="N2336" s="2">
        <v>96003</v>
      </c>
      <c r="O2336" s="3" t="s">
        <v>43</v>
      </c>
      <c r="P2336" s="3" t="s">
        <v>2818</v>
      </c>
      <c r="Q2336" s="3" t="s">
        <v>70</v>
      </c>
      <c r="R2336" s="3" t="s">
        <v>71</v>
      </c>
      <c r="S2336" s="3" t="s">
        <v>2819</v>
      </c>
      <c r="T2336" s="2">
        <v>333.57600000000002</v>
      </c>
      <c r="U2336" s="2">
        <v>3</v>
      </c>
      <c r="V2336" s="2">
        <v>0.2</v>
      </c>
      <c r="W2336" s="2">
        <v>25.0182</v>
      </c>
    </row>
    <row r="2337" spans="1:23" ht="15.75" thickBot="1" x14ac:dyDescent="0.3">
      <c r="A2337" s="5">
        <v>2336</v>
      </c>
      <c r="B2337" s="3" t="s">
        <v>6102</v>
      </c>
      <c r="C2337" s="2">
        <v>2013</v>
      </c>
      <c r="D2337" s="4">
        <v>41527</v>
      </c>
      <c r="E2337" s="4" t="str">
        <f>TEXT(Table1[[#This Row],[Order Date]],"MMM")</f>
        <v>Sep</v>
      </c>
      <c r="F2337" s="4" t="s">
        <v>7257</v>
      </c>
      <c r="G2337" s="3" t="s">
        <v>49</v>
      </c>
      <c r="H2337" s="3" t="s">
        <v>2289</v>
      </c>
      <c r="I2337" s="3" t="s">
        <v>2290</v>
      </c>
      <c r="J2337" s="3" t="s">
        <v>99</v>
      </c>
      <c r="K2337" s="3" t="s">
        <v>27</v>
      </c>
      <c r="L2337" s="3" t="s">
        <v>599</v>
      </c>
      <c r="M2337" s="3" t="s">
        <v>101</v>
      </c>
      <c r="N2337" s="2">
        <v>78207</v>
      </c>
      <c r="O2337" s="3" t="s">
        <v>102</v>
      </c>
      <c r="P2337" s="3" t="s">
        <v>4380</v>
      </c>
      <c r="Q2337" s="3" t="s">
        <v>45</v>
      </c>
      <c r="R2337" s="3" t="s">
        <v>46</v>
      </c>
      <c r="S2337" s="3" t="s">
        <v>4381</v>
      </c>
      <c r="T2337" s="2">
        <v>60.143999999999998</v>
      </c>
      <c r="U2337" s="2">
        <v>6</v>
      </c>
      <c r="V2337" s="2">
        <v>0.2</v>
      </c>
      <c r="W2337" s="2">
        <v>20.2986</v>
      </c>
    </row>
    <row r="2338" spans="1:23" ht="15.75" thickBot="1" x14ac:dyDescent="0.3">
      <c r="A2338" s="5">
        <v>2337</v>
      </c>
      <c r="B2338" s="3" t="s">
        <v>6103</v>
      </c>
      <c r="C2338" s="2">
        <v>2014</v>
      </c>
      <c r="D2338" s="4">
        <v>41891</v>
      </c>
      <c r="E2338" s="4" t="str">
        <f>TEXT(Table1[[#This Row],[Order Date]],"MMM")</f>
        <v>Sep</v>
      </c>
      <c r="F2338" s="4" t="s">
        <v>7228</v>
      </c>
      <c r="G2338" s="3" t="s">
        <v>23</v>
      </c>
      <c r="H2338" s="3" t="s">
        <v>5781</v>
      </c>
      <c r="I2338" s="3" t="s">
        <v>5782</v>
      </c>
      <c r="J2338" s="3" t="s">
        <v>40</v>
      </c>
      <c r="K2338" s="3" t="s">
        <v>27</v>
      </c>
      <c r="L2338" s="3" t="s">
        <v>168</v>
      </c>
      <c r="M2338" s="3" t="s">
        <v>101</v>
      </c>
      <c r="N2338" s="2">
        <v>77070</v>
      </c>
      <c r="O2338" s="3" t="s">
        <v>102</v>
      </c>
      <c r="P2338" s="3" t="s">
        <v>3016</v>
      </c>
      <c r="Q2338" s="3" t="s">
        <v>70</v>
      </c>
      <c r="R2338" s="3" t="s">
        <v>148</v>
      </c>
      <c r="S2338" s="3" t="s">
        <v>3017</v>
      </c>
      <c r="T2338" s="2">
        <v>85.2</v>
      </c>
      <c r="U2338" s="2">
        <v>6</v>
      </c>
      <c r="V2338" s="2">
        <v>0.2</v>
      </c>
      <c r="W2338" s="2">
        <v>20.234999999999999</v>
      </c>
    </row>
    <row r="2339" spans="1:23" ht="15.75" thickBot="1" x14ac:dyDescent="0.3">
      <c r="A2339" s="5">
        <v>2338</v>
      </c>
      <c r="B2339" s="3" t="s">
        <v>6104</v>
      </c>
      <c r="C2339" s="2">
        <v>2013</v>
      </c>
      <c r="D2339" s="4">
        <v>41283</v>
      </c>
      <c r="E2339" s="4" t="str">
        <f>TEXT(Table1[[#This Row],[Order Date]],"MMM")</f>
        <v>Jan</v>
      </c>
      <c r="F2339" s="4">
        <v>41464</v>
      </c>
      <c r="G2339" s="3" t="s">
        <v>49</v>
      </c>
      <c r="H2339" s="3" t="s">
        <v>1717</v>
      </c>
      <c r="I2339" s="3" t="s">
        <v>1718</v>
      </c>
      <c r="J2339" s="3" t="s">
        <v>26</v>
      </c>
      <c r="K2339" s="3" t="s">
        <v>27</v>
      </c>
      <c r="L2339" s="3" t="s">
        <v>5883</v>
      </c>
      <c r="M2339" s="3" t="s">
        <v>101</v>
      </c>
      <c r="N2339" s="2">
        <v>76706</v>
      </c>
      <c r="O2339" s="3" t="s">
        <v>102</v>
      </c>
      <c r="P2339" s="3" t="s">
        <v>1224</v>
      </c>
      <c r="Q2339" s="3" t="s">
        <v>45</v>
      </c>
      <c r="R2339" s="3" t="s">
        <v>58</v>
      </c>
      <c r="S2339" s="3" t="s">
        <v>1225</v>
      </c>
      <c r="T2339" s="2">
        <v>23.968</v>
      </c>
      <c r="U2339" s="2">
        <v>2</v>
      </c>
      <c r="V2339" s="2">
        <v>0.2</v>
      </c>
      <c r="W2339" s="2">
        <v>2.3967999999999998</v>
      </c>
    </row>
    <row r="2340" spans="1:23" ht="15.75" thickBot="1" x14ac:dyDescent="0.3">
      <c r="A2340" s="5">
        <v>2339</v>
      </c>
      <c r="B2340" s="3" t="s">
        <v>6105</v>
      </c>
      <c r="C2340" s="2">
        <v>2013</v>
      </c>
      <c r="D2340" s="4">
        <v>41406</v>
      </c>
      <c r="E2340" s="4" t="str">
        <f>TEXT(Table1[[#This Row],[Order Date]],"MMM")</f>
        <v>May</v>
      </c>
      <c r="F2340" s="4">
        <v>41529</v>
      </c>
      <c r="G2340" s="3" t="s">
        <v>49</v>
      </c>
      <c r="H2340" s="3" t="s">
        <v>1589</v>
      </c>
      <c r="I2340" s="3" t="s">
        <v>1590</v>
      </c>
      <c r="J2340" s="3" t="s">
        <v>26</v>
      </c>
      <c r="K2340" s="3" t="s">
        <v>27</v>
      </c>
      <c r="L2340" s="3" t="s">
        <v>1349</v>
      </c>
      <c r="M2340" s="3" t="s">
        <v>240</v>
      </c>
      <c r="N2340" s="2">
        <v>13021</v>
      </c>
      <c r="O2340" s="3" t="s">
        <v>138</v>
      </c>
      <c r="P2340" s="3" t="s">
        <v>2074</v>
      </c>
      <c r="Q2340" s="3" t="s">
        <v>45</v>
      </c>
      <c r="R2340" s="3" t="s">
        <v>74</v>
      </c>
      <c r="S2340" s="3" t="s">
        <v>2075</v>
      </c>
      <c r="T2340" s="2">
        <v>15.528</v>
      </c>
      <c r="U2340" s="2">
        <v>3</v>
      </c>
      <c r="V2340" s="2">
        <v>0.2</v>
      </c>
      <c r="W2340" s="2">
        <v>5.8230000000000004</v>
      </c>
    </row>
    <row r="2341" spans="1:23" ht="15.75" thickBot="1" x14ac:dyDescent="0.3">
      <c r="A2341" s="5">
        <v>2340</v>
      </c>
      <c r="B2341" s="3" t="s">
        <v>6106</v>
      </c>
      <c r="C2341" s="2">
        <v>2013</v>
      </c>
      <c r="D2341" s="4">
        <v>41406</v>
      </c>
      <c r="E2341" s="4" t="str">
        <f>TEXT(Table1[[#This Row],[Order Date]],"MMM")</f>
        <v>May</v>
      </c>
      <c r="F2341" s="4">
        <v>41559</v>
      </c>
      <c r="G2341" s="3" t="s">
        <v>49</v>
      </c>
      <c r="H2341" s="3" t="s">
        <v>3091</v>
      </c>
      <c r="I2341" s="3" t="s">
        <v>3092</v>
      </c>
      <c r="J2341" s="3" t="s">
        <v>26</v>
      </c>
      <c r="K2341" s="3" t="s">
        <v>27</v>
      </c>
      <c r="L2341" s="3" t="s">
        <v>120</v>
      </c>
      <c r="M2341" s="3" t="s">
        <v>42</v>
      </c>
      <c r="N2341" s="2">
        <v>94109</v>
      </c>
      <c r="O2341" s="3" t="s">
        <v>43</v>
      </c>
      <c r="P2341" s="3" t="s">
        <v>2965</v>
      </c>
      <c r="Q2341" s="3" t="s">
        <v>45</v>
      </c>
      <c r="R2341" s="3" t="s">
        <v>88</v>
      </c>
      <c r="S2341" s="3" t="s">
        <v>2966</v>
      </c>
      <c r="T2341" s="2">
        <v>104.85</v>
      </c>
      <c r="U2341" s="2">
        <v>1</v>
      </c>
      <c r="V2341" s="2">
        <v>0</v>
      </c>
      <c r="W2341" s="2">
        <v>50.328000000000003</v>
      </c>
    </row>
    <row r="2342" spans="1:23" ht="15.75" thickBot="1" x14ac:dyDescent="0.3">
      <c r="A2342" s="5">
        <v>2341</v>
      </c>
      <c r="B2342" s="3" t="s">
        <v>6107</v>
      </c>
      <c r="C2342" s="2">
        <v>2011</v>
      </c>
      <c r="D2342" s="4">
        <v>40858</v>
      </c>
      <c r="E2342" s="4" t="str">
        <f>TEXT(Table1[[#This Row],[Order Date]],"MMM")</f>
        <v>Nov</v>
      </c>
      <c r="F2342" s="4" t="s">
        <v>7265</v>
      </c>
      <c r="G2342" s="3" t="s">
        <v>49</v>
      </c>
      <c r="H2342" s="3" t="s">
        <v>1948</v>
      </c>
      <c r="I2342" s="3" t="s">
        <v>1949</v>
      </c>
      <c r="J2342" s="3" t="s">
        <v>26</v>
      </c>
      <c r="K2342" s="3" t="s">
        <v>27</v>
      </c>
      <c r="L2342" s="3" t="s">
        <v>41</v>
      </c>
      <c r="M2342" s="3" t="s">
        <v>42</v>
      </c>
      <c r="N2342" s="2">
        <v>90008</v>
      </c>
      <c r="O2342" s="3" t="s">
        <v>43</v>
      </c>
      <c r="P2342" s="3" t="s">
        <v>1356</v>
      </c>
      <c r="Q2342" s="3" t="s">
        <v>45</v>
      </c>
      <c r="R2342" s="3" t="s">
        <v>67</v>
      </c>
      <c r="S2342" s="3" t="s">
        <v>1357</v>
      </c>
      <c r="T2342" s="2">
        <v>30.48</v>
      </c>
      <c r="U2342" s="2">
        <v>3</v>
      </c>
      <c r="V2342" s="2">
        <v>0</v>
      </c>
      <c r="W2342" s="2">
        <v>7.9248000000000003</v>
      </c>
    </row>
    <row r="2343" spans="1:23" ht="15.75" thickBot="1" x14ac:dyDescent="0.3">
      <c r="A2343" s="5">
        <v>2342</v>
      </c>
      <c r="B2343" s="3" t="s">
        <v>6107</v>
      </c>
      <c r="C2343" s="2">
        <v>2011</v>
      </c>
      <c r="D2343" s="4">
        <v>40858</v>
      </c>
      <c r="E2343" s="4" t="str">
        <f>TEXT(Table1[[#This Row],[Order Date]],"MMM")</f>
        <v>Nov</v>
      </c>
      <c r="F2343" s="4" t="s">
        <v>7265</v>
      </c>
      <c r="G2343" s="3" t="s">
        <v>49</v>
      </c>
      <c r="H2343" s="3" t="s">
        <v>1948</v>
      </c>
      <c r="I2343" s="3" t="s">
        <v>1949</v>
      </c>
      <c r="J2343" s="3" t="s">
        <v>26</v>
      </c>
      <c r="K2343" s="3" t="s">
        <v>27</v>
      </c>
      <c r="L2343" s="3" t="s">
        <v>41</v>
      </c>
      <c r="M2343" s="3" t="s">
        <v>42</v>
      </c>
      <c r="N2343" s="2">
        <v>90008</v>
      </c>
      <c r="O2343" s="3" t="s">
        <v>43</v>
      </c>
      <c r="P2343" s="3" t="s">
        <v>3763</v>
      </c>
      <c r="Q2343" s="3" t="s">
        <v>32</v>
      </c>
      <c r="R2343" s="3" t="s">
        <v>36</v>
      </c>
      <c r="S2343" s="3" t="s">
        <v>3764</v>
      </c>
      <c r="T2343" s="2">
        <v>112.648</v>
      </c>
      <c r="U2343" s="2">
        <v>1</v>
      </c>
      <c r="V2343" s="2">
        <v>0.2</v>
      </c>
      <c r="W2343" s="2">
        <v>11.264799999999999</v>
      </c>
    </row>
    <row r="2344" spans="1:23" ht="15.75" thickBot="1" x14ac:dyDescent="0.3">
      <c r="A2344" s="5">
        <v>2343</v>
      </c>
      <c r="B2344" s="3" t="s">
        <v>6108</v>
      </c>
      <c r="C2344" s="2">
        <v>2012</v>
      </c>
      <c r="D2344" s="4">
        <v>40943</v>
      </c>
      <c r="E2344" s="4" t="str">
        <f>TEXT(Table1[[#This Row],[Order Date]],"MMM")</f>
        <v>Feb</v>
      </c>
      <c r="F2344" s="4">
        <v>41156</v>
      </c>
      <c r="G2344" s="3" t="s">
        <v>49</v>
      </c>
      <c r="H2344" s="3" t="s">
        <v>3304</v>
      </c>
      <c r="I2344" s="3" t="s">
        <v>3305</v>
      </c>
      <c r="J2344" s="3" t="s">
        <v>26</v>
      </c>
      <c r="K2344" s="3" t="s">
        <v>27</v>
      </c>
      <c r="L2344" s="3" t="s">
        <v>41</v>
      </c>
      <c r="M2344" s="3" t="s">
        <v>42</v>
      </c>
      <c r="N2344" s="2">
        <v>90049</v>
      </c>
      <c r="O2344" s="3" t="s">
        <v>43</v>
      </c>
      <c r="P2344" s="3" t="s">
        <v>6109</v>
      </c>
      <c r="Q2344" s="3" t="s">
        <v>70</v>
      </c>
      <c r="R2344" s="3" t="s">
        <v>603</v>
      </c>
      <c r="S2344" s="3" t="s">
        <v>6110</v>
      </c>
      <c r="T2344" s="2">
        <v>71.975999999999999</v>
      </c>
      <c r="U2344" s="2">
        <v>3</v>
      </c>
      <c r="V2344" s="2">
        <v>0.2</v>
      </c>
      <c r="W2344" s="2">
        <v>24.291899999999998</v>
      </c>
    </row>
    <row r="2345" spans="1:23" ht="15.75" thickBot="1" x14ac:dyDescent="0.3">
      <c r="A2345" s="5">
        <v>2344</v>
      </c>
      <c r="B2345" s="3" t="s">
        <v>6111</v>
      </c>
      <c r="C2345" s="2">
        <v>2012</v>
      </c>
      <c r="D2345" s="4">
        <v>41255</v>
      </c>
      <c r="E2345" s="4" t="str">
        <f>TEXT(Table1[[#This Row],[Order Date]],"MMM")</f>
        <v>Dec</v>
      </c>
      <c r="F2345" s="4" t="s">
        <v>7329</v>
      </c>
      <c r="G2345" s="3" t="s">
        <v>23</v>
      </c>
      <c r="H2345" s="3" t="s">
        <v>1428</v>
      </c>
      <c r="I2345" s="3" t="s">
        <v>1429</v>
      </c>
      <c r="J2345" s="3" t="s">
        <v>26</v>
      </c>
      <c r="K2345" s="3" t="s">
        <v>27</v>
      </c>
      <c r="L2345" s="3" t="s">
        <v>6112</v>
      </c>
      <c r="M2345" s="3" t="s">
        <v>42</v>
      </c>
      <c r="N2345" s="2">
        <v>95928</v>
      </c>
      <c r="O2345" s="3" t="s">
        <v>43</v>
      </c>
      <c r="P2345" s="3" t="s">
        <v>568</v>
      </c>
      <c r="Q2345" s="3" t="s">
        <v>45</v>
      </c>
      <c r="R2345" s="3" t="s">
        <v>67</v>
      </c>
      <c r="S2345" s="3" t="s">
        <v>569</v>
      </c>
      <c r="T2345" s="2">
        <v>2.21</v>
      </c>
      <c r="U2345" s="2">
        <v>1</v>
      </c>
      <c r="V2345" s="2">
        <v>0</v>
      </c>
      <c r="W2345" s="2">
        <v>0.59670000000000001</v>
      </c>
    </row>
    <row r="2346" spans="1:23" ht="15.75" thickBot="1" x14ac:dyDescent="0.3">
      <c r="A2346" s="5">
        <v>2345</v>
      </c>
      <c r="B2346" s="3" t="s">
        <v>6111</v>
      </c>
      <c r="C2346" s="2">
        <v>2012</v>
      </c>
      <c r="D2346" s="4">
        <v>41255</v>
      </c>
      <c r="E2346" s="4" t="str">
        <f>TEXT(Table1[[#This Row],[Order Date]],"MMM")</f>
        <v>Dec</v>
      </c>
      <c r="F2346" s="4" t="s">
        <v>7329</v>
      </c>
      <c r="G2346" s="3" t="s">
        <v>23</v>
      </c>
      <c r="H2346" s="3" t="s">
        <v>1428</v>
      </c>
      <c r="I2346" s="3" t="s">
        <v>1429</v>
      </c>
      <c r="J2346" s="3" t="s">
        <v>26</v>
      </c>
      <c r="K2346" s="3" t="s">
        <v>27</v>
      </c>
      <c r="L2346" s="3" t="s">
        <v>6112</v>
      </c>
      <c r="M2346" s="3" t="s">
        <v>42</v>
      </c>
      <c r="N2346" s="2">
        <v>95928</v>
      </c>
      <c r="O2346" s="3" t="s">
        <v>43</v>
      </c>
      <c r="P2346" s="3" t="s">
        <v>2537</v>
      </c>
      <c r="Q2346" s="3" t="s">
        <v>45</v>
      </c>
      <c r="R2346" s="3" t="s">
        <v>158</v>
      </c>
      <c r="S2346" s="3" t="s">
        <v>2538</v>
      </c>
      <c r="T2346" s="2">
        <v>15.52</v>
      </c>
      <c r="U2346" s="2">
        <v>4</v>
      </c>
      <c r="V2346" s="2">
        <v>0</v>
      </c>
      <c r="W2346" s="2">
        <v>7.4496000000000002</v>
      </c>
    </row>
    <row r="2347" spans="1:23" ht="15.75" thickBot="1" x14ac:dyDescent="0.3">
      <c r="A2347" s="5">
        <v>2346</v>
      </c>
      <c r="B2347" s="3" t="s">
        <v>6111</v>
      </c>
      <c r="C2347" s="2">
        <v>2012</v>
      </c>
      <c r="D2347" s="4">
        <v>41255</v>
      </c>
      <c r="E2347" s="4" t="str">
        <f>TEXT(Table1[[#This Row],[Order Date]],"MMM")</f>
        <v>Dec</v>
      </c>
      <c r="F2347" s="4" t="s">
        <v>7329</v>
      </c>
      <c r="G2347" s="3" t="s">
        <v>23</v>
      </c>
      <c r="H2347" s="3" t="s">
        <v>1428</v>
      </c>
      <c r="I2347" s="3" t="s">
        <v>1429</v>
      </c>
      <c r="J2347" s="3" t="s">
        <v>26</v>
      </c>
      <c r="K2347" s="3" t="s">
        <v>27</v>
      </c>
      <c r="L2347" s="3" t="s">
        <v>6112</v>
      </c>
      <c r="M2347" s="3" t="s">
        <v>42</v>
      </c>
      <c r="N2347" s="2">
        <v>95928</v>
      </c>
      <c r="O2347" s="3" t="s">
        <v>43</v>
      </c>
      <c r="P2347" s="3" t="s">
        <v>4368</v>
      </c>
      <c r="Q2347" s="3" t="s">
        <v>45</v>
      </c>
      <c r="R2347" s="3" t="s">
        <v>88</v>
      </c>
      <c r="S2347" s="3" t="s">
        <v>4369</v>
      </c>
      <c r="T2347" s="2">
        <v>36.44</v>
      </c>
      <c r="U2347" s="2">
        <v>4</v>
      </c>
      <c r="V2347" s="2">
        <v>0</v>
      </c>
      <c r="W2347" s="2">
        <v>16.398</v>
      </c>
    </row>
    <row r="2348" spans="1:23" ht="15.75" thickBot="1" x14ac:dyDescent="0.3">
      <c r="A2348" s="5">
        <v>2347</v>
      </c>
      <c r="B2348" s="3" t="s">
        <v>6113</v>
      </c>
      <c r="C2348" s="2">
        <v>2014</v>
      </c>
      <c r="D2348" s="4">
        <v>41708</v>
      </c>
      <c r="E2348" s="4" t="str">
        <f>TEXT(Table1[[#This Row],[Order Date]],"MMM")</f>
        <v>Mar</v>
      </c>
      <c r="F2348" s="4">
        <v>41892</v>
      </c>
      <c r="G2348" s="3" t="s">
        <v>49</v>
      </c>
      <c r="H2348" s="3" t="s">
        <v>6011</v>
      </c>
      <c r="I2348" s="3" t="s">
        <v>6012</v>
      </c>
      <c r="J2348" s="3" t="s">
        <v>26</v>
      </c>
      <c r="K2348" s="3" t="s">
        <v>27</v>
      </c>
      <c r="L2348" s="3" t="s">
        <v>288</v>
      </c>
      <c r="M2348" s="3" t="s">
        <v>372</v>
      </c>
      <c r="N2348" s="2">
        <v>97477</v>
      </c>
      <c r="O2348" s="3" t="s">
        <v>43</v>
      </c>
      <c r="P2348" s="3" t="s">
        <v>1254</v>
      </c>
      <c r="Q2348" s="3" t="s">
        <v>32</v>
      </c>
      <c r="R2348" s="3" t="s">
        <v>33</v>
      </c>
      <c r="S2348" s="3" t="s">
        <v>1255</v>
      </c>
      <c r="T2348" s="2">
        <v>217.76400000000001</v>
      </c>
      <c r="U2348" s="2">
        <v>6</v>
      </c>
      <c r="V2348" s="2">
        <v>0.7</v>
      </c>
      <c r="W2348" s="2">
        <v>-384.71640000000002</v>
      </c>
    </row>
    <row r="2349" spans="1:23" ht="15.75" thickBot="1" x14ac:dyDescent="0.3">
      <c r="A2349" s="5">
        <v>2348</v>
      </c>
      <c r="B2349" s="3" t="s">
        <v>6113</v>
      </c>
      <c r="C2349" s="2">
        <v>2014</v>
      </c>
      <c r="D2349" s="4">
        <v>41708</v>
      </c>
      <c r="E2349" s="4" t="str">
        <f>TEXT(Table1[[#This Row],[Order Date]],"MMM")</f>
        <v>Mar</v>
      </c>
      <c r="F2349" s="4">
        <v>41892</v>
      </c>
      <c r="G2349" s="3" t="s">
        <v>49</v>
      </c>
      <c r="H2349" s="3" t="s">
        <v>6011</v>
      </c>
      <c r="I2349" s="3" t="s">
        <v>6012</v>
      </c>
      <c r="J2349" s="3" t="s">
        <v>26</v>
      </c>
      <c r="K2349" s="3" t="s">
        <v>27</v>
      </c>
      <c r="L2349" s="3" t="s">
        <v>288</v>
      </c>
      <c r="M2349" s="3" t="s">
        <v>372</v>
      </c>
      <c r="N2349" s="2">
        <v>97477</v>
      </c>
      <c r="O2349" s="3" t="s">
        <v>43</v>
      </c>
      <c r="P2349" s="3" t="s">
        <v>1984</v>
      </c>
      <c r="Q2349" s="3" t="s">
        <v>45</v>
      </c>
      <c r="R2349" s="3" t="s">
        <v>518</v>
      </c>
      <c r="S2349" s="3" t="s">
        <v>1985</v>
      </c>
      <c r="T2349" s="2">
        <v>39.072000000000003</v>
      </c>
      <c r="U2349" s="2">
        <v>6</v>
      </c>
      <c r="V2349" s="2">
        <v>0.2</v>
      </c>
      <c r="W2349" s="2">
        <v>4.3956</v>
      </c>
    </row>
    <row r="2350" spans="1:23" ht="15.75" thickBot="1" x14ac:dyDescent="0.3">
      <c r="A2350" s="5">
        <v>2349</v>
      </c>
      <c r="B2350" s="3" t="s">
        <v>6113</v>
      </c>
      <c r="C2350" s="2">
        <v>2014</v>
      </c>
      <c r="D2350" s="4">
        <v>41708</v>
      </c>
      <c r="E2350" s="4" t="str">
        <f>TEXT(Table1[[#This Row],[Order Date]],"MMM")</f>
        <v>Mar</v>
      </c>
      <c r="F2350" s="4">
        <v>41892</v>
      </c>
      <c r="G2350" s="3" t="s">
        <v>49</v>
      </c>
      <c r="H2350" s="3" t="s">
        <v>6011</v>
      </c>
      <c r="I2350" s="3" t="s">
        <v>6012</v>
      </c>
      <c r="J2350" s="3" t="s">
        <v>26</v>
      </c>
      <c r="K2350" s="3" t="s">
        <v>27</v>
      </c>
      <c r="L2350" s="3" t="s">
        <v>288</v>
      </c>
      <c r="M2350" s="3" t="s">
        <v>372</v>
      </c>
      <c r="N2350" s="2">
        <v>97477</v>
      </c>
      <c r="O2350" s="3" t="s">
        <v>43</v>
      </c>
      <c r="P2350" s="3" t="s">
        <v>2696</v>
      </c>
      <c r="Q2350" s="3" t="s">
        <v>45</v>
      </c>
      <c r="R2350" s="3" t="s">
        <v>74</v>
      </c>
      <c r="S2350" s="3" t="s">
        <v>2697</v>
      </c>
      <c r="T2350" s="2">
        <v>22.638000000000002</v>
      </c>
      <c r="U2350" s="2">
        <v>7</v>
      </c>
      <c r="V2350" s="2">
        <v>0.7</v>
      </c>
      <c r="W2350" s="2">
        <v>-16.601199999999999</v>
      </c>
    </row>
    <row r="2351" spans="1:23" ht="15.75" thickBot="1" x14ac:dyDescent="0.3">
      <c r="A2351" s="5">
        <v>2350</v>
      </c>
      <c r="B2351" s="3" t="s">
        <v>6113</v>
      </c>
      <c r="C2351" s="2">
        <v>2014</v>
      </c>
      <c r="D2351" s="4">
        <v>41708</v>
      </c>
      <c r="E2351" s="4" t="str">
        <f>TEXT(Table1[[#This Row],[Order Date]],"MMM")</f>
        <v>Mar</v>
      </c>
      <c r="F2351" s="4">
        <v>41892</v>
      </c>
      <c r="G2351" s="3" t="s">
        <v>49</v>
      </c>
      <c r="H2351" s="3" t="s">
        <v>6011</v>
      </c>
      <c r="I2351" s="3" t="s">
        <v>6012</v>
      </c>
      <c r="J2351" s="3" t="s">
        <v>26</v>
      </c>
      <c r="K2351" s="3" t="s">
        <v>27</v>
      </c>
      <c r="L2351" s="3" t="s">
        <v>288</v>
      </c>
      <c r="M2351" s="3" t="s">
        <v>372</v>
      </c>
      <c r="N2351" s="2">
        <v>97477</v>
      </c>
      <c r="O2351" s="3" t="s">
        <v>43</v>
      </c>
      <c r="P2351" s="3" t="s">
        <v>4500</v>
      </c>
      <c r="Q2351" s="3" t="s">
        <v>45</v>
      </c>
      <c r="R2351" s="3" t="s">
        <v>67</v>
      </c>
      <c r="S2351" s="3" t="s">
        <v>4501</v>
      </c>
      <c r="T2351" s="2">
        <v>95.144000000000005</v>
      </c>
      <c r="U2351" s="2">
        <v>7</v>
      </c>
      <c r="V2351" s="2">
        <v>0.2</v>
      </c>
      <c r="W2351" s="2">
        <v>10.7037</v>
      </c>
    </row>
    <row r="2352" spans="1:23" ht="15.75" thickBot="1" x14ac:dyDescent="0.3">
      <c r="A2352" s="5">
        <v>2351</v>
      </c>
      <c r="B2352" s="3" t="s">
        <v>6114</v>
      </c>
      <c r="C2352" s="2">
        <v>2014</v>
      </c>
      <c r="D2352" s="4">
        <v>41947</v>
      </c>
      <c r="E2352" s="4" t="str">
        <f>TEXT(Table1[[#This Row],[Order Date]],"MMM")</f>
        <v>Nov</v>
      </c>
      <c r="F2352" s="4" t="s">
        <v>7205</v>
      </c>
      <c r="G2352" s="3" t="s">
        <v>23</v>
      </c>
      <c r="H2352" s="3" t="s">
        <v>6115</v>
      </c>
      <c r="I2352" s="3" t="s">
        <v>6116</v>
      </c>
      <c r="J2352" s="3" t="s">
        <v>40</v>
      </c>
      <c r="K2352" s="3" t="s">
        <v>27</v>
      </c>
      <c r="L2352" s="3" t="s">
        <v>1318</v>
      </c>
      <c r="M2352" s="3" t="s">
        <v>53</v>
      </c>
      <c r="N2352" s="2">
        <v>32216</v>
      </c>
      <c r="O2352" s="3" t="s">
        <v>30</v>
      </c>
      <c r="P2352" s="3" t="s">
        <v>4526</v>
      </c>
      <c r="Q2352" s="3" t="s">
        <v>32</v>
      </c>
      <c r="R2352" s="3" t="s">
        <v>64</v>
      </c>
      <c r="S2352" s="3" t="s">
        <v>4527</v>
      </c>
      <c r="T2352" s="2">
        <v>12.32</v>
      </c>
      <c r="U2352" s="2">
        <v>5</v>
      </c>
      <c r="V2352" s="2">
        <v>0.2</v>
      </c>
      <c r="W2352" s="2">
        <v>1.8480000000000001</v>
      </c>
    </row>
    <row r="2353" spans="1:23" ht="15.75" thickBot="1" x14ac:dyDescent="0.3">
      <c r="A2353" s="5">
        <v>2352</v>
      </c>
      <c r="B2353" s="3" t="s">
        <v>6114</v>
      </c>
      <c r="C2353" s="2">
        <v>2014</v>
      </c>
      <c r="D2353" s="4">
        <v>41947</v>
      </c>
      <c r="E2353" s="4" t="str">
        <f>TEXT(Table1[[#This Row],[Order Date]],"MMM")</f>
        <v>Nov</v>
      </c>
      <c r="F2353" s="4" t="s">
        <v>7205</v>
      </c>
      <c r="G2353" s="3" t="s">
        <v>23</v>
      </c>
      <c r="H2353" s="3" t="s">
        <v>6115</v>
      </c>
      <c r="I2353" s="3" t="s">
        <v>6116</v>
      </c>
      <c r="J2353" s="3" t="s">
        <v>40</v>
      </c>
      <c r="K2353" s="3" t="s">
        <v>27</v>
      </c>
      <c r="L2353" s="3" t="s">
        <v>1318</v>
      </c>
      <c r="M2353" s="3" t="s">
        <v>53</v>
      </c>
      <c r="N2353" s="2">
        <v>32216</v>
      </c>
      <c r="O2353" s="3" t="s">
        <v>30</v>
      </c>
      <c r="P2353" s="3" t="s">
        <v>2283</v>
      </c>
      <c r="Q2353" s="3" t="s">
        <v>45</v>
      </c>
      <c r="R2353" s="3" t="s">
        <v>74</v>
      </c>
      <c r="S2353" s="3" t="s">
        <v>2284</v>
      </c>
      <c r="T2353" s="2">
        <v>4.4189999999999996</v>
      </c>
      <c r="U2353" s="2">
        <v>3</v>
      </c>
      <c r="V2353" s="2">
        <v>0.7</v>
      </c>
      <c r="W2353" s="2">
        <v>-3.0933000000000002</v>
      </c>
    </row>
    <row r="2354" spans="1:23" ht="15.75" thickBot="1" x14ac:dyDescent="0.3">
      <c r="A2354" s="5">
        <v>2353</v>
      </c>
      <c r="B2354" s="3" t="s">
        <v>6117</v>
      </c>
      <c r="C2354" s="2">
        <v>2011</v>
      </c>
      <c r="D2354" s="4">
        <v>40854</v>
      </c>
      <c r="E2354" s="4" t="str">
        <f>TEXT(Table1[[#This Row],[Order Date]],"MMM")</f>
        <v>Nov</v>
      </c>
      <c r="F2354" s="4" t="s">
        <v>7258</v>
      </c>
      <c r="G2354" s="3" t="s">
        <v>172</v>
      </c>
      <c r="H2354" s="3" t="s">
        <v>3049</v>
      </c>
      <c r="I2354" s="3" t="s">
        <v>3050</v>
      </c>
      <c r="J2354" s="3" t="s">
        <v>26</v>
      </c>
      <c r="K2354" s="3" t="s">
        <v>27</v>
      </c>
      <c r="L2354" s="3" t="s">
        <v>3433</v>
      </c>
      <c r="M2354" s="3" t="s">
        <v>101</v>
      </c>
      <c r="N2354" s="2">
        <v>79907</v>
      </c>
      <c r="O2354" s="3" t="s">
        <v>102</v>
      </c>
      <c r="P2354" s="3" t="s">
        <v>3746</v>
      </c>
      <c r="Q2354" s="3" t="s">
        <v>70</v>
      </c>
      <c r="R2354" s="3" t="s">
        <v>71</v>
      </c>
      <c r="S2354" s="3" t="s">
        <v>3747</v>
      </c>
      <c r="T2354" s="2">
        <v>575.96799999999996</v>
      </c>
      <c r="U2354" s="2">
        <v>4</v>
      </c>
      <c r="V2354" s="2">
        <v>0.2</v>
      </c>
      <c r="W2354" s="2">
        <v>43.197600000000001</v>
      </c>
    </row>
    <row r="2355" spans="1:23" ht="15.75" thickBot="1" x14ac:dyDescent="0.3">
      <c r="A2355" s="5">
        <v>2354</v>
      </c>
      <c r="B2355" s="3" t="s">
        <v>6117</v>
      </c>
      <c r="C2355" s="2">
        <v>2011</v>
      </c>
      <c r="D2355" s="4">
        <v>40854</v>
      </c>
      <c r="E2355" s="4" t="str">
        <f>TEXT(Table1[[#This Row],[Order Date]],"MMM")</f>
        <v>Nov</v>
      </c>
      <c r="F2355" s="4" t="s">
        <v>7258</v>
      </c>
      <c r="G2355" s="3" t="s">
        <v>172</v>
      </c>
      <c r="H2355" s="3" t="s">
        <v>3049</v>
      </c>
      <c r="I2355" s="3" t="s">
        <v>3050</v>
      </c>
      <c r="J2355" s="3" t="s">
        <v>26</v>
      </c>
      <c r="K2355" s="3" t="s">
        <v>27</v>
      </c>
      <c r="L2355" s="3" t="s">
        <v>3433</v>
      </c>
      <c r="M2355" s="3" t="s">
        <v>101</v>
      </c>
      <c r="N2355" s="2">
        <v>79907</v>
      </c>
      <c r="O2355" s="3" t="s">
        <v>102</v>
      </c>
      <c r="P2355" s="3" t="s">
        <v>5167</v>
      </c>
      <c r="Q2355" s="3" t="s">
        <v>45</v>
      </c>
      <c r="R2355" s="3" t="s">
        <v>88</v>
      </c>
      <c r="S2355" s="3" t="s">
        <v>5168</v>
      </c>
      <c r="T2355" s="2">
        <v>10.368</v>
      </c>
      <c r="U2355" s="2">
        <v>2</v>
      </c>
      <c r="V2355" s="2">
        <v>0.2</v>
      </c>
      <c r="W2355" s="2">
        <v>3.6288</v>
      </c>
    </row>
    <row r="2356" spans="1:23" ht="15.75" thickBot="1" x14ac:dyDescent="0.3">
      <c r="A2356" s="5">
        <v>2355</v>
      </c>
      <c r="B2356" s="3" t="s">
        <v>6118</v>
      </c>
      <c r="C2356" s="2">
        <v>2013</v>
      </c>
      <c r="D2356" s="4">
        <v>41403</v>
      </c>
      <c r="E2356" s="4" t="str">
        <f>TEXT(Table1[[#This Row],[Order Date]],"MMM")</f>
        <v>May</v>
      </c>
      <c r="F2356" s="4">
        <v>41495</v>
      </c>
      <c r="G2356" s="3" t="s">
        <v>23</v>
      </c>
      <c r="H2356" s="3" t="s">
        <v>843</v>
      </c>
      <c r="I2356" s="3" t="s">
        <v>844</v>
      </c>
      <c r="J2356" s="3" t="s">
        <v>26</v>
      </c>
      <c r="K2356" s="3" t="s">
        <v>27</v>
      </c>
      <c r="L2356" s="3" t="s">
        <v>4106</v>
      </c>
      <c r="M2356" s="3" t="s">
        <v>302</v>
      </c>
      <c r="N2356" s="2">
        <v>37918</v>
      </c>
      <c r="O2356" s="3" t="s">
        <v>30</v>
      </c>
      <c r="P2356" s="3" t="s">
        <v>2384</v>
      </c>
      <c r="Q2356" s="3" t="s">
        <v>45</v>
      </c>
      <c r="R2356" s="3" t="s">
        <v>88</v>
      </c>
      <c r="S2356" s="3" t="s">
        <v>2385</v>
      </c>
      <c r="T2356" s="2">
        <v>12.192</v>
      </c>
      <c r="U2356" s="2">
        <v>3</v>
      </c>
      <c r="V2356" s="2">
        <v>0.2</v>
      </c>
      <c r="W2356" s="2">
        <v>4.1147999999999998</v>
      </c>
    </row>
    <row r="2357" spans="1:23" ht="15.75" thickBot="1" x14ac:dyDescent="0.3">
      <c r="A2357" s="5">
        <v>2356</v>
      </c>
      <c r="B2357" s="3" t="s">
        <v>6118</v>
      </c>
      <c r="C2357" s="2">
        <v>2013</v>
      </c>
      <c r="D2357" s="4">
        <v>41403</v>
      </c>
      <c r="E2357" s="4" t="str">
        <f>TEXT(Table1[[#This Row],[Order Date]],"MMM")</f>
        <v>May</v>
      </c>
      <c r="F2357" s="4">
        <v>41495</v>
      </c>
      <c r="G2357" s="3" t="s">
        <v>23</v>
      </c>
      <c r="H2357" s="3" t="s">
        <v>843</v>
      </c>
      <c r="I2357" s="3" t="s">
        <v>844</v>
      </c>
      <c r="J2357" s="3" t="s">
        <v>26</v>
      </c>
      <c r="K2357" s="3" t="s">
        <v>27</v>
      </c>
      <c r="L2357" s="3" t="s">
        <v>4106</v>
      </c>
      <c r="M2357" s="3" t="s">
        <v>302</v>
      </c>
      <c r="N2357" s="2">
        <v>37918</v>
      </c>
      <c r="O2357" s="3" t="s">
        <v>30</v>
      </c>
      <c r="P2357" s="3" t="s">
        <v>4259</v>
      </c>
      <c r="Q2357" s="3" t="s">
        <v>45</v>
      </c>
      <c r="R2357" s="3" t="s">
        <v>77</v>
      </c>
      <c r="S2357" s="3" t="s">
        <v>4260</v>
      </c>
      <c r="T2357" s="2">
        <v>87.168000000000006</v>
      </c>
      <c r="U2357" s="2">
        <v>2</v>
      </c>
      <c r="V2357" s="2">
        <v>0.2</v>
      </c>
      <c r="W2357" s="2">
        <v>8.7167999999999992</v>
      </c>
    </row>
    <row r="2358" spans="1:23" ht="15.75" thickBot="1" x14ac:dyDescent="0.3">
      <c r="A2358" s="5">
        <v>2357</v>
      </c>
      <c r="B2358" s="3" t="s">
        <v>6118</v>
      </c>
      <c r="C2358" s="2">
        <v>2013</v>
      </c>
      <c r="D2358" s="4">
        <v>41403</v>
      </c>
      <c r="E2358" s="4" t="str">
        <f>TEXT(Table1[[#This Row],[Order Date]],"MMM")</f>
        <v>May</v>
      </c>
      <c r="F2358" s="4">
        <v>41495</v>
      </c>
      <c r="G2358" s="3" t="s">
        <v>23</v>
      </c>
      <c r="H2358" s="3" t="s">
        <v>843</v>
      </c>
      <c r="I2358" s="3" t="s">
        <v>844</v>
      </c>
      <c r="J2358" s="3" t="s">
        <v>26</v>
      </c>
      <c r="K2358" s="3" t="s">
        <v>27</v>
      </c>
      <c r="L2358" s="3" t="s">
        <v>4106</v>
      </c>
      <c r="M2358" s="3" t="s">
        <v>302</v>
      </c>
      <c r="N2358" s="2">
        <v>37918</v>
      </c>
      <c r="O2358" s="3" t="s">
        <v>30</v>
      </c>
      <c r="P2358" s="3" t="s">
        <v>5239</v>
      </c>
      <c r="Q2358" s="3" t="s">
        <v>45</v>
      </c>
      <c r="R2358" s="3" t="s">
        <v>67</v>
      </c>
      <c r="S2358" s="3" t="s">
        <v>5240</v>
      </c>
      <c r="T2358" s="2">
        <v>31.744</v>
      </c>
      <c r="U2358" s="2">
        <v>2</v>
      </c>
      <c r="V2358" s="2">
        <v>0.2</v>
      </c>
      <c r="W2358" s="2">
        <v>8.3328000000000007</v>
      </c>
    </row>
    <row r="2359" spans="1:23" ht="15.75" thickBot="1" x14ac:dyDescent="0.3">
      <c r="A2359" s="5">
        <v>2358</v>
      </c>
      <c r="B2359" s="3" t="s">
        <v>6119</v>
      </c>
      <c r="C2359" s="2">
        <v>2013</v>
      </c>
      <c r="D2359" s="4">
        <v>41427</v>
      </c>
      <c r="E2359" s="4" t="str">
        <f>TEXT(Table1[[#This Row],[Order Date]],"MMM")</f>
        <v>Jun</v>
      </c>
      <c r="F2359" s="4">
        <v>41580</v>
      </c>
      <c r="G2359" s="3" t="s">
        <v>49</v>
      </c>
      <c r="H2359" s="3" t="s">
        <v>1546</v>
      </c>
      <c r="I2359" s="3" t="s">
        <v>1547</v>
      </c>
      <c r="J2359" s="3" t="s">
        <v>40</v>
      </c>
      <c r="K2359" s="3" t="s">
        <v>27</v>
      </c>
      <c r="L2359" s="3" t="s">
        <v>4844</v>
      </c>
      <c r="M2359" s="3" t="s">
        <v>302</v>
      </c>
      <c r="N2359" s="2">
        <v>37421</v>
      </c>
      <c r="O2359" s="3" t="s">
        <v>30</v>
      </c>
      <c r="P2359" s="3" t="s">
        <v>1596</v>
      </c>
      <c r="Q2359" s="3" t="s">
        <v>32</v>
      </c>
      <c r="R2359" s="3" t="s">
        <v>64</v>
      </c>
      <c r="S2359" s="3" t="s">
        <v>1597</v>
      </c>
      <c r="T2359" s="2">
        <v>132.22399999999999</v>
      </c>
      <c r="U2359" s="2">
        <v>4</v>
      </c>
      <c r="V2359" s="2">
        <v>0.2</v>
      </c>
      <c r="W2359" s="2">
        <v>-18.180800000000001</v>
      </c>
    </row>
    <row r="2360" spans="1:23" ht="15.75" thickBot="1" x14ac:dyDescent="0.3">
      <c r="A2360" s="5">
        <v>2359</v>
      </c>
      <c r="B2360" s="3" t="s">
        <v>6122</v>
      </c>
      <c r="C2360" s="2">
        <v>2012</v>
      </c>
      <c r="D2360" s="4">
        <v>40946</v>
      </c>
      <c r="E2360" s="4" t="str">
        <f>TEXT(Table1[[#This Row],[Order Date]],"MMM")</f>
        <v>Feb</v>
      </c>
      <c r="F2360" s="4">
        <v>40975</v>
      </c>
      <c r="G2360" s="3" t="s">
        <v>172</v>
      </c>
      <c r="H2360" s="3" t="s">
        <v>1835</v>
      </c>
      <c r="I2360" s="3" t="s">
        <v>1836</v>
      </c>
      <c r="J2360" s="3" t="s">
        <v>99</v>
      </c>
      <c r="K2360" s="3" t="s">
        <v>27</v>
      </c>
      <c r="L2360" s="3" t="s">
        <v>239</v>
      </c>
      <c r="M2360" s="3" t="s">
        <v>240</v>
      </c>
      <c r="N2360" s="2">
        <v>10024</v>
      </c>
      <c r="O2360" s="3" t="s">
        <v>138</v>
      </c>
      <c r="P2360" s="3" t="s">
        <v>5870</v>
      </c>
      <c r="Q2360" s="3" t="s">
        <v>45</v>
      </c>
      <c r="R2360" s="3" t="s">
        <v>88</v>
      </c>
      <c r="S2360" s="3" t="s">
        <v>5871</v>
      </c>
      <c r="T2360" s="2">
        <v>19.440000000000001</v>
      </c>
      <c r="U2360" s="2">
        <v>3</v>
      </c>
      <c r="V2360" s="2">
        <v>0</v>
      </c>
      <c r="W2360" s="2">
        <v>9.3312000000000008</v>
      </c>
    </row>
    <row r="2361" spans="1:23" ht="15.75" thickBot="1" x14ac:dyDescent="0.3">
      <c r="A2361" s="5">
        <v>2360</v>
      </c>
      <c r="B2361" s="3" t="s">
        <v>6124</v>
      </c>
      <c r="C2361" s="2">
        <v>2011</v>
      </c>
      <c r="D2361" s="4">
        <v>40579</v>
      </c>
      <c r="E2361" s="4" t="str">
        <f>TEXT(Table1[[#This Row],[Order Date]],"MMM")</f>
        <v>Feb</v>
      </c>
      <c r="F2361" s="4">
        <v>40579</v>
      </c>
      <c r="G2361" s="3" t="s">
        <v>1127</v>
      </c>
      <c r="H2361" s="3" t="s">
        <v>1731</v>
      </c>
      <c r="I2361" s="3" t="s">
        <v>1732</v>
      </c>
      <c r="J2361" s="3" t="s">
        <v>26</v>
      </c>
      <c r="K2361" s="3" t="s">
        <v>27</v>
      </c>
      <c r="L2361" s="3" t="s">
        <v>441</v>
      </c>
      <c r="M2361" s="3" t="s">
        <v>442</v>
      </c>
      <c r="N2361" s="2">
        <v>43229</v>
      </c>
      <c r="O2361" s="3" t="s">
        <v>138</v>
      </c>
      <c r="P2361" s="3" t="s">
        <v>3002</v>
      </c>
      <c r="Q2361" s="3" t="s">
        <v>45</v>
      </c>
      <c r="R2361" s="3" t="s">
        <v>77</v>
      </c>
      <c r="S2361" s="3" t="s">
        <v>3003</v>
      </c>
      <c r="T2361" s="2">
        <v>26.135999999999999</v>
      </c>
      <c r="U2361" s="2">
        <v>3</v>
      </c>
      <c r="V2361" s="2">
        <v>0.2</v>
      </c>
      <c r="W2361" s="2">
        <v>1.9601999999999999</v>
      </c>
    </row>
    <row r="2362" spans="1:23" ht="15.75" thickBot="1" x14ac:dyDescent="0.3">
      <c r="A2362" s="5">
        <v>2361</v>
      </c>
      <c r="B2362" s="3" t="s">
        <v>6125</v>
      </c>
      <c r="C2362" s="2">
        <v>2014</v>
      </c>
      <c r="D2362" s="4">
        <v>41738</v>
      </c>
      <c r="E2362" s="4" t="str">
        <f>TEXT(Table1[[#This Row],[Order Date]],"MMM")</f>
        <v>Apr</v>
      </c>
      <c r="F2362" s="4">
        <v>41829</v>
      </c>
      <c r="G2362" s="3" t="s">
        <v>23</v>
      </c>
      <c r="H2362" s="3" t="s">
        <v>4882</v>
      </c>
      <c r="I2362" s="3" t="s">
        <v>4883</v>
      </c>
      <c r="J2362" s="3" t="s">
        <v>99</v>
      </c>
      <c r="K2362" s="3" t="s">
        <v>27</v>
      </c>
      <c r="L2362" s="3" t="s">
        <v>239</v>
      </c>
      <c r="M2362" s="3" t="s">
        <v>240</v>
      </c>
      <c r="N2362" s="2">
        <v>10035</v>
      </c>
      <c r="O2362" s="3" t="s">
        <v>138</v>
      </c>
      <c r="P2362" s="3" t="s">
        <v>3165</v>
      </c>
      <c r="Q2362" s="3" t="s">
        <v>45</v>
      </c>
      <c r="R2362" s="3" t="s">
        <v>88</v>
      </c>
      <c r="S2362" s="3" t="s">
        <v>3166</v>
      </c>
      <c r="T2362" s="2">
        <v>419.4</v>
      </c>
      <c r="U2362" s="2">
        <v>4</v>
      </c>
      <c r="V2362" s="2">
        <v>0</v>
      </c>
      <c r="W2362" s="2">
        <v>201.31200000000001</v>
      </c>
    </row>
    <row r="2363" spans="1:23" ht="15.75" thickBot="1" x14ac:dyDescent="0.3">
      <c r="A2363" s="5">
        <v>2362</v>
      </c>
      <c r="B2363" s="3" t="s">
        <v>6125</v>
      </c>
      <c r="C2363" s="2">
        <v>2014</v>
      </c>
      <c r="D2363" s="4">
        <v>41738</v>
      </c>
      <c r="E2363" s="4" t="str">
        <f>TEXT(Table1[[#This Row],[Order Date]],"MMM")</f>
        <v>Apr</v>
      </c>
      <c r="F2363" s="4">
        <v>41829</v>
      </c>
      <c r="G2363" s="3" t="s">
        <v>23</v>
      </c>
      <c r="H2363" s="3" t="s">
        <v>4882</v>
      </c>
      <c r="I2363" s="3" t="s">
        <v>4883</v>
      </c>
      <c r="J2363" s="3" t="s">
        <v>99</v>
      </c>
      <c r="K2363" s="3" t="s">
        <v>27</v>
      </c>
      <c r="L2363" s="3" t="s">
        <v>239</v>
      </c>
      <c r="M2363" s="3" t="s">
        <v>240</v>
      </c>
      <c r="N2363" s="2">
        <v>10035</v>
      </c>
      <c r="O2363" s="3" t="s">
        <v>138</v>
      </c>
      <c r="P2363" s="3" t="s">
        <v>5836</v>
      </c>
      <c r="Q2363" s="3" t="s">
        <v>32</v>
      </c>
      <c r="R2363" s="3" t="s">
        <v>36</v>
      </c>
      <c r="S2363" s="3" t="s">
        <v>5837</v>
      </c>
      <c r="T2363" s="2">
        <v>90.801000000000002</v>
      </c>
      <c r="U2363" s="2">
        <v>1</v>
      </c>
      <c r="V2363" s="2">
        <v>0.1</v>
      </c>
      <c r="W2363" s="2">
        <v>14.124599999999999</v>
      </c>
    </row>
    <row r="2364" spans="1:23" ht="15.75" thickBot="1" x14ac:dyDescent="0.3">
      <c r="A2364" s="5">
        <v>2363</v>
      </c>
      <c r="B2364" s="3" t="s">
        <v>6125</v>
      </c>
      <c r="C2364" s="2">
        <v>2014</v>
      </c>
      <c r="D2364" s="4">
        <v>41738</v>
      </c>
      <c r="E2364" s="4" t="str">
        <f>TEXT(Table1[[#This Row],[Order Date]],"MMM")</f>
        <v>Apr</v>
      </c>
      <c r="F2364" s="4">
        <v>41829</v>
      </c>
      <c r="G2364" s="3" t="s">
        <v>23</v>
      </c>
      <c r="H2364" s="3" t="s">
        <v>4882</v>
      </c>
      <c r="I2364" s="3" t="s">
        <v>4883</v>
      </c>
      <c r="J2364" s="3" t="s">
        <v>99</v>
      </c>
      <c r="K2364" s="3" t="s">
        <v>27</v>
      </c>
      <c r="L2364" s="3" t="s">
        <v>239</v>
      </c>
      <c r="M2364" s="3" t="s">
        <v>240</v>
      </c>
      <c r="N2364" s="2">
        <v>10035</v>
      </c>
      <c r="O2364" s="3" t="s">
        <v>138</v>
      </c>
      <c r="P2364" s="3" t="s">
        <v>784</v>
      </c>
      <c r="Q2364" s="3" t="s">
        <v>32</v>
      </c>
      <c r="R2364" s="3" t="s">
        <v>36</v>
      </c>
      <c r="S2364" s="3" t="s">
        <v>785</v>
      </c>
      <c r="T2364" s="2">
        <v>181.76400000000001</v>
      </c>
      <c r="U2364" s="2">
        <v>2</v>
      </c>
      <c r="V2364" s="2">
        <v>0.1</v>
      </c>
      <c r="W2364" s="2">
        <v>-8.0784000000000002</v>
      </c>
    </row>
    <row r="2365" spans="1:23" ht="15.75" thickBot="1" x14ac:dyDescent="0.3">
      <c r="A2365" s="5">
        <v>2364</v>
      </c>
      <c r="B2365" s="3" t="s">
        <v>6125</v>
      </c>
      <c r="C2365" s="2">
        <v>2014</v>
      </c>
      <c r="D2365" s="4">
        <v>41738</v>
      </c>
      <c r="E2365" s="4" t="str">
        <f>TEXT(Table1[[#This Row],[Order Date]],"MMM")</f>
        <v>Apr</v>
      </c>
      <c r="F2365" s="4">
        <v>41829</v>
      </c>
      <c r="G2365" s="3" t="s">
        <v>23</v>
      </c>
      <c r="H2365" s="3" t="s">
        <v>4882</v>
      </c>
      <c r="I2365" s="3" t="s">
        <v>4883</v>
      </c>
      <c r="J2365" s="3" t="s">
        <v>99</v>
      </c>
      <c r="K2365" s="3" t="s">
        <v>27</v>
      </c>
      <c r="L2365" s="3" t="s">
        <v>239</v>
      </c>
      <c r="M2365" s="3" t="s">
        <v>240</v>
      </c>
      <c r="N2365" s="2">
        <v>10035</v>
      </c>
      <c r="O2365" s="3" t="s">
        <v>138</v>
      </c>
      <c r="P2365" s="3" t="s">
        <v>3465</v>
      </c>
      <c r="Q2365" s="3" t="s">
        <v>45</v>
      </c>
      <c r="R2365" s="3" t="s">
        <v>67</v>
      </c>
      <c r="S2365" s="3" t="s">
        <v>3466</v>
      </c>
      <c r="T2365" s="2">
        <v>5.56</v>
      </c>
      <c r="U2365" s="2">
        <v>2</v>
      </c>
      <c r="V2365" s="2">
        <v>0</v>
      </c>
      <c r="W2365" s="2">
        <v>2.2240000000000002</v>
      </c>
    </row>
    <row r="2366" spans="1:23" ht="15.75" thickBot="1" x14ac:dyDescent="0.3">
      <c r="A2366" s="5">
        <v>2365</v>
      </c>
      <c r="B2366" s="3" t="s">
        <v>6126</v>
      </c>
      <c r="C2366" s="2">
        <v>2013</v>
      </c>
      <c r="D2366" s="4">
        <v>41376</v>
      </c>
      <c r="E2366" s="4" t="str">
        <f>TEXT(Table1[[#This Row],[Order Date]],"MMM")</f>
        <v>Apr</v>
      </c>
      <c r="F2366" s="4">
        <v>41498</v>
      </c>
      <c r="G2366" s="3" t="s">
        <v>49</v>
      </c>
      <c r="H2366" s="3" t="s">
        <v>3205</v>
      </c>
      <c r="I2366" s="3" t="s">
        <v>3206</v>
      </c>
      <c r="J2366" s="3" t="s">
        <v>26</v>
      </c>
      <c r="K2366" s="3" t="s">
        <v>27</v>
      </c>
      <c r="L2366" s="3" t="s">
        <v>1273</v>
      </c>
      <c r="M2366" s="3" t="s">
        <v>227</v>
      </c>
      <c r="N2366" s="2">
        <v>47374</v>
      </c>
      <c r="O2366" s="3" t="s">
        <v>102</v>
      </c>
      <c r="P2366" s="3" t="s">
        <v>1071</v>
      </c>
      <c r="Q2366" s="3" t="s">
        <v>32</v>
      </c>
      <c r="R2366" s="3" t="s">
        <v>55</v>
      </c>
      <c r="S2366" s="3" t="s">
        <v>1072</v>
      </c>
      <c r="T2366" s="2">
        <v>581.96</v>
      </c>
      <c r="U2366" s="2">
        <v>2</v>
      </c>
      <c r="V2366" s="2">
        <v>0</v>
      </c>
      <c r="W2366" s="2">
        <v>104.75279999999999</v>
      </c>
    </row>
    <row r="2367" spans="1:23" ht="15.75" thickBot="1" x14ac:dyDescent="0.3">
      <c r="A2367" s="5">
        <v>2366</v>
      </c>
      <c r="B2367" s="3" t="s">
        <v>6126</v>
      </c>
      <c r="C2367" s="2">
        <v>2013</v>
      </c>
      <c r="D2367" s="4">
        <v>41376</v>
      </c>
      <c r="E2367" s="4" t="str">
        <f>TEXT(Table1[[#This Row],[Order Date]],"MMM")</f>
        <v>Apr</v>
      </c>
      <c r="F2367" s="4">
        <v>41498</v>
      </c>
      <c r="G2367" s="3" t="s">
        <v>49</v>
      </c>
      <c r="H2367" s="3" t="s">
        <v>3205</v>
      </c>
      <c r="I2367" s="3" t="s">
        <v>3206</v>
      </c>
      <c r="J2367" s="3" t="s">
        <v>26</v>
      </c>
      <c r="K2367" s="3" t="s">
        <v>27</v>
      </c>
      <c r="L2367" s="3" t="s">
        <v>1273</v>
      </c>
      <c r="M2367" s="3" t="s">
        <v>227</v>
      </c>
      <c r="N2367" s="2">
        <v>47374</v>
      </c>
      <c r="O2367" s="3" t="s">
        <v>102</v>
      </c>
      <c r="P2367" s="3" t="s">
        <v>3729</v>
      </c>
      <c r="Q2367" s="3" t="s">
        <v>32</v>
      </c>
      <c r="R2367" s="3" t="s">
        <v>36</v>
      </c>
      <c r="S2367" s="3" t="s">
        <v>3730</v>
      </c>
      <c r="T2367" s="2">
        <v>29.98</v>
      </c>
      <c r="U2367" s="2">
        <v>1</v>
      </c>
      <c r="V2367" s="2">
        <v>0</v>
      </c>
      <c r="W2367" s="2">
        <v>8.0945999999999998</v>
      </c>
    </row>
    <row r="2368" spans="1:23" ht="15.75" thickBot="1" x14ac:dyDescent="0.3">
      <c r="A2368" s="5">
        <v>2367</v>
      </c>
      <c r="B2368" s="3" t="s">
        <v>6127</v>
      </c>
      <c r="C2368" s="2">
        <v>2012</v>
      </c>
      <c r="D2368" s="4">
        <v>41158</v>
      </c>
      <c r="E2368" s="4" t="str">
        <f>TEXT(Table1[[#This Row],[Order Date]],"MMM")</f>
        <v>Sep</v>
      </c>
      <c r="F2368" s="4" t="s">
        <v>7208</v>
      </c>
      <c r="G2368" s="3" t="s">
        <v>49</v>
      </c>
      <c r="H2368" s="3" t="s">
        <v>592</v>
      </c>
      <c r="I2368" s="3" t="s">
        <v>593</v>
      </c>
      <c r="J2368" s="3" t="s">
        <v>26</v>
      </c>
      <c r="K2368" s="3" t="s">
        <v>27</v>
      </c>
      <c r="L2368" s="3" t="s">
        <v>1232</v>
      </c>
      <c r="M2368" s="3" t="s">
        <v>53</v>
      </c>
      <c r="N2368" s="2">
        <v>33178</v>
      </c>
      <c r="O2368" s="3" t="s">
        <v>30</v>
      </c>
      <c r="P2368" s="3" t="s">
        <v>5497</v>
      </c>
      <c r="Q2368" s="3" t="s">
        <v>45</v>
      </c>
      <c r="R2368" s="3" t="s">
        <v>74</v>
      </c>
      <c r="S2368" s="3" t="s">
        <v>5498</v>
      </c>
      <c r="T2368" s="2">
        <v>64.2</v>
      </c>
      <c r="U2368" s="2">
        <v>5</v>
      </c>
      <c r="V2368" s="2">
        <v>0.7</v>
      </c>
      <c r="W2368" s="2">
        <v>-42.8</v>
      </c>
    </row>
    <row r="2369" spans="1:23" ht="15.75" thickBot="1" x14ac:dyDescent="0.3">
      <c r="A2369" s="5">
        <v>2368</v>
      </c>
      <c r="B2369" s="3" t="s">
        <v>6127</v>
      </c>
      <c r="C2369" s="2">
        <v>2012</v>
      </c>
      <c r="D2369" s="4">
        <v>41158</v>
      </c>
      <c r="E2369" s="4" t="str">
        <f>TEXT(Table1[[#This Row],[Order Date]],"MMM")</f>
        <v>Sep</v>
      </c>
      <c r="F2369" s="4" t="s">
        <v>7208</v>
      </c>
      <c r="G2369" s="3" t="s">
        <v>49</v>
      </c>
      <c r="H2369" s="3" t="s">
        <v>592</v>
      </c>
      <c r="I2369" s="3" t="s">
        <v>593</v>
      </c>
      <c r="J2369" s="3" t="s">
        <v>26</v>
      </c>
      <c r="K2369" s="3" t="s">
        <v>27</v>
      </c>
      <c r="L2369" s="3" t="s">
        <v>1232</v>
      </c>
      <c r="M2369" s="3" t="s">
        <v>53</v>
      </c>
      <c r="N2369" s="2">
        <v>33178</v>
      </c>
      <c r="O2369" s="3" t="s">
        <v>30</v>
      </c>
      <c r="P2369" s="3" t="s">
        <v>3778</v>
      </c>
      <c r="Q2369" s="3" t="s">
        <v>45</v>
      </c>
      <c r="R2369" s="3" t="s">
        <v>74</v>
      </c>
      <c r="S2369" s="3" t="s">
        <v>3779</v>
      </c>
      <c r="T2369" s="2">
        <v>38.520000000000003</v>
      </c>
      <c r="U2369" s="2">
        <v>3</v>
      </c>
      <c r="V2369" s="2">
        <v>0.7</v>
      </c>
      <c r="W2369" s="2">
        <v>-26.963999999999999</v>
      </c>
    </row>
    <row r="2370" spans="1:23" ht="15.75" thickBot="1" x14ac:dyDescent="0.3">
      <c r="A2370" s="5">
        <v>2369</v>
      </c>
      <c r="B2370" s="3" t="s">
        <v>6127</v>
      </c>
      <c r="C2370" s="2">
        <v>2012</v>
      </c>
      <c r="D2370" s="4">
        <v>41158</v>
      </c>
      <c r="E2370" s="4" t="str">
        <f>TEXT(Table1[[#This Row],[Order Date]],"MMM")</f>
        <v>Sep</v>
      </c>
      <c r="F2370" s="4" t="s">
        <v>7208</v>
      </c>
      <c r="G2370" s="3" t="s">
        <v>49</v>
      </c>
      <c r="H2370" s="3" t="s">
        <v>592</v>
      </c>
      <c r="I2370" s="3" t="s">
        <v>593</v>
      </c>
      <c r="J2370" s="3" t="s">
        <v>26</v>
      </c>
      <c r="K2370" s="3" t="s">
        <v>27</v>
      </c>
      <c r="L2370" s="3" t="s">
        <v>1232</v>
      </c>
      <c r="M2370" s="3" t="s">
        <v>53</v>
      </c>
      <c r="N2370" s="2">
        <v>33178</v>
      </c>
      <c r="O2370" s="3" t="s">
        <v>30</v>
      </c>
      <c r="P2370" s="3" t="s">
        <v>5734</v>
      </c>
      <c r="Q2370" s="3" t="s">
        <v>70</v>
      </c>
      <c r="R2370" s="3" t="s">
        <v>148</v>
      </c>
      <c r="S2370" s="3" t="s">
        <v>5735</v>
      </c>
      <c r="T2370" s="2">
        <v>72.599999999999994</v>
      </c>
      <c r="U2370" s="2">
        <v>5</v>
      </c>
      <c r="V2370" s="2">
        <v>0.2</v>
      </c>
      <c r="W2370" s="2">
        <v>-8.1675000000000004</v>
      </c>
    </row>
    <row r="2371" spans="1:23" ht="15.75" thickBot="1" x14ac:dyDescent="0.3">
      <c r="A2371" s="5">
        <v>2370</v>
      </c>
      <c r="B2371" s="3" t="s">
        <v>6132</v>
      </c>
      <c r="C2371" s="2">
        <v>2012</v>
      </c>
      <c r="D2371" s="4">
        <v>41193</v>
      </c>
      <c r="E2371" s="4" t="str">
        <f>TEXT(Table1[[#This Row],[Order Date]],"MMM")</f>
        <v>Oct</v>
      </c>
      <c r="F2371" s="4" t="s">
        <v>7263</v>
      </c>
      <c r="G2371" s="3" t="s">
        <v>49</v>
      </c>
      <c r="H2371" s="3" t="s">
        <v>1323</v>
      </c>
      <c r="I2371" s="3" t="s">
        <v>1324</v>
      </c>
      <c r="J2371" s="3" t="s">
        <v>99</v>
      </c>
      <c r="K2371" s="3" t="s">
        <v>27</v>
      </c>
      <c r="L2371" s="3" t="s">
        <v>506</v>
      </c>
      <c r="M2371" s="3" t="s">
        <v>207</v>
      </c>
      <c r="N2371" s="2">
        <v>55113</v>
      </c>
      <c r="O2371" s="3" t="s">
        <v>102</v>
      </c>
      <c r="P2371" s="3" t="s">
        <v>2743</v>
      </c>
      <c r="Q2371" s="3" t="s">
        <v>45</v>
      </c>
      <c r="R2371" s="3" t="s">
        <v>77</v>
      </c>
      <c r="S2371" s="3" t="s">
        <v>2744</v>
      </c>
      <c r="T2371" s="2">
        <v>715.64</v>
      </c>
      <c r="U2371" s="2">
        <v>2</v>
      </c>
      <c r="V2371" s="2">
        <v>0</v>
      </c>
      <c r="W2371" s="2">
        <v>178.91</v>
      </c>
    </row>
    <row r="2372" spans="1:23" ht="15.75" thickBot="1" x14ac:dyDescent="0.3">
      <c r="A2372" s="5">
        <v>2371</v>
      </c>
      <c r="B2372" s="3" t="s">
        <v>6132</v>
      </c>
      <c r="C2372" s="2">
        <v>2012</v>
      </c>
      <c r="D2372" s="4">
        <v>41193</v>
      </c>
      <c r="E2372" s="4" t="str">
        <f>TEXT(Table1[[#This Row],[Order Date]],"MMM")</f>
        <v>Oct</v>
      </c>
      <c r="F2372" s="4" t="s">
        <v>7263</v>
      </c>
      <c r="G2372" s="3" t="s">
        <v>49</v>
      </c>
      <c r="H2372" s="3" t="s">
        <v>1323</v>
      </c>
      <c r="I2372" s="3" t="s">
        <v>1324</v>
      </c>
      <c r="J2372" s="3" t="s">
        <v>99</v>
      </c>
      <c r="K2372" s="3" t="s">
        <v>27</v>
      </c>
      <c r="L2372" s="3" t="s">
        <v>506</v>
      </c>
      <c r="M2372" s="3" t="s">
        <v>207</v>
      </c>
      <c r="N2372" s="2">
        <v>55113</v>
      </c>
      <c r="O2372" s="3" t="s">
        <v>102</v>
      </c>
      <c r="P2372" s="3" t="s">
        <v>4016</v>
      </c>
      <c r="Q2372" s="3" t="s">
        <v>45</v>
      </c>
      <c r="R2372" s="3" t="s">
        <v>58</v>
      </c>
      <c r="S2372" s="3" t="s">
        <v>4017</v>
      </c>
      <c r="T2372" s="2">
        <v>795.51</v>
      </c>
      <c r="U2372" s="2">
        <v>3</v>
      </c>
      <c r="V2372" s="2">
        <v>0</v>
      </c>
      <c r="W2372" s="2">
        <v>143.1918</v>
      </c>
    </row>
    <row r="2373" spans="1:23" ht="15.75" thickBot="1" x14ac:dyDescent="0.3">
      <c r="A2373" s="5">
        <v>2372</v>
      </c>
      <c r="B2373" s="3" t="s">
        <v>6132</v>
      </c>
      <c r="C2373" s="2">
        <v>2012</v>
      </c>
      <c r="D2373" s="4">
        <v>41193</v>
      </c>
      <c r="E2373" s="4" t="str">
        <f>TEXT(Table1[[#This Row],[Order Date]],"MMM")</f>
        <v>Oct</v>
      </c>
      <c r="F2373" s="4" t="s">
        <v>7263</v>
      </c>
      <c r="G2373" s="3" t="s">
        <v>49</v>
      </c>
      <c r="H2373" s="3" t="s">
        <v>1323</v>
      </c>
      <c r="I2373" s="3" t="s">
        <v>1324</v>
      </c>
      <c r="J2373" s="3" t="s">
        <v>99</v>
      </c>
      <c r="K2373" s="3" t="s">
        <v>27</v>
      </c>
      <c r="L2373" s="3" t="s">
        <v>506</v>
      </c>
      <c r="M2373" s="3" t="s">
        <v>207</v>
      </c>
      <c r="N2373" s="2">
        <v>55113</v>
      </c>
      <c r="O2373" s="3" t="s">
        <v>102</v>
      </c>
      <c r="P2373" s="3" t="s">
        <v>5242</v>
      </c>
      <c r="Q2373" s="3" t="s">
        <v>70</v>
      </c>
      <c r="R2373" s="3" t="s">
        <v>1062</v>
      </c>
      <c r="S2373" s="3" t="s">
        <v>5243</v>
      </c>
      <c r="T2373" s="2">
        <v>549.99</v>
      </c>
      <c r="U2373" s="2">
        <v>1</v>
      </c>
      <c r="V2373" s="2">
        <v>0</v>
      </c>
      <c r="W2373" s="2">
        <v>274.995</v>
      </c>
    </row>
    <row r="2374" spans="1:23" ht="15.75" thickBot="1" x14ac:dyDescent="0.3">
      <c r="A2374" s="5">
        <v>2373</v>
      </c>
      <c r="B2374" s="3" t="s">
        <v>6132</v>
      </c>
      <c r="C2374" s="2">
        <v>2012</v>
      </c>
      <c r="D2374" s="4">
        <v>41193</v>
      </c>
      <c r="E2374" s="4" t="str">
        <f>TEXT(Table1[[#This Row],[Order Date]],"MMM")</f>
        <v>Oct</v>
      </c>
      <c r="F2374" s="4" t="s">
        <v>7263</v>
      </c>
      <c r="G2374" s="3" t="s">
        <v>49</v>
      </c>
      <c r="H2374" s="3" t="s">
        <v>1323</v>
      </c>
      <c r="I2374" s="3" t="s">
        <v>1324</v>
      </c>
      <c r="J2374" s="3" t="s">
        <v>99</v>
      </c>
      <c r="K2374" s="3" t="s">
        <v>27</v>
      </c>
      <c r="L2374" s="3" t="s">
        <v>506</v>
      </c>
      <c r="M2374" s="3" t="s">
        <v>207</v>
      </c>
      <c r="N2374" s="2">
        <v>55113</v>
      </c>
      <c r="O2374" s="3" t="s">
        <v>102</v>
      </c>
      <c r="P2374" s="3" t="s">
        <v>1484</v>
      </c>
      <c r="Q2374" s="3" t="s">
        <v>45</v>
      </c>
      <c r="R2374" s="3" t="s">
        <v>74</v>
      </c>
      <c r="S2374" s="3" t="s">
        <v>1485</v>
      </c>
      <c r="T2374" s="2">
        <v>74.760000000000005</v>
      </c>
      <c r="U2374" s="2">
        <v>3</v>
      </c>
      <c r="V2374" s="2">
        <v>0</v>
      </c>
      <c r="W2374" s="2">
        <v>34.389600000000002</v>
      </c>
    </row>
    <row r="2375" spans="1:23" ht="15.75" thickBot="1" x14ac:dyDescent="0.3">
      <c r="A2375" s="5">
        <v>2374</v>
      </c>
      <c r="B2375" s="3" t="s">
        <v>6132</v>
      </c>
      <c r="C2375" s="2">
        <v>2012</v>
      </c>
      <c r="D2375" s="4">
        <v>41193</v>
      </c>
      <c r="E2375" s="4" t="str">
        <f>TEXT(Table1[[#This Row],[Order Date]],"MMM")</f>
        <v>Oct</v>
      </c>
      <c r="F2375" s="4" t="s">
        <v>7263</v>
      </c>
      <c r="G2375" s="3" t="s">
        <v>49</v>
      </c>
      <c r="H2375" s="3" t="s">
        <v>1323</v>
      </c>
      <c r="I2375" s="3" t="s">
        <v>1324</v>
      </c>
      <c r="J2375" s="3" t="s">
        <v>99</v>
      </c>
      <c r="K2375" s="3" t="s">
        <v>27</v>
      </c>
      <c r="L2375" s="3" t="s">
        <v>506</v>
      </c>
      <c r="M2375" s="3" t="s">
        <v>207</v>
      </c>
      <c r="N2375" s="2">
        <v>55113</v>
      </c>
      <c r="O2375" s="3" t="s">
        <v>102</v>
      </c>
      <c r="P2375" s="3" t="s">
        <v>814</v>
      </c>
      <c r="Q2375" s="3" t="s">
        <v>32</v>
      </c>
      <c r="R2375" s="3" t="s">
        <v>64</v>
      </c>
      <c r="S2375" s="3" t="s">
        <v>170</v>
      </c>
      <c r="T2375" s="2">
        <v>29.22</v>
      </c>
      <c r="U2375" s="2">
        <v>3</v>
      </c>
      <c r="V2375" s="2">
        <v>0</v>
      </c>
      <c r="W2375" s="2">
        <v>12.8568</v>
      </c>
    </row>
    <row r="2376" spans="1:23" ht="15.75" thickBot="1" x14ac:dyDescent="0.3">
      <c r="A2376" s="5">
        <v>2375</v>
      </c>
      <c r="B2376" s="3" t="s">
        <v>6133</v>
      </c>
      <c r="C2376" s="2">
        <v>2011</v>
      </c>
      <c r="D2376" s="4">
        <v>40825</v>
      </c>
      <c r="E2376" s="4" t="str">
        <f>TEXT(Table1[[#This Row],[Order Date]],"MMM")</f>
        <v>Oct</v>
      </c>
      <c r="F2376" s="4" t="s">
        <v>7164</v>
      </c>
      <c r="G2376" s="3" t="s">
        <v>49</v>
      </c>
      <c r="H2376" s="3" t="s">
        <v>3628</v>
      </c>
      <c r="I2376" s="3" t="s">
        <v>3629</v>
      </c>
      <c r="J2376" s="3" t="s">
        <v>99</v>
      </c>
      <c r="K2376" s="3" t="s">
        <v>27</v>
      </c>
      <c r="L2376" s="3" t="s">
        <v>2490</v>
      </c>
      <c r="M2376" s="3" t="s">
        <v>289</v>
      </c>
      <c r="N2376" s="2">
        <v>23464</v>
      </c>
      <c r="O2376" s="3" t="s">
        <v>30</v>
      </c>
      <c r="P2376" s="3" t="s">
        <v>1069</v>
      </c>
      <c r="Q2376" s="3" t="s">
        <v>45</v>
      </c>
      <c r="R2376" s="3" t="s">
        <v>74</v>
      </c>
      <c r="S2376" s="3" t="s">
        <v>1070</v>
      </c>
      <c r="T2376" s="2">
        <v>9.64</v>
      </c>
      <c r="U2376" s="2">
        <v>2</v>
      </c>
      <c r="V2376" s="2">
        <v>0</v>
      </c>
      <c r="W2376" s="2">
        <v>4.7236000000000002</v>
      </c>
    </row>
    <row r="2377" spans="1:23" ht="15.75" thickBot="1" x14ac:dyDescent="0.3">
      <c r="A2377" s="5">
        <v>2376</v>
      </c>
      <c r="B2377" s="3" t="s">
        <v>6134</v>
      </c>
      <c r="C2377" s="2">
        <v>2012</v>
      </c>
      <c r="D2377" s="4">
        <v>41037</v>
      </c>
      <c r="E2377" s="4" t="str">
        <f>TEXT(Table1[[#This Row],[Order Date]],"MMM")</f>
        <v>May</v>
      </c>
      <c r="F2377" s="4">
        <v>41221</v>
      </c>
      <c r="G2377" s="3" t="s">
        <v>49</v>
      </c>
      <c r="H2377" s="3" t="s">
        <v>5101</v>
      </c>
      <c r="I2377" s="3" t="s">
        <v>5102</v>
      </c>
      <c r="J2377" s="3" t="s">
        <v>40</v>
      </c>
      <c r="K2377" s="3" t="s">
        <v>27</v>
      </c>
      <c r="L2377" s="3" t="s">
        <v>715</v>
      </c>
      <c r="M2377" s="3" t="s">
        <v>101</v>
      </c>
      <c r="N2377" s="2">
        <v>75220</v>
      </c>
      <c r="O2377" s="3" t="s">
        <v>102</v>
      </c>
      <c r="P2377" s="3" t="s">
        <v>3880</v>
      </c>
      <c r="Q2377" s="3" t="s">
        <v>45</v>
      </c>
      <c r="R2377" s="3" t="s">
        <v>58</v>
      </c>
      <c r="S2377" s="3" t="s">
        <v>3881</v>
      </c>
      <c r="T2377" s="2">
        <v>33.488</v>
      </c>
      <c r="U2377" s="2">
        <v>7</v>
      </c>
      <c r="V2377" s="2">
        <v>0.2</v>
      </c>
      <c r="W2377" s="2">
        <v>-1.2558</v>
      </c>
    </row>
    <row r="2378" spans="1:23" ht="15.75" thickBot="1" x14ac:dyDescent="0.3">
      <c r="A2378" s="5">
        <v>2377</v>
      </c>
      <c r="B2378" s="3" t="s">
        <v>6134</v>
      </c>
      <c r="C2378" s="2">
        <v>2012</v>
      </c>
      <c r="D2378" s="4">
        <v>41037</v>
      </c>
      <c r="E2378" s="4" t="str">
        <f>TEXT(Table1[[#This Row],[Order Date]],"MMM")</f>
        <v>May</v>
      </c>
      <c r="F2378" s="4">
        <v>41221</v>
      </c>
      <c r="G2378" s="3" t="s">
        <v>49</v>
      </c>
      <c r="H2378" s="3" t="s">
        <v>5101</v>
      </c>
      <c r="I2378" s="3" t="s">
        <v>5102</v>
      </c>
      <c r="J2378" s="3" t="s">
        <v>40</v>
      </c>
      <c r="K2378" s="3" t="s">
        <v>27</v>
      </c>
      <c r="L2378" s="3" t="s">
        <v>715</v>
      </c>
      <c r="M2378" s="3" t="s">
        <v>101</v>
      </c>
      <c r="N2378" s="2">
        <v>75220</v>
      </c>
      <c r="O2378" s="3" t="s">
        <v>102</v>
      </c>
      <c r="P2378" s="3" t="s">
        <v>4978</v>
      </c>
      <c r="Q2378" s="3" t="s">
        <v>45</v>
      </c>
      <c r="R2378" s="3" t="s">
        <v>518</v>
      </c>
      <c r="S2378" s="3" t="s">
        <v>4979</v>
      </c>
      <c r="T2378" s="2">
        <v>23.04</v>
      </c>
      <c r="U2378" s="2">
        <v>3</v>
      </c>
      <c r="V2378" s="2">
        <v>0.2</v>
      </c>
      <c r="W2378" s="2">
        <v>-4.8959999999999999</v>
      </c>
    </row>
    <row r="2379" spans="1:23" ht="15.75" thickBot="1" x14ac:dyDescent="0.3">
      <c r="A2379" s="5">
        <v>2378</v>
      </c>
      <c r="B2379" s="3" t="s">
        <v>6134</v>
      </c>
      <c r="C2379" s="2">
        <v>2012</v>
      </c>
      <c r="D2379" s="4">
        <v>41037</v>
      </c>
      <c r="E2379" s="4" t="str">
        <f>TEXT(Table1[[#This Row],[Order Date]],"MMM")</f>
        <v>May</v>
      </c>
      <c r="F2379" s="4">
        <v>41221</v>
      </c>
      <c r="G2379" s="3" t="s">
        <v>49</v>
      </c>
      <c r="H2379" s="3" t="s">
        <v>5101</v>
      </c>
      <c r="I2379" s="3" t="s">
        <v>5102</v>
      </c>
      <c r="J2379" s="3" t="s">
        <v>40</v>
      </c>
      <c r="K2379" s="3" t="s">
        <v>27</v>
      </c>
      <c r="L2379" s="3" t="s">
        <v>715</v>
      </c>
      <c r="M2379" s="3" t="s">
        <v>101</v>
      </c>
      <c r="N2379" s="2">
        <v>75220</v>
      </c>
      <c r="O2379" s="3" t="s">
        <v>102</v>
      </c>
      <c r="P2379" s="3" t="s">
        <v>4157</v>
      </c>
      <c r="Q2379" s="3" t="s">
        <v>45</v>
      </c>
      <c r="R2379" s="3" t="s">
        <v>74</v>
      </c>
      <c r="S2379" s="3" t="s">
        <v>4158</v>
      </c>
      <c r="T2379" s="2">
        <v>1.3620000000000001</v>
      </c>
      <c r="U2379" s="2">
        <v>1</v>
      </c>
      <c r="V2379" s="2">
        <v>0.8</v>
      </c>
      <c r="W2379" s="2">
        <v>-2.1791999999999998</v>
      </c>
    </row>
    <row r="2380" spans="1:23" ht="15.75" thickBot="1" x14ac:dyDescent="0.3">
      <c r="A2380" s="5">
        <v>2379</v>
      </c>
      <c r="B2380" s="3" t="s">
        <v>6134</v>
      </c>
      <c r="C2380" s="2">
        <v>2012</v>
      </c>
      <c r="D2380" s="4">
        <v>41037</v>
      </c>
      <c r="E2380" s="4" t="str">
        <f>TEXT(Table1[[#This Row],[Order Date]],"MMM")</f>
        <v>May</v>
      </c>
      <c r="F2380" s="4">
        <v>41221</v>
      </c>
      <c r="G2380" s="3" t="s">
        <v>49</v>
      </c>
      <c r="H2380" s="3" t="s">
        <v>5101</v>
      </c>
      <c r="I2380" s="3" t="s">
        <v>5102</v>
      </c>
      <c r="J2380" s="3" t="s">
        <v>40</v>
      </c>
      <c r="K2380" s="3" t="s">
        <v>27</v>
      </c>
      <c r="L2380" s="3" t="s">
        <v>715</v>
      </c>
      <c r="M2380" s="3" t="s">
        <v>101</v>
      </c>
      <c r="N2380" s="2">
        <v>75220</v>
      </c>
      <c r="O2380" s="3" t="s">
        <v>102</v>
      </c>
      <c r="P2380" s="3" t="s">
        <v>4056</v>
      </c>
      <c r="Q2380" s="3" t="s">
        <v>32</v>
      </c>
      <c r="R2380" s="3" t="s">
        <v>64</v>
      </c>
      <c r="S2380" s="3" t="s">
        <v>4057</v>
      </c>
      <c r="T2380" s="2">
        <v>14.76</v>
      </c>
      <c r="U2380" s="2">
        <v>5</v>
      </c>
      <c r="V2380" s="2">
        <v>0.6</v>
      </c>
      <c r="W2380" s="2">
        <v>-11.439</v>
      </c>
    </row>
    <row r="2381" spans="1:23" ht="15.75" thickBot="1" x14ac:dyDescent="0.3">
      <c r="A2381" s="5">
        <v>2380</v>
      </c>
      <c r="B2381" s="3" t="s">
        <v>6135</v>
      </c>
      <c r="C2381" s="2">
        <v>2014</v>
      </c>
      <c r="D2381" s="4">
        <v>41738</v>
      </c>
      <c r="E2381" s="4" t="str">
        <f>TEXT(Table1[[#This Row],[Order Date]],"MMM")</f>
        <v>Apr</v>
      </c>
      <c r="F2381" s="4">
        <v>41860</v>
      </c>
      <c r="G2381" s="3" t="s">
        <v>23</v>
      </c>
      <c r="H2381" s="3" t="s">
        <v>2107</v>
      </c>
      <c r="I2381" s="3" t="s">
        <v>2108</v>
      </c>
      <c r="J2381" s="3" t="s">
        <v>26</v>
      </c>
      <c r="K2381" s="3" t="s">
        <v>27</v>
      </c>
      <c r="L2381" s="3" t="s">
        <v>85</v>
      </c>
      <c r="M2381" s="3" t="s">
        <v>42</v>
      </c>
      <c r="N2381" s="2">
        <v>94521</v>
      </c>
      <c r="O2381" s="3" t="s">
        <v>43</v>
      </c>
      <c r="P2381" s="3" t="s">
        <v>5354</v>
      </c>
      <c r="Q2381" s="3" t="s">
        <v>32</v>
      </c>
      <c r="R2381" s="3" t="s">
        <v>33</v>
      </c>
      <c r="S2381" s="3" t="s">
        <v>5355</v>
      </c>
      <c r="T2381" s="2">
        <v>239.666</v>
      </c>
      <c r="U2381" s="2">
        <v>2</v>
      </c>
      <c r="V2381" s="2">
        <v>0.15</v>
      </c>
      <c r="W2381" s="2">
        <v>14.098000000000001</v>
      </c>
    </row>
    <row r="2382" spans="1:23" ht="15.75" thickBot="1" x14ac:dyDescent="0.3">
      <c r="A2382" s="5">
        <v>2381</v>
      </c>
      <c r="B2382" s="3" t="s">
        <v>6136</v>
      </c>
      <c r="C2382" s="2">
        <v>2012</v>
      </c>
      <c r="D2382" s="4">
        <v>40919</v>
      </c>
      <c r="E2382" s="4" t="str">
        <f>TEXT(Table1[[#This Row],[Order Date]],"MMM")</f>
        <v>Jan</v>
      </c>
      <c r="F2382" s="4">
        <v>41132</v>
      </c>
      <c r="G2382" s="3" t="s">
        <v>49</v>
      </c>
      <c r="H2382" s="3" t="s">
        <v>4620</v>
      </c>
      <c r="I2382" s="3" t="s">
        <v>4621</v>
      </c>
      <c r="J2382" s="3" t="s">
        <v>26</v>
      </c>
      <c r="K2382" s="3" t="s">
        <v>27</v>
      </c>
      <c r="L2382" s="3" t="s">
        <v>6137</v>
      </c>
      <c r="M2382" s="3" t="s">
        <v>1471</v>
      </c>
      <c r="N2382" s="2">
        <v>72032</v>
      </c>
      <c r="O2382" s="3" t="s">
        <v>30</v>
      </c>
      <c r="P2382" s="3" t="s">
        <v>3231</v>
      </c>
      <c r="Q2382" s="3" t="s">
        <v>32</v>
      </c>
      <c r="R2382" s="3" t="s">
        <v>55</v>
      </c>
      <c r="S2382" s="3" t="s">
        <v>3232</v>
      </c>
      <c r="T2382" s="2">
        <v>301.95999999999998</v>
      </c>
      <c r="U2382" s="2">
        <v>2</v>
      </c>
      <c r="V2382" s="2">
        <v>0</v>
      </c>
      <c r="W2382" s="2">
        <v>45.293999999999997</v>
      </c>
    </row>
    <row r="2383" spans="1:23" ht="15.75" thickBot="1" x14ac:dyDescent="0.3">
      <c r="A2383" s="5">
        <v>2382</v>
      </c>
      <c r="B2383" s="3" t="s">
        <v>6138</v>
      </c>
      <c r="C2383" s="2">
        <v>2013</v>
      </c>
      <c r="D2383" s="4">
        <v>41310</v>
      </c>
      <c r="E2383" s="4" t="str">
        <f>TEXT(Table1[[#This Row],[Order Date]],"MMM")</f>
        <v>Feb</v>
      </c>
      <c r="F2383" s="4">
        <v>41399</v>
      </c>
      <c r="G2383" s="3" t="s">
        <v>23</v>
      </c>
      <c r="H2383" s="3" t="s">
        <v>4468</v>
      </c>
      <c r="I2383" s="3" t="s">
        <v>4469</v>
      </c>
      <c r="J2383" s="3" t="s">
        <v>26</v>
      </c>
      <c r="K2383" s="3" t="s">
        <v>27</v>
      </c>
      <c r="L2383" s="3" t="s">
        <v>4108</v>
      </c>
      <c r="M2383" s="3" t="s">
        <v>1471</v>
      </c>
      <c r="N2383" s="2">
        <v>72209</v>
      </c>
      <c r="O2383" s="3" t="s">
        <v>30</v>
      </c>
      <c r="P2383" s="3" t="s">
        <v>6139</v>
      </c>
      <c r="Q2383" s="3" t="s">
        <v>45</v>
      </c>
      <c r="R2383" s="3" t="s">
        <v>88</v>
      </c>
      <c r="S2383" s="3" t="s">
        <v>6140</v>
      </c>
      <c r="T2383" s="2">
        <v>109.92</v>
      </c>
      <c r="U2383" s="2">
        <v>2</v>
      </c>
      <c r="V2383" s="2">
        <v>0</v>
      </c>
      <c r="W2383" s="2">
        <v>53.860799999999998</v>
      </c>
    </row>
    <row r="2384" spans="1:23" ht="15.75" thickBot="1" x14ac:dyDescent="0.3">
      <c r="A2384" s="5">
        <v>2383</v>
      </c>
      <c r="B2384" s="3" t="s">
        <v>6138</v>
      </c>
      <c r="C2384" s="2">
        <v>2013</v>
      </c>
      <c r="D2384" s="4">
        <v>41310</v>
      </c>
      <c r="E2384" s="4" t="str">
        <f>TEXT(Table1[[#This Row],[Order Date]],"MMM")</f>
        <v>Feb</v>
      </c>
      <c r="F2384" s="4">
        <v>41399</v>
      </c>
      <c r="G2384" s="3" t="s">
        <v>23</v>
      </c>
      <c r="H2384" s="3" t="s">
        <v>4468</v>
      </c>
      <c r="I2384" s="3" t="s">
        <v>4469</v>
      </c>
      <c r="J2384" s="3" t="s">
        <v>26</v>
      </c>
      <c r="K2384" s="3" t="s">
        <v>27</v>
      </c>
      <c r="L2384" s="3" t="s">
        <v>4108</v>
      </c>
      <c r="M2384" s="3" t="s">
        <v>1471</v>
      </c>
      <c r="N2384" s="2">
        <v>72209</v>
      </c>
      <c r="O2384" s="3" t="s">
        <v>30</v>
      </c>
      <c r="P2384" s="3" t="s">
        <v>4254</v>
      </c>
      <c r="Q2384" s="3" t="s">
        <v>45</v>
      </c>
      <c r="R2384" s="3" t="s">
        <v>88</v>
      </c>
      <c r="S2384" s="3" t="s">
        <v>4255</v>
      </c>
      <c r="T2384" s="2">
        <v>19.440000000000001</v>
      </c>
      <c r="U2384" s="2">
        <v>3</v>
      </c>
      <c r="V2384" s="2">
        <v>0</v>
      </c>
      <c r="W2384" s="2">
        <v>9.3312000000000008</v>
      </c>
    </row>
    <row r="2385" spans="1:23" ht="15.75" thickBot="1" x14ac:dyDescent="0.3">
      <c r="A2385" s="5">
        <v>2384</v>
      </c>
      <c r="B2385" s="3" t="s">
        <v>6138</v>
      </c>
      <c r="C2385" s="2">
        <v>2013</v>
      </c>
      <c r="D2385" s="4">
        <v>41310</v>
      </c>
      <c r="E2385" s="4" t="str">
        <f>TEXT(Table1[[#This Row],[Order Date]],"MMM")</f>
        <v>Feb</v>
      </c>
      <c r="F2385" s="4">
        <v>41399</v>
      </c>
      <c r="G2385" s="3" t="s">
        <v>23</v>
      </c>
      <c r="H2385" s="3" t="s">
        <v>4468</v>
      </c>
      <c r="I2385" s="3" t="s">
        <v>4469</v>
      </c>
      <c r="J2385" s="3" t="s">
        <v>26</v>
      </c>
      <c r="K2385" s="3" t="s">
        <v>27</v>
      </c>
      <c r="L2385" s="3" t="s">
        <v>4108</v>
      </c>
      <c r="M2385" s="3" t="s">
        <v>1471</v>
      </c>
      <c r="N2385" s="2">
        <v>72209</v>
      </c>
      <c r="O2385" s="3" t="s">
        <v>30</v>
      </c>
      <c r="P2385" s="3" t="s">
        <v>2599</v>
      </c>
      <c r="Q2385" s="3" t="s">
        <v>45</v>
      </c>
      <c r="R2385" s="3" t="s">
        <v>67</v>
      </c>
      <c r="S2385" s="3" t="s">
        <v>2600</v>
      </c>
      <c r="T2385" s="2">
        <v>11.16</v>
      </c>
      <c r="U2385" s="2">
        <v>2</v>
      </c>
      <c r="V2385" s="2">
        <v>0</v>
      </c>
      <c r="W2385" s="2">
        <v>4.3524000000000003</v>
      </c>
    </row>
    <row r="2386" spans="1:23" ht="15.75" thickBot="1" x14ac:dyDescent="0.3">
      <c r="A2386" s="5">
        <v>2385</v>
      </c>
      <c r="B2386" s="3" t="s">
        <v>6141</v>
      </c>
      <c r="C2386" s="2">
        <v>2011</v>
      </c>
      <c r="D2386" s="4">
        <v>40671</v>
      </c>
      <c r="E2386" s="4" t="str">
        <f>TEXT(Table1[[#This Row],[Order Date]],"MMM")</f>
        <v>May</v>
      </c>
      <c r="F2386" s="4">
        <v>40732</v>
      </c>
      <c r="G2386" s="3" t="s">
        <v>23</v>
      </c>
      <c r="H2386" s="3" t="s">
        <v>4216</v>
      </c>
      <c r="I2386" s="3" t="s">
        <v>4217</v>
      </c>
      <c r="J2386" s="3" t="s">
        <v>40</v>
      </c>
      <c r="K2386" s="3" t="s">
        <v>27</v>
      </c>
      <c r="L2386" s="3" t="s">
        <v>3754</v>
      </c>
      <c r="M2386" s="3" t="s">
        <v>656</v>
      </c>
      <c r="N2386" s="2">
        <v>6450</v>
      </c>
      <c r="O2386" s="3" t="s">
        <v>138</v>
      </c>
      <c r="P2386" s="3" t="s">
        <v>4142</v>
      </c>
      <c r="Q2386" s="3" t="s">
        <v>45</v>
      </c>
      <c r="R2386" s="3" t="s">
        <v>77</v>
      </c>
      <c r="S2386" s="3" t="s">
        <v>4143</v>
      </c>
      <c r="T2386" s="2">
        <v>79.47</v>
      </c>
      <c r="U2386" s="2">
        <v>3</v>
      </c>
      <c r="V2386" s="2">
        <v>0</v>
      </c>
      <c r="W2386" s="2">
        <v>22.2516</v>
      </c>
    </row>
    <row r="2387" spans="1:23" ht="15.75" thickBot="1" x14ac:dyDescent="0.3">
      <c r="A2387" s="5">
        <v>2386</v>
      </c>
      <c r="B2387" s="3" t="s">
        <v>6141</v>
      </c>
      <c r="C2387" s="2">
        <v>2011</v>
      </c>
      <c r="D2387" s="4">
        <v>40671</v>
      </c>
      <c r="E2387" s="4" t="str">
        <f>TEXT(Table1[[#This Row],[Order Date]],"MMM")</f>
        <v>May</v>
      </c>
      <c r="F2387" s="4">
        <v>40732</v>
      </c>
      <c r="G2387" s="3" t="s">
        <v>23</v>
      </c>
      <c r="H2387" s="3" t="s">
        <v>4216</v>
      </c>
      <c r="I2387" s="3" t="s">
        <v>4217</v>
      </c>
      <c r="J2387" s="3" t="s">
        <v>40</v>
      </c>
      <c r="K2387" s="3" t="s">
        <v>27</v>
      </c>
      <c r="L2387" s="3" t="s">
        <v>3754</v>
      </c>
      <c r="M2387" s="3" t="s">
        <v>656</v>
      </c>
      <c r="N2387" s="2">
        <v>6450</v>
      </c>
      <c r="O2387" s="3" t="s">
        <v>138</v>
      </c>
      <c r="P2387" s="3" t="s">
        <v>5362</v>
      </c>
      <c r="Q2387" s="3" t="s">
        <v>45</v>
      </c>
      <c r="R2387" s="3" t="s">
        <v>67</v>
      </c>
      <c r="S2387" s="3" t="s">
        <v>5363</v>
      </c>
      <c r="T2387" s="2">
        <v>4.5599999999999996</v>
      </c>
      <c r="U2387" s="2">
        <v>2</v>
      </c>
      <c r="V2387" s="2">
        <v>0</v>
      </c>
      <c r="W2387" s="2">
        <v>2.0064000000000002</v>
      </c>
    </row>
    <row r="2388" spans="1:23" ht="15.75" thickBot="1" x14ac:dyDescent="0.3">
      <c r="A2388" s="5">
        <v>2387</v>
      </c>
      <c r="B2388" s="3" t="s">
        <v>6141</v>
      </c>
      <c r="C2388" s="2">
        <v>2011</v>
      </c>
      <c r="D2388" s="4">
        <v>40671</v>
      </c>
      <c r="E2388" s="4" t="str">
        <f>TEXT(Table1[[#This Row],[Order Date]],"MMM")</f>
        <v>May</v>
      </c>
      <c r="F2388" s="4">
        <v>40732</v>
      </c>
      <c r="G2388" s="3" t="s">
        <v>23</v>
      </c>
      <c r="H2388" s="3" t="s">
        <v>4216</v>
      </c>
      <c r="I2388" s="3" t="s">
        <v>4217</v>
      </c>
      <c r="J2388" s="3" t="s">
        <v>40</v>
      </c>
      <c r="K2388" s="3" t="s">
        <v>27</v>
      </c>
      <c r="L2388" s="3" t="s">
        <v>3754</v>
      </c>
      <c r="M2388" s="3" t="s">
        <v>656</v>
      </c>
      <c r="N2388" s="2">
        <v>6450</v>
      </c>
      <c r="O2388" s="3" t="s">
        <v>138</v>
      </c>
      <c r="P2388" s="3" t="s">
        <v>2082</v>
      </c>
      <c r="Q2388" s="3" t="s">
        <v>32</v>
      </c>
      <c r="R2388" s="3" t="s">
        <v>36</v>
      </c>
      <c r="S2388" s="3" t="s">
        <v>2083</v>
      </c>
      <c r="T2388" s="2">
        <v>1133.3499999999999</v>
      </c>
      <c r="U2388" s="2">
        <v>5</v>
      </c>
      <c r="V2388" s="2">
        <v>0</v>
      </c>
      <c r="W2388" s="2">
        <v>294.67099999999999</v>
      </c>
    </row>
    <row r="2389" spans="1:23" ht="15.75" thickBot="1" x14ac:dyDescent="0.3">
      <c r="A2389" s="5">
        <v>2388</v>
      </c>
      <c r="B2389" s="3" t="s">
        <v>6142</v>
      </c>
      <c r="C2389" s="2">
        <v>2013</v>
      </c>
      <c r="D2389" s="4">
        <v>41365</v>
      </c>
      <c r="E2389" s="4" t="str">
        <f>TEXT(Table1[[#This Row],[Order Date]],"MMM")</f>
        <v>Apr</v>
      </c>
      <c r="F2389" s="4">
        <v>41487</v>
      </c>
      <c r="G2389" s="3" t="s">
        <v>49</v>
      </c>
      <c r="H2389" s="3" t="s">
        <v>987</v>
      </c>
      <c r="I2389" s="3" t="s">
        <v>988</v>
      </c>
      <c r="J2389" s="3" t="s">
        <v>40</v>
      </c>
      <c r="K2389" s="3" t="s">
        <v>27</v>
      </c>
      <c r="L2389" s="3" t="s">
        <v>136</v>
      </c>
      <c r="M2389" s="3" t="s">
        <v>137</v>
      </c>
      <c r="N2389" s="2">
        <v>19143</v>
      </c>
      <c r="O2389" s="3" t="s">
        <v>138</v>
      </c>
      <c r="P2389" s="3" t="s">
        <v>1708</v>
      </c>
      <c r="Q2389" s="3" t="s">
        <v>45</v>
      </c>
      <c r="R2389" s="3" t="s">
        <v>67</v>
      </c>
      <c r="S2389" s="3" t="s">
        <v>1709</v>
      </c>
      <c r="T2389" s="2">
        <v>4.6719999999999997</v>
      </c>
      <c r="U2389" s="2">
        <v>1</v>
      </c>
      <c r="V2389" s="2">
        <v>0.2</v>
      </c>
      <c r="W2389" s="2">
        <v>0.58399999999999996</v>
      </c>
    </row>
    <row r="2390" spans="1:23" ht="15.75" thickBot="1" x14ac:dyDescent="0.3">
      <c r="A2390" s="5">
        <v>2389</v>
      </c>
      <c r="B2390" s="3" t="s">
        <v>6142</v>
      </c>
      <c r="C2390" s="2">
        <v>2013</v>
      </c>
      <c r="D2390" s="4">
        <v>41365</v>
      </c>
      <c r="E2390" s="4" t="str">
        <f>TEXT(Table1[[#This Row],[Order Date]],"MMM")</f>
        <v>Apr</v>
      </c>
      <c r="F2390" s="4">
        <v>41487</v>
      </c>
      <c r="G2390" s="3" t="s">
        <v>49</v>
      </c>
      <c r="H2390" s="3" t="s">
        <v>987</v>
      </c>
      <c r="I2390" s="3" t="s">
        <v>988</v>
      </c>
      <c r="J2390" s="3" t="s">
        <v>40</v>
      </c>
      <c r="K2390" s="3" t="s">
        <v>27</v>
      </c>
      <c r="L2390" s="3" t="s">
        <v>136</v>
      </c>
      <c r="M2390" s="3" t="s">
        <v>137</v>
      </c>
      <c r="N2390" s="2">
        <v>19143</v>
      </c>
      <c r="O2390" s="3" t="s">
        <v>138</v>
      </c>
      <c r="P2390" s="3" t="s">
        <v>2963</v>
      </c>
      <c r="Q2390" s="3" t="s">
        <v>45</v>
      </c>
      <c r="R2390" s="3" t="s">
        <v>74</v>
      </c>
      <c r="S2390" s="3" t="s">
        <v>2964</v>
      </c>
      <c r="T2390" s="2">
        <v>104.58</v>
      </c>
      <c r="U2390" s="2">
        <v>6</v>
      </c>
      <c r="V2390" s="2">
        <v>0.7</v>
      </c>
      <c r="W2390" s="2">
        <v>-80.177999999999997</v>
      </c>
    </row>
    <row r="2391" spans="1:23" ht="15.75" thickBot="1" x14ac:dyDescent="0.3">
      <c r="A2391" s="5">
        <v>2390</v>
      </c>
      <c r="B2391" s="3" t="s">
        <v>6143</v>
      </c>
      <c r="C2391" s="2">
        <v>2013</v>
      </c>
      <c r="D2391" s="4">
        <v>41497</v>
      </c>
      <c r="E2391" s="4" t="str">
        <f>TEXT(Table1[[#This Row],[Order Date]],"MMM")</f>
        <v>Aug</v>
      </c>
      <c r="F2391" s="4" t="s">
        <v>7212</v>
      </c>
      <c r="G2391" s="3" t="s">
        <v>49</v>
      </c>
      <c r="H2391" s="3" t="s">
        <v>4783</v>
      </c>
      <c r="I2391" s="3" t="s">
        <v>4784</v>
      </c>
      <c r="J2391" s="3" t="s">
        <v>99</v>
      </c>
      <c r="K2391" s="3" t="s">
        <v>27</v>
      </c>
      <c r="L2391" s="3" t="s">
        <v>6144</v>
      </c>
      <c r="M2391" s="3" t="s">
        <v>6145</v>
      </c>
      <c r="N2391" s="2">
        <v>82001</v>
      </c>
      <c r="O2391" s="3" t="s">
        <v>43</v>
      </c>
      <c r="P2391" s="3" t="s">
        <v>1486</v>
      </c>
      <c r="Q2391" s="3" t="s">
        <v>32</v>
      </c>
      <c r="R2391" s="3" t="s">
        <v>36</v>
      </c>
      <c r="S2391" s="3" t="s">
        <v>1487</v>
      </c>
      <c r="T2391" s="2">
        <v>1603.136</v>
      </c>
      <c r="U2391" s="2">
        <v>4</v>
      </c>
      <c r="V2391" s="2">
        <v>0.2</v>
      </c>
      <c r="W2391" s="2">
        <v>100.196</v>
      </c>
    </row>
    <row r="2392" spans="1:23" ht="15.75" thickBot="1" x14ac:dyDescent="0.3">
      <c r="A2392" s="5">
        <v>2391</v>
      </c>
      <c r="B2392" s="3" t="s">
        <v>6146</v>
      </c>
      <c r="C2392" s="2">
        <v>2014</v>
      </c>
      <c r="D2392" s="4">
        <v>41765</v>
      </c>
      <c r="E2392" s="4" t="str">
        <f>TEXT(Table1[[#This Row],[Order Date]],"MMM")</f>
        <v>May</v>
      </c>
      <c r="F2392" s="4">
        <v>41765</v>
      </c>
      <c r="G2392" s="3" t="s">
        <v>1127</v>
      </c>
      <c r="H2392" s="3" t="s">
        <v>2630</v>
      </c>
      <c r="I2392" s="3" t="s">
        <v>2631</v>
      </c>
      <c r="J2392" s="3" t="s">
        <v>99</v>
      </c>
      <c r="K2392" s="3" t="s">
        <v>27</v>
      </c>
      <c r="L2392" s="3" t="s">
        <v>2712</v>
      </c>
      <c r="M2392" s="3" t="s">
        <v>1471</v>
      </c>
      <c r="N2392" s="2">
        <v>72401</v>
      </c>
      <c r="O2392" s="3" t="s">
        <v>30</v>
      </c>
      <c r="P2392" s="3" t="s">
        <v>3543</v>
      </c>
      <c r="Q2392" s="3" t="s">
        <v>45</v>
      </c>
      <c r="R2392" s="3" t="s">
        <v>74</v>
      </c>
      <c r="S2392" s="3" t="s">
        <v>3544</v>
      </c>
      <c r="T2392" s="2">
        <v>108.08</v>
      </c>
      <c r="U2392" s="2">
        <v>7</v>
      </c>
      <c r="V2392" s="2">
        <v>0</v>
      </c>
      <c r="W2392" s="2">
        <v>54.04</v>
      </c>
    </row>
    <row r="2393" spans="1:23" ht="15.75" thickBot="1" x14ac:dyDescent="0.3">
      <c r="A2393" s="5">
        <v>2392</v>
      </c>
      <c r="B2393" s="3" t="s">
        <v>6146</v>
      </c>
      <c r="C2393" s="2">
        <v>2014</v>
      </c>
      <c r="D2393" s="4">
        <v>41765</v>
      </c>
      <c r="E2393" s="4" t="str">
        <f>TEXT(Table1[[#This Row],[Order Date]],"MMM")</f>
        <v>May</v>
      </c>
      <c r="F2393" s="4">
        <v>41765</v>
      </c>
      <c r="G2393" s="3" t="s">
        <v>1127</v>
      </c>
      <c r="H2393" s="3" t="s">
        <v>2630</v>
      </c>
      <c r="I2393" s="3" t="s">
        <v>2631</v>
      </c>
      <c r="J2393" s="3" t="s">
        <v>99</v>
      </c>
      <c r="K2393" s="3" t="s">
        <v>27</v>
      </c>
      <c r="L2393" s="3" t="s">
        <v>2712</v>
      </c>
      <c r="M2393" s="3" t="s">
        <v>1471</v>
      </c>
      <c r="N2393" s="2">
        <v>72401</v>
      </c>
      <c r="O2393" s="3" t="s">
        <v>30</v>
      </c>
      <c r="P2393" s="3" t="s">
        <v>4261</v>
      </c>
      <c r="Q2393" s="3" t="s">
        <v>45</v>
      </c>
      <c r="R2393" s="3" t="s">
        <v>74</v>
      </c>
      <c r="S2393" s="3" t="s">
        <v>4262</v>
      </c>
      <c r="T2393" s="2">
        <v>9.5399999999999991</v>
      </c>
      <c r="U2393" s="2">
        <v>3</v>
      </c>
      <c r="V2393" s="2">
        <v>0</v>
      </c>
      <c r="W2393" s="2">
        <v>4.3883999999999999</v>
      </c>
    </row>
    <row r="2394" spans="1:23" ht="15.75" thickBot="1" x14ac:dyDescent="0.3">
      <c r="A2394" s="5">
        <v>2393</v>
      </c>
      <c r="B2394" s="3" t="s">
        <v>6147</v>
      </c>
      <c r="C2394" s="2">
        <v>2012</v>
      </c>
      <c r="D2394" s="4">
        <v>41094</v>
      </c>
      <c r="E2394" s="4" t="str">
        <f>TEXT(Table1[[#This Row],[Order Date]],"MMM")</f>
        <v>Jul</v>
      </c>
      <c r="F2394" s="4">
        <v>41156</v>
      </c>
      <c r="G2394" s="3" t="s">
        <v>172</v>
      </c>
      <c r="H2394" s="3" t="s">
        <v>659</v>
      </c>
      <c r="I2394" s="3" t="s">
        <v>660</v>
      </c>
      <c r="J2394" s="3" t="s">
        <v>99</v>
      </c>
      <c r="K2394" s="3" t="s">
        <v>27</v>
      </c>
      <c r="L2394" s="3" t="s">
        <v>136</v>
      </c>
      <c r="M2394" s="3" t="s">
        <v>137</v>
      </c>
      <c r="N2394" s="2">
        <v>19140</v>
      </c>
      <c r="O2394" s="3" t="s">
        <v>138</v>
      </c>
      <c r="P2394" s="3" t="s">
        <v>1868</v>
      </c>
      <c r="Q2394" s="3" t="s">
        <v>45</v>
      </c>
      <c r="R2394" s="3" t="s">
        <v>67</v>
      </c>
      <c r="S2394" s="3" t="s">
        <v>1869</v>
      </c>
      <c r="T2394" s="2">
        <v>11.736000000000001</v>
      </c>
      <c r="U2394" s="2">
        <v>3</v>
      </c>
      <c r="V2394" s="2">
        <v>0.2</v>
      </c>
      <c r="W2394" s="2">
        <v>1.0268999999999999</v>
      </c>
    </row>
    <row r="2395" spans="1:23" ht="15.75" thickBot="1" x14ac:dyDescent="0.3">
      <c r="A2395" s="5">
        <v>2394</v>
      </c>
      <c r="B2395" s="3" t="s">
        <v>6148</v>
      </c>
      <c r="C2395" s="2">
        <v>2013</v>
      </c>
      <c r="D2395" s="4">
        <v>41434</v>
      </c>
      <c r="E2395" s="4" t="str">
        <f>TEXT(Table1[[#This Row],[Order Date]],"MMM")</f>
        <v>Jun</v>
      </c>
      <c r="F2395" s="4">
        <v>41617</v>
      </c>
      <c r="G2395" s="3" t="s">
        <v>49</v>
      </c>
      <c r="H2395" s="3" t="s">
        <v>4176</v>
      </c>
      <c r="I2395" s="3" t="s">
        <v>4177</v>
      </c>
      <c r="J2395" s="3" t="s">
        <v>26</v>
      </c>
      <c r="K2395" s="3" t="s">
        <v>27</v>
      </c>
      <c r="L2395" s="3" t="s">
        <v>239</v>
      </c>
      <c r="M2395" s="3" t="s">
        <v>240</v>
      </c>
      <c r="N2395" s="2">
        <v>10011</v>
      </c>
      <c r="O2395" s="3" t="s">
        <v>138</v>
      </c>
      <c r="P2395" s="3" t="s">
        <v>4589</v>
      </c>
      <c r="Q2395" s="3" t="s">
        <v>45</v>
      </c>
      <c r="R2395" s="3" t="s">
        <v>88</v>
      </c>
      <c r="S2395" s="3" t="s">
        <v>4590</v>
      </c>
      <c r="T2395" s="2">
        <v>192.16</v>
      </c>
      <c r="U2395" s="2">
        <v>4</v>
      </c>
      <c r="V2395" s="2">
        <v>0</v>
      </c>
      <c r="W2395" s="2">
        <v>92.236800000000002</v>
      </c>
    </row>
    <row r="2396" spans="1:23" ht="15.75" thickBot="1" x14ac:dyDescent="0.3">
      <c r="A2396" s="5">
        <v>2395</v>
      </c>
      <c r="B2396" s="3" t="s">
        <v>6149</v>
      </c>
      <c r="C2396" s="2">
        <v>2014</v>
      </c>
      <c r="D2396" s="4">
        <v>41892</v>
      </c>
      <c r="E2396" s="4" t="str">
        <f>TEXT(Table1[[#This Row],[Order Date]],"MMM")</f>
        <v>Sep</v>
      </c>
      <c r="F2396" s="4">
        <v>41983</v>
      </c>
      <c r="G2396" s="3" t="s">
        <v>172</v>
      </c>
      <c r="H2396" s="3" t="s">
        <v>6150</v>
      </c>
      <c r="I2396" s="3" t="s">
        <v>6151</v>
      </c>
      <c r="J2396" s="3" t="s">
        <v>40</v>
      </c>
      <c r="K2396" s="3" t="s">
        <v>27</v>
      </c>
      <c r="L2396" s="3" t="s">
        <v>5489</v>
      </c>
      <c r="M2396" s="3" t="s">
        <v>1218</v>
      </c>
      <c r="N2396" s="2">
        <v>2920</v>
      </c>
      <c r="O2396" s="3" t="s">
        <v>138</v>
      </c>
      <c r="P2396" s="3" t="s">
        <v>4388</v>
      </c>
      <c r="Q2396" s="3" t="s">
        <v>45</v>
      </c>
      <c r="R2396" s="3" t="s">
        <v>58</v>
      </c>
      <c r="S2396" s="3" t="s">
        <v>4389</v>
      </c>
      <c r="T2396" s="2">
        <v>42.76</v>
      </c>
      <c r="U2396" s="2">
        <v>1</v>
      </c>
      <c r="V2396" s="2">
        <v>0</v>
      </c>
      <c r="W2396" s="2">
        <v>11.117599999999999</v>
      </c>
    </row>
    <row r="2397" spans="1:23" ht="15.75" thickBot="1" x14ac:dyDescent="0.3">
      <c r="A2397" s="5">
        <v>2396</v>
      </c>
      <c r="B2397" s="3" t="s">
        <v>6152</v>
      </c>
      <c r="C2397" s="2">
        <v>2012</v>
      </c>
      <c r="D2397" s="4">
        <v>41095</v>
      </c>
      <c r="E2397" s="4" t="str">
        <f>TEXT(Table1[[#This Row],[Order Date]],"MMM")</f>
        <v>Jul</v>
      </c>
      <c r="F2397" s="4">
        <v>41248</v>
      </c>
      <c r="G2397" s="3" t="s">
        <v>49</v>
      </c>
      <c r="H2397" s="3" t="s">
        <v>2925</v>
      </c>
      <c r="I2397" s="3" t="s">
        <v>2926</v>
      </c>
      <c r="J2397" s="3" t="s">
        <v>26</v>
      </c>
      <c r="K2397" s="3" t="s">
        <v>27</v>
      </c>
      <c r="L2397" s="3" t="s">
        <v>6153</v>
      </c>
      <c r="M2397" s="3" t="s">
        <v>29</v>
      </c>
      <c r="N2397" s="2">
        <v>42301</v>
      </c>
      <c r="O2397" s="3" t="s">
        <v>30</v>
      </c>
      <c r="P2397" s="3" t="s">
        <v>6154</v>
      </c>
      <c r="Q2397" s="3" t="s">
        <v>45</v>
      </c>
      <c r="R2397" s="3" t="s">
        <v>88</v>
      </c>
      <c r="S2397" s="3" t="s">
        <v>6155</v>
      </c>
      <c r="T2397" s="2">
        <v>45.68</v>
      </c>
      <c r="U2397" s="2">
        <v>2</v>
      </c>
      <c r="V2397" s="2">
        <v>0</v>
      </c>
      <c r="W2397" s="2">
        <v>21.012799999999999</v>
      </c>
    </row>
    <row r="2398" spans="1:23" ht="15.75" thickBot="1" x14ac:dyDescent="0.3">
      <c r="A2398" s="5">
        <v>2397</v>
      </c>
      <c r="B2398" s="3" t="s">
        <v>6156</v>
      </c>
      <c r="C2398" s="2">
        <v>2014</v>
      </c>
      <c r="D2398" s="4">
        <v>41952</v>
      </c>
      <c r="E2398" s="4" t="str">
        <f>TEXT(Table1[[#This Row],[Order Date]],"MMM")</f>
        <v>Nov</v>
      </c>
      <c r="F2398" s="4" t="s">
        <v>7155</v>
      </c>
      <c r="G2398" s="3" t="s">
        <v>49</v>
      </c>
      <c r="H2398" s="3" t="s">
        <v>5834</v>
      </c>
      <c r="I2398" s="3" t="s">
        <v>5835</v>
      </c>
      <c r="J2398" s="3" t="s">
        <v>26</v>
      </c>
      <c r="K2398" s="3" t="s">
        <v>27</v>
      </c>
      <c r="L2398" s="3" t="s">
        <v>1494</v>
      </c>
      <c r="M2398" s="3" t="s">
        <v>1112</v>
      </c>
      <c r="N2398" s="2">
        <v>30318</v>
      </c>
      <c r="O2398" s="3" t="s">
        <v>30</v>
      </c>
      <c r="P2398" s="3" t="s">
        <v>3217</v>
      </c>
      <c r="Q2398" s="3" t="s">
        <v>45</v>
      </c>
      <c r="R2398" s="3" t="s">
        <v>74</v>
      </c>
      <c r="S2398" s="3" t="s">
        <v>3218</v>
      </c>
      <c r="T2398" s="2">
        <v>2.78</v>
      </c>
      <c r="U2398" s="2">
        <v>1</v>
      </c>
      <c r="V2398" s="2">
        <v>0</v>
      </c>
      <c r="W2398" s="2">
        <v>1.3622000000000001</v>
      </c>
    </row>
    <row r="2399" spans="1:23" ht="15.75" thickBot="1" x14ac:dyDescent="0.3">
      <c r="A2399" s="5">
        <v>2398</v>
      </c>
      <c r="B2399" s="3" t="s">
        <v>6157</v>
      </c>
      <c r="C2399" s="2">
        <v>2014</v>
      </c>
      <c r="D2399" s="4">
        <v>41921</v>
      </c>
      <c r="E2399" s="4" t="str">
        <f>TEXT(Table1[[#This Row],[Order Date]],"MMM")</f>
        <v>Oct</v>
      </c>
      <c r="F2399" s="4" t="s">
        <v>7155</v>
      </c>
      <c r="G2399" s="3" t="s">
        <v>49</v>
      </c>
      <c r="H2399" s="3" t="s">
        <v>3247</v>
      </c>
      <c r="I2399" s="3" t="s">
        <v>3248</v>
      </c>
      <c r="J2399" s="3" t="s">
        <v>40</v>
      </c>
      <c r="K2399" s="3" t="s">
        <v>27</v>
      </c>
      <c r="L2399" s="3" t="s">
        <v>41</v>
      </c>
      <c r="M2399" s="3" t="s">
        <v>42</v>
      </c>
      <c r="N2399" s="2">
        <v>90036</v>
      </c>
      <c r="O2399" s="3" t="s">
        <v>43</v>
      </c>
      <c r="P2399" s="3" t="s">
        <v>4187</v>
      </c>
      <c r="Q2399" s="3" t="s">
        <v>45</v>
      </c>
      <c r="R2399" s="3" t="s">
        <v>58</v>
      </c>
      <c r="S2399" s="3" t="s">
        <v>4188</v>
      </c>
      <c r="T2399" s="2">
        <v>99.87</v>
      </c>
      <c r="U2399" s="2">
        <v>3</v>
      </c>
      <c r="V2399" s="2">
        <v>0</v>
      </c>
      <c r="W2399" s="2">
        <v>23.968800000000002</v>
      </c>
    </row>
    <row r="2400" spans="1:23" ht="15.75" thickBot="1" x14ac:dyDescent="0.3">
      <c r="A2400" s="5">
        <v>2399</v>
      </c>
      <c r="B2400" s="3" t="s">
        <v>6158</v>
      </c>
      <c r="C2400" s="2">
        <v>2011</v>
      </c>
      <c r="D2400" s="4">
        <v>40554</v>
      </c>
      <c r="E2400" s="4" t="str">
        <f>TEXT(Table1[[#This Row],[Order Date]],"MMM")</f>
        <v>Jan</v>
      </c>
      <c r="F2400" s="4">
        <v>40766</v>
      </c>
      <c r="G2400" s="3" t="s">
        <v>49</v>
      </c>
      <c r="H2400" s="3" t="s">
        <v>3333</v>
      </c>
      <c r="I2400" s="3" t="s">
        <v>3334</v>
      </c>
      <c r="J2400" s="3" t="s">
        <v>99</v>
      </c>
      <c r="K2400" s="3" t="s">
        <v>27</v>
      </c>
      <c r="L2400" s="3" t="s">
        <v>41</v>
      </c>
      <c r="M2400" s="3" t="s">
        <v>42</v>
      </c>
      <c r="N2400" s="2">
        <v>90049</v>
      </c>
      <c r="O2400" s="3" t="s">
        <v>43</v>
      </c>
      <c r="P2400" s="3" t="s">
        <v>6091</v>
      </c>
      <c r="Q2400" s="3" t="s">
        <v>45</v>
      </c>
      <c r="R2400" s="3" t="s">
        <v>46</v>
      </c>
      <c r="S2400" s="3" t="s">
        <v>6092</v>
      </c>
      <c r="T2400" s="2">
        <v>44.4</v>
      </c>
      <c r="U2400" s="2">
        <v>3</v>
      </c>
      <c r="V2400" s="2">
        <v>0</v>
      </c>
      <c r="W2400" s="2">
        <v>22.2</v>
      </c>
    </row>
    <row r="2401" spans="1:23" ht="15.75" thickBot="1" x14ac:dyDescent="0.3">
      <c r="A2401" s="5">
        <v>2400</v>
      </c>
      <c r="B2401" s="3" t="s">
        <v>6158</v>
      </c>
      <c r="C2401" s="2">
        <v>2011</v>
      </c>
      <c r="D2401" s="4">
        <v>40554</v>
      </c>
      <c r="E2401" s="4" t="str">
        <f>TEXT(Table1[[#This Row],[Order Date]],"MMM")</f>
        <v>Jan</v>
      </c>
      <c r="F2401" s="4">
        <v>40766</v>
      </c>
      <c r="G2401" s="3" t="s">
        <v>49</v>
      </c>
      <c r="H2401" s="3" t="s">
        <v>3333</v>
      </c>
      <c r="I2401" s="3" t="s">
        <v>3334</v>
      </c>
      <c r="J2401" s="3" t="s">
        <v>99</v>
      </c>
      <c r="K2401" s="3" t="s">
        <v>27</v>
      </c>
      <c r="L2401" s="3" t="s">
        <v>41</v>
      </c>
      <c r="M2401" s="3" t="s">
        <v>42</v>
      </c>
      <c r="N2401" s="2">
        <v>90049</v>
      </c>
      <c r="O2401" s="3" t="s">
        <v>43</v>
      </c>
      <c r="P2401" s="3" t="s">
        <v>3627</v>
      </c>
      <c r="Q2401" s="3" t="s">
        <v>45</v>
      </c>
      <c r="R2401" s="3" t="s">
        <v>88</v>
      </c>
      <c r="S2401" s="3" t="s">
        <v>170</v>
      </c>
      <c r="T2401" s="2">
        <v>21.4</v>
      </c>
      <c r="U2401" s="2">
        <v>5</v>
      </c>
      <c r="V2401" s="2">
        <v>0</v>
      </c>
      <c r="W2401" s="2">
        <v>9.6300000000000008</v>
      </c>
    </row>
    <row r="2402" spans="1:23" ht="15.75" thickBot="1" x14ac:dyDescent="0.3">
      <c r="A2402" s="5">
        <v>2401</v>
      </c>
      <c r="B2402" s="3" t="s">
        <v>6159</v>
      </c>
      <c r="C2402" s="2">
        <v>2013</v>
      </c>
      <c r="D2402" s="4">
        <v>41368</v>
      </c>
      <c r="E2402" s="4" t="str">
        <f>TEXT(Table1[[#This Row],[Order Date]],"MMM")</f>
        <v>Apr</v>
      </c>
      <c r="F2402" s="4">
        <v>41551</v>
      </c>
      <c r="G2402" s="3" t="s">
        <v>49</v>
      </c>
      <c r="H2402" s="3" t="s">
        <v>118</v>
      </c>
      <c r="I2402" s="3" t="s">
        <v>119</v>
      </c>
      <c r="J2402" s="3" t="s">
        <v>26</v>
      </c>
      <c r="K2402" s="3" t="s">
        <v>27</v>
      </c>
      <c r="L2402" s="3" t="s">
        <v>1273</v>
      </c>
      <c r="M2402" s="3" t="s">
        <v>227</v>
      </c>
      <c r="N2402" s="2">
        <v>47374</v>
      </c>
      <c r="O2402" s="3" t="s">
        <v>102</v>
      </c>
      <c r="P2402" s="3" t="s">
        <v>364</v>
      </c>
      <c r="Q2402" s="3" t="s">
        <v>32</v>
      </c>
      <c r="R2402" s="3" t="s">
        <v>64</v>
      </c>
      <c r="S2402" s="3" t="s">
        <v>365</v>
      </c>
      <c r="T2402" s="2">
        <v>71.12</v>
      </c>
      <c r="U2402" s="2">
        <v>4</v>
      </c>
      <c r="V2402" s="2">
        <v>0</v>
      </c>
      <c r="W2402" s="2">
        <v>22.0472</v>
      </c>
    </row>
    <row r="2403" spans="1:23" ht="15.75" thickBot="1" x14ac:dyDescent="0.3">
      <c r="A2403" s="5">
        <v>2402</v>
      </c>
      <c r="B2403" s="3" t="s">
        <v>6159</v>
      </c>
      <c r="C2403" s="2">
        <v>2013</v>
      </c>
      <c r="D2403" s="4">
        <v>41368</v>
      </c>
      <c r="E2403" s="4" t="str">
        <f>TEXT(Table1[[#This Row],[Order Date]],"MMM")</f>
        <v>Apr</v>
      </c>
      <c r="F2403" s="4">
        <v>41551</v>
      </c>
      <c r="G2403" s="3" t="s">
        <v>49</v>
      </c>
      <c r="H2403" s="3" t="s">
        <v>118</v>
      </c>
      <c r="I2403" s="3" t="s">
        <v>119</v>
      </c>
      <c r="J2403" s="3" t="s">
        <v>26</v>
      </c>
      <c r="K2403" s="3" t="s">
        <v>27</v>
      </c>
      <c r="L2403" s="3" t="s">
        <v>1273</v>
      </c>
      <c r="M2403" s="3" t="s">
        <v>227</v>
      </c>
      <c r="N2403" s="2">
        <v>47374</v>
      </c>
      <c r="O2403" s="3" t="s">
        <v>102</v>
      </c>
      <c r="P2403" s="3" t="s">
        <v>4598</v>
      </c>
      <c r="Q2403" s="3" t="s">
        <v>70</v>
      </c>
      <c r="R2403" s="3" t="s">
        <v>71</v>
      </c>
      <c r="S2403" s="3" t="s">
        <v>4599</v>
      </c>
      <c r="T2403" s="2">
        <v>259.95999999999998</v>
      </c>
      <c r="U2403" s="2">
        <v>4</v>
      </c>
      <c r="V2403" s="2">
        <v>0</v>
      </c>
      <c r="W2403" s="2">
        <v>124.7808</v>
      </c>
    </row>
    <row r="2404" spans="1:23" ht="15.75" thickBot="1" x14ac:dyDescent="0.3">
      <c r="A2404" s="5">
        <v>2403</v>
      </c>
      <c r="B2404" s="3" t="s">
        <v>6160</v>
      </c>
      <c r="C2404" s="2">
        <v>2014</v>
      </c>
      <c r="D2404" s="4">
        <v>41831</v>
      </c>
      <c r="E2404" s="4" t="str">
        <f>TEXT(Table1[[#This Row],[Order Date]],"MMM")</f>
        <v>Jul</v>
      </c>
      <c r="F2404" s="4">
        <v>41831</v>
      </c>
      <c r="G2404" s="3" t="s">
        <v>1127</v>
      </c>
      <c r="H2404" s="3" t="s">
        <v>659</v>
      </c>
      <c r="I2404" s="3" t="s">
        <v>660</v>
      </c>
      <c r="J2404" s="3" t="s">
        <v>99</v>
      </c>
      <c r="K2404" s="3" t="s">
        <v>27</v>
      </c>
      <c r="L2404" s="3" t="s">
        <v>120</v>
      </c>
      <c r="M2404" s="3" t="s">
        <v>42</v>
      </c>
      <c r="N2404" s="2">
        <v>94122</v>
      </c>
      <c r="O2404" s="3" t="s">
        <v>43</v>
      </c>
      <c r="P2404" s="3" t="s">
        <v>1261</v>
      </c>
      <c r="Q2404" s="3" t="s">
        <v>45</v>
      </c>
      <c r="R2404" s="3" t="s">
        <v>88</v>
      </c>
      <c r="S2404" s="3" t="s">
        <v>1262</v>
      </c>
      <c r="T2404" s="2">
        <v>59.94</v>
      </c>
      <c r="U2404" s="2">
        <v>3</v>
      </c>
      <c r="V2404" s="2">
        <v>0</v>
      </c>
      <c r="W2404" s="2">
        <v>28.171800000000001</v>
      </c>
    </row>
    <row r="2405" spans="1:23" ht="15.75" thickBot="1" x14ac:dyDescent="0.3">
      <c r="A2405" s="5">
        <v>2404</v>
      </c>
      <c r="B2405" s="3" t="s">
        <v>6160</v>
      </c>
      <c r="C2405" s="2">
        <v>2014</v>
      </c>
      <c r="D2405" s="4">
        <v>41831</v>
      </c>
      <c r="E2405" s="4" t="str">
        <f>TEXT(Table1[[#This Row],[Order Date]],"MMM")</f>
        <v>Jul</v>
      </c>
      <c r="F2405" s="4">
        <v>41831</v>
      </c>
      <c r="G2405" s="3" t="s">
        <v>1127</v>
      </c>
      <c r="H2405" s="3" t="s">
        <v>659</v>
      </c>
      <c r="I2405" s="3" t="s">
        <v>660</v>
      </c>
      <c r="J2405" s="3" t="s">
        <v>99</v>
      </c>
      <c r="K2405" s="3" t="s">
        <v>27</v>
      </c>
      <c r="L2405" s="3" t="s">
        <v>120</v>
      </c>
      <c r="M2405" s="3" t="s">
        <v>42</v>
      </c>
      <c r="N2405" s="2">
        <v>94122</v>
      </c>
      <c r="O2405" s="3" t="s">
        <v>43</v>
      </c>
      <c r="P2405" s="3" t="s">
        <v>5815</v>
      </c>
      <c r="Q2405" s="3" t="s">
        <v>45</v>
      </c>
      <c r="R2405" s="3" t="s">
        <v>88</v>
      </c>
      <c r="S2405" s="3" t="s">
        <v>170</v>
      </c>
      <c r="T2405" s="2">
        <v>45.36</v>
      </c>
      <c r="U2405" s="2">
        <v>4</v>
      </c>
      <c r="V2405" s="2">
        <v>0</v>
      </c>
      <c r="W2405" s="2">
        <v>22.226400000000002</v>
      </c>
    </row>
    <row r="2406" spans="1:23" ht="15.75" thickBot="1" x14ac:dyDescent="0.3">
      <c r="A2406" s="5">
        <v>2405</v>
      </c>
      <c r="B2406" s="3" t="s">
        <v>6160</v>
      </c>
      <c r="C2406" s="2">
        <v>2014</v>
      </c>
      <c r="D2406" s="4">
        <v>41831</v>
      </c>
      <c r="E2406" s="4" t="str">
        <f>TEXT(Table1[[#This Row],[Order Date]],"MMM")</f>
        <v>Jul</v>
      </c>
      <c r="F2406" s="4">
        <v>41831</v>
      </c>
      <c r="G2406" s="3" t="s">
        <v>1127</v>
      </c>
      <c r="H2406" s="3" t="s">
        <v>659</v>
      </c>
      <c r="I2406" s="3" t="s">
        <v>660</v>
      </c>
      <c r="J2406" s="3" t="s">
        <v>99</v>
      </c>
      <c r="K2406" s="3" t="s">
        <v>27</v>
      </c>
      <c r="L2406" s="3" t="s">
        <v>120</v>
      </c>
      <c r="M2406" s="3" t="s">
        <v>42</v>
      </c>
      <c r="N2406" s="2">
        <v>94122</v>
      </c>
      <c r="O2406" s="3" t="s">
        <v>43</v>
      </c>
      <c r="P2406" s="3" t="s">
        <v>5818</v>
      </c>
      <c r="Q2406" s="3" t="s">
        <v>45</v>
      </c>
      <c r="R2406" s="3" t="s">
        <v>88</v>
      </c>
      <c r="S2406" s="3" t="s">
        <v>5819</v>
      </c>
      <c r="T2406" s="2">
        <v>26.4</v>
      </c>
      <c r="U2406" s="2">
        <v>5</v>
      </c>
      <c r="V2406" s="2">
        <v>0</v>
      </c>
      <c r="W2406" s="2">
        <v>12.672000000000001</v>
      </c>
    </row>
    <row r="2407" spans="1:23" ht="15.75" thickBot="1" x14ac:dyDescent="0.3">
      <c r="A2407" s="5">
        <v>2406</v>
      </c>
      <c r="B2407" s="3" t="s">
        <v>6160</v>
      </c>
      <c r="C2407" s="2">
        <v>2014</v>
      </c>
      <c r="D2407" s="4">
        <v>41831</v>
      </c>
      <c r="E2407" s="4" t="str">
        <f>TEXT(Table1[[#This Row],[Order Date]],"MMM")</f>
        <v>Jul</v>
      </c>
      <c r="F2407" s="4">
        <v>41831</v>
      </c>
      <c r="G2407" s="3" t="s">
        <v>1127</v>
      </c>
      <c r="H2407" s="3" t="s">
        <v>659</v>
      </c>
      <c r="I2407" s="3" t="s">
        <v>660</v>
      </c>
      <c r="J2407" s="3" t="s">
        <v>99</v>
      </c>
      <c r="K2407" s="3" t="s">
        <v>27</v>
      </c>
      <c r="L2407" s="3" t="s">
        <v>120</v>
      </c>
      <c r="M2407" s="3" t="s">
        <v>42</v>
      </c>
      <c r="N2407" s="2">
        <v>94122</v>
      </c>
      <c r="O2407" s="3" t="s">
        <v>43</v>
      </c>
      <c r="P2407" s="3" t="s">
        <v>5566</v>
      </c>
      <c r="Q2407" s="3" t="s">
        <v>45</v>
      </c>
      <c r="R2407" s="3" t="s">
        <v>46</v>
      </c>
      <c r="S2407" s="3" t="s">
        <v>5567</v>
      </c>
      <c r="T2407" s="2">
        <v>41.4</v>
      </c>
      <c r="U2407" s="2">
        <v>4</v>
      </c>
      <c r="V2407" s="2">
        <v>0</v>
      </c>
      <c r="W2407" s="2">
        <v>19.872</v>
      </c>
    </row>
    <row r="2408" spans="1:23" ht="15.75" thickBot="1" x14ac:dyDescent="0.3">
      <c r="A2408" s="5">
        <v>2407</v>
      </c>
      <c r="B2408" s="3" t="s">
        <v>6160</v>
      </c>
      <c r="C2408" s="2">
        <v>2014</v>
      </c>
      <c r="D2408" s="4">
        <v>41831</v>
      </c>
      <c r="E2408" s="4" t="str">
        <f>TEXT(Table1[[#This Row],[Order Date]],"MMM")</f>
        <v>Jul</v>
      </c>
      <c r="F2408" s="4">
        <v>41831</v>
      </c>
      <c r="G2408" s="3" t="s">
        <v>1127</v>
      </c>
      <c r="H2408" s="3" t="s">
        <v>659</v>
      </c>
      <c r="I2408" s="3" t="s">
        <v>660</v>
      </c>
      <c r="J2408" s="3" t="s">
        <v>99</v>
      </c>
      <c r="K2408" s="3" t="s">
        <v>27</v>
      </c>
      <c r="L2408" s="3" t="s">
        <v>120</v>
      </c>
      <c r="M2408" s="3" t="s">
        <v>42</v>
      </c>
      <c r="N2408" s="2">
        <v>94122</v>
      </c>
      <c r="O2408" s="3" t="s">
        <v>43</v>
      </c>
      <c r="P2408" s="3" t="s">
        <v>2166</v>
      </c>
      <c r="Q2408" s="3" t="s">
        <v>70</v>
      </c>
      <c r="R2408" s="3" t="s">
        <v>148</v>
      </c>
      <c r="S2408" s="3" t="s">
        <v>2167</v>
      </c>
      <c r="T2408" s="2">
        <v>16.95</v>
      </c>
      <c r="U2408" s="2">
        <v>1</v>
      </c>
      <c r="V2408" s="2">
        <v>0</v>
      </c>
      <c r="W2408" s="2">
        <v>1.0169999999999999</v>
      </c>
    </row>
    <row r="2409" spans="1:23" ht="15.75" thickBot="1" x14ac:dyDescent="0.3">
      <c r="A2409" s="5">
        <v>2408</v>
      </c>
      <c r="B2409" s="3" t="s">
        <v>6161</v>
      </c>
      <c r="C2409" s="2">
        <v>2013</v>
      </c>
      <c r="D2409" s="4">
        <v>41345</v>
      </c>
      <c r="E2409" s="4" t="str">
        <f>TEXT(Table1[[#This Row],[Order Date]],"MMM")</f>
        <v>Mar</v>
      </c>
      <c r="F2409" s="4">
        <v>41498</v>
      </c>
      <c r="G2409" s="3" t="s">
        <v>49</v>
      </c>
      <c r="H2409" s="3" t="s">
        <v>3247</v>
      </c>
      <c r="I2409" s="3" t="s">
        <v>3248</v>
      </c>
      <c r="J2409" s="3" t="s">
        <v>40</v>
      </c>
      <c r="K2409" s="3" t="s">
        <v>27</v>
      </c>
      <c r="L2409" s="3" t="s">
        <v>561</v>
      </c>
      <c r="M2409" s="3" t="s">
        <v>42</v>
      </c>
      <c r="N2409" s="2">
        <v>95123</v>
      </c>
      <c r="O2409" s="3" t="s">
        <v>43</v>
      </c>
      <c r="P2409" s="3" t="s">
        <v>3543</v>
      </c>
      <c r="Q2409" s="3" t="s">
        <v>45</v>
      </c>
      <c r="R2409" s="3" t="s">
        <v>74</v>
      </c>
      <c r="S2409" s="3" t="s">
        <v>3544</v>
      </c>
      <c r="T2409" s="2">
        <v>24.704000000000001</v>
      </c>
      <c r="U2409" s="2">
        <v>2</v>
      </c>
      <c r="V2409" s="2">
        <v>0.2</v>
      </c>
      <c r="W2409" s="2">
        <v>9.2639999999999993</v>
      </c>
    </row>
    <row r="2410" spans="1:23" ht="15.75" thickBot="1" x14ac:dyDescent="0.3">
      <c r="A2410" s="5">
        <v>2409</v>
      </c>
      <c r="B2410" s="3" t="s">
        <v>6161</v>
      </c>
      <c r="C2410" s="2">
        <v>2013</v>
      </c>
      <c r="D2410" s="4">
        <v>41345</v>
      </c>
      <c r="E2410" s="4" t="str">
        <f>TEXT(Table1[[#This Row],[Order Date]],"MMM")</f>
        <v>Mar</v>
      </c>
      <c r="F2410" s="4">
        <v>41498</v>
      </c>
      <c r="G2410" s="3" t="s">
        <v>49</v>
      </c>
      <c r="H2410" s="3" t="s">
        <v>3247</v>
      </c>
      <c r="I2410" s="3" t="s">
        <v>3248</v>
      </c>
      <c r="J2410" s="3" t="s">
        <v>40</v>
      </c>
      <c r="K2410" s="3" t="s">
        <v>27</v>
      </c>
      <c r="L2410" s="3" t="s">
        <v>561</v>
      </c>
      <c r="M2410" s="3" t="s">
        <v>42</v>
      </c>
      <c r="N2410" s="2">
        <v>95123</v>
      </c>
      <c r="O2410" s="3" t="s">
        <v>43</v>
      </c>
      <c r="P2410" s="3" t="s">
        <v>3051</v>
      </c>
      <c r="Q2410" s="3" t="s">
        <v>45</v>
      </c>
      <c r="R2410" s="3" t="s">
        <v>77</v>
      </c>
      <c r="S2410" s="3" t="s">
        <v>3052</v>
      </c>
      <c r="T2410" s="2">
        <v>59.7</v>
      </c>
      <c r="U2410" s="2">
        <v>3</v>
      </c>
      <c r="V2410" s="2">
        <v>0</v>
      </c>
      <c r="W2410" s="2">
        <v>26.864999999999998</v>
      </c>
    </row>
    <row r="2411" spans="1:23" ht="15.75" thickBot="1" x14ac:dyDescent="0.3">
      <c r="A2411" s="5">
        <v>2410</v>
      </c>
      <c r="B2411" s="3" t="s">
        <v>6161</v>
      </c>
      <c r="C2411" s="2">
        <v>2013</v>
      </c>
      <c r="D2411" s="4">
        <v>41345</v>
      </c>
      <c r="E2411" s="4" t="str">
        <f>TEXT(Table1[[#This Row],[Order Date]],"MMM")</f>
        <v>Mar</v>
      </c>
      <c r="F2411" s="4">
        <v>41498</v>
      </c>
      <c r="G2411" s="3" t="s">
        <v>49</v>
      </c>
      <c r="H2411" s="3" t="s">
        <v>3247</v>
      </c>
      <c r="I2411" s="3" t="s">
        <v>3248</v>
      </c>
      <c r="J2411" s="3" t="s">
        <v>40</v>
      </c>
      <c r="K2411" s="3" t="s">
        <v>27</v>
      </c>
      <c r="L2411" s="3" t="s">
        <v>561</v>
      </c>
      <c r="M2411" s="3" t="s">
        <v>42</v>
      </c>
      <c r="N2411" s="2">
        <v>95123</v>
      </c>
      <c r="O2411" s="3" t="s">
        <v>43</v>
      </c>
      <c r="P2411" s="3" t="s">
        <v>5244</v>
      </c>
      <c r="Q2411" s="3" t="s">
        <v>32</v>
      </c>
      <c r="R2411" s="3" t="s">
        <v>64</v>
      </c>
      <c r="S2411" s="3" t="s">
        <v>5245</v>
      </c>
      <c r="T2411" s="2">
        <v>14.52</v>
      </c>
      <c r="U2411" s="2">
        <v>3</v>
      </c>
      <c r="V2411" s="2">
        <v>0</v>
      </c>
      <c r="W2411" s="2">
        <v>5.6627999999999998</v>
      </c>
    </row>
    <row r="2412" spans="1:23" ht="15.75" thickBot="1" x14ac:dyDescent="0.3">
      <c r="A2412" s="5">
        <v>2411</v>
      </c>
      <c r="B2412" s="3" t="s">
        <v>6161</v>
      </c>
      <c r="C2412" s="2">
        <v>2013</v>
      </c>
      <c r="D2412" s="4">
        <v>41345</v>
      </c>
      <c r="E2412" s="4" t="str">
        <f>TEXT(Table1[[#This Row],[Order Date]],"MMM")</f>
        <v>Mar</v>
      </c>
      <c r="F2412" s="4">
        <v>41498</v>
      </c>
      <c r="G2412" s="3" t="s">
        <v>49</v>
      </c>
      <c r="H2412" s="3" t="s">
        <v>3247</v>
      </c>
      <c r="I2412" s="3" t="s">
        <v>3248</v>
      </c>
      <c r="J2412" s="3" t="s">
        <v>40</v>
      </c>
      <c r="K2412" s="3" t="s">
        <v>27</v>
      </c>
      <c r="L2412" s="3" t="s">
        <v>561</v>
      </c>
      <c r="M2412" s="3" t="s">
        <v>42</v>
      </c>
      <c r="N2412" s="2">
        <v>95123</v>
      </c>
      <c r="O2412" s="3" t="s">
        <v>43</v>
      </c>
      <c r="P2412" s="3" t="s">
        <v>4264</v>
      </c>
      <c r="Q2412" s="3" t="s">
        <v>45</v>
      </c>
      <c r="R2412" s="3" t="s">
        <v>74</v>
      </c>
      <c r="S2412" s="3" t="s">
        <v>4265</v>
      </c>
      <c r="T2412" s="2">
        <v>104.184</v>
      </c>
      <c r="U2412" s="2">
        <v>3</v>
      </c>
      <c r="V2412" s="2">
        <v>0.2</v>
      </c>
      <c r="W2412" s="2">
        <v>33.8598</v>
      </c>
    </row>
    <row r="2413" spans="1:23" ht="15.75" thickBot="1" x14ac:dyDescent="0.3">
      <c r="A2413" s="5">
        <v>2412</v>
      </c>
      <c r="B2413" s="3" t="s">
        <v>6164</v>
      </c>
      <c r="C2413" s="2">
        <v>2014</v>
      </c>
      <c r="D2413" s="4">
        <v>41735</v>
      </c>
      <c r="E2413" s="4" t="str">
        <f>TEXT(Table1[[#This Row],[Order Date]],"MMM")</f>
        <v>Apr</v>
      </c>
      <c r="F2413" s="4">
        <v>41888</v>
      </c>
      <c r="G2413" s="3" t="s">
        <v>49</v>
      </c>
      <c r="H2413" s="3" t="s">
        <v>1740</v>
      </c>
      <c r="I2413" s="3" t="s">
        <v>1741</v>
      </c>
      <c r="J2413" s="3" t="s">
        <v>40</v>
      </c>
      <c r="K2413" s="3" t="s">
        <v>27</v>
      </c>
      <c r="L2413" s="3" t="s">
        <v>4463</v>
      </c>
      <c r="M2413" s="3" t="s">
        <v>94</v>
      </c>
      <c r="N2413" s="2">
        <v>98226</v>
      </c>
      <c r="O2413" s="3" t="s">
        <v>43</v>
      </c>
      <c r="P2413" s="3" t="s">
        <v>3202</v>
      </c>
      <c r="Q2413" s="3" t="s">
        <v>70</v>
      </c>
      <c r="R2413" s="3" t="s">
        <v>148</v>
      </c>
      <c r="S2413" s="3" t="s">
        <v>3203</v>
      </c>
      <c r="T2413" s="2">
        <v>1099.5</v>
      </c>
      <c r="U2413" s="2">
        <v>10</v>
      </c>
      <c r="V2413" s="2">
        <v>0</v>
      </c>
      <c r="W2413" s="2">
        <v>362.83499999999998</v>
      </c>
    </row>
    <row r="2414" spans="1:23" ht="15.75" thickBot="1" x14ac:dyDescent="0.3">
      <c r="A2414" s="5">
        <v>2413</v>
      </c>
      <c r="B2414" s="3" t="s">
        <v>6165</v>
      </c>
      <c r="C2414" s="2">
        <v>2011</v>
      </c>
      <c r="D2414" s="4">
        <v>40759</v>
      </c>
      <c r="E2414" s="4" t="str">
        <f>TEXT(Table1[[#This Row],[Order Date]],"MMM")</f>
        <v>Aug</v>
      </c>
      <c r="F2414" s="4">
        <v>40881</v>
      </c>
      <c r="G2414" s="3" t="s">
        <v>49</v>
      </c>
      <c r="H2414" s="3" t="s">
        <v>195</v>
      </c>
      <c r="I2414" s="3" t="s">
        <v>196</v>
      </c>
      <c r="J2414" s="3" t="s">
        <v>40</v>
      </c>
      <c r="K2414" s="3" t="s">
        <v>27</v>
      </c>
      <c r="L2414" s="3" t="s">
        <v>322</v>
      </c>
      <c r="M2414" s="3" t="s">
        <v>323</v>
      </c>
      <c r="N2414" s="2">
        <v>35601</v>
      </c>
      <c r="O2414" s="3" t="s">
        <v>30</v>
      </c>
      <c r="P2414" s="3" t="s">
        <v>6014</v>
      </c>
      <c r="Q2414" s="3" t="s">
        <v>32</v>
      </c>
      <c r="R2414" s="3" t="s">
        <v>55</v>
      </c>
      <c r="S2414" s="3" t="s">
        <v>6015</v>
      </c>
      <c r="T2414" s="2">
        <v>1215.92</v>
      </c>
      <c r="U2414" s="2">
        <v>8</v>
      </c>
      <c r="V2414" s="2">
        <v>0</v>
      </c>
      <c r="W2414" s="2">
        <v>316.13920000000002</v>
      </c>
    </row>
    <row r="2415" spans="1:23" ht="15.75" thickBot="1" x14ac:dyDescent="0.3">
      <c r="A2415" s="5">
        <v>2414</v>
      </c>
      <c r="B2415" s="3" t="s">
        <v>6166</v>
      </c>
      <c r="C2415" s="2">
        <v>2011</v>
      </c>
      <c r="D2415" s="4">
        <v>40857</v>
      </c>
      <c r="E2415" s="4" t="str">
        <f>TEXT(Table1[[#This Row],[Order Date]],"MMM")</f>
        <v>Nov</v>
      </c>
      <c r="F2415" s="4" t="s">
        <v>7277</v>
      </c>
      <c r="G2415" s="3" t="s">
        <v>49</v>
      </c>
      <c r="H2415" s="3" t="s">
        <v>4126</v>
      </c>
      <c r="I2415" s="3" t="s">
        <v>4127</v>
      </c>
      <c r="J2415" s="3" t="s">
        <v>40</v>
      </c>
      <c r="K2415" s="3" t="s">
        <v>27</v>
      </c>
      <c r="L2415" s="3" t="s">
        <v>1470</v>
      </c>
      <c r="M2415" s="3" t="s">
        <v>1471</v>
      </c>
      <c r="N2415" s="2">
        <v>72701</v>
      </c>
      <c r="O2415" s="3" t="s">
        <v>30</v>
      </c>
      <c r="P2415" s="3" t="s">
        <v>44</v>
      </c>
      <c r="Q2415" s="3" t="s">
        <v>45</v>
      </c>
      <c r="R2415" s="3" t="s">
        <v>46</v>
      </c>
      <c r="S2415" s="3" t="s">
        <v>47</v>
      </c>
      <c r="T2415" s="2">
        <v>7.31</v>
      </c>
      <c r="U2415" s="2">
        <v>1</v>
      </c>
      <c r="V2415" s="2">
        <v>0</v>
      </c>
      <c r="W2415" s="2">
        <v>3.4357000000000002</v>
      </c>
    </row>
    <row r="2416" spans="1:23" ht="15.75" thickBot="1" x14ac:dyDescent="0.3">
      <c r="A2416" s="5">
        <v>2415</v>
      </c>
      <c r="B2416" s="3" t="s">
        <v>6166</v>
      </c>
      <c r="C2416" s="2">
        <v>2011</v>
      </c>
      <c r="D2416" s="4">
        <v>40857</v>
      </c>
      <c r="E2416" s="4" t="str">
        <f>TEXT(Table1[[#This Row],[Order Date]],"MMM")</f>
        <v>Nov</v>
      </c>
      <c r="F2416" s="4" t="s">
        <v>7277</v>
      </c>
      <c r="G2416" s="3" t="s">
        <v>49</v>
      </c>
      <c r="H2416" s="3" t="s">
        <v>4126</v>
      </c>
      <c r="I2416" s="3" t="s">
        <v>4127</v>
      </c>
      <c r="J2416" s="3" t="s">
        <v>40</v>
      </c>
      <c r="K2416" s="3" t="s">
        <v>27</v>
      </c>
      <c r="L2416" s="3" t="s">
        <v>1470</v>
      </c>
      <c r="M2416" s="3" t="s">
        <v>1471</v>
      </c>
      <c r="N2416" s="2">
        <v>72701</v>
      </c>
      <c r="O2416" s="3" t="s">
        <v>30</v>
      </c>
      <c r="P2416" s="3" t="s">
        <v>4372</v>
      </c>
      <c r="Q2416" s="3" t="s">
        <v>32</v>
      </c>
      <c r="R2416" s="3" t="s">
        <v>64</v>
      </c>
      <c r="S2416" s="3" t="s">
        <v>4373</v>
      </c>
      <c r="T2416" s="2">
        <v>8.92</v>
      </c>
      <c r="U2416" s="2">
        <v>4</v>
      </c>
      <c r="V2416" s="2">
        <v>0</v>
      </c>
      <c r="W2416" s="2">
        <v>3.9247999999999998</v>
      </c>
    </row>
    <row r="2417" spans="1:23" ht="15.75" thickBot="1" x14ac:dyDescent="0.3">
      <c r="A2417" s="5">
        <v>2416</v>
      </c>
      <c r="B2417" s="3" t="s">
        <v>6167</v>
      </c>
      <c r="C2417" s="2">
        <v>2014</v>
      </c>
      <c r="D2417" s="4">
        <v>41858</v>
      </c>
      <c r="E2417" s="4" t="str">
        <f>TEXT(Table1[[#This Row],[Order Date]],"MMM")</f>
        <v>Aug</v>
      </c>
      <c r="F2417" s="4">
        <v>41919</v>
      </c>
      <c r="G2417" s="3" t="s">
        <v>172</v>
      </c>
      <c r="H2417" s="3" t="s">
        <v>1555</v>
      </c>
      <c r="I2417" s="3" t="s">
        <v>1556</v>
      </c>
      <c r="J2417" s="3" t="s">
        <v>26</v>
      </c>
      <c r="K2417" s="3" t="s">
        <v>27</v>
      </c>
      <c r="L2417" s="3" t="s">
        <v>136</v>
      </c>
      <c r="M2417" s="3" t="s">
        <v>137</v>
      </c>
      <c r="N2417" s="2">
        <v>19120</v>
      </c>
      <c r="O2417" s="3" t="s">
        <v>138</v>
      </c>
      <c r="P2417" s="3" t="s">
        <v>2196</v>
      </c>
      <c r="Q2417" s="3" t="s">
        <v>32</v>
      </c>
      <c r="R2417" s="3" t="s">
        <v>33</v>
      </c>
      <c r="S2417" s="3" t="s">
        <v>2197</v>
      </c>
      <c r="T2417" s="2">
        <v>87.21</v>
      </c>
      <c r="U2417" s="2">
        <v>3</v>
      </c>
      <c r="V2417" s="2">
        <v>0.5</v>
      </c>
      <c r="W2417" s="2">
        <v>-45.349200000000003</v>
      </c>
    </row>
    <row r="2418" spans="1:23" ht="15.75" thickBot="1" x14ac:dyDescent="0.3">
      <c r="A2418" s="5">
        <v>2417</v>
      </c>
      <c r="B2418" s="3" t="s">
        <v>6167</v>
      </c>
      <c r="C2418" s="2">
        <v>2014</v>
      </c>
      <c r="D2418" s="4">
        <v>41858</v>
      </c>
      <c r="E2418" s="4" t="str">
        <f>TEXT(Table1[[#This Row],[Order Date]],"MMM")</f>
        <v>Aug</v>
      </c>
      <c r="F2418" s="4">
        <v>41919</v>
      </c>
      <c r="G2418" s="3" t="s">
        <v>172</v>
      </c>
      <c r="H2418" s="3" t="s">
        <v>1555</v>
      </c>
      <c r="I2418" s="3" t="s">
        <v>1556</v>
      </c>
      <c r="J2418" s="3" t="s">
        <v>26</v>
      </c>
      <c r="K2418" s="3" t="s">
        <v>27</v>
      </c>
      <c r="L2418" s="3" t="s">
        <v>136</v>
      </c>
      <c r="M2418" s="3" t="s">
        <v>137</v>
      </c>
      <c r="N2418" s="2">
        <v>19120</v>
      </c>
      <c r="O2418" s="3" t="s">
        <v>138</v>
      </c>
      <c r="P2418" s="3" t="s">
        <v>927</v>
      </c>
      <c r="Q2418" s="3" t="s">
        <v>45</v>
      </c>
      <c r="R2418" s="3" t="s">
        <v>88</v>
      </c>
      <c r="S2418" s="3" t="s">
        <v>928</v>
      </c>
      <c r="T2418" s="2">
        <v>15.552</v>
      </c>
      <c r="U2418" s="2">
        <v>3</v>
      </c>
      <c r="V2418" s="2">
        <v>0.2</v>
      </c>
      <c r="W2418" s="2">
        <v>5.4432</v>
      </c>
    </row>
    <row r="2419" spans="1:23" ht="15.75" thickBot="1" x14ac:dyDescent="0.3">
      <c r="A2419" s="5">
        <v>2418</v>
      </c>
      <c r="B2419" s="3" t="s">
        <v>6167</v>
      </c>
      <c r="C2419" s="2">
        <v>2014</v>
      </c>
      <c r="D2419" s="4">
        <v>41858</v>
      </c>
      <c r="E2419" s="4" t="str">
        <f>TEXT(Table1[[#This Row],[Order Date]],"MMM")</f>
        <v>Aug</v>
      </c>
      <c r="F2419" s="4">
        <v>41919</v>
      </c>
      <c r="G2419" s="3" t="s">
        <v>172</v>
      </c>
      <c r="H2419" s="3" t="s">
        <v>1555</v>
      </c>
      <c r="I2419" s="3" t="s">
        <v>1556</v>
      </c>
      <c r="J2419" s="3" t="s">
        <v>26</v>
      </c>
      <c r="K2419" s="3" t="s">
        <v>27</v>
      </c>
      <c r="L2419" s="3" t="s">
        <v>136</v>
      </c>
      <c r="M2419" s="3" t="s">
        <v>137</v>
      </c>
      <c r="N2419" s="2">
        <v>19120</v>
      </c>
      <c r="O2419" s="3" t="s">
        <v>138</v>
      </c>
      <c r="P2419" s="3" t="s">
        <v>1447</v>
      </c>
      <c r="Q2419" s="3" t="s">
        <v>70</v>
      </c>
      <c r="R2419" s="3" t="s">
        <v>71</v>
      </c>
      <c r="S2419" s="3" t="s">
        <v>1448</v>
      </c>
      <c r="T2419" s="2">
        <v>683.98800000000006</v>
      </c>
      <c r="U2419" s="2">
        <v>2</v>
      </c>
      <c r="V2419" s="2">
        <v>0.4</v>
      </c>
      <c r="W2419" s="2">
        <v>-113.998</v>
      </c>
    </row>
    <row r="2420" spans="1:23" ht="15.75" thickBot="1" x14ac:dyDescent="0.3">
      <c r="A2420" s="5">
        <v>2419</v>
      </c>
      <c r="B2420" s="3" t="s">
        <v>6167</v>
      </c>
      <c r="C2420" s="2">
        <v>2014</v>
      </c>
      <c r="D2420" s="4">
        <v>41858</v>
      </c>
      <c r="E2420" s="4" t="str">
        <f>TEXT(Table1[[#This Row],[Order Date]],"MMM")</f>
        <v>Aug</v>
      </c>
      <c r="F2420" s="4">
        <v>41919</v>
      </c>
      <c r="G2420" s="3" t="s">
        <v>172</v>
      </c>
      <c r="H2420" s="3" t="s">
        <v>1555</v>
      </c>
      <c r="I2420" s="3" t="s">
        <v>1556</v>
      </c>
      <c r="J2420" s="3" t="s">
        <v>26</v>
      </c>
      <c r="K2420" s="3" t="s">
        <v>27</v>
      </c>
      <c r="L2420" s="3" t="s">
        <v>136</v>
      </c>
      <c r="M2420" s="3" t="s">
        <v>137</v>
      </c>
      <c r="N2420" s="2">
        <v>19120</v>
      </c>
      <c r="O2420" s="3" t="s">
        <v>138</v>
      </c>
      <c r="P2420" s="3" t="s">
        <v>4645</v>
      </c>
      <c r="Q2420" s="3" t="s">
        <v>45</v>
      </c>
      <c r="R2420" s="3" t="s">
        <v>58</v>
      </c>
      <c r="S2420" s="3" t="s">
        <v>4646</v>
      </c>
      <c r="T2420" s="2">
        <v>13.391999999999999</v>
      </c>
      <c r="U2420" s="2">
        <v>3</v>
      </c>
      <c r="V2420" s="2">
        <v>0.2</v>
      </c>
      <c r="W2420" s="2">
        <v>1.0044</v>
      </c>
    </row>
    <row r="2421" spans="1:23" ht="15.75" thickBot="1" x14ac:dyDescent="0.3">
      <c r="A2421" s="5">
        <v>2420</v>
      </c>
      <c r="B2421" s="3" t="s">
        <v>6167</v>
      </c>
      <c r="C2421" s="2">
        <v>2014</v>
      </c>
      <c r="D2421" s="4">
        <v>41858</v>
      </c>
      <c r="E2421" s="4" t="str">
        <f>TEXT(Table1[[#This Row],[Order Date]],"MMM")</f>
        <v>Aug</v>
      </c>
      <c r="F2421" s="4">
        <v>41919</v>
      </c>
      <c r="G2421" s="3" t="s">
        <v>172</v>
      </c>
      <c r="H2421" s="3" t="s">
        <v>1555</v>
      </c>
      <c r="I2421" s="3" t="s">
        <v>1556</v>
      </c>
      <c r="J2421" s="3" t="s">
        <v>26</v>
      </c>
      <c r="K2421" s="3" t="s">
        <v>27</v>
      </c>
      <c r="L2421" s="3" t="s">
        <v>136</v>
      </c>
      <c r="M2421" s="3" t="s">
        <v>137</v>
      </c>
      <c r="N2421" s="2">
        <v>19120</v>
      </c>
      <c r="O2421" s="3" t="s">
        <v>138</v>
      </c>
      <c r="P2421" s="3" t="s">
        <v>5713</v>
      </c>
      <c r="Q2421" s="3" t="s">
        <v>70</v>
      </c>
      <c r="R2421" s="3" t="s">
        <v>148</v>
      </c>
      <c r="S2421" s="3" t="s">
        <v>5714</v>
      </c>
      <c r="T2421" s="2">
        <v>16.776</v>
      </c>
      <c r="U2421" s="2">
        <v>3</v>
      </c>
      <c r="V2421" s="2">
        <v>0.2</v>
      </c>
      <c r="W2421" s="2">
        <v>4.8231000000000002</v>
      </c>
    </row>
    <row r="2422" spans="1:23" ht="15.75" thickBot="1" x14ac:dyDescent="0.3">
      <c r="A2422" s="5">
        <v>2421</v>
      </c>
      <c r="B2422" s="3" t="s">
        <v>6167</v>
      </c>
      <c r="C2422" s="2">
        <v>2014</v>
      </c>
      <c r="D2422" s="4">
        <v>41858</v>
      </c>
      <c r="E2422" s="4" t="str">
        <f>TEXT(Table1[[#This Row],[Order Date]],"MMM")</f>
        <v>Aug</v>
      </c>
      <c r="F2422" s="4">
        <v>41919</v>
      </c>
      <c r="G2422" s="3" t="s">
        <v>172</v>
      </c>
      <c r="H2422" s="3" t="s">
        <v>1555</v>
      </c>
      <c r="I2422" s="3" t="s">
        <v>1556</v>
      </c>
      <c r="J2422" s="3" t="s">
        <v>26</v>
      </c>
      <c r="K2422" s="3" t="s">
        <v>27</v>
      </c>
      <c r="L2422" s="3" t="s">
        <v>136</v>
      </c>
      <c r="M2422" s="3" t="s">
        <v>137</v>
      </c>
      <c r="N2422" s="2">
        <v>19120</v>
      </c>
      <c r="O2422" s="3" t="s">
        <v>138</v>
      </c>
      <c r="P2422" s="3" t="s">
        <v>2501</v>
      </c>
      <c r="Q2422" s="3" t="s">
        <v>70</v>
      </c>
      <c r="R2422" s="3" t="s">
        <v>148</v>
      </c>
      <c r="S2422" s="3" t="s">
        <v>2502</v>
      </c>
      <c r="T2422" s="2">
        <v>527.91999999999996</v>
      </c>
      <c r="U2422" s="2">
        <v>2</v>
      </c>
      <c r="V2422" s="2">
        <v>0.2</v>
      </c>
      <c r="W2422" s="2">
        <v>85.787000000000006</v>
      </c>
    </row>
    <row r="2423" spans="1:23" ht="15.75" thickBot="1" x14ac:dyDescent="0.3">
      <c r="A2423" s="5">
        <v>2422</v>
      </c>
      <c r="B2423" s="3" t="s">
        <v>6168</v>
      </c>
      <c r="C2423" s="2">
        <v>2013</v>
      </c>
      <c r="D2423" s="4">
        <v>41401</v>
      </c>
      <c r="E2423" s="4" t="str">
        <f>TEXT(Table1[[#This Row],[Order Date]],"MMM")</f>
        <v>May</v>
      </c>
      <c r="F2423" s="4">
        <v>41401</v>
      </c>
      <c r="G2423" s="3" t="s">
        <v>1127</v>
      </c>
      <c r="H2423" s="3" t="s">
        <v>390</v>
      </c>
      <c r="I2423" s="3" t="s">
        <v>391</v>
      </c>
      <c r="J2423" s="3" t="s">
        <v>99</v>
      </c>
      <c r="K2423" s="3" t="s">
        <v>27</v>
      </c>
      <c r="L2423" s="3" t="s">
        <v>93</v>
      </c>
      <c r="M2423" s="3" t="s">
        <v>94</v>
      </c>
      <c r="N2423" s="2">
        <v>98103</v>
      </c>
      <c r="O2423" s="3" t="s">
        <v>43</v>
      </c>
      <c r="P2423" s="3" t="s">
        <v>1770</v>
      </c>
      <c r="Q2423" s="3" t="s">
        <v>32</v>
      </c>
      <c r="R2423" s="3" t="s">
        <v>64</v>
      </c>
      <c r="S2423" s="3" t="s">
        <v>1771</v>
      </c>
      <c r="T2423" s="2">
        <v>25.4</v>
      </c>
      <c r="U2423" s="2">
        <v>5</v>
      </c>
      <c r="V2423" s="2">
        <v>0</v>
      </c>
      <c r="W2423" s="2">
        <v>8.6359999999999992</v>
      </c>
    </row>
    <row r="2424" spans="1:23" ht="15.75" thickBot="1" x14ac:dyDescent="0.3">
      <c r="A2424" s="5">
        <v>2423</v>
      </c>
      <c r="B2424" s="3" t="s">
        <v>6168</v>
      </c>
      <c r="C2424" s="2">
        <v>2013</v>
      </c>
      <c r="D2424" s="4">
        <v>41401</v>
      </c>
      <c r="E2424" s="4" t="str">
        <f>TEXT(Table1[[#This Row],[Order Date]],"MMM")</f>
        <v>May</v>
      </c>
      <c r="F2424" s="4">
        <v>41401</v>
      </c>
      <c r="G2424" s="3" t="s">
        <v>1127</v>
      </c>
      <c r="H2424" s="3" t="s">
        <v>390</v>
      </c>
      <c r="I2424" s="3" t="s">
        <v>391</v>
      </c>
      <c r="J2424" s="3" t="s">
        <v>99</v>
      </c>
      <c r="K2424" s="3" t="s">
        <v>27</v>
      </c>
      <c r="L2424" s="3" t="s">
        <v>93</v>
      </c>
      <c r="M2424" s="3" t="s">
        <v>94</v>
      </c>
      <c r="N2424" s="2">
        <v>98103</v>
      </c>
      <c r="O2424" s="3" t="s">
        <v>43</v>
      </c>
      <c r="P2424" s="3" t="s">
        <v>3863</v>
      </c>
      <c r="Q2424" s="3" t="s">
        <v>70</v>
      </c>
      <c r="R2424" s="3" t="s">
        <v>71</v>
      </c>
      <c r="S2424" s="3" t="s">
        <v>3864</v>
      </c>
      <c r="T2424" s="2">
        <v>177.48</v>
      </c>
      <c r="U2424" s="2">
        <v>3</v>
      </c>
      <c r="V2424" s="2">
        <v>0.2</v>
      </c>
      <c r="W2424" s="2">
        <v>19.9665</v>
      </c>
    </row>
    <row r="2425" spans="1:23" ht="15.75" thickBot="1" x14ac:dyDescent="0.3">
      <c r="A2425" s="5">
        <v>2424</v>
      </c>
      <c r="B2425" s="3" t="s">
        <v>6168</v>
      </c>
      <c r="C2425" s="2">
        <v>2013</v>
      </c>
      <c r="D2425" s="4">
        <v>41401</v>
      </c>
      <c r="E2425" s="4" t="str">
        <f>TEXT(Table1[[#This Row],[Order Date]],"MMM")</f>
        <v>May</v>
      </c>
      <c r="F2425" s="4">
        <v>41401</v>
      </c>
      <c r="G2425" s="3" t="s">
        <v>1127</v>
      </c>
      <c r="H2425" s="3" t="s">
        <v>390</v>
      </c>
      <c r="I2425" s="3" t="s">
        <v>391</v>
      </c>
      <c r="J2425" s="3" t="s">
        <v>99</v>
      </c>
      <c r="K2425" s="3" t="s">
        <v>27</v>
      </c>
      <c r="L2425" s="3" t="s">
        <v>93</v>
      </c>
      <c r="M2425" s="3" t="s">
        <v>94</v>
      </c>
      <c r="N2425" s="2">
        <v>98103</v>
      </c>
      <c r="O2425" s="3" t="s">
        <v>43</v>
      </c>
      <c r="P2425" s="3" t="s">
        <v>3215</v>
      </c>
      <c r="Q2425" s="3" t="s">
        <v>70</v>
      </c>
      <c r="R2425" s="3" t="s">
        <v>71</v>
      </c>
      <c r="S2425" s="3" t="s">
        <v>3216</v>
      </c>
      <c r="T2425" s="2">
        <v>71.975999999999999</v>
      </c>
      <c r="U2425" s="2">
        <v>3</v>
      </c>
      <c r="V2425" s="2">
        <v>0.2</v>
      </c>
      <c r="W2425" s="2">
        <v>8.9969999999999999</v>
      </c>
    </row>
    <row r="2426" spans="1:23" ht="15.75" thickBot="1" x14ac:dyDescent="0.3">
      <c r="A2426" s="5">
        <v>2425</v>
      </c>
      <c r="B2426" s="3" t="s">
        <v>6169</v>
      </c>
      <c r="C2426" s="2">
        <v>2013</v>
      </c>
      <c r="D2426" s="4">
        <v>41463</v>
      </c>
      <c r="E2426" s="4" t="str">
        <f>TEXT(Table1[[#This Row],[Order Date]],"MMM")</f>
        <v>Jul</v>
      </c>
      <c r="F2426" s="4" t="s">
        <v>7238</v>
      </c>
      <c r="G2426" s="3" t="s">
        <v>49</v>
      </c>
      <c r="H2426" s="3" t="s">
        <v>2513</v>
      </c>
      <c r="I2426" s="3" t="s">
        <v>2514</v>
      </c>
      <c r="J2426" s="3" t="s">
        <v>26</v>
      </c>
      <c r="K2426" s="3" t="s">
        <v>27</v>
      </c>
      <c r="L2426" s="3" t="s">
        <v>41</v>
      </c>
      <c r="M2426" s="3" t="s">
        <v>42</v>
      </c>
      <c r="N2426" s="2">
        <v>90032</v>
      </c>
      <c r="O2426" s="3" t="s">
        <v>43</v>
      </c>
      <c r="P2426" s="3" t="s">
        <v>733</v>
      </c>
      <c r="Q2426" s="3" t="s">
        <v>70</v>
      </c>
      <c r="R2426" s="3" t="s">
        <v>71</v>
      </c>
      <c r="S2426" s="3" t="s">
        <v>734</v>
      </c>
      <c r="T2426" s="2">
        <v>211.16800000000001</v>
      </c>
      <c r="U2426" s="2">
        <v>4</v>
      </c>
      <c r="V2426" s="2">
        <v>0.2</v>
      </c>
      <c r="W2426" s="2">
        <v>18.4772</v>
      </c>
    </row>
    <row r="2427" spans="1:23" ht="15.75" thickBot="1" x14ac:dyDescent="0.3">
      <c r="A2427" s="5">
        <v>2426</v>
      </c>
      <c r="B2427" s="3" t="s">
        <v>6170</v>
      </c>
      <c r="C2427" s="2">
        <v>2014</v>
      </c>
      <c r="D2427" s="4">
        <v>41793</v>
      </c>
      <c r="E2427" s="4" t="str">
        <f>TEXT(Table1[[#This Row],[Order Date]],"MMM")</f>
        <v>Jun</v>
      </c>
      <c r="F2427" s="4">
        <v>41793</v>
      </c>
      <c r="G2427" s="3" t="s">
        <v>1127</v>
      </c>
      <c r="H2427" s="3" t="s">
        <v>880</v>
      </c>
      <c r="I2427" s="3" t="s">
        <v>881</v>
      </c>
      <c r="J2427" s="3" t="s">
        <v>40</v>
      </c>
      <c r="K2427" s="3" t="s">
        <v>27</v>
      </c>
      <c r="L2427" s="3" t="s">
        <v>4197</v>
      </c>
      <c r="M2427" s="3" t="s">
        <v>1289</v>
      </c>
      <c r="N2427" s="2">
        <v>38671</v>
      </c>
      <c r="O2427" s="3" t="s">
        <v>30</v>
      </c>
      <c r="P2427" s="3" t="s">
        <v>2495</v>
      </c>
      <c r="Q2427" s="3" t="s">
        <v>45</v>
      </c>
      <c r="R2427" s="3" t="s">
        <v>158</v>
      </c>
      <c r="S2427" s="3" t="s">
        <v>2496</v>
      </c>
      <c r="T2427" s="2">
        <v>42.68</v>
      </c>
      <c r="U2427" s="2">
        <v>4</v>
      </c>
      <c r="V2427" s="2">
        <v>0</v>
      </c>
      <c r="W2427" s="2">
        <v>19.6328</v>
      </c>
    </row>
    <row r="2428" spans="1:23" ht="15.75" thickBot="1" x14ac:dyDescent="0.3">
      <c r="A2428" s="5">
        <v>2427</v>
      </c>
      <c r="B2428" s="3" t="s">
        <v>6170</v>
      </c>
      <c r="C2428" s="2">
        <v>2014</v>
      </c>
      <c r="D2428" s="4">
        <v>41793</v>
      </c>
      <c r="E2428" s="4" t="str">
        <f>TEXT(Table1[[#This Row],[Order Date]],"MMM")</f>
        <v>Jun</v>
      </c>
      <c r="F2428" s="4">
        <v>41793</v>
      </c>
      <c r="G2428" s="3" t="s">
        <v>1127</v>
      </c>
      <c r="H2428" s="3" t="s">
        <v>880</v>
      </c>
      <c r="I2428" s="3" t="s">
        <v>881</v>
      </c>
      <c r="J2428" s="3" t="s">
        <v>40</v>
      </c>
      <c r="K2428" s="3" t="s">
        <v>27</v>
      </c>
      <c r="L2428" s="3" t="s">
        <v>4197</v>
      </c>
      <c r="M2428" s="3" t="s">
        <v>1289</v>
      </c>
      <c r="N2428" s="2">
        <v>38671</v>
      </c>
      <c r="O2428" s="3" t="s">
        <v>30</v>
      </c>
      <c r="P2428" s="3" t="s">
        <v>1377</v>
      </c>
      <c r="Q2428" s="3" t="s">
        <v>70</v>
      </c>
      <c r="R2428" s="3" t="s">
        <v>148</v>
      </c>
      <c r="S2428" s="3" t="s">
        <v>1378</v>
      </c>
      <c r="T2428" s="2">
        <v>299.97000000000003</v>
      </c>
      <c r="U2428" s="2">
        <v>3</v>
      </c>
      <c r="V2428" s="2">
        <v>0</v>
      </c>
      <c r="W2428" s="2">
        <v>125.98739999999999</v>
      </c>
    </row>
    <row r="2429" spans="1:23" ht="15.75" thickBot="1" x14ac:dyDescent="0.3">
      <c r="A2429" s="5">
        <v>2428</v>
      </c>
      <c r="B2429" s="3" t="s">
        <v>6170</v>
      </c>
      <c r="C2429" s="2">
        <v>2014</v>
      </c>
      <c r="D2429" s="4">
        <v>41793</v>
      </c>
      <c r="E2429" s="4" t="str">
        <f>TEXT(Table1[[#This Row],[Order Date]],"MMM")</f>
        <v>Jun</v>
      </c>
      <c r="F2429" s="4">
        <v>41793</v>
      </c>
      <c r="G2429" s="3" t="s">
        <v>1127</v>
      </c>
      <c r="H2429" s="3" t="s">
        <v>880</v>
      </c>
      <c r="I2429" s="3" t="s">
        <v>881</v>
      </c>
      <c r="J2429" s="3" t="s">
        <v>40</v>
      </c>
      <c r="K2429" s="3" t="s">
        <v>27</v>
      </c>
      <c r="L2429" s="3" t="s">
        <v>4197</v>
      </c>
      <c r="M2429" s="3" t="s">
        <v>1289</v>
      </c>
      <c r="N2429" s="2">
        <v>38671</v>
      </c>
      <c r="O2429" s="3" t="s">
        <v>30</v>
      </c>
      <c r="P2429" s="3" t="s">
        <v>626</v>
      </c>
      <c r="Q2429" s="3" t="s">
        <v>45</v>
      </c>
      <c r="R2429" s="3" t="s">
        <v>77</v>
      </c>
      <c r="S2429" s="3" t="s">
        <v>627</v>
      </c>
      <c r="T2429" s="2">
        <v>262.24</v>
      </c>
      <c r="U2429" s="2">
        <v>2</v>
      </c>
      <c r="V2429" s="2">
        <v>0</v>
      </c>
      <c r="W2429" s="2">
        <v>78.671999999999997</v>
      </c>
    </row>
    <row r="2430" spans="1:23" ht="15.75" thickBot="1" x14ac:dyDescent="0.3">
      <c r="A2430" s="5">
        <v>2429</v>
      </c>
      <c r="B2430" s="3" t="s">
        <v>6170</v>
      </c>
      <c r="C2430" s="2">
        <v>2014</v>
      </c>
      <c r="D2430" s="4">
        <v>41793</v>
      </c>
      <c r="E2430" s="4" t="str">
        <f>TEXT(Table1[[#This Row],[Order Date]],"MMM")</f>
        <v>Jun</v>
      </c>
      <c r="F2430" s="4">
        <v>41793</v>
      </c>
      <c r="G2430" s="3" t="s">
        <v>1127</v>
      </c>
      <c r="H2430" s="3" t="s">
        <v>880</v>
      </c>
      <c r="I2430" s="3" t="s">
        <v>881</v>
      </c>
      <c r="J2430" s="3" t="s">
        <v>40</v>
      </c>
      <c r="K2430" s="3" t="s">
        <v>27</v>
      </c>
      <c r="L2430" s="3" t="s">
        <v>4197</v>
      </c>
      <c r="M2430" s="3" t="s">
        <v>1289</v>
      </c>
      <c r="N2430" s="2">
        <v>38671</v>
      </c>
      <c r="O2430" s="3" t="s">
        <v>30</v>
      </c>
      <c r="P2430" s="3" t="s">
        <v>2963</v>
      </c>
      <c r="Q2430" s="3" t="s">
        <v>45</v>
      </c>
      <c r="R2430" s="3" t="s">
        <v>74</v>
      </c>
      <c r="S2430" s="3" t="s">
        <v>6171</v>
      </c>
      <c r="T2430" s="2">
        <v>234.36</v>
      </c>
      <c r="U2430" s="2">
        <v>6</v>
      </c>
      <c r="V2430" s="2">
        <v>0</v>
      </c>
      <c r="W2430" s="2">
        <v>112.4928</v>
      </c>
    </row>
    <row r="2431" spans="1:23" ht="15.75" thickBot="1" x14ac:dyDescent="0.3">
      <c r="A2431" s="5">
        <v>2430</v>
      </c>
      <c r="B2431" s="3" t="s">
        <v>6174</v>
      </c>
      <c r="C2431" s="2">
        <v>2011</v>
      </c>
      <c r="D2431" s="4">
        <v>40858</v>
      </c>
      <c r="E2431" s="4" t="str">
        <f>TEXT(Table1[[#This Row],[Order Date]],"MMM")</f>
        <v>Nov</v>
      </c>
      <c r="F2431" s="4" t="s">
        <v>7248</v>
      </c>
      <c r="G2431" s="3" t="s">
        <v>23</v>
      </c>
      <c r="H2431" s="3" t="s">
        <v>5655</v>
      </c>
      <c r="I2431" s="3" t="s">
        <v>5656</v>
      </c>
      <c r="J2431" s="3" t="s">
        <v>40</v>
      </c>
      <c r="K2431" s="3" t="s">
        <v>27</v>
      </c>
      <c r="L2431" s="3" t="s">
        <v>3853</v>
      </c>
      <c r="M2431" s="3" t="s">
        <v>137</v>
      </c>
      <c r="N2431" s="2">
        <v>19601</v>
      </c>
      <c r="O2431" s="3" t="s">
        <v>138</v>
      </c>
      <c r="P2431" s="3" t="s">
        <v>4720</v>
      </c>
      <c r="Q2431" s="3" t="s">
        <v>32</v>
      </c>
      <c r="R2431" s="3" t="s">
        <v>64</v>
      </c>
      <c r="S2431" s="3" t="s">
        <v>4721</v>
      </c>
      <c r="T2431" s="2">
        <v>23.968</v>
      </c>
      <c r="U2431" s="2">
        <v>2</v>
      </c>
      <c r="V2431" s="2">
        <v>0.2</v>
      </c>
      <c r="W2431" s="2">
        <v>7.7896000000000001</v>
      </c>
    </row>
    <row r="2432" spans="1:23" ht="15.75" thickBot="1" x14ac:dyDescent="0.3">
      <c r="A2432" s="5">
        <v>2431</v>
      </c>
      <c r="B2432" s="3" t="s">
        <v>6174</v>
      </c>
      <c r="C2432" s="2">
        <v>2011</v>
      </c>
      <c r="D2432" s="4">
        <v>40858</v>
      </c>
      <c r="E2432" s="4" t="str">
        <f>TEXT(Table1[[#This Row],[Order Date]],"MMM")</f>
        <v>Nov</v>
      </c>
      <c r="F2432" s="4" t="s">
        <v>7248</v>
      </c>
      <c r="G2432" s="3" t="s">
        <v>23</v>
      </c>
      <c r="H2432" s="3" t="s">
        <v>5655</v>
      </c>
      <c r="I2432" s="3" t="s">
        <v>5656</v>
      </c>
      <c r="J2432" s="3" t="s">
        <v>40</v>
      </c>
      <c r="K2432" s="3" t="s">
        <v>27</v>
      </c>
      <c r="L2432" s="3" t="s">
        <v>3853</v>
      </c>
      <c r="M2432" s="3" t="s">
        <v>137</v>
      </c>
      <c r="N2432" s="2">
        <v>19601</v>
      </c>
      <c r="O2432" s="3" t="s">
        <v>138</v>
      </c>
      <c r="P2432" s="3" t="s">
        <v>184</v>
      </c>
      <c r="Q2432" s="3" t="s">
        <v>32</v>
      </c>
      <c r="R2432" s="3" t="s">
        <v>33</v>
      </c>
      <c r="S2432" s="3" t="s">
        <v>185</v>
      </c>
      <c r="T2432" s="2">
        <v>521.96</v>
      </c>
      <c r="U2432" s="2">
        <v>4</v>
      </c>
      <c r="V2432" s="2">
        <v>0.5</v>
      </c>
      <c r="W2432" s="2">
        <v>-250.54079999999999</v>
      </c>
    </row>
    <row r="2433" spans="1:23" ht="15.75" thickBot="1" x14ac:dyDescent="0.3">
      <c r="A2433" s="5">
        <v>2432</v>
      </c>
      <c r="B2433" s="3" t="s">
        <v>6175</v>
      </c>
      <c r="C2433" s="2">
        <v>2014</v>
      </c>
      <c r="D2433" s="4">
        <v>41914</v>
      </c>
      <c r="E2433" s="4" t="str">
        <f>TEXT(Table1[[#This Row],[Order Date]],"MMM")</f>
        <v>Oct</v>
      </c>
      <c r="F2433" s="4" t="s">
        <v>7360</v>
      </c>
      <c r="G2433" s="3" t="s">
        <v>23</v>
      </c>
      <c r="H2433" s="3" t="s">
        <v>3476</v>
      </c>
      <c r="I2433" s="3" t="s">
        <v>3477</v>
      </c>
      <c r="J2433" s="3" t="s">
        <v>40</v>
      </c>
      <c r="K2433" s="3" t="s">
        <v>27</v>
      </c>
      <c r="L2433" s="3" t="s">
        <v>41</v>
      </c>
      <c r="M2433" s="3" t="s">
        <v>42</v>
      </c>
      <c r="N2433" s="2">
        <v>90045</v>
      </c>
      <c r="O2433" s="3" t="s">
        <v>43</v>
      </c>
      <c r="P2433" s="3" t="s">
        <v>3971</v>
      </c>
      <c r="Q2433" s="3" t="s">
        <v>32</v>
      </c>
      <c r="R2433" s="3" t="s">
        <v>64</v>
      </c>
      <c r="S2433" s="3" t="s">
        <v>3972</v>
      </c>
      <c r="T2433" s="2">
        <v>21.12</v>
      </c>
      <c r="U2433" s="2">
        <v>4</v>
      </c>
      <c r="V2433" s="2">
        <v>0</v>
      </c>
      <c r="W2433" s="2">
        <v>6.5472000000000001</v>
      </c>
    </row>
    <row r="2434" spans="1:23" ht="15.75" thickBot="1" x14ac:dyDescent="0.3">
      <c r="A2434" s="5">
        <v>2433</v>
      </c>
      <c r="B2434" s="3" t="s">
        <v>6176</v>
      </c>
      <c r="C2434" s="2">
        <v>2011</v>
      </c>
      <c r="D2434" s="4">
        <v>40858</v>
      </c>
      <c r="E2434" s="4" t="str">
        <f>TEXT(Table1[[#This Row],[Order Date]],"MMM")</f>
        <v>Nov</v>
      </c>
      <c r="F2434" s="4" t="s">
        <v>7375</v>
      </c>
      <c r="G2434" s="3" t="s">
        <v>23</v>
      </c>
      <c r="H2434" s="3" t="s">
        <v>166</v>
      </c>
      <c r="I2434" s="3" t="s">
        <v>167</v>
      </c>
      <c r="J2434" s="3" t="s">
        <v>99</v>
      </c>
      <c r="K2434" s="3" t="s">
        <v>27</v>
      </c>
      <c r="L2434" s="3" t="s">
        <v>41</v>
      </c>
      <c r="M2434" s="3" t="s">
        <v>42</v>
      </c>
      <c r="N2434" s="2">
        <v>90004</v>
      </c>
      <c r="O2434" s="3" t="s">
        <v>43</v>
      </c>
      <c r="P2434" s="3" t="s">
        <v>1723</v>
      </c>
      <c r="Q2434" s="3" t="s">
        <v>70</v>
      </c>
      <c r="R2434" s="3" t="s">
        <v>71</v>
      </c>
      <c r="S2434" s="3" t="s">
        <v>1724</v>
      </c>
      <c r="T2434" s="2">
        <v>575.928</v>
      </c>
      <c r="U2434" s="2">
        <v>9</v>
      </c>
      <c r="V2434" s="2">
        <v>0.2</v>
      </c>
      <c r="W2434" s="2">
        <v>57.592799999999997</v>
      </c>
    </row>
    <row r="2435" spans="1:23" ht="15.75" thickBot="1" x14ac:dyDescent="0.3">
      <c r="A2435" s="5">
        <v>2434</v>
      </c>
      <c r="B2435" s="3" t="s">
        <v>6176</v>
      </c>
      <c r="C2435" s="2">
        <v>2011</v>
      </c>
      <c r="D2435" s="4">
        <v>40858</v>
      </c>
      <c r="E2435" s="4" t="str">
        <f>TEXT(Table1[[#This Row],[Order Date]],"MMM")</f>
        <v>Nov</v>
      </c>
      <c r="F2435" s="4" t="s">
        <v>7375</v>
      </c>
      <c r="G2435" s="3" t="s">
        <v>23</v>
      </c>
      <c r="H2435" s="3" t="s">
        <v>166</v>
      </c>
      <c r="I2435" s="3" t="s">
        <v>167</v>
      </c>
      <c r="J2435" s="3" t="s">
        <v>99</v>
      </c>
      <c r="K2435" s="3" t="s">
        <v>27</v>
      </c>
      <c r="L2435" s="3" t="s">
        <v>41</v>
      </c>
      <c r="M2435" s="3" t="s">
        <v>42</v>
      </c>
      <c r="N2435" s="2">
        <v>90004</v>
      </c>
      <c r="O2435" s="3" t="s">
        <v>43</v>
      </c>
      <c r="P2435" s="3" t="s">
        <v>3368</v>
      </c>
      <c r="Q2435" s="3" t="s">
        <v>45</v>
      </c>
      <c r="R2435" s="3" t="s">
        <v>77</v>
      </c>
      <c r="S2435" s="3" t="s">
        <v>3369</v>
      </c>
      <c r="T2435" s="2">
        <v>7.78</v>
      </c>
      <c r="U2435" s="2">
        <v>2</v>
      </c>
      <c r="V2435" s="2">
        <v>0</v>
      </c>
      <c r="W2435" s="2">
        <v>2.0228000000000002</v>
      </c>
    </row>
    <row r="2436" spans="1:23" ht="15.75" thickBot="1" x14ac:dyDescent="0.3">
      <c r="A2436" s="5">
        <v>2435</v>
      </c>
      <c r="B2436" s="3" t="s">
        <v>6176</v>
      </c>
      <c r="C2436" s="2">
        <v>2011</v>
      </c>
      <c r="D2436" s="4">
        <v>40858</v>
      </c>
      <c r="E2436" s="4" t="str">
        <f>TEXT(Table1[[#This Row],[Order Date]],"MMM")</f>
        <v>Nov</v>
      </c>
      <c r="F2436" s="4" t="s">
        <v>7375</v>
      </c>
      <c r="G2436" s="3" t="s">
        <v>23</v>
      </c>
      <c r="H2436" s="3" t="s">
        <v>166</v>
      </c>
      <c r="I2436" s="3" t="s">
        <v>167</v>
      </c>
      <c r="J2436" s="3" t="s">
        <v>99</v>
      </c>
      <c r="K2436" s="3" t="s">
        <v>27</v>
      </c>
      <c r="L2436" s="3" t="s">
        <v>41</v>
      </c>
      <c r="M2436" s="3" t="s">
        <v>42</v>
      </c>
      <c r="N2436" s="2">
        <v>90004</v>
      </c>
      <c r="O2436" s="3" t="s">
        <v>43</v>
      </c>
      <c r="P2436" s="3" t="s">
        <v>2488</v>
      </c>
      <c r="Q2436" s="3" t="s">
        <v>45</v>
      </c>
      <c r="R2436" s="3" t="s">
        <v>88</v>
      </c>
      <c r="S2436" s="3" t="s">
        <v>2489</v>
      </c>
      <c r="T2436" s="2">
        <v>123.92</v>
      </c>
      <c r="U2436" s="2">
        <v>4</v>
      </c>
      <c r="V2436" s="2">
        <v>0</v>
      </c>
      <c r="W2436" s="2">
        <v>55.764000000000003</v>
      </c>
    </row>
    <row r="2437" spans="1:23" ht="15.75" thickBot="1" x14ac:dyDescent="0.3">
      <c r="A2437" s="5">
        <v>2436</v>
      </c>
      <c r="B2437" s="3" t="s">
        <v>6177</v>
      </c>
      <c r="C2437" s="2">
        <v>2014</v>
      </c>
      <c r="D2437" s="4">
        <v>41822</v>
      </c>
      <c r="E2437" s="4" t="str">
        <f>TEXT(Table1[[#This Row],[Order Date]],"MMM")</f>
        <v>Jul</v>
      </c>
      <c r="F2437" s="4">
        <v>41975</v>
      </c>
      <c r="G2437" s="3" t="s">
        <v>49</v>
      </c>
      <c r="H2437" s="3" t="s">
        <v>2946</v>
      </c>
      <c r="I2437" s="3" t="s">
        <v>2947</v>
      </c>
      <c r="J2437" s="3" t="s">
        <v>26</v>
      </c>
      <c r="K2437" s="3" t="s">
        <v>27</v>
      </c>
      <c r="L2437" s="3" t="s">
        <v>239</v>
      </c>
      <c r="M2437" s="3" t="s">
        <v>240</v>
      </c>
      <c r="N2437" s="2">
        <v>10024</v>
      </c>
      <c r="O2437" s="3" t="s">
        <v>138</v>
      </c>
      <c r="P2437" s="3" t="s">
        <v>2575</v>
      </c>
      <c r="Q2437" s="3" t="s">
        <v>32</v>
      </c>
      <c r="R2437" s="3" t="s">
        <v>33</v>
      </c>
      <c r="S2437" s="3" t="s">
        <v>2576</v>
      </c>
      <c r="T2437" s="2">
        <v>240.78399999999999</v>
      </c>
      <c r="U2437" s="2">
        <v>1</v>
      </c>
      <c r="V2437" s="2">
        <v>0.2</v>
      </c>
      <c r="W2437" s="2">
        <v>30.097999999999999</v>
      </c>
    </row>
    <row r="2438" spans="1:23" ht="15.75" thickBot="1" x14ac:dyDescent="0.3">
      <c r="A2438" s="5">
        <v>2437</v>
      </c>
      <c r="B2438" s="3" t="s">
        <v>6178</v>
      </c>
      <c r="C2438" s="2">
        <v>2013</v>
      </c>
      <c r="D2438" s="4">
        <v>41527</v>
      </c>
      <c r="E2438" s="4" t="str">
        <f>TEXT(Table1[[#This Row],[Order Date]],"MMM")</f>
        <v>Sep</v>
      </c>
      <c r="F2438" s="4" t="s">
        <v>7161</v>
      </c>
      <c r="G2438" s="3" t="s">
        <v>49</v>
      </c>
      <c r="H2438" s="3" t="s">
        <v>1057</v>
      </c>
      <c r="I2438" s="3" t="s">
        <v>1058</v>
      </c>
      <c r="J2438" s="3" t="s">
        <v>26</v>
      </c>
      <c r="K2438" s="3" t="s">
        <v>27</v>
      </c>
      <c r="L2438" s="3" t="s">
        <v>415</v>
      </c>
      <c r="M2438" s="3" t="s">
        <v>86</v>
      </c>
      <c r="N2438" s="2">
        <v>28205</v>
      </c>
      <c r="O2438" s="3" t="s">
        <v>30</v>
      </c>
      <c r="P2438" s="3" t="s">
        <v>2861</v>
      </c>
      <c r="Q2438" s="3" t="s">
        <v>45</v>
      </c>
      <c r="R2438" s="3" t="s">
        <v>58</v>
      </c>
      <c r="S2438" s="3" t="s">
        <v>2862</v>
      </c>
      <c r="T2438" s="2">
        <v>387.72</v>
      </c>
      <c r="U2438" s="2">
        <v>5</v>
      </c>
      <c r="V2438" s="2">
        <v>0.2</v>
      </c>
      <c r="W2438" s="2">
        <v>-67.850999999999999</v>
      </c>
    </row>
    <row r="2439" spans="1:23" ht="15.75" thickBot="1" x14ac:dyDescent="0.3">
      <c r="A2439" s="5">
        <v>2438</v>
      </c>
      <c r="B2439" s="3" t="s">
        <v>6179</v>
      </c>
      <c r="C2439" s="2">
        <v>2011</v>
      </c>
      <c r="D2439" s="4">
        <v>40733</v>
      </c>
      <c r="E2439" s="4" t="str">
        <f>TEXT(Table1[[#This Row],[Order Date]],"MMM")</f>
        <v>Jul</v>
      </c>
      <c r="F2439" s="4" t="s">
        <v>7168</v>
      </c>
      <c r="G2439" s="3" t="s">
        <v>49</v>
      </c>
      <c r="H2439" s="3" t="s">
        <v>390</v>
      </c>
      <c r="I2439" s="3" t="s">
        <v>391</v>
      </c>
      <c r="J2439" s="3" t="s">
        <v>99</v>
      </c>
      <c r="K2439" s="3" t="s">
        <v>27</v>
      </c>
      <c r="L2439" s="3" t="s">
        <v>3710</v>
      </c>
      <c r="M2439" s="3" t="s">
        <v>575</v>
      </c>
      <c r="N2439" s="2">
        <v>74133</v>
      </c>
      <c r="O2439" s="3" t="s">
        <v>102</v>
      </c>
      <c r="P2439" s="3" t="s">
        <v>3168</v>
      </c>
      <c r="Q2439" s="3" t="s">
        <v>32</v>
      </c>
      <c r="R2439" s="3" t="s">
        <v>55</v>
      </c>
      <c r="S2439" s="3" t="s">
        <v>2718</v>
      </c>
      <c r="T2439" s="2">
        <v>429.9</v>
      </c>
      <c r="U2439" s="2">
        <v>5</v>
      </c>
      <c r="V2439" s="2">
        <v>0</v>
      </c>
      <c r="W2439" s="2">
        <v>111.774</v>
      </c>
    </row>
    <row r="2440" spans="1:23" ht="15.75" thickBot="1" x14ac:dyDescent="0.3">
      <c r="A2440" s="5">
        <v>2439</v>
      </c>
      <c r="B2440" s="3" t="s">
        <v>6179</v>
      </c>
      <c r="C2440" s="2">
        <v>2011</v>
      </c>
      <c r="D2440" s="4">
        <v>40733</v>
      </c>
      <c r="E2440" s="4" t="str">
        <f>TEXT(Table1[[#This Row],[Order Date]],"MMM")</f>
        <v>Jul</v>
      </c>
      <c r="F2440" s="4" t="s">
        <v>7168</v>
      </c>
      <c r="G2440" s="3" t="s">
        <v>49</v>
      </c>
      <c r="H2440" s="3" t="s">
        <v>390</v>
      </c>
      <c r="I2440" s="3" t="s">
        <v>391</v>
      </c>
      <c r="J2440" s="3" t="s">
        <v>99</v>
      </c>
      <c r="K2440" s="3" t="s">
        <v>27</v>
      </c>
      <c r="L2440" s="3" t="s">
        <v>3710</v>
      </c>
      <c r="M2440" s="3" t="s">
        <v>575</v>
      </c>
      <c r="N2440" s="2">
        <v>74133</v>
      </c>
      <c r="O2440" s="3" t="s">
        <v>102</v>
      </c>
      <c r="P2440" s="3" t="s">
        <v>153</v>
      </c>
      <c r="Q2440" s="3" t="s">
        <v>45</v>
      </c>
      <c r="R2440" s="3" t="s">
        <v>74</v>
      </c>
      <c r="S2440" s="3" t="s">
        <v>154</v>
      </c>
      <c r="T2440" s="2">
        <v>32.06</v>
      </c>
      <c r="U2440" s="2">
        <v>2</v>
      </c>
      <c r="V2440" s="2">
        <v>0</v>
      </c>
      <c r="W2440" s="2">
        <v>15.3888</v>
      </c>
    </row>
    <row r="2441" spans="1:23" ht="15.75" thickBot="1" x14ac:dyDescent="0.3">
      <c r="A2441" s="5">
        <v>2440</v>
      </c>
      <c r="B2441" s="3" t="s">
        <v>6179</v>
      </c>
      <c r="C2441" s="2">
        <v>2011</v>
      </c>
      <c r="D2441" s="4">
        <v>40733</v>
      </c>
      <c r="E2441" s="4" t="str">
        <f>TEXT(Table1[[#This Row],[Order Date]],"MMM")</f>
        <v>Jul</v>
      </c>
      <c r="F2441" s="4" t="s">
        <v>7168</v>
      </c>
      <c r="G2441" s="3" t="s">
        <v>49</v>
      </c>
      <c r="H2441" s="3" t="s">
        <v>390</v>
      </c>
      <c r="I2441" s="3" t="s">
        <v>391</v>
      </c>
      <c r="J2441" s="3" t="s">
        <v>99</v>
      </c>
      <c r="K2441" s="3" t="s">
        <v>27</v>
      </c>
      <c r="L2441" s="3" t="s">
        <v>3710</v>
      </c>
      <c r="M2441" s="3" t="s">
        <v>575</v>
      </c>
      <c r="N2441" s="2">
        <v>74133</v>
      </c>
      <c r="O2441" s="3" t="s">
        <v>102</v>
      </c>
      <c r="P2441" s="3" t="s">
        <v>632</v>
      </c>
      <c r="Q2441" s="3" t="s">
        <v>32</v>
      </c>
      <c r="R2441" s="3" t="s">
        <v>36</v>
      </c>
      <c r="S2441" s="3" t="s">
        <v>633</v>
      </c>
      <c r="T2441" s="2">
        <v>161.96</v>
      </c>
      <c r="U2441" s="2">
        <v>2</v>
      </c>
      <c r="V2441" s="2">
        <v>0</v>
      </c>
      <c r="W2441" s="2">
        <v>45.348799999999997</v>
      </c>
    </row>
    <row r="2442" spans="1:23" ht="15.75" thickBot="1" x14ac:dyDescent="0.3">
      <c r="A2442" s="5">
        <v>2441</v>
      </c>
      <c r="B2442" s="3" t="s">
        <v>6179</v>
      </c>
      <c r="C2442" s="2">
        <v>2011</v>
      </c>
      <c r="D2442" s="4">
        <v>40733</v>
      </c>
      <c r="E2442" s="4" t="str">
        <f>TEXT(Table1[[#This Row],[Order Date]],"MMM")</f>
        <v>Jul</v>
      </c>
      <c r="F2442" s="4" t="s">
        <v>7168</v>
      </c>
      <c r="G2442" s="3" t="s">
        <v>49</v>
      </c>
      <c r="H2442" s="3" t="s">
        <v>390</v>
      </c>
      <c r="I2442" s="3" t="s">
        <v>391</v>
      </c>
      <c r="J2442" s="3" t="s">
        <v>99</v>
      </c>
      <c r="K2442" s="3" t="s">
        <v>27</v>
      </c>
      <c r="L2442" s="3" t="s">
        <v>3710</v>
      </c>
      <c r="M2442" s="3" t="s">
        <v>575</v>
      </c>
      <c r="N2442" s="2">
        <v>74133</v>
      </c>
      <c r="O2442" s="3" t="s">
        <v>102</v>
      </c>
      <c r="P2442" s="3" t="s">
        <v>1160</v>
      </c>
      <c r="Q2442" s="3" t="s">
        <v>45</v>
      </c>
      <c r="R2442" s="3" t="s">
        <v>58</v>
      </c>
      <c r="S2442" s="3" t="s">
        <v>1161</v>
      </c>
      <c r="T2442" s="2">
        <v>19.86</v>
      </c>
      <c r="U2442" s="2">
        <v>2</v>
      </c>
      <c r="V2442" s="2">
        <v>0</v>
      </c>
      <c r="W2442" s="2">
        <v>5.7594000000000003</v>
      </c>
    </row>
    <row r="2443" spans="1:23" ht="15.75" thickBot="1" x14ac:dyDescent="0.3">
      <c r="A2443" s="5">
        <v>2442</v>
      </c>
      <c r="B2443" s="3" t="s">
        <v>6180</v>
      </c>
      <c r="C2443" s="2">
        <v>2013</v>
      </c>
      <c r="D2443" s="4">
        <v>41620</v>
      </c>
      <c r="E2443" s="4" t="str">
        <f>TEXT(Table1[[#This Row],[Order Date]],"MMM")</f>
        <v>Dec</v>
      </c>
      <c r="F2443" s="4">
        <v>41620</v>
      </c>
      <c r="G2443" s="3" t="s">
        <v>1127</v>
      </c>
      <c r="H2443" s="3" t="s">
        <v>2578</v>
      </c>
      <c r="I2443" s="3" t="s">
        <v>2579</v>
      </c>
      <c r="J2443" s="3" t="s">
        <v>40</v>
      </c>
      <c r="K2443" s="3" t="s">
        <v>27</v>
      </c>
      <c r="L2443" s="3" t="s">
        <v>441</v>
      </c>
      <c r="M2443" s="3" t="s">
        <v>442</v>
      </c>
      <c r="N2443" s="2">
        <v>43229</v>
      </c>
      <c r="O2443" s="3" t="s">
        <v>138</v>
      </c>
      <c r="P2443" s="3" t="s">
        <v>2360</v>
      </c>
      <c r="Q2443" s="3" t="s">
        <v>45</v>
      </c>
      <c r="R2443" s="3" t="s">
        <v>58</v>
      </c>
      <c r="S2443" s="3" t="s">
        <v>2361</v>
      </c>
      <c r="T2443" s="2">
        <v>64.959999999999994</v>
      </c>
      <c r="U2443" s="2">
        <v>5</v>
      </c>
      <c r="V2443" s="2">
        <v>0.2</v>
      </c>
      <c r="W2443" s="2">
        <v>-4.0599999999999996</v>
      </c>
    </row>
    <row r="2444" spans="1:23" ht="15.75" thickBot="1" x14ac:dyDescent="0.3">
      <c r="A2444" s="5">
        <v>2443</v>
      </c>
      <c r="B2444" s="3" t="s">
        <v>6180</v>
      </c>
      <c r="C2444" s="2">
        <v>2013</v>
      </c>
      <c r="D2444" s="4">
        <v>41620</v>
      </c>
      <c r="E2444" s="4" t="str">
        <f>TEXT(Table1[[#This Row],[Order Date]],"MMM")</f>
        <v>Dec</v>
      </c>
      <c r="F2444" s="4">
        <v>41620</v>
      </c>
      <c r="G2444" s="3" t="s">
        <v>1127</v>
      </c>
      <c r="H2444" s="3" t="s">
        <v>2578</v>
      </c>
      <c r="I2444" s="3" t="s">
        <v>2579</v>
      </c>
      <c r="J2444" s="3" t="s">
        <v>40</v>
      </c>
      <c r="K2444" s="3" t="s">
        <v>27</v>
      </c>
      <c r="L2444" s="3" t="s">
        <v>441</v>
      </c>
      <c r="M2444" s="3" t="s">
        <v>442</v>
      </c>
      <c r="N2444" s="2">
        <v>43229</v>
      </c>
      <c r="O2444" s="3" t="s">
        <v>138</v>
      </c>
      <c r="P2444" s="3" t="s">
        <v>5223</v>
      </c>
      <c r="Q2444" s="3" t="s">
        <v>45</v>
      </c>
      <c r="R2444" s="3" t="s">
        <v>518</v>
      </c>
      <c r="S2444" s="3" t="s">
        <v>5224</v>
      </c>
      <c r="T2444" s="2">
        <v>13.52</v>
      </c>
      <c r="U2444" s="2">
        <v>2</v>
      </c>
      <c r="V2444" s="2">
        <v>0.2</v>
      </c>
      <c r="W2444" s="2">
        <v>1.69</v>
      </c>
    </row>
    <row r="2445" spans="1:23" ht="15.75" thickBot="1" x14ac:dyDescent="0.3">
      <c r="A2445" s="5">
        <v>2444</v>
      </c>
      <c r="B2445" s="3" t="s">
        <v>6180</v>
      </c>
      <c r="C2445" s="2">
        <v>2013</v>
      </c>
      <c r="D2445" s="4">
        <v>41620</v>
      </c>
      <c r="E2445" s="4" t="str">
        <f>TEXT(Table1[[#This Row],[Order Date]],"MMM")</f>
        <v>Dec</v>
      </c>
      <c r="F2445" s="4">
        <v>41620</v>
      </c>
      <c r="G2445" s="3" t="s">
        <v>1127</v>
      </c>
      <c r="H2445" s="3" t="s">
        <v>2578</v>
      </c>
      <c r="I2445" s="3" t="s">
        <v>2579</v>
      </c>
      <c r="J2445" s="3" t="s">
        <v>40</v>
      </c>
      <c r="K2445" s="3" t="s">
        <v>27</v>
      </c>
      <c r="L2445" s="3" t="s">
        <v>441</v>
      </c>
      <c r="M2445" s="3" t="s">
        <v>442</v>
      </c>
      <c r="N2445" s="2">
        <v>43229</v>
      </c>
      <c r="O2445" s="3" t="s">
        <v>138</v>
      </c>
      <c r="P2445" s="3" t="s">
        <v>5290</v>
      </c>
      <c r="Q2445" s="3" t="s">
        <v>32</v>
      </c>
      <c r="R2445" s="3" t="s">
        <v>36</v>
      </c>
      <c r="S2445" s="3" t="s">
        <v>5291</v>
      </c>
      <c r="T2445" s="2">
        <v>458.43</v>
      </c>
      <c r="U2445" s="2">
        <v>5</v>
      </c>
      <c r="V2445" s="2">
        <v>0.3</v>
      </c>
      <c r="W2445" s="2">
        <v>-137.529</v>
      </c>
    </row>
    <row r="2446" spans="1:23" ht="15.75" thickBot="1" x14ac:dyDescent="0.3">
      <c r="A2446" s="5">
        <v>2445</v>
      </c>
      <c r="B2446" s="3" t="s">
        <v>6180</v>
      </c>
      <c r="C2446" s="2">
        <v>2013</v>
      </c>
      <c r="D2446" s="4">
        <v>41620</v>
      </c>
      <c r="E2446" s="4" t="str">
        <f>TEXT(Table1[[#This Row],[Order Date]],"MMM")</f>
        <v>Dec</v>
      </c>
      <c r="F2446" s="4">
        <v>41620</v>
      </c>
      <c r="G2446" s="3" t="s">
        <v>1127</v>
      </c>
      <c r="H2446" s="3" t="s">
        <v>2578</v>
      </c>
      <c r="I2446" s="3" t="s">
        <v>2579</v>
      </c>
      <c r="J2446" s="3" t="s">
        <v>40</v>
      </c>
      <c r="K2446" s="3" t="s">
        <v>27</v>
      </c>
      <c r="L2446" s="3" t="s">
        <v>441</v>
      </c>
      <c r="M2446" s="3" t="s">
        <v>442</v>
      </c>
      <c r="N2446" s="2">
        <v>43229</v>
      </c>
      <c r="O2446" s="3" t="s">
        <v>138</v>
      </c>
      <c r="P2446" s="3" t="s">
        <v>2124</v>
      </c>
      <c r="Q2446" s="3" t="s">
        <v>45</v>
      </c>
      <c r="R2446" s="3" t="s">
        <v>77</v>
      </c>
      <c r="S2446" s="3" t="s">
        <v>2768</v>
      </c>
      <c r="T2446" s="2">
        <v>387.13600000000002</v>
      </c>
      <c r="U2446" s="2">
        <v>4</v>
      </c>
      <c r="V2446" s="2">
        <v>0.2</v>
      </c>
      <c r="W2446" s="2">
        <v>24.196000000000002</v>
      </c>
    </row>
    <row r="2447" spans="1:23" ht="15.75" thickBot="1" x14ac:dyDescent="0.3">
      <c r="A2447" s="5">
        <v>2446</v>
      </c>
      <c r="B2447" s="3" t="s">
        <v>6180</v>
      </c>
      <c r="C2447" s="2">
        <v>2013</v>
      </c>
      <c r="D2447" s="4">
        <v>41620</v>
      </c>
      <c r="E2447" s="4" t="str">
        <f>TEXT(Table1[[#This Row],[Order Date]],"MMM")</f>
        <v>Dec</v>
      </c>
      <c r="F2447" s="4">
        <v>41620</v>
      </c>
      <c r="G2447" s="3" t="s">
        <v>1127</v>
      </c>
      <c r="H2447" s="3" t="s">
        <v>2578</v>
      </c>
      <c r="I2447" s="3" t="s">
        <v>2579</v>
      </c>
      <c r="J2447" s="3" t="s">
        <v>40</v>
      </c>
      <c r="K2447" s="3" t="s">
        <v>27</v>
      </c>
      <c r="L2447" s="3" t="s">
        <v>441</v>
      </c>
      <c r="M2447" s="3" t="s">
        <v>442</v>
      </c>
      <c r="N2447" s="2">
        <v>43229</v>
      </c>
      <c r="O2447" s="3" t="s">
        <v>138</v>
      </c>
      <c r="P2447" s="3" t="s">
        <v>3120</v>
      </c>
      <c r="Q2447" s="3" t="s">
        <v>32</v>
      </c>
      <c r="R2447" s="3" t="s">
        <v>55</v>
      </c>
      <c r="S2447" s="3" t="s">
        <v>3121</v>
      </c>
      <c r="T2447" s="2">
        <v>328.59</v>
      </c>
      <c r="U2447" s="2">
        <v>3</v>
      </c>
      <c r="V2447" s="2">
        <v>0.4</v>
      </c>
      <c r="W2447" s="2">
        <v>-147.8655</v>
      </c>
    </row>
    <row r="2448" spans="1:23" ht="15.75" thickBot="1" x14ac:dyDescent="0.3">
      <c r="A2448" s="5">
        <v>2447</v>
      </c>
      <c r="B2448" s="3" t="s">
        <v>6181</v>
      </c>
      <c r="C2448" s="2">
        <v>2011</v>
      </c>
      <c r="D2448" s="4">
        <v>40828</v>
      </c>
      <c r="E2448" s="4" t="str">
        <f>TEXT(Table1[[#This Row],[Order Date]],"MMM")</f>
        <v>Oct</v>
      </c>
      <c r="F2448" s="4" t="s">
        <v>7246</v>
      </c>
      <c r="G2448" s="3" t="s">
        <v>49</v>
      </c>
      <c r="H2448" s="3" t="s">
        <v>523</v>
      </c>
      <c r="I2448" s="3" t="s">
        <v>524</v>
      </c>
      <c r="J2448" s="3" t="s">
        <v>40</v>
      </c>
      <c r="K2448" s="3" t="s">
        <v>27</v>
      </c>
      <c r="L2448" s="3" t="s">
        <v>6182</v>
      </c>
      <c r="M2448" s="3" t="s">
        <v>4858</v>
      </c>
      <c r="N2448" s="2">
        <v>83605</v>
      </c>
      <c r="O2448" s="3" t="s">
        <v>43</v>
      </c>
      <c r="P2448" s="3" t="s">
        <v>2900</v>
      </c>
      <c r="Q2448" s="3" t="s">
        <v>32</v>
      </c>
      <c r="R2448" s="3" t="s">
        <v>36</v>
      </c>
      <c r="S2448" s="3" t="s">
        <v>2901</v>
      </c>
      <c r="T2448" s="2">
        <v>338.35199999999998</v>
      </c>
      <c r="U2448" s="2">
        <v>3</v>
      </c>
      <c r="V2448" s="2">
        <v>0.2</v>
      </c>
      <c r="W2448" s="2">
        <v>4.2294</v>
      </c>
    </row>
    <row r="2449" spans="1:23" ht="15.75" thickBot="1" x14ac:dyDescent="0.3">
      <c r="A2449" s="5">
        <v>2448</v>
      </c>
      <c r="B2449" s="3" t="s">
        <v>6181</v>
      </c>
      <c r="C2449" s="2">
        <v>2011</v>
      </c>
      <c r="D2449" s="4">
        <v>40828</v>
      </c>
      <c r="E2449" s="4" t="str">
        <f>TEXT(Table1[[#This Row],[Order Date]],"MMM")</f>
        <v>Oct</v>
      </c>
      <c r="F2449" s="4" t="s">
        <v>7246</v>
      </c>
      <c r="G2449" s="3" t="s">
        <v>49</v>
      </c>
      <c r="H2449" s="3" t="s">
        <v>523</v>
      </c>
      <c r="I2449" s="3" t="s">
        <v>524</v>
      </c>
      <c r="J2449" s="3" t="s">
        <v>40</v>
      </c>
      <c r="K2449" s="3" t="s">
        <v>27</v>
      </c>
      <c r="L2449" s="3" t="s">
        <v>6182</v>
      </c>
      <c r="M2449" s="3" t="s">
        <v>4858</v>
      </c>
      <c r="N2449" s="2">
        <v>83605</v>
      </c>
      <c r="O2449" s="3" t="s">
        <v>43</v>
      </c>
      <c r="P2449" s="3" t="s">
        <v>2339</v>
      </c>
      <c r="Q2449" s="3" t="s">
        <v>45</v>
      </c>
      <c r="R2449" s="3" t="s">
        <v>88</v>
      </c>
      <c r="S2449" s="3" t="s">
        <v>2340</v>
      </c>
      <c r="T2449" s="2">
        <v>25.92</v>
      </c>
      <c r="U2449" s="2">
        <v>4</v>
      </c>
      <c r="V2449" s="2">
        <v>0</v>
      </c>
      <c r="W2449" s="2">
        <v>12.441599999999999</v>
      </c>
    </row>
    <row r="2450" spans="1:23" ht="15.75" thickBot="1" x14ac:dyDescent="0.3">
      <c r="A2450" s="5">
        <v>2449</v>
      </c>
      <c r="B2450" s="3" t="s">
        <v>6181</v>
      </c>
      <c r="C2450" s="2">
        <v>2011</v>
      </c>
      <c r="D2450" s="4">
        <v>40828</v>
      </c>
      <c r="E2450" s="4" t="str">
        <f>TEXT(Table1[[#This Row],[Order Date]],"MMM")</f>
        <v>Oct</v>
      </c>
      <c r="F2450" s="4" t="s">
        <v>7246</v>
      </c>
      <c r="G2450" s="3" t="s">
        <v>49</v>
      </c>
      <c r="H2450" s="3" t="s">
        <v>523</v>
      </c>
      <c r="I2450" s="3" t="s">
        <v>524</v>
      </c>
      <c r="J2450" s="3" t="s">
        <v>40</v>
      </c>
      <c r="K2450" s="3" t="s">
        <v>27</v>
      </c>
      <c r="L2450" s="3" t="s">
        <v>6182</v>
      </c>
      <c r="M2450" s="3" t="s">
        <v>4858</v>
      </c>
      <c r="N2450" s="2">
        <v>83605</v>
      </c>
      <c r="O2450" s="3" t="s">
        <v>43</v>
      </c>
      <c r="P2450" s="3" t="s">
        <v>1338</v>
      </c>
      <c r="Q2450" s="3" t="s">
        <v>45</v>
      </c>
      <c r="R2450" s="3" t="s">
        <v>88</v>
      </c>
      <c r="S2450" s="3" t="s">
        <v>1339</v>
      </c>
      <c r="T2450" s="2">
        <v>91.36</v>
      </c>
      <c r="U2450" s="2">
        <v>4</v>
      </c>
      <c r="V2450" s="2">
        <v>0</v>
      </c>
      <c r="W2450" s="2">
        <v>42.025599999999997</v>
      </c>
    </row>
    <row r="2451" spans="1:23" ht="15.75" thickBot="1" x14ac:dyDescent="0.3">
      <c r="A2451" s="5">
        <v>2450</v>
      </c>
      <c r="B2451" s="3" t="s">
        <v>6183</v>
      </c>
      <c r="C2451" s="2">
        <v>2014</v>
      </c>
      <c r="D2451" s="4">
        <v>41860</v>
      </c>
      <c r="E2451" s="4" t="str">
        <f>TEXT(Table1[[#This Row],[Order Date]],"MMM")</f>
        <v>Aug</v>
      </c>
      <c r="F2451" s="4">
        <v>41982</v>
      </c>
      <c r="G2451" s="3" t="s">
        <v>49</v>
      </c>
      <c r="H2451" s="3" t="s">
        <v>2557</v>
      </c>
      <c r="I2451" s="3" t="s">
        <v>2558</v>
      </c>
      <c r="J2451" s="3" t="s">
        <v>26</v>
      </c>
      <c r="K2451" s="3" t="s">
        <v>27</v>
      </c>
      <c r="L2451" s="3" t="s">
        <v>41</v>
      </c>
      <c r="M2451" s="3" t="s">
        <v>42</v>
      </c>
      <c r="N2451" s="2">
        <v>90004</v>
      </c>
      <c r="O2451" s="3" t="s">
        <v>43</v>
      </c>
      <c r="P2451" s="3" t="s">
        <v>2078</v>
      </c>
      <c r="Q2451" s="3" t="s">
        <v>32</v>
      </c>
      <c r="R2451" s="3" t="s">
        <v>64</v>
      </c>
      <c r="S2451" s="3" t="s">
        <v>2079</v>
      </c>
      <c r="T2451" s="2">
        <v>19.760000000000002</v>
      </c>
      <c r="U2451" s="2">
        <v>4</v>
      </c>
      <c r="V2451" s="2">
        <v>0</v>
      </c>
      <c r="W2451" s="2">
        <v>8.2992000000000008</v>
      </c>
    </row>
    <row r="2452" spans="1:23" ht="15.75" thickBot="1" x14ac:dyDescent="0.3">
      <c r="A2452" s="5">
        <v>2451</v>
      </c>
      <c r="B2452" s="3" t="s">
        <v>6184</v>
      </c>
      <c r="C2452" s="2">
        <v>2012</v>
      </c>
      <c r="D2452" s="4">
        <v>40950</v>
      </c>
      <c r="E2452" s="4" t="str">
        <f>TEXT(Table1[[#This Row],[Order Date]],"MMM")</f>
        <v>Feb</v>
      </c>
      <c r="F2452" s="4">
        <v>41101</v>
      </c>
      <c r="G2452" s="3" t="s">
        <v>49</v>
      </c>
      <c r="H2452" s="3" t="s">
        <v>4029</v>
      </c>
      <c r="I2452" s="3" t="s">
        <v>4030</v>
      </c>
      <c r="J2452" s="3" t="s">
        <v>26</v>
      </c>
      <c r="K2452" s="3" t="s">
        <v>27</v>
      </c>
      <c r="L2452" s="3" t="s">
        <v>248</v>
      </c>
      <c r="M2452" s="3" t="s">
        <v>240</v>
      </c>
      <c r="N2452" s="2">
        <v>12180</v>
      </c>
      <c r="O2452" s="3" t="s">
        <v>138</v>
      </c>
      <c r="P2452" s="3" t="s">
        <v>5077</v>
      </c>
      <c r="Q2452" s="3" t="s">
        <v>32</v>
      </c>
      <c r="R2452" s="3" t="s">
        <v>36</v>
      </c>
      <c r="S2452" s="3" t="s">
        <v>5078</v>
      </c>
      <c r="T2452" s="2">
        <v>109.764</v>
      </c>
      <c r="U2452" s="2">
        <v>2</v>
      </c>
      <c r="V2452" s="2">
        <v>0.1</v>
      </c>
      <c r="W2452" s="2">
        <v>8.5372000000000003</v>
      </c>
    </row>
    <row r="2453" spans="1:23" ht="15.75" thickBot="1" x14ac:dyDescent="0.3">
      <c r="A2453" s="5">
        <v>2452</v>
      </c>
      <c r="B2453" s="3" t="s">
        <v>6185</v>
      </c>
      <c r="C2453" s="2">
        <v>2014</v>
      </c>
      <c r="D2453" s="4">
        <v>41985</v>
      </c>
      <c r="E2453" s="4" t="str">
        <f>TEXT(Table1[[#This Row],[Order Date]],"MMM")</f>
        <v>Dec</v>
      </c>
      <c r="F2453" s="4" t="s">
        <v>7215</v>
      </c>
      <c r="G2453" s="3" t="s">
        <v>49</v>
      </c>
      <c r="H2453" s="3" t="s">
        <v>3259</v>
      </c>
      <c r="I2453" s="3" t="s">
        <v>3260</v>
      </c>
      <c r="J2453" s="3" t="s">
        <v>40</v>
      </c>
      <c r="K2453" s="3" t="s">
        <v>27</v>
      </c>
      <c r="L2453" s="3" t="s">
        <v>3233</v>
      </c>
      <c r="M2453" s="3" t="s">
        <v>1086</v>
      </c>
      <c r="N2453" s="2">
        <v>2740</v>
      </c>
      <c r="O2453" s="3" t="s">
        <v>138</v>
      </c>
      <c r="P2453" s="3" t="s">
        <v>4222</v>
      </c>
      <c r="Q2453" s="3" t="s">
        <v>70</v>
      </c>
      <c r="R2453" s="3" t="s">
        <v>71</v>
      </c>
      <c r="S2453" s="3" t="s">
        <v>4223</v>
      </c>
      <c r="T2453" s="2">
        <v>128.85</v>
      </c>
      <c r="U2453" s="2">
        <v>3</v>
      </c>
      <c r="V2453" s="2">
        <v>0</v>
      </c>
      <c r="W2453" s="2">
        <v>3.8654999999999999</v>
      </c>
    </row>
    <row r="2454" spans="1:23" ht="15.75" thickBot="1" x14ac:dyDescent="0.3">
      <c r="A2454" s="5">
        <v>2453</v>
      </c>
      <c r="B2454" s="3" t="s">
        <v>6186</v>
      </c>
      <c r="C2454" s="2">
        <v>2014</v>
      </c>
      <c r="D2454" s="4">
        <v>41674</v>
      </c>
      <c r="E2454" s="4" t="str">
        <f>TEXT(Table1[[#This Row],[Order Date]],"MMM")</f>
        <v>Feb</v>
      </c>
      <c r="F2454" s="4">
        <v>41733</v>
      </c>
      <c r="G2454" s="3" t="s">
        <v>172</v>
      </c>
      <c r="H2454" s="3" t="s">
        <v>2321</v>
      </c>
      <c r="I2454" s="3" t="s">
        <v>2322</v>
      </c>
      <c r="J2454" s="3" t="s">
        <v>40</v>
      </c>
      <c r="K2454" s="3" t="s">
        <v>27</v>
      </c>
      <c r="L2454" s="3" t="s">
        <v>2174</v>
      </c>
      <c r="M2454" s="3" t="s">
        <v>344</v>
      </c>
      <c r="N2454" s="2">
        <v>29501</v>
      </c>
      <c r="O2454" s="3" t="s">
        <v>30</v>
      </c>
      <c r="P2454" s="3" t="s">
        <v>409</v>
      </c>
      <c r="Q2454" s="3" t="s">
        <v>32</v>
      </c>
      <c r="R2454" s="3" t="s">
        <v>64</v>
      </c>
      <c r="S2454" s="3" t="s">
        <v>410</v>
      </c>
      <c r="T2454" s="2">
        <v>127.95</v>
      </c>
      <c r="U2454" s="2">
        <v>3</v>
      </c>
      <c r="V2454" s="2">
        <v>0</v>
      </c>
      <c r="W2454" s="2">
        <v>21.7515</v>
      </c>
    </row>
    <row r="2455" spans="1:23" ht="15.75" thickBot="1" x14ac:dyDescent="0.3">
      <c r="A2455" s="5">
        <v>2454</v>
      </c>
      <c r="B2455" s="3" t="s">
        <v>6187</v>
      </c>
      <c r="C2455" s="2">
        <v>2013</v>
      </c>
      <c r="D2455" s="4">
        <v>41581</v>
      </c>
      <c r="E2455" s="4" t="str">
        <f>TEXT(Table1[[#This Row],[Order Date]],"MMM")</f>
        <v>Nov</v>
      </c>
      <c r="F2455" s="4">
        <v>41611</v>
      </c>
      <c r="G2455" s="3" t="s">
        <v>172</v>
      </c>
      <c r="H2455" s="3" t="s">
        <v>4079</v>
      </c>
      <c r="I2455" s="3" t="s">
        <v>4080</v>
      </c>
      <c r="J2455" s="3" t="s">
        <v>99</v>
      </c>
      <c r="K2455" s="3" t="s">
        <v>27</v>
      </c>
      <c r="L2455" s="3" t="s">
        <v>41</v>
      </c>
      <c r="M2455" s="3" t="s">
        <v>42</v>
      </c>
      <c r="N2455" s="2">
        <v>90008</v>
      </c>
      <c r="O2455" s="3" t="s">
        <v>43</v>
      </c>
      <c r="P2455" s="3" t="s">
        <v>3593</v>
      </c>
      <c r="Q2455" s="3" t="s">
        <v>45</v>
      </c>
      <c r="R2455" s="3" t="s">
        <v>88</v>
      </c>
      <c r="S2455" s="3" t="s">
        <v>3594</v>
      </c>
      <c r="T2455" s="2">
        <v>14.9</v>
      </c>
      <c r="U2455" s="2">
        <v>5</v>
      </c>
      <c r="V2455" s="2">
        <v>0</v>
      </c>
      <c r="W2455" s="2">
        <v>7.1520000000000001</v>
      </c>
    </row>
    <row r="2456" spans="1:23" ht="15.75" thickBot="1" x14ac:dyDescent="0.3">
      <c r="A2456" s="5">
        <v>2455</v>
      </c>
      <c r="B2456" s="3" t="s">
        <v>6187</v>
      </c>
      <c r="C2456" s="2">
        <v>2013</v>
      </c>
      <c r="D2456" s="4">
        <v>41581</v>
      </c>
      <c r="E2456" s="4" t="str">
        <f>TEXT(Table1[[#This Row],[Order Date]],"MMM")</f>
        <v>Nov</v>
      </c>
      <c r="F2456" s="4">
        <v>41611</v>
      </c>
      <c r="G2456" s="3" t="s">
        <v>172</v>
      </c>
      <c r="H2456" s="3" t="s">
        <v>4079</v>
      </c>
      <c r="I2456" s="3" t="s">
        <v>4080</v>
      </c>
      <c r="J2456" s="3" t="s">
        <v>99</v>
      </c>
      <c r="K2456" s="3" t="s">
        <v>27</v>
      </c>
      <c r="L2456" s="3" t="s">
        <v>41</v>
      </c>
      <c r="M2456" s="3" t="s">
        <v>42</v>
      </c>
      <c r="N2456" s="2">
        <v>90008</v>
      </c>
      <c r="O2456" s="3" t="s">
        <v>43</v>
      </c>
      <c r="P2456" s="3" t="s">
        <v>3744</v>
      </c>
      <c r="Q2456" s="3" t="s">
        <v>70</v>
      </c>
      <c r="R2456" s="3" t="s">
        <v>71</v>
      </c>
      <c r="S2456" s="3" t="s">
        <v>3745</v>
      </c>
      <c r="T2456" s="2">
        <v>4158.9120000000003</v>
      </c>
      <c r="U2456" s="2">
        <v>8</v>
      </c>
      <c r="V2456" s="2">
        <v>0.2</v>
      </c>
      <c r="W2456" s="2">
        <v>363.90480000000002</v>
      </c>
    </row>
    <row r="2457" spans="1:23" ht="15.75" thickBot="1" x14ac:dyDescent="0.3">
      <c r="A2457" s="5">
        <v>2456</v>
      </c>
      <c r="B2457" s="3" t="s">
        <v>6188</v>
      </c>
      <c r="C2457" s="2">
        <v>2011</v>
      </c>
      <c r="D2457" s="4">
        <v>40698</v>
      </c>
      <c r="E2457" s="4" t="str">
        <f>TEXT(Table1[[#This Row],[Order Date]],"MMM")</f>
        <v>Jun</v>
      </c>
      <c r="F2457" s="4">
        <v>40881</v>
      </c>
      <c r="G2457" s="3" t="s">
        <v>49</v>
      </c>
      <c r="H2457" s="3" t="s">
        <v>4786</v>
      </c>
      <c r="I2457" s="3" t="s">
        <v>4787</v>
      </c>
      <c r="J2457" s="3" t="s">
        <v>40</v>
      </c>
      <c r="K2457" s="3" t="s">
        <v>27</v>
      </c>
      <c r="L2457" s="3" t="s">
        <v>41</v>
      </c>
      <c r="M2457" s="3" t="s">
        <v>42</v>
      </c>
      <c r="N2457" s="2">
        <v>90049</v>
      </c>
      <c r="O2457" s="3" t="s">
        <v>43</v>
      </c>
      <c r="P2457" s="3" t="s">
        <v>6120</v>
      </c>
      <c r="Q2457" s="3" t="s">
        <v>32</v>
      </c>
      <c r="R2457" s="3" t="s">
        <v>64</v>
      </c>
      <c r="S2457" s="3" t="s">
        <v>6121</v>
      </c>
      <c r="T2457" s="2">
        <v>91.96</v>
      </c>
      <c r="U2457" s="2">
        <v>2</v>
      </c>
      <c r="V2457" s="2">
        <v>0</v>
      </c>
      <c r="W2457" s="2">
        <v>15.6332</v>
      </c>
    </row>
    <row r="2458" spans="1:23" ht="15.75" thickBot="1" x14ac:dyDescent="0.3">
      <c r="A2458" s="5">
        <v>2457</v>
      </c>
      <c r="B2458" s="3" t="s">
        <v>6188</v>
      </c>
      <c r="C2458" s="2">
        <v>2011</v>
      </c>
      <c r="D2458" s="4">
        <v>40698</v>
      </c>
      <c r="E2458" s="4" t="str">
        <f>TEXT(Table1[[#This Row],[Order Date]],"MMM")</f>
        <v>Jun</v>
      </c>
      <c r="F2458" s="4">
        <v>40881</v>
      </c>
      <c r="G2458" s="3" t="s">
        <v>49</v>
      </c>
      <c r="H2458" s="3" t="s">
        <v>4786</v>
      </c>
      <c r="I2458" s="3" t="s">
        <v>4787</v>
      </c>
      <c r="J2458" s="3" t="s">
        <v>40</v>
      </c>
      <c r="K2458" s="3" t="s">
        <v>27</v>
      </c>
      <c r="L2458" s="3" t="s">
        <v>41</v>
      </c>
      <c r="M2458" s="3" t="s">
        <v>42</v>
      </c>
      <c r="N2458" s="2">
        <v>90049</v>
      </c>
      <c r="O2458" s="3" t="s">
        <v>43</v>
      </c>
      <c r="P2458" s="3" t="s">
        <v>989</v>
      </c>
      <c r="Q2458" s="3" t="s">
        <v>32</v>
      </c>
      <c r="R2458" s="3" t="s">
        <v>64</v>
      </c>
      <c r="S2458" s="3" t="s">
        <v>990</v>
      </c>
      <c r="T2458" s="2">
        <v>33.11</v>
      </c>
      <c r="U2458" s="2">
        <v>7</v>
      </c>
      <c r="V2458" s="2">
        <v>0</v>
      </c>
      <c r="W2458" s="2">
        <v>12.9129</v>
      </c>
    </row>
    <row r="2459" spans="1:23" ht="15.75" thickBot="1" x14ac:dyDescent="0.3">
      <c r="A2459" s="5">
        <v>2458</v>
      </c>
      <c r="B2459" s="3" t="s">
        <v>6188</v>
      </c>
      <c r="C2459" s="2">
        <v>2011</v>
      </c>
      <c r="D2459" s="4">
        <v>40698</v>
      </c>
      <c r="E2459" s="4" t="str">
        <f>TEXT(Table1[[#This Row],[Order Date]],"MMM")</f>
        <v>Jun</v>
      </c>
      <c r="F2459" s="4">
        <v>40881</v>
      </c>
      <c r="G2459" s="3" t="s">
        <v>49</v>
      </c>
      <c r="H2459" s="3" t="s">
        <v>4786</v>
      </c>
      <c r="I2459" s="3" t="s">
        <v>4787</v>
      </c>
      <c r="J2459" s="3" t="s">
        <v>40</v>
      </c>
      <c r="K2459" s="3" t="s">
        <v>27</v>
      </c>
      <c r="L2459" s="3" t="s">
        <v>41</v>
      </c>
      <c r="M2459" s="3" t="s">
        <v>42</v>
      </c>
      <c r="N2459" s="2">
        <v>90049</v>
      </c>
      <c r="O2459" s="3" t="s">
        <v>43</v>
      </c>
      <c r="P2459" s="3" t="s">
        <v>3790</v>
      </c>
      <c r="Q2459" s="3" t="s">
        <v>45</v>
      </c>
      <c r="R2459" s="3" t="s">
        <v>88</v>
      </c>
      <c r="S2459" s="3" t="s">
        <v>3791</v>
      </c>
      <c r="T2459" s="2">
        <v>19.440000000000001</v>
      </c>
      <c r="U2459" s="2">
        <v>3</v>
      </c>
      <c r="V2459" s="2">
        <v>0</v>
      </c>
      <c r="W2459" s="2">
        <v>9.3312000000000008</v>
      </c>
    </row>
    <row r="2460" spans="1:23" ht="15.75" thickBot="1" x14ac:dyDescent="0.3">
      <c r="A2460" s="5">
        <v>2459</v>
      </c>
      <c r="B2460" s="3" t="s">
        <v>6188</v>
      </c>
      <c r="C2460" s="2">
        <v>2011</v>
      </c>
      <c r="D2460" s="4">
        <v>40698</v>
      </c>
      <c r="E2460" s="4" t="str">
        <f>TEXT(Table1[[#This Row],[Order Date]],"MMM")</f>
        <v>Jun</v>
      </c>
      <c r="F2460" s="4">
        <v>40881</v>
      </c>
      <c r="G2460" s="3" t="s">
        <v>49</v>
      </c>
      <c r="H2460" s="3" t="s">
        <v>4786</v>
      </c>
      <c r="I2460" s="3" t="s">
        <v>4787</v>
      </c>
      <c r="J2460" s="3" t="s">
        <v>40</v>
      </c>
      <c r="K2460" s="3" t="s">
        <v>27</v>
      </c>
      <c r="L2460" s="3" t="s">
        <v>41</v>
      </c>
      <c r="M2460" s="3" t="s">
        <v>42</v>
      </c>
      <c r="N2460" s="2">
        <v>90049</v>
      </c>
      <c r="O2460" s="3" t="s">
        <v>43</v>
      </c>
      <c r="P2460" s="3" t="s">
        <v>4889</v>
      </c>
      <c r="Q2460" s="3" t="s">
        <v>45</v>
      </c>
      <c r="R2460" s="3" t="s">
        <v>88</v>
      </c>
      <c r="S2460" s="3" t="s">
        <v>4890</v>
      </c>
      <c r="T2460" s="2">
        <v>55.48</v>
      </c>
      <c r="U2460" s="2">
        <v>1</v>
      </c>
      <c r="V2460" s="2">
        <v>0</v>
      </c>
      <c r="W2460" s="2">
        <v>26.630400000000002</v>
      </c>
    </row>
    <row r="2461" spans="1:23" ht="15.75" thickBot="1" x14ac:dyDescent="0.3">
      <c r="A2461" s="5">
        <v>2460</v>
      </c>
      <c r="B2461" s="3" t="s">
        <v>6189</v>
      </c>
      <c r="C2461" s="2">
        <v>2011</v>
      </c>
      <c r="D2461" s="4">
        <v>40673</v>
      </c>
      <c r="E2461" s="4" t="str">
        <f>TEXT(Table1[[#This Row],[Order Date]],"MMM")</f>
        <v>May</v>
      </c>
      <c r="F2461" s="4">
        <v>40826</v>
      </c>
      <c r="G2461" s="3" t="s">
        <v>23</v>
      </c>
      <c r="H2461" s="3" t="s">
        <v>4460</v>
      </c>
      <c r="I2461" s="3" t="s">
        <v>4461</v>
      </c>
      <c r="J2461" s="3" t="s">
        <v>26</v>
      </c>
      <c r="K2461" s="3" t="s">
        <v>27</v>
      </c>
      <c r="L2461" s="3" t="s">
        <v>441</v>
      </c>
      <c r="M2461" s="3" t="s">
        <v>442</v>
      </c>
      <c r="N2461" s="2">
        <v>43229</v>
      </c>
      <c r="O2461" s="3" t="s">
        <v>138</v>
      </c>
      <c r="P2461" s="3" t="s">
        <v>76</v>
      </c>
      <c r="Q2461" s="3" t="s">
        <v>45</v>
      </c>
      <c r="R2461" s="3" t="s">
        <v>77</v>
      </c>
      <c r="S2461" s="3" t="s">
        <v>78</v>
      </c>
      <c r="T2461" s="2">
        <v>91.92</v>
      </c>
      <c r="U2461" s="2">
        <v>5</v>
      </c>
      <c r="V2461" s="2">
        <v>0.2</v>
      </c>
      <c r="W2461" s="2">
        <v>11.49</v>
      </c>
    </row>
    <row r="2462" spans="1:23" ht="15.75" thickBot="1" x14ac:dyDescent="0.3">
      <c r="A2462" s="5">
        <v>2461</v>
      </c>
      <c r="B2462" s="3" t="s">
        <v>6190</v>
      </c>
      <c r="C2462" s="2">
        <v>2014</v>
      </c>
      <c r="D2462" s="4">
        <v>41827</v>
      </c>
      <c r="E2462" s="4" t="str">
        <f>TEXT(Table1[[#This Row],[Order Date]],"MMM")</f>
        <v>Jul</v>
      </c>
      <c r="F2462" s="4">
        <v>41827</v>
      </c>
      <c r="G2462" s="3" t="s">
        <v>1127</v>
      </c>
      <c r="H2462" s="3" t="s">
        <v>5491</v>
      </c>
      <c r="I2462" s="3" t="s">
        <v>5492</v>
      </c>
      <c r="J2462" s="3" t="s">
        <v>26</v>
      </c>
      <c r="K2462" s="3" t="s">
        <v>27</v>
      </c>
      <c r="L2462" s="3" t="s">
        <v>1232</v>
      </c>
      <c r="M2462" s="3" t="s">
        <v>53</v>
      </c>
      <c r="N2462" s="2">
        <v>33142</v>
      </c>
      <c r="O2462" s="3" t="s">
        <v>30</v>
      </c>
      <c r="P2462" s="3" t="s">
        <v>3819</v>
      </c>
      <c r="Q2462" s="3" t="s">
        <v>32</v>
      </c>
      <c r="R2462" s="3" t="s">
        <v>36</v>
      </c>
      <c r="S2462" s="3" t="s">
        <v>3820</v>
      </c>
      <c r="T2462" s="2">
        <v>239.24</v>
      </c>
      <c r="U2462" s="2">
        <v>1</v>
      </c>
      <c r="V2462" s="2">
        <v>0.2</v>
      </c>
      <c r="W2462" s="2">
        <v>23.923999999999999</v>
      </c>
    </row>
    <row r="2463" spans="1:23" ht="15.75" thickBot="1" x14ac:dyDescent="0.3">
      <c r="A2463" s="5">
        <v>2462</v>
      </c>
      <c r="B2463" s="3" t="s">
        <v>6192</v>
      </c>
      <c r="C2463" s="2">
        <v>2013</v>
      </c>
      <c r="D2463" s="4">
        <v>41403</v>
      </c>
      <c r="E2463" s="4" t="str">
        <f>TEXT(Table1[[#This Row],[Order Date]],"MMM")</f>
        <v>May</v>
      </c>
      <c r="F2463" s="4">
        <v>41526</v>
      </c>
      <c r="G2463" s="3" t="s">
        <v>49</v>
      </c>
      <c r="H2463" s="3" t="s">
        <v>5416</v>
      </c>
      <c r="I2463" s="3" t="s">
        <v>5417</v>
      </c>
      <c r="J2463" s="3" t="s">
        <v>26</v>
      </c>
      <c r="K2463" s="3" t="s">
        <v>27</v>
      </c>
      <c r="L2463" s="3" t="s">
        <v>5849</v>
      </c>
      <c r="M2463" s="3" t="s">
        <v>29</v>
      </c>
      <c r="N2463" s="2">
        <v>40324</v>
      </c>
      <c r="O2463" s="3" t="s">
        <v>30</v>
      </c>
      <c r="P2463" s="3" t="s">
        <v>1292</v>
      </c>
      <c r="Q2463" s="3" t="s">
        <v>32</v>
      </c>
      <c r="R2463" s="3" t="s">
        <v>64</v>
      </c>
      <c r="S2463" s="3" t="s">
        <v>1293</v>
      </c>
      <c r="T2463" s="2">
        <v>42.6</v>
      </c>
      <c r="U2463" s="2">
        <v>3</v>
      </c>
      <c r="V2463" s="2">
        <v>0</v>
      </c>
      <c r="W2463" s="2">
        <v>16.614000000000001</v>
      </c>
    </row>
    <row r="2464" spans="1:23" ht="15.75" thickBot="1" x14ac:dyDescent="0.3">
      <c r="A2464" s="5">
        <v>2463</v>
      </c>
      <c r="B2464" s="3" t="s">
        <v>6192</v>
      </c>
      <c r="C2464" s="2">
        <v>2013</v>
      </c>
      <c r="D2464" s="4">
        <v>41403</v>
      </c>
      <c r="E2464" s="4" t="str">
        <f>TEXT(Table1[[#This Row],[Order Date]],"MMM")</f>
        <v>May</v>
      </c>
      <c r="F2464" s="4">
        <v>41526</v>
      </c>
      <c r="G2464" s="3" t="s">
        <v>49</v>
      </c>
      <c r="H2464" s="3" t="s">
        <v>5416</v>
      </c>
      <c r="I2464" s="3" t="s">
        <v>5417</v>
      </c>
      <c r="J2464" s="3" t="s">
        <v>26</v>
      </c>
      <c r="K2464" s="3" t="s">
        <v>27</v>
      </c>
      <c r="L2464" s="3" t="s">
        <v>5849</v>
      </c>
      <c r="M2464" s="3" t="s">
        <v>29</v>
      </c>
      <c r="N2464" s="2">
        <v>40324</v>
      </c>
      <c r="O2464" s="3" t="s">
        <v>30</v>
      </c>
      <c r="P2464" s="3" t="s">
        <v>1385</v>
      </c>
      <c r="Q2464" s="3" t="s">
        <v>45</v>
      </c>
      <c r="R2464" s="3" t="s">
        <v>74</v>
      </c>
      <c r="S2464" s="3" t="s">
        <v>1386</v>
      </c>
      <c r="T2464" s="2">
        <v>113.94</v>
      </c>
      <c r="U2464" s="2">
        <v>6</v>
      </c>
      <c r="V2464" s="2">
        <v>0</v>
      </c>
      <c r="W2464" s="2">
        <v>54.691200000000002</v>
      </c>
    </row>
    <row r="2465" spans="1:23" ht="15.75" thickBot="1" x14ac:dyDescent="0.3">
      <c r="A2465" s="5">
        <v>2464</v>
      </c>
      <c r="B2465" s="3" t="s">
        <v>6192</v>
      </c>
      <c r="C2465" s="2">
        <v>2013</v>
      </c>
      <c r="D2465" s="4">
        <v>41403</v>
      </c>
      <c r="E2465" s="4" t="str">
        <f>TEXT(Table1[[#This Row],[Order Date]],"MMM")</f>
        <v>May</v>
      </c>
      <c r="F2465" s="4">
        <v>41526</v>
      </c>
      <c r="G2465" s="3" t="s">
        <v>49</v>
      </c>
      <c r="H2465" s="3" t="s">
        <v>5416</v>
      </c>
      <c r="I2465" s="3" t="s">
        <v>5417</v>
      </c>
      <c r="J2465" s="3" t="s">
        <v>26</v>
      </c>
      <c r="K2465" s="3" t="s">
        <v>27</v>
      </c>
      <c r="L2465" s="3" t="s">
        <v>5849</v>
      </c>
      <c r="M2465" s="3" t="s">
        <v>29</v>
      </c>
      <c r="N2465" s="2">
        <v>40324</v>
      </c>
      <c r="O2465" s="3" t="s">
        <v>30</v>
      </c>
      <c r="P2465" s="3" t="s">
        <v>1886</v>
      </c>
      <c r="Q2465" s="3" t="s">
        <v>45</v>
      </c>
      <c r="R2465" s="3" t="s">
        <v>58</v>
      </c>
      <c r="S2465" s="3" t="s">
        <v>1887</v>
      </c>
      <c r="T2465" s="2">
        <v>129.91999999999999</v>
      </c>
      <c r="U2465" s="2">
        <v>4</v>
      </c>
      <c r="V2465" s="2">
        <v>0</v>
      </c>
      <c r="W2465" s="2">
        <v>5.1967999999999996</v>
      </c>
    </row>
    <row r="2466" spans="1:23" ht="15.75" thickBot="1" x14ac:dyDescent="0.3">
      <c r="A2466" s="5">
        <v>2465</v>
      </c>
      <c r="B2466" s="3" t="s">
        <v>6192</v>
      </c>
      <c r="C2466" s="2">
        <v>2013</v>
      </c>
      <c r="D2466" s="4">
        <v>41403</v>
      </c>
      <c r="E2466" s="4" t="str">
        <f>TEXT(Table1[[#This Row],[Order Date]],"MMM")</f>
        <v>May</v>
      </c>
      <c r="F2466" s="4">
        <v>41526</v>
      </c>
      <c r="G2466" s="3" t="s">
        <v>49</v>
      </c>
      <c r="H2466" s="3" t="s">
        <v>5416</v>
      </c>
      <c r="I2466" s="3" t="s">
        <v>5417</v>
      </c>
      <c r="J2466" s="3" t="s">
        <v>26</v>
      </c>
      <c r="K2466" s="3" t="s">
        <v>27</v>
      </c>
      <c r="L2466" s="3" t="s">
        <v>5849</v>
      </c>
      <c r="M2466" s="3" t="s">
        <v>29</v>
      </c>
      <c r="N2466" s="2">
        <v>40324</v>
      </c>
      <c r="O2466" s="3" t="s">
        <v>30</v>
      </c>
      <c r="P2466" s="3" t="s">
        <v>4128</v>
      </c>
      <c r="Q2466" s="3" t="s">
        <v>45</v>
      </c>
      <c r="R2466" s="3" t="s">
        <v>67</v>
      </c>
      <c r="S2466" s="3" t="s">
        <v>4129</v>
      </c>
      <c r="T2466" s="2">
        <v>5.28</v>
      </c>
      <c r="U2466" s="2">
        <v>3</v>
      </c>
      <c r="V2466" s="2">
        <v>0</v>
      </c>
      <c r="W2466" s="2">
        <v>2.5344000000000002</v>
      </c>
    </row>
    <row r="2467" spans="1:23" ht="15.75" thickBot="1" x14ac:dyDescent="0.3">
      <c r="A2467" s="5">
        <v>2466</v>
      </c>
      <c r="B2467" s="3" t="s">
        <v>6193</v>
      </c>
      <c r="C2467" s="2">
        <v>2013</v>
      </c>
      <c r="D2467" s="4">
        <v>41366</v>
      </c>
      <c r="E2467" s="4" t="str">
        <f>TEXT(Table1[[#This Row],[Order Date]],"MMM")</f>
        <v>Apr</v>
      </c>
      <c r="F2467" s="4">
        <v>41488</v>
      </c>
      <c r="G2467" s="3" t="s">
        <v>49</v>
      </c>
      <c r="H2467" s="3" t="s">
        <v>149</v>
      </c>
      <c r="I2467" s="3" t="s">
        <v>150</v>
      </c>
      <c r="J2467" s="3" t="s">
        <v>26</v>
      </c>
      <c r="K2467" s="3" t="s">
        <v>27</v>
      </c>
      <c r="L2467" s="3" t="s">
        <v>1825</v>
      </c>
      <c r="M2467" s="3" t="s">
        <v>280</v>
      </c>
      <c r="N2467" s="2">
        <v>85635</v>
      </c>
      <c r="O2467" s="3" t="s">
        <v>43</v>
      </c>
      <c r="P2467" s="3" t="s">
        <v>3600</v>
      </c>
      <c r="Q2467" s="3" t="s">
        <v>32</v>
      </c>
      <c r="R2467" s="3" t="s">
        <v>64</v>
      </c>
      <c r="S2467" s="3" t="s">
        <v>3601</v>
      </c>
      <c r="T2467" s="2">
        <v>14.368</v>
      </c>
      <c r="U2467" s="2">
        <v>2</v>
      </c>
      <c r="V2467" s="2">
        <v>0.2</v>
      </c>
      <c r="W2467" s="2">
        <v>3.9512</v>
      </c>
    </row>
    <row r="2468" spans="1:23" ht="15.75" thickBot="1" x14ac:dyDescent="0.3">
      <c r="A2468" s="5">
        <v>2467</v>
      </c>
      <c r="B2468" s="3" t="s">
        <v>6194</v>
      </c>
      <c r="C2468" s="2">
        <v>2012</v>
      </c>
      <c r="D2468" s="4">
        <v>40977</v>
      </c>
      <c r="E2468" s="4" t="str">
        <f>TEXT(Table1[[#This Row],[Order Date]],"MMM")</f>
        <v>Mar</v>
      </c>
      <c r="F2468" s="4">
        <v>41130</v>
      </c>
      <c r="G2468" s="3" t="s">
        <v>49</v>
      </c>
      <c r="H2468" s="3" t="s">
        <v>3038</v>
      </c>
      <c r="I2468" s="3" t="s">
        <v>3039</v>
      </c>
      <c r="J2468" s="3" t="s">
        <v>40</v>
      </c>
      <c r="K2468" s="3" t="s">
        <v>27</v>
      </c>
      <c r="L2468" s="3" t="s">
        <v>1142</v>
      </c>
      <c r="M2468" s="3" t="s">
        <v>280</v>
      </c>
      <c r="N2468" s="2">
        <v>85705</v>
      </c>
      <c r="O2468" s="3" t="s">
        <v>43</v>
      </c>
      <c r="P2468" s="3" t="s">
        <v>3492</v>
      </c>
      <c r="Q2468" s="3" t="s">
        <v>32</v>
      </c>
      <c r="R2468" s="3" t="s">
        <v>64</v>
      </c>
      <c r="S2468" s="3" t="s">
        <v>3493</v>
      </c>
      <c r="T2468" s="2">
        <v>238.15199999999999</v>
      </c>
      <c r="U2468" s="2">
        <v>3</v>
      </c>
      <c r="V2468" s="2">
        <v>0.2</v>
      </c>
      <c r="W2468" s="2">
        <v>89.307000000000002</v>
      </c>
    </row>
    <row r="2469" spans="1:23" ht="15.75" thickBot="1" x14ac:dyDescent="0.3">
      <c r="A2469" s="5">
        <v>2468</v>
      </c>
      <c r="B2469" s="3" t="s">
        <v>6195</v>
      </c>
      <c r="C2469" s="2">
        <v>2013</v>
      </c>
      <c r="D2469" s="4">
        <v>41553</v>
      </c>
      <c r="E2469" s="4" t="str">
        <f>TEXT(Table1[[#This Row],[Order Date]],"MMM")</f>
        <v>Oct</v>
      </c>
      <c r="F2469" s="4" t="s">
        <v>7306</v>
      </c>
      <c r="G2469" s="3" t="s">
        <v>49</v>
      </c>
      <c r="H2469" s="3" t="s">
        <v>4872</v>
      </c>
      <c r="I2469" s="3" t="s">
        <v>4873</v>
      </c>
      <c r="J2469" s="3" t="s">
        <v>99</v>
      </c>
      <c r="K2469" s="3" t="s">
        <v>27</v>
      </c>
      <c r="L2469" s="3" t="s">
        <v>363</v>
      </c>
      <c r="M2469" s="3" t="s">
        <v>207</v>
      </c>
      <c r="N2469" s="2">
        <v>55407</v>
      </c>
      <c r="O2469" s="3" t="s">
        <v>102</v>
      </c>
      <c r="P2469" s="3" t="s">
        <v>5989</v>
      </c>
      <c r="Q2469" s="3" t="s">
        <v>32</v>
      </c>
      <c r="R2469" s="3" t="s">
        <v>55</v>
      </c>
      <c r="S2469" s="3" t="s">
        <v>5990</v>
      </c>
      <c r="T2469" s="2">
        <v>692.94</v>
      </c>
      <c r="U2469" s="2">
        <v>3</v>
      </c>
      <c r="V2469" s="2">
        <v>0</v>
      </c>
      <c r="W2469" s="2">
        <v>173.23500000000001</v>
      </c>
    </row>
    <row r="2470" spans="1:23" ht="15.75" thickBot="1" x14ac:dyDescent="0.3">
      <c r="A2470" s="5">
        <v>2469</v>
      </c>
      <c r="B2470" s="3" t="s">
        <v>6196</v>
      </c>
      <c r="C2470" s="2">
        <v>2012</v>
      </c>
      <c r="D2470" s="4">
        <v>41101</v>
      </c>
      <c r="E2470" s="4" t="str">
        <f>TEXT(Table1[[#This Row],[Order Date]],"MMM")</f>
        <v>Jul</v>
      </c>
      <c r="F2470" s="4">
        <v>41224</v>
      </c>
      <c r="G2470" s="3" t="s">
        <v>49</v>
      </c>
      <c r="H2470" s="3" t="s">
        <v>2047</v>
      </c>
      <c r="I2470" s="3" t="s">
        <v>2048</v>
      </c>
      <c r="J2470" s="3" t="s">
        <v>40</v>
      </c>
      <c r="K2470" s="3" t="s">
        <v>27</v>
      </c>
      <c r="L2470" s="3" t="s">
        <v>1232</v>
      </c>
      <c r="M2470" s="3" t="s">
        <v>53</v>
      </c>
      <c r="N2470" s="2">
        <v>33142</v>
      </c>
      <c r="O2470" s="3" t="s">
        <v>30</v>
      </c>
      <c r="P2470" s="3" t="s">
        <v>1884</v>
      </c>
      <c r="Q2470" s="3" t="s">
        <v>45</v>
      </c>
      <c r="R2470" s="3" t="s">
        <v>74</v>
      </c>
      <c r="S2470" s="3" t="s">
        <v>1885</v>
      </c>
      <c r="T2470" s="2">
        <v>16.146000000000001</v>
      </c>
      <c r="U2470" s="2">
        <v>9</v>
      </c>
      <c r="V2470" s="2">
        <v>0.7</v>
      </c>
      <c r="W2470" s="2">
        <v>-12.9168</v>
      </c>
    </row>
    <row r="2471" spans="1:23" ht="15.75" thickBot="1" x14ac:dyDescent="0.3">
      <c r="A2471" s="5">
        <v>2470</v>
      </c>
      <c r="B2471" s="3" t="s">
        <v>6196</v>
      </c>
      <c r="C2471" s="2">
        <v>2012</v>
      </c>
      <c r="D2471" s="4">
        <v>41101</v>
      </c>
      <c r="E2471" s="4" t="str">
        <f>TEXT(Table1[[#This Row],[Order Date]],"MMM")</f>
        <v>Jul</v>
      </c>
      <c r="F2471" s="4">
        <v>41224</v>
      </c>
      <c r="G2471" s="3" t="s">
        <v>49</v>
      </c>
      <c r="H2471" s="3" t="s">
        <v>2047</v>
      </c>
      <c r="I2471" s="3" t="s">
        <v>2048</v>
      </c>
      <c r="J2471" s="3" t="s">
        <v>40</v>
      </c>
      <c r="K2471" s="3" t="s">
        <v>27</v>
      </c>
      <c r="L2471" s="3" t="s">
        <v>1232</v>
      </c>
      <c r="M2471" s="3" t="s">
        <v>53</v>
      </c>
      <c r="N2471" s="2">
        <v>33142</v>
      </c>
      <c r="O2471" s="3" t="s">
        <v>30</v>
      </c>
      <c r="P2471" s="3" t="s">
        <v>3817</v>
      </c>
      <c r="Q2471" s="3" t="s">
        <v>45</v>
      </c>
      <c r="R2471" s="3" t="s">
        <v>74</v>
      </c>
      <c r="S2471" s="3" t="s">
        <v>3818</v>
      </c>
      <c r="T2471" s="2">
        <v>1345.4849999999999</v>
      </c>
      <c r="U2471" s="2">
        <v>5</v>
      </c>
      <c r="V2471" s="2">
        <v>0.7</v>
      </c>
      <c r="W2471" s="2">
        <v>-1031.5385000000001</v>
      </c>
    </row>
    <row r="2472" spans="1:23" ht="15.75" thickBot="1" x14ac:dyDescent="0.3">
      <c r="A2472" s="5">
        <v>2471</v>
      </c>
      <c r="B2472" s="3" t="s">
        <v>6199</v>
      </c>
      <c r="C2472" s="2">
        <v>2011</v>
      </c>
      <c r="D2472" s="4">
        <v>40577</v>
      </c>
      <c r="E2472" s="4" t="str">
        <f>TEXT(Table1[[#This Row],[Order Date]],"MMM")</f>
        <v>Feb</v>
      </c>
      <c r="F2472" s="4">
        <v>40758</v>
      </c>
      <c r="G2472" s="3" t="s">
        <v>49</v>
      </c>
      <c r="H2472" s="3" t="s">
        <v>4239</v>
      </c>
      <c r="I2472" s="3" t="s">
        <v>4240</v>
      </c>
      <c r="J2472" s="3" t="s">
        <v>99</v>
      </c>
      <c r="K2472" s="3" t="s">
        <v>27</v>
      </c>
      <c r="L2472" s="3" t="s">
        <v>239</v>
      </c>
      <c r="M2472" s="3" t="s">
        <v>240</v>
      </c>
      <c r="N2472" s="2">
        <v>10009</v>
      </c>
      <c r="O2472" s="3" t="s">
        <v>138</v>
      </c>
      <c r="P2472" s="3" t="s">
        <v>590</v>
      </c>
      <c r="Q2472" s="3" t="s">
        <v>45</v>
      </c>
      <c r="R2472" s="3" t="s">
        <v>158</v>
      </c>
      <c r="S2472" s="3" t="s">
        <v>170</v>
      </c>
      <c r="T2472" s="2">
        <v>11.36</v>
      </c>
      <c r="U2472" s="2">
        <v>2</v>
      </c>
      <c r="V2472" s="2">
        <v>0</v>
      </c>
      <c r="W2472" s="2">
        <v>5.3391999999999999</v>
      </c>
    </row>
    <row r="2473" spans="1:23" ht="15.75" thickBot="1" x14ac:dyDescent="0.3">
      <c r="A2473" s="5">
        <v>2472</v>
      </c>
      <c r="B2473" s="3" t="s">
        <v>6199</v>
      </c>
      <c r="C2473" s="2">
        <v>2011</v>
      </c>
      <c r="D2473" s="4">
        <v>40577</v>
      </c>
      <c r="E2473" s="4" t="str">
        <f>TEXT(Table1[[#This Row],[Order Date]],"MMM")</f>
        <v>Feb</v>
      </c>
      <c r="F2473" s="4">
        <v>40758</v>
      </c>
      <c r="G2473" s="3" t="s">
        <v>49</v>
      </c>
      <c r="H2473" s="3" t="s">
        <v>4239</v>
      </c>
      <c r="I2473" s="3" t="s">
        <v>4240</v>
      </c>
      <c r="J2473" s="3" t="s">
        <v>99</v>
      </c>
      <c r="K2473" s="3" t="s">
        <v>27</v>
      </c>
      <c r="L2473" s="3" t="s">
        <v>239</v>
      </c>
      <c r="M2473" s="3" t="s">
        <v>240</v>
      </c>
      <c r="N2473" s="2">
        <v>10009</v>
      </c>
      <c r="O2473" s="3" t="s">
        <v>138</v>
      </c>
      <c r="P2473" s="3" t="s">
        <v>255</v>
      </c>
      <c r="Q2473" s="3" t="s">
        <v>45</v>
      </c>
      <c r="R2473" s="3" t="s">
        <v>88</v>
      </c>
      <c r="S2473" s="3" t="s">
        <v>256</v>
      </c>
      <c r="T2473" s="2">
        <v>36.4</v>
      </c>
      <c r="U2473" s="2">
        <v>5</v>
      </c>
      <c r="V2473" s="2">
        <v>0</v>
      </c>
      <c r="W2473" s="2">
        <v>17.472000000000001</v>
      </c>
    </row>
    <row r="2474" spans="1:23" ht="15.75" thickBot="1" x14ac:dyDescent="0.3">
      <c r="A2474" s="5">
        <v>2473</v>
      </c>
      <c r="B2474" s="3" t="s">
        <v>6200</v>
      </c>
      <c r="C2474" s="2">
        <v>2012</v>
      </c>
      <c r="D2474" s="4">
        <v>41186</v>
      </c>
      <c r="E2474" s="4" t="str">
        <f>TEXT(Table1[[#This Row],[Order Date]],"MMM")</f>
        <v>Oct</v>
      </c>
      <c r="F2474" s="4" t="s">
        <v>7211</v>
      </c>
      <c r="G2474" s="3" t="s">
        <v>49</v>
      </c>
      <c r="H2474" s="3" t="s">
        <v>1845</v>
      </c>
      <c r="I2474" s="3" t="s">
        <v>1846</v>
      </c>
      <c r="J2474" s="3" t="s">
        <v>99</v>
      </c>
      <c r="K2474" s="3" t="s">
        <v>27</v>
      </c>
      <c r="L2474" s="3" t="s">
        <v>349</v>
      </c>
      <c r="M2474" s="3" t="s">
        <v>240</v>
      </c>
      <c r="N2474" s="2">
        <v>14609</v>
      </c>
      <c r="O2474" s="3" t="s">
        <v>138</v>
      </c>
      <c r="P2474" s="3" t="s">
        <v>2728</v>
      </c>
      <c r="Q2474" s="3" t="s">
        <v>45</v>
      </c>
      <c r="R2474" s="3" t="s">
        <v>58</v>
      </c>
      <c r="S2474" s="3" t="s">
        <v>2729</v>
      </c>
      <c r="T2474" s="2">
        <v>142.04</v>
      </c>
      <c r="U2474" s="2">
        <v>4</v>
      </c>
      <c r="V2474" s="2">
        <v>0</v>
      </c>
      <c r="W2474" s="2">
        <v>38.3508</v>
      </c>
    </row>
    <row r="2475" spans="1:23" ht="15.75" thickBot="1" x14ac:dyDescent="0.3">
      <c r="A2475" s="5">
        <v>2474</v>
      </c>
      <c r="B2475" s="3" t="s">
        <v>6200</v>
      </c>
      <c r="C2475" s="2">
        <v>2012</v>
      </c>
      <c r="D2475" s="4">
        <v>41186</v>
      </c>
      <c r="E2475" s="4" t="str">
        <f>TEXT(Table1[[#This Row],[Order Date]],"MMM")</f>
        <v>Oct</v>
      </c>
      <c r="F2475" s="4" t="s">
        <v>7211</v>
      </c>
      <c r="G2475" s="3" t="s">
        <v>49</v>
      </c>
      <c r="H2475" s="3" t="s">
        <v>1845</v>
      </c>
      <c r="I2475" s="3" t="s">
        <v>1846</v>
      </c>
      <c r="J2475" s="3" t="s">
        <v>99</v>
      </c>
      <c r="K2475" s="3" t="s">
        <v>27</v>
      </c>
      <c r="L2475" s="3" t="s">
        <v>349</v>
      </c>
      <c r="M2475" s="3" t="s">
        <v>240</v>
      </c>
      <c r="N2475" s="2">
        <v>14609</v>
      </c>
      <c r="O2475" s="3" t="s">
        <v>138</v>
      </c>
      <c r="P2475" s="3" t="s">
        <v>985</v>
      </c>
      <c r="Q2475" s="3" t="s">
        <v>45</v>
      </c>
      <c r="R2475" s="3" t="s">
        <v>67</v>
      </c>
      <c r="S2475" s="3" t="s">
        <v>986</v>
      </c>
      <c r="T2475" s="2">
        <v>14.67</v>
      </c>
      <c r="U2475" s="2">
        <v>3</v>
      </c>
      <c r="V2475" s="2">
        <v>0</v>
      </c>
      <c r="W2475" s="2">
        <v>6.0147000000000004</v>
      </c>
    </row>
    <row r="2476" spans="1:23" ht="15.75" thickBot="1" x14ac:dyDescent="0.3">
      <c r="A2476" s="5">
        <v>2475</v>
      </c>
      <c r="B2476" s="3" t="s">
        <v>6201</v>
      </c>
      <c r="C2476" s="2">
        <v>2012</v>
      </c>
      <c r="D2476" s="4">
        <v>41033</v>
      </c>
      <c r="E2476" s="4" t="str">
        <f>TEXT(Table1[[#This Row],[Order Date]],"MMM")</f>
        <v>May</v>
      </c>
      <c r="F2476" s="4">
        <v>41094</v>
      </c>
      <c r="G2476" s="3" t="s">
        <v>172</v>
      </c>
      <c r="H2476" s="3" t="s">
        <v>579</v>
      </c>
      <c r="I2476" s="3" t="s">
        <v>580</v>
      </c>
      <c r="J2476" s="3" t="s">
        <v>26</v>
      </c>
      <c r="K2476" s="3" t="s">
        <v>27</v>
      </c>
      <c r="L2476" s="3" t="s">
        <v>136</v>
      </c>
      <c r="M2476" s="3" t="s">
        <v>137</v>
      </c>
      <c r="N2476" s="2">
        <v>19120</v>
      </c>
      <c r="O2476" s="3" t="s">
        <v>138</v>
      </c>
      <c r="P2476" s="3" t="s">
        <v>2114</v>
      </c>
      <c r="Q2476" s="3" t="s">
        <v>45</v>
      </c>
      <c r="R2476" s="3" t="s">
        <v>46</v>
      </c>
      <c r="S2476" s="3" t="s">
        <v>2115</v>
      </c>
      <c r="T2476" s="2">
        <v>23.904</v>
      </c>
      <c r="U2476" s="2">
        <v>6</v>
      </c>
      <c r="V2476" s="2">
        <v>0.2</v>
      </c>
      <c r="W2476" s="2">
        <v>7.7687999999999997</v>
      </c>
    </row>
    <row r="2477" spans="1:23" ht="15.75" thickBot="1" x14ac:dyDescent="0.3">
      <c r="A2477" s="5">
        <v>2476</v>
      </c>
      <c r="B2477" s="3" t="s">
        <v>6204</v>
      </c>
      <c r="C2477" s="2">
        <v>2013</v>
      </c>
      <c r="D2477" s="4">
        <v>41314</v>
      </c>
      <c r="E2477" s="4" t="str">
        <f>TEXT(Table1[[#This Row],[Order Date]],"MMM")</f>
        <v>Feb</v>
      </c>
      <c r="F2477" s="4">
        <v>41495</v>
      </c>
      <c r="G2477" s="3" t="s">
        <v>49</v>
      </c>
      <c r="H2477" s="3" t="s">
        <v>2164</v>
      </c>
      <c r="I2477" s="3" t="s">
        <v>2165</v>
      </c>
      <c r="J2477" s="3" t="s">
        <v>26</v>
      </c>
      <c r="K2477" s="3" t="s">
        <v>27</v>
      </c>
      <c r="L2477" s="3" t="s">
        <v>239</v>
      </c>
      <c r="M2477" s="3" t="s">
        <v>240</v>
      </c>
      <c r="N2477" s="2">
        <v>10011</v>
      </c>
      <c r="O2477" s="3" t="s">
        <v>138</v>
      </c>
      <c r="P2477" s="3" t="s">
        <v>1585</v>
      </c>
      <c r="Q2477" s="3" t="s">
        <v>70</v>
      </c>
      <c r="R2477" s="3" t="s">
        <v>148</v>
      </c>
      <c r="S2477" s="3" t="s">
        <v>1586</v>
      </c>
      <c r="T2477" s="2">
        <v>468.9</v>
      </c>
      <c r="U2477" s="2">
        <v>6</v>
      </c>
      <c r="V2477" s="2">
        <v>0</v>
      </c>
      <c r="W2477" s="2">
        <v>206.316</v>
      </c>
    </row>
    <row r="2478" spans="1:23" ht="15.75" thickBot="1" x14ac:dyDescent="0.3">
      <c r="A2478" s="5">
        <v>2477</v>
      </c>
      <c r="B2478" s="3" t="s">
        <v>6204</v>
      </c>
      <c r="C2478" s="2">
        <v>2013</v>
      </c>
      <c r="D2478" s="4">
        <v>41314</v>
      </c>
      <c r="E2478" s="4" t="str">
        <f>TEXT(Table1[[#This Row],[Order Date]],"MMM")</f>
        <v>Feb</v>
      </c>
      <c r="F2478" s="4">
        <v>41495</v>
      </c>
      <c r="G2478" s="3" t="s">
        <v>49</v>
      </c>
      <c r="H2478" s="3" t="s">
        <v>2164</v>
      </c>
      <c r="I2478" s="3" t="s">
        <v>2165</v>
      </c>
      <c r="J2478" s="3" t="s">
        <v>26</v>
      </c>
      <c r="K2478" s="3" t="s">
        <v>27</v>
      </c>
      <c r="L2478" s="3" t="s">
        <v>239</v>
      </c>
      <c r="M2478" s="3" t="s">
        <v>240</v>
      </c>
      <c r="N2478" s="2">
        <v>10011</v>
      </c>
      <c r="O2478" s="3" t="s">
        <v>138</v>
      </c>
      <c r="P2478" s="3" t="s">
        <v>5026</v>
      </c>
      <c r="Q2478" s="3" t="s">
        <v>70</v>
      </c>
      <c r="R2478" s="3" t="s">
        <v>148</v>
      </c>
      <c r="S2478" s="3" t="s">
        <v>5027</v>
      </c>
      <c r="T2478" s="2">
        <v>72.48</v>
      </c>
      <c r="U2478" s="2">
        <v>2</v>
      </c>
      <c r="V2478" s="2">
        <v>0</v>
      </c>
      <c r="W2478" s="2">
        <v>30.441600000000001</v>
      </c>
    </row>
    <row r="2479" spans="1:23" ht="15.75" thickBot="1" x14ac:dyDescent="0.3">
      <c r="A2479" s="5">
        <v>2478</v>
      </c>
      <c r="B2479" s="3" t="s">
        <v>6204</v>
      </c>
      <c r="C2479" s="2">
        <v>2013</v>
      </c>
      <c r="D2479" s="4">
        <v>41314</v>
      </c>
      <c r="E2479" s="4" t="str">
        <f>TEXT(Table1[[#This Row],[Order Date]],"MMM")</f>
        <v>Feb</v>
      </c>
      <c r="F2479" s="4">
        <v>41495</v>
      </c>
      <c r="G2479" s="3" t="s">
        <v>49</v>
      </c>
      <c r="H2479" s="3" t="s">
        <v>2164</v>
      </c>
      <c r="I2479" s="3" t="s">
        <v>2165</v>
      </c>
      <c r="J2479" s="3" t="s">
        <v>26</v>
      </c>
      <c r="K2479" s="3" t="s">
        <v>27</v>
      </c>
      <c r="L2479" s="3" t="s">
        <v>239</v>
      </c>
      <c r="M2479" s="3" t="s">
        <v>240</v>
      </c>
      <c r="N2479" s="2">
        <v>10011</v>
      </c>
      <c r="O2479" s="3" t="s">
        <v>138</v>
      </c>
      <c r="P2479" s="3" t="s">
        <v>1672</v>
      </c>
      <c r="Q2479" s="3" t="s">
        <v>45</v>
      </c>
      <c r="R2479" s="3" t="s">
        <v>518</v>
      </c>
      <c r="S2479" s="3" t="s">
        <v>1673</v>
      </c>
      <c r="T2479" s="2">
        <v>10.95</v>
      </c>
      <c r="U2479" s="2">
        <v>3</v>
      </c>
      <c r="V2479" s="2">
        <v>0</v>
      </c>
      <c r="W2479" s="2">
        <v>3.2850000000000001</v>
      </c>
    </row>
    <row r="2480" spans="1:23" ht="15.75" thickBot="1" x14ac:dyDescent="0.3">
      <c r="A2480" s="5">
        <v>2479</v>
      </c>
      <c r="B2480" s="3" t="s">
        <v>6204</v>
      </c>
      <c r="C2480" s="2">
        <v>2013</v>
      </c>
      <c r="D2480" s="4">
        <v>41314</v>
      </c>
      <c r="E2480" s="4" t="str">
        <f>TEXT(Table1[[#This Row],[Order Date]],"MMM")</f>
        <v>Feb</v>
      </c>
      <c r="F2480" s="4">
        <v>41495</v>
      </c>
      <c r="G2480" s="3" t="s">
        <v>49</v>
      </c>
      <c r="H2480" s="3" t="s">
        <v>2164</v>
      </c>
      <c r="I2480" s="3" t="s">
        <v>2165</v>
      </c>
      <c r="J2480" s="3" t="s">
        <v>26</v>
      </c>
      <c r="K2480" s="3" t="s">
        <v>27</v>
      </c>
      <c r="L2480" s="3" t="s">
        <v>239</v>
      </c>
      <c r="M2480" s="3" t="s">
        <v>240</v>
      </c>
      <c r="N2480" s="2">
        <v>10011</v>
      </c>
      <c r="O2480" s="3" t="s">
        <v>138</v>
      </c>
      <c r="P2480" s="3" t="s">
        <v>1476</v>
      </c>
      <c r="Q2480" s="3" t="s">
        <v>32</v>
      </c>
      <c r="R2480" s="3" t="s">
        <v>64</v>
      </c>
      <c r="S2480" s="3" t="s">
        <v>1477</v>
      </c>
      <c r="T2480" s="2">
        <v>191.82</v>
      </c>
      <c r="U2480" s="2">
        <v>3</v>
      </c>
      <c r="V2480" s="2">
        <v>0</v>
      </c>
      <c r="W2480" s="2">
        <v>61.382399999999997</v>
      </c>
    </row>
    <row r="2481" spans="1:23" ht="15.75" thickBot="1" x14ac:dyDescent="0.3">
      <c r="A2481" s="5">
        <v>2480</v>
      </c>
      <c r="B2481" s="3" t="s">
        <v>6205</v>
      </c>
      <c r="C2481" s="2">
        <v>2014</v>
      </c>
      <c r="D2481" s="4">
        <v>41798</v>
      </c>
      <c r="E2481" s="4" t="str">
        <f>TEXT(Table1[[#This Row],[Order Date]],"MMM")</f>
        <v>Jun</v>
      </c>
      <c r="F2481" s="4">
        <v>41890</v>
      </c>
      <c r="G2481" s="3" t="s">
        <v>172</v>
      </c>
      <c r="H2481" s="3" t="s">
        <v>936</v>
      </c>
      <c r="I2481" s="3" t="s">
        <v>937</v>
      </c>
      <c r="J2481" s="3" t="s">
        <v>99</v>
      </c>
      <c r="K2481" s="3" t="s">
        <v>27</v>
      </c>
      <c r="L2481" s="3" t="s">
        <v>168</v>
      </c>
      <c r="M2481" s="3" t="s">
        <v>101</v>
      </c>
      <c r="N2481" s="2">
        <v>77070</v>
      </c>
      <c r="O2481" s="3" t="s">
        <v>102</v>
      </c>
      <c r="P2481" s="3" t="s">
        <v>3958</v>
      </c>
      <c r="Q2481" s="3" t="s">
        <v>45</v>
      </c>
      <c r="R2481" s="3" t="s">
        <v>58</v>
      </c>
      <c r="S2481" s="3" t="s">
        <v>3959</v>
      </c>
      <c r="T2481" s="2">
        <v>151.05600000000001</v>
      </c>
      <c r="U2481" s="2">
        <v>9</v>
      </c>
      <c r="V2481" s="2">
        <v>0.2</v>
      </c>
      <c r="W2481" s="2">
        <v>7.5528000000000004</v>
      </c>
    </row>
    <row r="2482" spans="1:23" ht="15.75" thickBot="1" x14ac:dyDescent="0.3">
      <c r="A2482" s="5">
        <v>2481</v>
      </c>
      <c r="B2482" s="3" t="s">
        <v>6206</v>
      </c>
      <c r="C2482" s="2">
        <v>2013</v>
      </c>
      <c r="D2482" s="4">
        <v>41617</v>
      </c>
      <c r="E2482" s="4" t="str">
        <f>TEXT(Table1[[#This Row],[Order Date]],"MMM")</f>
        <v>Dec</v>
      </c>
      <c r="F2482" s="4" t="s">
        <v>7331</v>
      </c>
      <c r="G2482" s="3" t="s">
        <v>49</v>
      </c>
      <c r="H2482" s="3" t="s">
        <v>3809</v>
      </c>
      <c r="I2482" s="3" t="s">
        <v>3810</v>
      </c>
      <c r="J2482" s="3" t="s">
        <v>26</v>
      </c>
      <c r="K2482" s="3" t="s">
        <v>27</v>
      </c>
      <c r="L2482" s="3" t="s">
        <v>273</v>
      </c>
      <c r="M2482" s="3" t="s">
        <v>192</v>
      </c>
      <c r="N2482" s="2">
        <v>60653</v>
      </c>
      <c r="O2482" s="3" t="s">
        <v>102</v>
      </c>
      <c r="P2482" s="3" t="s">
        <v>5157</v>
      </c>
      <c r="Q2482" s="3" t="s">
        <v>45</v>
      </c>
      <c r="R2482" s="3" t="s">
        <v>46</v>
      </c>
      <c r="S2482" s="3" t="s">
        <v>5158</v>
      </c>
      <c r="T2482" s="2">
        <v>6</v>
      </c>
      <c r="U2482" s="2">
        <v>2</v>
      </c>
      <c r="V2482" s="2">
        <v>0.2</v>
      </c>
      <c r="W2482" s="2">
        <v>2.1</v>
      </c>
    </row>
    <row r="2483" spans="1:23" ht="15.75" thickBot="1" x14ac:dyDescent="0.3">
      <c r="A2483" s="5">
        <v>2482</v>
      </c>
      <c r="B2483" s="3" t="s">
        <v>6206</v>
      </c>
      <c r="C2483" s="2">
        <v>2013</v>
      </c>
      <c r="D2483" s="4">
        <v>41617</v>
      </c>
      <c r="E2483" s="4" t="str">
        <f>TEXT(Table1[[#This Row],[Order Date]],"MMM")</f>
        <v>Dec</v>
      </c>
      <c r="F2483" s="4" t="s">
        <v>7331</v>
      </c>
      <c r="G2483" s="3" t="s">
        <v>49</v>
      </c>
      <c r="H2483" s="3" t="s">
        <v>3809</v>
      </c>
      <c r="I2483" s="3" t="s">
        <v>3810</v>
      </c>
      <c r="J2483" s="3" t="s">
        <v>26</v>
      </c>
      <c r="K2483" s="3" t="s">
        <v>27</v>
      </c>
      <c r="L2483" s="3" t="s">
        <v>273</v>
      </c>
      <c r="M2483" s="3" t="s">
        <v>192</v>
      </c>
      <c r="N2483" s="2">
        <v>60653</v>
      </c>
      <c r="O2483" s="3" t="s">
        <v>102</v>
      </c>
      <c r="P2483" s="3" t="s">
        <v>4261</v>
      </c>
      <c r="Q2483" s="3" t="s">
        <v>45</v>
      </c>
      <c r="R2483" s="3" t="s">
        <v>74</v>
      </c>
      <c r="S2483" s="3" t="s">
        <v>4262</v>
      </c>
      <c r="T2483" s="2">
        <v>1.9079999999999999</v>
      </c>
      <c r="U2483" s="2">
        <v>3</v>
      </c>
      <c r="V2483" s="2">
        <v>0.8</v>
      </c>
      <c r="W2483" s="2">
        <v>-3.2435999999999998</v>
      </c>
    </row>
    <row r="2484" spans="1:23" ht="15.75" thickBot="1" x14ac:dyDescent="0.3">
      <c r="A2484" s="5">
        <v>2483</v>
      </c>
      <c r="B2484" s="3" t="s">
        <v>6207</v>
      </c>
      <c r="C2484" s="2">
        <v>2014</v>
      </c>
      <c r="D2484" s="4">
        <v>41771</v>
      </c>
      <c r="E2484" s="4" t="str">
        <f>TEXT(Table1[[#This Row],[Order Date]],"MMM")</f>
        <v>May</v>
      </c>
      <c r="F2484" s="4">
        <v>41924</v>
      </c>
      <c r="G2484" s="3" t="s">
        <v>49</v>
      </c>
      <c r="H2484" s="3" t="s">
        <v>3917</v>
      </c>
      <c r="I2484" s="3" t="s">
        <v>3918</v>
      </c>
      <c r="J2484" s="3" t="s">
        <v>26</v>
      </c>
      <c r="K2484" s="3" t="s">
        <v>27</v>
      </c>
      <c r="L2484" s="3" t="s">
        <v>273</v>
      </c>
      <c r="M2484" s="3" t="s">
        <v>192</v>
      </c>
      <c r="N2484" s="2">
        <v>60610</v>
      </c>
      <c r="O2484" s="3" t="s">
        <v>102</v>
      </c>
      <c r="P2484" s="3" t="s">
        <v>4633</v>
      </c>
      <c r="Q2484" s="3" t="s">
        <v>45</v>
      </c>
      <c r="R2484" s="3" t="s">
        <v>58</v>
      </c>
      <c r="S2484" s="3" t="s">
        <v>4634</v>
      </c>
      <c r="T2484" s="2">
        <v>61.567999999999998</v>
      </c>
      <c r="U2484" s="2">
        <v>2</v>
      </c>
      <c r="V2484" s="2">
        <v>0.2</v>
      </c>
      <c r="W2484" s="2">
        <v>4.6176000000000004</v>
      </c>
    </row>
    <row r="2485" spans="1:23" ht="15.75" thickBot="1" x14ac:dyDescent="0.3">
      <c r="A2485" s="5">
        <v>2484</v>
      </c>
      <c r="B2485" s="3" t="s">
        <v>6208</v>
      </c>
      <c r="C2485" s="2">
        <v>2014</v>
      </c>
      <c r="D2485" s="4">
        <v>41735</v>
      </c>
      <c r="E2485" s="4" t="str">
        <f>TEXT(Table1[[#This Row],[Order Date]],"MMM")</f>
        <v>Apr</v>
      </c>
      <c r="F2485" s="4">
        <v>41857</v>
      </c>
      <c r="G2485" s="3" t="s">
        <v>49</v>
      </c>
      <c r="H2485" s="3" t="s">
        <v>1215</v>
      </c>
      <c r="I2485" s="3" t="s">
        <v>1216</v>
      </c>
      <c r="J2485" s="3" t="s">
        <v>40</v>
      </c>
      <c r="K2485" s="3" t="s">
        <v>27</v>
      </c>
      <c r="L2485" s="3" t="s">
        <v>41</v>
      </c>
      <c r="M2485" s="3" t="s">
        <v>42</v>
      </c>
      <c r="N2485" s="2">
        <v>90036</v>
      </c>
      <c r="O2485" s="3" t="s">
        <v>43</v>
      </c>
      <c r="P2485" s="3" t="s">
        <v>3422</v>
      </c>
      <c r="Q2485" s="3" t="s">
        <v>70</v>
      </c>
      <c r="R2485" s="3" t="s">
        <v>148</v>
      </c>
      <c r="S2485" s="3" t="s">
        <v>3423</v>
      </c>
      <c r="T2485" s="2">
        <v>44.75</v>
      </c>
      <c r="U2485" s="2">
        <v>5</v>
      </c>
      <c r="V2485" s="2">
        <v>0</v>
      </c>
      <c r="W2485" s="2">
        <v>8.5024999999999995</v>
      </c>
    </row>
    <row r="2486" spans="1:23" ht="15.75" thickBot="1" x14ac:dyDescent="0.3">
      <c r="A2486" s="5">
        <v>2485</v>
      </c>
      <c r="B2486" s="3" t="s">
        <v>6208</v>
      </c>
      <c r="C2486" s="2">
        <v>2014</v>
      </c>
      <c r="D2486" s="4">
        <v>41735</v>
      </c>
      <c r="E2486" s="4" t="str">
        <f>TEXT(Table1[[#This Row],[Order Date]],"MMM")</f>
        <v>Apr</v>
      </c>
      <c r="F2486" s="4">
        <v>41857</v>
      </c>
      <c r="G2486" s="3" t="s">
        <v>49</v>
      </c>
      <c r="H2486" s="3" t="s">
        <v>1215</v>
      </c>
      <c r="I2486" s="3" t="s">
        <v>1216</v>
      </c>
      <c r="J2486" s="3" t="s">
        <v>40</v>
      </c>
      <c r="K2486" s="3" t="s">
        <v>27</v>
      </c>
      <c r="L2486" s="3" t="s">
        <v>41</v>
      </c>
      <c r="M2486" s="3" t="s">
        <v>42</v>
      </c>
      <c r="N2486" s="2">
        <v>90036</v>
      </c>
      <c r="O2486" s="3" t="s">
        <v>43</v>
      </c>
      <c r="P2486" s="3" t="s">
        <v>6209</v>
      </c>
      <c r="Q2486" s="3" t="s">
        <v>45</v>
      </c>
      <c r="R2486" s="3" t="s">
        <v>88</v>
      </c>
      <c r="S2486" s="3" t="s">
        <v>6210</v>
      </c>
      <c r="T2486" s="2">
        <v>11.96</v>
      </c>
      <c r="U2486" s="2">
        <v>2</v>
      </c>
      <c r="V2486" s="2">
        <v>0</v>
      </c>
      <c r="W2486" s="2">
        <v>5.3819999999999997</v>
      </c>
    </row>
    <row r="2487" spans="1:23" ht="15.75" thickBot="1" x14ac:dyDescent="0.3">
      <c r="A2487" s="5">
        <v>2486</v>
      </c>
      <c r="B2487" s="3" t="s">
        <v>6208</v>
      </c>
      <c r="C2487" s="2">
        <v>2014</v>
      </c>
      <c r="D2487" s="4">
        <v>41735</v>
      </c>
      <c r="E2487" s="4" t="str">
        <f>TEXT(Table1[[#This Row],[Order Date]],"MMM")</f>
        <v>Apr</v>
      </c>
      <c r="F2487" s="4">
        <v>41857</v>
      </c>
      <c r="G2487" s="3" t="s">
        <v>49</v>
      </c>
      <c r="H2487" s="3" t="s">
        <v>1215</v>
      </c>
      <c r="I2487" s="3" t="s">
        <v>1216</v>
      </c>
      <c r="J2487" s="3" t="s">
        <v>40</v>
      </c>
      <c r="K2487" s="3" t="s">
        <v>27</v>
      </c>
      <c r="L2487" s="3" t="s">
        <v>41</v>
      </c>
      <c r="M2487" s="3" t="s">
        <v>42</v>
      </c>
      <c r="N2487" s="2">
        <v>90036</v>
      </c>
      <c r="O2487" s="3" t="s">
        <v>43</v>
      </c>
      <c r="P2487" s="3" t="s">
        <v>2510</v>
      </c>
      <c r="Q2487" s="3" t="s">
        <v>45</v>
      </c>
      <c r="R2487" s="3" t="s">
        <v>74</v>
      </c>
      <c r="S2487" s="3" t="s">
        <v>2511</v>
      </c>
      <c r="T2487" s="2">
        <v>3.9119999999999999</v>
      </c>
      <c r="U2487" s="2">
        <v>1</v>
      </c>
      <c r="V2487" s="2">
        <v>0.2</v>
      </c>
      <c r="W2487" s="2">
        <v>1.2714000000000001</v>
      </c>
    </row>
    <row r="2488" spans="1:23" ht="15.75" thickBot="1" x14ac:dyDescent="0.3">
      <c r="A2488" s="5">
        <v>2487</v>
      </c>
      <c r="B2488" s="3" t="s">
        <v>6211</v>
      </c>
      <c r="C2488" s="2">
        <v>2013</v>
      </c>
      <c r="D2488" s="4">
        <v>41278</v>
      </c>
      <c r="E2488" s="4" t="str">
        <f>TEXT(Table1[[#This Row],[Order Date]],"MMM")</f>
        <v>Jan</v>
      </c>
      <c r="F2488" s="4">
        <v>41459</v>
      </c>
      <c r="G2488" s="3" t="s">
        <v>49</v>
      </c>
      <c r="H2488" s="3" t="s">
        <v>3838</v>
      </c>
      <c r="I2488" s="3" t="s">
        <v>3839</v>
      </c>
      <c r="J2488" s="3" t="s">
        <v>26</v>
      </c>
      <c r="K2488" s="3" t="s">
        <v>27</v>
      </c>
      <c r="L2488" s="3" t="s">
        <v>239</v>
      </c>
      <c r="M2488" s="3" t="s">
        <v>240</v>
      </c>
      <c r="N2488" s="2">
        <v>10009</v>
      </c>
      <c r="O2488" s="3" t="s">
        <v>138</v>
      </c>
      <c r="P2488" s="3" t="s">
        <v>622</v>
      </c>
      <c r="Q2488" s="3" t="s">
        <v>32</v>
      </c>
      <c r="R2488" s="3" t="s">
        <v>36</v>
      </c>
      <c r="S2488" s="3" t="s">
        <v>623</v>
      </c>
      <c r="T2488" s="2">
        <v>327.99599999999998</v>
      </c>
      <c r="U2488" s="2">
        <v>6</v>
      </c>
      <c r="V2488" s="2">
        <v>0.1</v>
      </c>
      <c r="W2488" s="2">
        <v>54.665999999999997</v>
      </c>
    </row>
    <row r="2489" spans="1:23" ht="15.75" thickBot="1" x14ac:dyDescent="0.3">
      <c r="A2489" s="5">
        <v>2488</v>
      </c>
      <c r="B2489" s="3" t="s">
        <v>6212</v>
      </c>
      <c r="C2489" s="2">
        <v>2013</v>
      </c>
      <c r="D2489" s="4">
        <v>41405</v>
      </c>
      <c r="E2489" s="4" t="str">
        <f>TEXT(Table1[[#This Row],[Order Date]],"MMM")</f>
        <v>May</v>
      </c>
      <c r="F2489" s="4">
        <v>41405</v>
      </c>
      <c r="G2489" s="3" t="s">
        <v>1127</v>
      </c>
      <c r="H2489" s="3" t="s">
        <v>4432</v>
      </c>
      <c r="I2489" s="3" t="s">
        <v>4433</v>
      </c>
      <c r="J2489" s="3" t="s">
        <v>26</v>
      </c>
      <c r="K2489" s="3" t="s">
        <v>27</v>
      </c>
      <c r="L2489" s="3" t="s">
        <v>5271</v>
      </c>
      <c r="M2489" s="3" t="s">
        <v>42</v>
      </c>
      <c r="N2489" s="2">
        <v>91911</v>
      </c>
      <c r="O2489" s="3" t="s">
        <v>43</v>
      </c>
      <c r="P2489" s="3" t="s">
        <v>980</v>
      </c>
      <c r="Q2489" s="3" t="s">
        <v>45</v>
      </c>
      <c r="R2489" s="3" t="s">
        <v>67</v>
      </c>
      <c r="S2489" s="3" t="s">
        <v>981</v>
      </c>
      <c r="T2489" s="2">
        <v>192.8</v>
      </c>
      <c r="U2489" s="2">
        <v>4</v>
      </c>
      <c r="V2489" s="2">
        <v>0</v>
      </c>
      <c r="W2489" s="2">
        <v>55.911999999999999</v>
      </c>
    </row>
    <row r="2490" spans="1:23" ht="15.75" thickBot="1" x14ac:dyDescent="0.3">
      <c r="A2490" s="5">
        <v>2489</v>
      </c>
      <c r="B2490" s="3" t="s">
        <v>6213</v>
      </c>
      <c r="C2490" s="2">
        <v>2013</v>
      </c>
      <c r="D2490" s="4">
        <v>41285</v>
      </c>
      <c r="E2490" s="4" t="str">
        <f>TEXT(Table1[[#This Row],[Order Date]],"MMM")</f>
        <v>Jan</v>
      </c>
      <c r="F2490" s="4">
        <v>41405</v>
      </c>
      <c r="G2490" s="3" t="s">
        <v>23</v>
      </c>
      <c r="H2490" s="3" t="s">
        <v>2632</v>
      </c>
      <c r="I2490" s="3" t="s">
        <v>2633</v>
      </c>
      <c r="J2490" s="3" t="s">
        <v>26</v>
      </c>
      <c r="K2490" s="3" t="s">
        <v>27</v>
      </c>
      <c r="L2490" s="3" t="s">
        <v>5452</v>
      </c>
      <c r="M2490" s="3" t="s">
        <v>53</v>
      </c>
      <c r="N2490" s="2">
        <v>33021</v>
      </c>
      <c r="O2490" s="3" t="s">
        <v>30</v>
      </c>
      <c r="P2490" s="3" t="s">
        <v>1600</v>
      </c>
      <c r="Q2490" s="3" t="s">
        <v>45</v>
      </c>
      <c r="R2490" s="3" t="s">
        <v>88</v>
      </c>
      <c r="S2490" s="3" t="s">
        <v>1601</v>
      </c>
      <c r="T2490" s="2">
        <v>32.064</v>
      </c>
      <c r="U2490" s="2">
        <v>6</v>
      </c>
      <c r="V2490" s="2">
        <v>0.2</v>
      </c>
      <c r="W2490" s="2">
        <v>11.2224</v>
      </c>
    </row>
    <row r="2491" spans="1:23" ht="15.75" thickBot="1" x14ac:dyDescent="0.3">
      <c r="A2491" s="5">
        <v>2490</v>
      </c>
      <c r="B2491" s="3" t="s">
        <v>6214</v>
      </c>
      <c r="C2491" s="2">
        <v>2014</v>
      </c>
      <c r="D2491" s="4">
        <v>41919</v>
      </c>
      <c r="E2491" s="4" t="str">
        <f>TEXT(Table1[[#This Row],[Order Date]],"MMM")</f>
        <v>Oct</v>
      </c>
      <c r="F2491" s="4" t="s">
        <v>7250</v>
      </c>
      <c r="G2491" s="3" t="s">
        <v>49</v>
      </c>
      <c r="H2491" s="3" t="s">
        <v>3056</v>
      </c>
      <c r="I2491" s="3" t="s">
        <v>3057</v>
      </c>
      <c r="J2491" s="3" t="s">
        <v>26</v>
      </c>
      <c r="K2491" s="3" t="s">
        <v>27</v>
      </c>
      <c r="L2491" s="3" t="s">
        <v>1130</v>
      </c>
      <c r="M2491" s="3" t="s">
        <v>656</v>
      </c>
      <c r="N2491" s="2">
        <v>6040</v>
      </c>
      <c r="O2491" s="3" t="s">
        <v>138</v>
      </c>
      <c r="P2491" s="3" t="s">
        <v>6139</v>
      </c>
      <c r="Q2491" s="3" t="s">
        <v>45</v>
      </c>
      <c r="R2491" s="3" t="s">
        <v>88</v>
      </c>
      <c r="S2491" s="3" t="s">
        <v>6140</v>
      </c>
      <c r="T2491" s="2">
        <v>274.8</v>
      </c>
      <c r="U2491" s="2">
        <v>5</v>
      </c>
      <c r="V2491" s="2">
        <v>0</v>
      </c>
      <c r="W2491" s="2">
        <v>134.65199999999999</v>
      </c>
    </row>
    <row r="2492" spans="1:23" ht="15.75" thickBot="1" x14ac:dyDescent="0.3">
      <c r="A2492" s="5">
        <v>2491</v>
      </c>
      <c r="B2492" s="3" t="s">
        <v>6214</v>
      </c>
      <c r="C2492" s="2">
        <v>2014</v>
      </c>
      <c r="D2492" s="4">
        <v>41919</v>
      </c>
      <c r="E2492" s="4" t="str">
        <f>TEXT(Table1[[#This Row],[Order Date]],"MMM")</f>
        <v>Oct</v>
      </c>
      <c r="F2492" s="4" t="s">
        <v>7250</v>
      </c>
      <c r="G2492" s="3" t="s">
        <v>49</v>
      </c>
      <c r="H2492" s="3" t="s">
        <v>3056</v>
      </c>
      <c r="I2492" s="3" t="s">
        <v>3057</v>
      </c>
      <c r="J2492" s="3" t="s">
        <v>26</v>
      </c>
      <c r="K2492" s="3" t="s">
        <v>27</v>
      </c>
      <c r="L2492" s="3" t="s">
        <v>1130</v>
      </c>
      <c r="M2492" s="3" t="s">
        <v>656</v>
      </c>
      <c r="N2492" s="2">
        <v>6040</v>
      </c>
      <c r="O2492" s="3" t="s">
        <v>138</v>
      </c>
      <c r="P2492" s="3" t="s">
        <v>3792</v>
      </c>
      <c r="Q2492" s="3" t="s">
        <v>45</v>
      </c>
      <c r="R2492" s="3" t="s">
        <v>58</v>
      </c>
      <c r="S2492" s="3" t="s">
        <v>3793</v>
      </c>
      <c r="T2492" s="2">
        <v>195.64</v>
      </c>
      <c r="U2492" s="2">
        <v>4</v>
      </c>
      <c r="V2492" s="2">
        <v>0</v>
      </c>
      <c r="W2492" s="2">
        <v>3.9127999999999998</v>
      </c>
    </row>
    <row r="2493" spans="1:23" ht="15.75" thickBot="1" x14ac:dyDescent="0.3">
      <c r="A2493" s="5">
        <v>2492</v>
      </c>
      <c r="B2493" s="3" t="s">
        <v>6214</v>
      </c>
      <c r="C2493" s="2">
        <v>2014</v>
      </c>
      <c r="D2493" s="4">
        <v>41919</v>
      </c>
      <c r="E2493" s="4" t="str">
        <f>TEXT(Table1[[#This Row],[Order Date]],"MMM")</f>
        <v>Oct</v>
      </c>
      <c r="F2493" s="4" t="s">
        <v>7250</v>
      </c>
      <c r="G2493" s="3" t="s">
        <v>49</v>
      </c>
      <c r="H2493" s="3" t="s">
        <v>3056</v>
      </c>
      <c r="I2493" s="3" t="s">
        <v>3057</v>
      </c>
      <c r="J2493" s="3" t="s">
        <v>26</v>
      </c>
      <c r="K2493" s="3" t="s">
        <v>27</v>
      </c>
      <c r="L2493" s="3" t="s">
        <v>1130</v>
      </c>
      <c r="M2493" s="3" t="s">
        <v>656</v>
      </c>
      <c r="N2493" s="2">
        <v>6040</v>
      </c>
      <c r="O2493" s="3" t="s">
        <v>138</v>
      </c>
      <c r="P2493" s="3" t="s">
        <v>3099</v>
      </c>
      <c r="Q2493" s="3" t="s">
        <v>70</v>
      </c>
      <c r="R2493" s="3" t="s">
        <v>71</v>
      </c>
      <c r="S2493" s="3" t="s">
        <v>3100</v>
      </c>
      <c r="T2493" s="2">
        <v>257.98</v>
      </c>
      <c r="U2493" s="2">
        <v>2</v>
      </c>
      <c r="V2493" s="2">
        <v>0</v>
      </c>
      <c r="W2493" s="2">
        <v>74.8142</v>
      </c>
    </row>
    <row r="2494" spans="1:23" ht="15.75" thickBot="1" x14ac:dyDescent="0.3">
      <c r="A2494" s="5">
        <v>2493</v>
      </c>
      <c r="B2494" s="3" t="s">
        <v>6214</v>
      </c>
      <c r="C2494" s="2">
        <v>2014</v>
      </c>
      <c r="D2494" s="4">
        <v>41919</v>
      </c>
      <c r="E2494" s="4" t="str">
        <f>TEXT(Table1[[#This Row],[Order Date]],"MMM")</f>
        <v>Oct</v>
      </c>
      <c r="F2494" s="4" t="s">
        <v>7250</v>
      </c>
      <c r="G2494" s="3" t="s">
        <v>49</v>
      </c>
      <c r="H2494" s="3" t="s">
        <v>3056</v>
      </c>
      <c r="I2494" s="3" t="s">
        <v>3057</v>
      </c>
      <c r="J2494" s="3" t="s">
        <v>26</v>
      </c>
      <c r="K2494" s="3" t="s">
        <v>27</v>
      </c>
      <c r="L2494" s="3" t="s">
        <v>1130</v>
      </c>
      <c r="M2494" s="3" t="s">
        <v>656</v>
      </c>
      <c r="N2494" s="2">
        <v>6040</v>
      </c>
      <c r="O2494" s="3" t="s">
        <v>138</v>
      </c>
      <c r="P2494" s="3" t="s">
        <v>5239</v>
      </c>
      <c r="Q2494" s="3" t="s">
        <v>45</v>
      </c>
      <c r="R2494" s="3" t="s">
        <v>67</v>
      </c>
      <c r="S2494" s="3" t="s">
        <v>5240</v>
      </c>
      <c r="T2494" s="2">
        <v>119.04</v>
      </c>
      <c r="U2494" s="2">
        <v>6</v>
      </c>
      <c r="V2494" s="2">
        <v>0</v>
      </c>
      <c r="W2494" s="2">
        <v>48.806399999999996</v>
      </c>
    </row>
    <row r="2495" spans="1:23" ht="15.75" thickBot="1" x14ac:dyDescent="0.3">
      <c r="A2495" s="5">
        <v>2494</v>
      </c>
      <c r="B2495" s="3" t="s">
        <v>6215</v>
      </c>
      <c r="C2495" s="2">
        <v>2013</v>
      </c>
      <c r="D2495" s="4">
        <v>41521</v>
      </c>
      <c r="E2495" s="4" t="str">
        <f>TEXT(Table1[[#This Row],[Order Date]],"MMM")</f>
        <v>Sep</v>
      </c>
      <c r="F2495" s="4">
        <v>41612</v>
      </c>
      <c r="G2495" s="3" t="s">
        <v>172</v>
      </c>
      <c r="H2495" s="3" t="s">
        <v>3641</v>
      </c>
      <c r="I2495" s="3" t="s">
        <v>3642</v>
      </c>
      <c r="J2495" s="3" t="s">
        <v>26</v>
      </c>
      <c r="K2495" s="3" t="s">
        <v>27</v>
      </c>
      <c r="L2495" s="3" t="s">
        <v>441</v>
      </c>
      <c r="M2495" s="3" t="s">
        <v>1112</v>
      </c>
      <c r="N2495" s="2">
        <v>31907</v>
      </c>
      <c r="O2495" s="3" t="s">
        <v>30</v>
      </c>
      <c r="P2495" s="3" t="s">
        <v>5141</v>
      </c>
      <c r="Q2495" s="3" t="s">
        <v>32</v>
      </c>
      <c r="R2495" s="3" t="s">
        <v>33</v>
      </c>
      <c r="S2495" s="3" t="s">
        <v>5142</v>
      </c>
      <c r="T2495" s="2">
        <v>354.9</v>
      </c>
      <c r="U2495" s="2">
        <v>5</v>
      </c>
      <c r="V2495" s="2">
        <v>0</v>
      </c>
      <c r="W2495" s="2">
        <v>88.724999999999994</v>
      </c>
    </row>
    <row r="2496" spans="1:23" ht="15.75" thickBot="1" x14ac:dyDescent="0.3">
      <c r="A2496" s="5">
        <v>2495</v>
      </c>
      <c r="B2496" s="3" t="s">
        <v>6216</v>
      </c>
      <c r="C2496" s="2">
        <v>2014</v>
      </c>
      <c r="D2496" s="4">
        <v>41736</v>
      </c>
      <c r="E2496" s="4" t="str">
        <f>TEXT(Table1[[#This Row],[Order Date]],"MMM")</f>
        <v>Apr</v>
      </c>
      <c r="F2496" s="4">
        <v>41889</v>
      </c>
      <c r="G2496" s="3" t="s">
        <v>49</v>
      </c>
      <c r="H2496" s="3" t="s">
        <v>2493</v>
      </c>
      <c r="I2496" s="3" t="s">
        <v>2494</v>
      </c>
      <c r="J2496" s="3" t="s">
        <v>26</v>
      </c>
      <c r="K2496" s="3" t="s">
        <v>27</v>
      </c>
      <c r="L2496" s="3" t="s">
        <v>41</v>
      </c>
      <c r="M2496" s="3" t="s">
        <v>42</v>
      </c>
      <c r="N2496" s="2">
        <v>90004</v>
      </c>
      <c r="O2496" s="3" t="s">
        <v>43</v>
      </c>
      <c r="P2496" s="3" t="s">
        <v>780</v>
      </c>
      <c r="Q2496" s="3" t="s">
        <v>45</v>
      </c>
      <c r="R2496" s="3" t="s">
        <v>58</v>
      </c>
      <c r="S2496" s="3" t="s">
        <v>781</v>
      </c>
      <c r="T2496" s="2">
        <v>87.92</v>
      </c>
      <c r="U2496" s="2">
        <v>4</v>
      </c>
      <c r="V2496" s="2">
        <v>0</v>
      </c>
      <c r="W2496" s="2">
        <v>0.87919999999999998</v>
      </c>
    </row>
    <row r="2497" spans="1:23" ht="15.75" thickBot="1" x14ac:dyDescent="0.3">
      <c r="A2497" s="5">
        <v>2496</v>
      </c>
      <c r="B2497" s="3" t="s">
        <v>6217</v>
      </c>
      <c r="C2497" s="2">
        <v>2013</v>
      </c>
      <c r="D2497" s="4">
        <v>41372</v>
      </c>
      <c r="E2497" s="4" t="str">
        <f>TEXT(Table1[[#This Row],[Order Date]],"MMM")</f>
        <v>Apr</v>
      </c>
      <c r="F2497" s="4">
        <v>41433</v>
      </c>
      <c r="G2497" s="3" t="s">
        <v>23</v>
      </c>
      <c r="H2497" s="3" t="s">
        <v>5559</v>
      </c>
      <c r="I2497" s="3" t="s">
        <v>5560</v>
      </c>
      <c r="J2497" s="3" t="s">
        <v>26</v>
      </c>
      <c r="K2497" s="3" t="s">
        <v>27</v>
      </c>
      <c r="L2497" s="3" t="s">
        <v>3710</v>
      </c>
      <c r="M2497" s="3" t="s">
        <v>575</v>
      </c>
      <c r="N2497" s="2">
        <v>74133</v>
      </c>
      <c r="O2497" s="3" t="s">
        <v>102</v>
      </c>
      <c r="P2497" s="3" t="s">
        <v>449</v>
      </c>
      <c r="Q2497" s="3" t="s">
        <v>45</v>
      </c>
      <c r="R2497" s="3" t="s">
        <v>158</v>
      </c>
      <c r="S2497" s="3" t="s">
        <v>450</v>
      </c>
      <c r="T2497" s="2">
        <v>81.540000000000006</v>
      </c>
      <c r="U2497" s="2">
        <v>3</v>
      </c>
      <c r="V2497" s="2">
        <v>0</v>
      </c>
      <c r="W2497" s="2">
        <v>38.323799999999999</v>
      </c>
    </row>
    <row r="2498" spans="1:23" ht="15.75" thickBot="1" x14ac:dyDescent="0.3">
      <c r="A2498" s="5">
        <v>2497</v>
      </c>
      <c r="B2498" s="3" t="s">
        <v>6217</v>
      </c>
      <c r="C2498" s="2">
        <v>2013</v>
      </c>
      <c r="D2498" s="4">
        <v>41372</v>
      </c>
      <c r="E2498" s="4" t="str">
        <f>TEXT(Table1[[#This Row],[Order Date]],"MMM")</f>
        <v>Apr</v>
      </c>
      <c r="F2498" s="4">
        <v>41433</v>
      </c>
      <c r="G2498" s="3" t="s">
        <v>23</v>
      </c>
      <c r="H2498" s="3" t="s">
        <v>5559</v>
      </c>
      <c r="I2498" s="3" t="s">
        <v>5560</v>
      </c>
      <c r="J2498" s="3" t="s">
        <v>26</v>
      </c>
      <c r="K2498" s="3" t="s">
        <v>27</v>
      </c>
      <c r="L2498" s="3" t="s">
        <v>3710</v>
      </c>
      <c r="M2498" s="3" t="s">
        <v>575</v>
      </c>
      <c r="N2498" s="2">
        <v>74133</v>
      </c>
      <c r="O2498" s="3" t="s">
        <v>102</v>
      </c>
      <c r="P2498" s="3" t="s">
        <v>6218</v>
      </c>
      <c r="Q2498" s="3" t="s">
        <v>70</v>
      </c>
      <c r="R2498" s="3" t="s">
        <v>148</v>
      </c>
      <c r="S2498" s="3" t="s">
        <v>6219</v>
      </c>
      <c r="T2498" s="2">
        <v>167.28</v>
      </c>
      <c r="U2498" s="2">
        <v>12</v>
      </c>
      <c r="V2498" s="2">
        <v>0</v>
      </c>
      <c r="W2498" s="2">
        <v>23.4192</v>
      </c>
    </row>
    <row r="2499" spans="1:23" ht="15.75" thickBot="1" x14ac:dyDescent="0.3">
      <c r="A2499" s="5">
        <v>2498</v>
      </c>
      <c r="B2499" s="3" t="s">
        <v>6220</v>
      </c>
      <c r="C2499" s="2">
        <v>2013</v>
      </c>
      <c r="D2499" s="4">
        <v>41376</v>
      </c>
      <c r="E2499" s="4" t="str">
        <f>TEXT(Table1[[#This Row],[Order Date]],"MMM")</f>
        <v>Apr</v>
      </c>
      <c r="F2499" s="4">
        <v>41559</v>
      </c>
      <c r="G2499" s="3" t="s">
        <v>49</v>
      </c>
      <c r="H2499" s="3" t="s">
        <v>2129</v>
      </c>
      <c r="I2499" s="3" t="s">
        <v>2130</v>
      </c>
      <c r="J2499" s="3" t="s">
        <v>26</v>
      </c>
      <c r="K2499" s="3" t="s">
        <v>27</v>
      </c>
      <c r="L2499" s="3" t="s">
        <v>41</v>
      </c>
      <c r="M2499" s="3" t="s">
        <v>42</v>
      </c>
      <c r="N2499" s="2">
        <v>90049</v>
      </c>
      <c r="O2499" s="3" t="s">
        <v>43</v>
      </c>
      <c r="P2499" s="3" t="s">
        <v>5591</v>
      </c>
      <c r="Q2499" s="3" t="s">
        <v>45</v>
      </c>
      <c r="R2499" s="3" t="s">
        <v>58</v>
      </c>
      <c r="S2499" s="3" t="s">
        <v>5592</v>
      </c>
      <c r="T2499" s="2">
        <v>772.68</v>
      </c>
      <c r="U2499" s="2">
        <v>4</v>
      </c>
      <c r="V2499" s="2">
        <v>0</v>
      </c>
      <c r="W2499" s="2">
        <v>108.1752</v>
      </c>
    </row>
    <row r="2500" spans="1:23" ht="15.75" thickBot="1" x14ac:dyDescent="0.3">
      <c r="A2500" s="5">
        <v>2499</v>
      </c>
      <c r="B2500" s="3" t="s">
        <v>6223</v>
      </c>
      <c r="C2500" s="2">
        <v>2011</v>
      </c>
      <c r="D2500" s="4">
        <v>40582</v>
      </c>
      <c r="E2500" s="4" t="str">
        <f>TEXT(Table1[[#This Row],[Order Date]],"MMM")</f>
        <v>Feb</v>
      </c>
      <c r="F2500" s="4">
        <v>40763</v>
      </c>
      <c r="G2500" s="3" t="s">
        <v>49</v>
      </c>
      <c r="H2500" s="3" t="s">
        <v>936</v>
      </c>
      <c r="I2500" s="3" t="s">
        <v>937</v>
      </c>
      <c r="J2500" s="3" t="s">
        <v>99</v>
      </c>
      <c r="K2500" s="3" t="s">
        <v>27</v>
      </c>
      <c r="L2500" s="3" t="s">
        <v>288</v>
      </c>
      <c r="M2500" s="3" t="s">
        <v>532</v>
      </c>
      <c r="N2500" s="2">
        <v>65807</v>
      </c>
      <c r="O2500" s="3" t="s">
        <v>102</v>
      </c>
      <c r="P2500" s="3" t="s">
        <v>3077</v>
      </c>
      <c r="Q2500" s="3" t="s">
        <v>45</v>
      </c>
      <c r="R2500" s="3" t="s">
        <v>74</v>
      </c>
      <c r="S2500" s="3" t="s">
        <v>3078</v>
      </c>
      <c r="T2500" s="2">
        <v>26.7</v>
      </c>
      <c r="U2500" s="2">
        <v>5</v>
      </c>
      <c r="V2500" s="2">
        <v>0</v>
      </c>
      <c r="W2500" s="2">
        <v>12.548999999999999</v>
      </c>
    </row>
    <row r="2501" spans="1:23" ht="15.75" thickBot="1" x14ac:dyDescent="0.3">
      <c r="A2501" s="5">
        <v>2500</v>
      </c>
      <c r="B2501" s="3" t="s">
        <v>6223</v>
      </c>
      <c r="C2501" s="2">
        <v>2011</v>
      </c>
      <c r="D2501" s="4">
        <v>40582</v>
      </c>
      <c r="E2501" s="4" t="str">
        <f>TEXT(Table1[[#This Row],[Order Date]],"MMM")</f>
        <v>Feb</v>
      </c>
      <c r="F2501" s="4">
        <v>40763</v>
      </c>
      <c r="G2501" s="3" t="s">
        <v>49</v>
      </c>
      <c r="H2501" s="3" t="s">
        <v>936</v>
      </c>
      <c r="I2501" s="3" t="s">
        <v>937</v>
      </c>
      <c r="J2501" s="3" t="s">
        <v>99</v>
      </c>
      <c r="K2501" s="3" t="s">
        <v>27</v>
      </c>
      <c r="L2501" s="3" t="s">
        <v>288</v>
      </c>
      <c r="M2501" s="3" t="s">
        <v>532</v>
      </c>
      <c r="N2501" s="2">
        <v>65807</v>
      </c>
      <c r="O2501" s="3" t="s">
        <v>102</v>
      </c>
      <c r="P2501" s="3" t="s">
        <v>5553</v>
      </c>
      <c r="Q2501" s="3" t="s">
        <v>70</v>
      </c>
      <c r="R2501" s="3" t="s">
        <v>148</v>
      </c>
      <c r="S2501" s="3" t="s">
        <v>5554</v>
      </c>
      <c r="T2501" s="2">
        <v>21.2</v>
      </c>
      <c r="U2501" s="2">
        <v>2</v>
      </c>
      <c r="V2501" s="2">
        <v>0</v>
      </c>
      <c r="W2501" s="2">
        <v>9.1159999999999997</v>
      </c>
    </row>
    <row r="2502" spans="1:23" ht="15.75" thickBot="1" x14ac:dyDescent="0.3">
      <c r="A2502" s="5">
        <v>2501</v>
      </c>
      <c r="B2502" s="3" t="s">
        <v>6223</v>
      </c>
      <c r="C2502" s="2">
        <v>2011</v>
      </c>
      <c r="D2502" s="4">
        <v>40582</v>
      </c>
      <c r="E2502" s="4" t="str">
        <f>TEXT(Table1[[#This Row],[Order Date]],"MMM")</f>
        <v>Feb</v>
      </c>
      <c r="F2502" s="4">
        <v>40763</v>
      </c>
      <c r="G2502" s="3" t="s">
        <v>49</v>
      </c>
      <c r="H2502" s="3" t="s">
        <v>936</v>
      </c>
      <c r="I2502" s="3" t="s">
        <v>937</v>
      </c>
      <c r="J2502" s="3" t="s">
        <v>99</v>
      </c>
      <c r="K2502" s="3" t="s">
        <v>27</v>
      </c>
      <c r="L2502" s="3" t="s">
        <v>288</v>
      </c>
      <c r="M2502" s="3" t="s">
        <v>532</v>
      </c>
      <c r="N2502" s="2">
        <v>65807</v>
      </c>
      <c r="O2502" s="3" t="s">
        <v>102</v>
      </c>
      <c r="P2502" s="3" t="s">
        <v>3505</v>
      </c>
      <c r="Q2502" s="3" t="s">
        <v>45</v>
      </c>
      <c r="R2502" s="3" t="s">
        <v>58</v>
      </c>
      <c r="S2502" s="3" t="s">
        <v>3506</v>
      </c>
      <c r="T2502" s="2">
        <v>838.38</v>
      </c>
      <c r="U2502" s="2">
        <v>2</v>
      </c>
      <c r="V2502" s="2">
        <v>0</v>
      </c>
      <c r="W2502" s="2">
        <v>226.36259999999999</v>
      </c>
    </row>
    <row r="2503" spans="1:23" ht="15.75" thickBot="1" x14ac:dyDescent="0.3">
      <c r="A2503" s="5">
        <v>2502</v>
      </c>
      <c r="B2503" s="3" t="s">
        <v>6226</v>
      </c>
      <c r="C2503" s="2">
        <v>2013</v>
      </c>
      <c r="D2503" s="4">
        <v>41620</v>
      </c>
      <c r="E2503" s="4" t="str">
        <f>TEXT(Table1[[#This Row],[Order Date]],"MMM")</f>
        <v>Dec</v>
      </c>
      <c r="F2503" s="4" t="s">
        <v>7180</v>
      </c>
      <c r="G2503" s="3" t="s">
        <v>172</v>
      </c>
      <c r="H2503" s="3" t="s">
        <v>3376</v>
      </c>
      <c r="I2503" s="3" t="s">
        <v>3377</v>
      </c>
      <c r="J2503" s="3" t="s">
        <v>99</v>
      </c>
      <c r="K2503" s="3" t="s">
        <v>27</v>
      </c>
      <c r="L2503" s="3" t="s">
        <v>371</v>
      </c>
      <c r="M2503" s="3" t="s">
        <v>372</v>
      </c>
      <c r="N2503" s="2">
        <v>97206</v>
      </c>
      <c r="O2503" s="3" t="s">
        <v>43</v>
      </c>
      <c r="P2503" s="3" t="s">
        <v>186</v>
      </c>
      <c r="Q2503" s="3" t="s">
        <v>32</v>
      </c>
      <c r="R2503" s="3" t="s">
        <v>36</v>
      </c>
      <c r="S2503" s="3" t="s">
        <v>187</v>
      </c>
      <c r="T2503" s="2">
        <v>403.92</v>
      </c>
      <c r="U2503" s="2">
        <v>5</v>
      </c>
      <c r="V2503" s="2">
        <v>0.2</v>
      </c>
      <c r="W2503" s="2">
        <v>25.245000000000001</v>
      </c>
    </row>
    <row r="2504" spans="1:23" ht="15.75" thickBot="1" x14ac:dyDescent="0.3">
      <c r="A2504" s="5">
        <v>2503</v>
      </c>
      <c r="B2504" s="3" t="s">
        <v>6227</v>
      </c>
      <c r="C2504" s="2">
        <v>2012</v>
      </c>
      <c r="D2504" s="4">
        <v>41098</v>
      </c>
      <c r="E2504" s="4" t="str">
        <f>TEXT(Table1[[#This Row],[Order Date]],"MMM")</f>
        <v>Jul</v>
      </c>
      <c r="F2504" s="4">
        <v>41251</v>
      </c>
      <c r="G2504" s="3" t="s">
        <v>49</v>
      </c>
      <c r="H2504" s="3" t="s">
        <v>4198</v>
      </c>
      <c r="I2504" s="3" t="s">
        <v>4199</v>
      </c>
      <c r="J2504" s="3" t="s">
        <v>26</v>
      </c>
      <c r="K2504" s="3" t="s">
        <v>27</v>
      </c>
      <c r="L2504" s="3" t="s">
        <v>136</v>
      </c>
      <c r="M2504" s="3" t="s">
        <v>137</v>
      </c>
      <c r="N2504" s="2">
        <v>19120</v>
      </c>
      <c r="O2504" s="3" t="s">
        <v>138</v>
      </c>
      <c r="P2504" s="3" t="s">
        <v>2669</v>
      </c>
      <c r="Q2504" s="3" t="s">
        <v>45</v>
      </c>
      <c r="R2504" s="3" t="s">
        <v>67</v>
      </c>
      <c r="S2504" s="3" t="s">
        <v>2670</v>
      </c>
      <c r="T2504" s="2">
        <v>106.8</v>
      </c>
      <c r="U2504" s="2">
        <v>10</v>
      </c>
      <c r="V2504" s="2">
        <v>0.2</v>
      </c>
      <c r="W2504" s="2">
        <v>10.68</v>
      </c>
    </row>
    <row r="2505" spans="1:23" ht="15.75" thickBot="1" x14ac:dyDescent="0.3">
      <c r="A2505" s="5">
        <v>2504</v>
      </c>
      <c r="B2505" s="3" t="s">
        <v>6228</v>
      </c>
      <c r="C2505" s="2">
        <v>2014</v>
      </c>
      <c r="D2505" s="4">
        <v>41763</v>
      </c>
      <c r="E2505" s="4" t="str">
        <f>TEXT(Table1[[#This Row],[Order Date]],"MMM")</f>
        <v>May</v>
      </c>
      <c r="F2505" s="4">
        <v>41886</v>
      </c>
      <c r="G2505" s="3" t="s">
        <v>49</v>
      </c>
      <c r="H2505" s="3" t="s">
        <v>3950</v>
      </c>
      <c r="I2505" s="3" t="s">
        <v>3951</v>
      </c>
      <c r="J2505" s="3" t="s">
        <v>26</v>
      </c>
      <c r="K2505" s="3" t="s">
        <v>27</v>
      </c>
      <c r="L2505" s="3" t="s">
        <v>6229</v>
      </c>
      <c r="M2505" s="3" t="s">
        <v>192</v>
      </c>
      <c r="N2505" s="2">
        <v>60016</v>
      </c>
      <c r="O2505" s="3" t="s">
        <v>102</v>
      </c>
      <c r="P2505" s="3" t="s">
        <v>3858</v>
      </c>
      <c r="Q2505" s="3" t="s">
        <v>70</v>
      </c>
      <c r="R2505" s="3" t="s">
        <v>71</v>
      </c>
      <c r="S2505" s="3" t="s">
        <v>3859</v>
      </c>
      <c r="T2505" s="2">
        <v>383.84</v>
      </c>
      <c r="U2505" s="2">
        <v>4</v>
      </c>
      <c r="V2505" s="2">
        <v>0.2</v>
      </c>
      <c r="W2505" s="2">
        <v>47.98</v>
      </c>
    </row>
    <row r="2506" spans="1:23" ht="15.75" thickBot="1" x14ac:dyDescent="0.3">
      <c r="A2506" s="5">
        <v>2505</v>
      </c>
      <c r="B2506" s="3" t="s">
        <v>6230</v>
      </c>
      <c r="C2506" s="2">
        <v>2014</v>
      </c>
      <c r="D2506" s="4">
        <v>41682</v>
      </c>
      <c r="E2506" s="4" t="str">
        <f>TEXT(Table1[[#This Row],[Order Date]],"MMM")</f>
        <v>Feb</v>
      </c>
      <c r="F2506" s="4">
        <v>41741</v>
      </c>
      <c r="G2506" s="3" t="s">
        <v>172</v>
      </c>
      <c r="H2506" s="3" t="s">
        <v>2610</v>
      </c>
      <c r="I2506" s="3" t="s">
        <v>2611</v>
      </c>
      <c r="J2506" s="3" t="s">
        <v>99</v>
      </c>
      <c r="K2506" s="3" t="s">
        <v>27</v>
      </c>
      <c r="L2506" s="3" t="s">
        <v>4135</v>
      </c>
      <c r="M2506" s="3" t="s">
        <v>442</v>
      </c>
      <c r="N2506" s="2">
        <v>43302</v>
      </c>
      <c r="O2506" s="3" t="s">
        <v>138</v>
      </c>
      <c r="P2506" s="3" t="s">
        <v>2499</v>
      </c>
      <c r="Q2506" s="3" t="s">
        <v>32</v>
      </c>
      <c r="R2506" s="3" t="s">
        <v>64</v>
      </c>
      <c r="S2506" s="3" t="s">
        <v>2500</v>
      </c>
      <c r="T2506" s="2">
        <v>7.7119999999999997</v>
      </c>
      <c r="U2506" s="2">
        <v>2</v>
      </c>
      <c r="V2506" s="2">
        <v>0.2</v>
      </c>
      <c r="W2506" s="2">
        <v>1.7352000000000001</v>
      </c>
    </row>
    <row r="2507" spans="1:23" ht="15.75" thickBot="1" x14ac:dyDescent="0.3">
      <c r="A2507" s="5">
        <v>2506</v>
      </c>
      <c r="B2507" s="3" t="s">
        <v>6232</v>
      </c>
      <c r="C2507" s="2">
        <v>2011</v>
      </c>
      <c r="D2507" s="4">
        <v>40857</v>
      </c>
      <c r="E2507" s="4" t="str">
        <f>TEXT(Table1[[#This Row],[Order Date]],"MMM")</f>
        <v>Nov</v>
      </c>
      <c r="F2507" s="4" t="s">
        <v>7277</v>
      </c>
      <c r="G2507" s="3" t="s">
        <v>49</v>
      </c>
      <c r="H2507" s="3" t="s">
        <v>1727</v>
      </c>
      <c r="I2507" s="3" t="s">
        <v>1728</v>
      </c>
      <c r="J2507" s="3" t="s">
        <v>26</v>
      </c>
      <c r="K2507" s="3" t="s">
        <v>27</v>
      </c>
      <c r="L2507" s="3" t="s">
        <v>4674</v>
      </c>
      <c r="M2507" s="3" t="s">
        <v>42</v>
      </c>
      <c r="N2507" s="2">
        <v>90278</v>
      </c>
      <c r="O2507" s="3" t="s">
        <v>43</v>
      </c>
      <c r="P2507" s="3" t="s">
        <v>1951</v>
      </c>
      <c r="Q2507" s="3" t="s">
        <v>45</v>
      </c>
      <c r="R2507" s="3" t="s">
        <v>158</v>
      </c>
      <c r="S2507" s="3" t="s">
        <v>1952</v>
      </c>
      <c r="T2507" s="2">
        <v>7.64</v>
      </c>
      <c r="U2507" s="2">
        <v>1</v>
      </c>
      <c r="V2507" s="2">
        <v>0</v>
      </c>
      <c r="W2507" s="2">
        <v>3.7435999999999998</v>
      </c>
    </row>
    <row r="2508" spans="1:23" ht="15.75" thickBot="1" x14ac:dyDescent="0.3">
      <c r="A2508" s="5">
        <v>2507</v>
      </c>
      <c r="B2508" s="3" t="s">
        <v>6234</v>
      </c>
      <c r="C2508" s="2">
        <v>2012</v>
      </c>
      <c r="D2508" s="4">
        <v>41039</v>
      </c>
      <c r="E2508" s="4" t="str">
        <f>TEXT(Table1[[#This Row],[Order Date]],"MMM")</f>
        <v>May</v>
      </c>
      <c r="F2508" s="4">
        <v>41162</v>
      </c>
      <c r="G2508" s="3" t="s">
        <v>49</v>
      </c>
      <c r="H2508" s="3" t="s">
        <v>1640</v>
      </c>
      <c r="I2508" s="3" t="s">
        <v>1641</v>
      </c>
      <c r="J2508" s="3" t="s">
        <v>26</v>
      </c>
      <c r="K2508" s="3" t="s">
        <v>27</v>
      </c>
      <c r="L2508" s="3" t="s">
        <v>371</v>
      </c>
      <c r="M2508" s="3" t="s">
        <v>372</v>
      </c>
      <c r="N2508" s="2">
        <v>97206</v>
      </c>
      <c r="O2508" s="3" t="s">
        <v>43</v>
      </c>
      <c r="P2508" s="3" t="s">
        <v>4893</v>
      </c>
      <c r="Q2508" s="3" t="s">
        <v>32</v>
      </c>
      <c r="R2508" s="3" t="s">
        <v>33</v>
      </c>
      <c r="S2508" s="3" t="s">
        <v>4894</v>
      </c>
      <c r="T2508" s="2">
        <v>66.293999999999997</v>
      </c>
      <c r="U2508" s="2">
        <v>1</v>
      </c>
      <c r="V2508" s="2">
        <v>0.7</v>
      </c>
      <c r="W2508" s="2">
        <v>-103.86060000000001</v>
      </c>
    </row>
    <row r="2509" spans="1:23" ht="15.75" thickBot="1" x14ac:dyDescent="0.3">
      <c r="A2509" s="5">
        <v>2508</v>
      </c>
      <c r="B2509" s="3" t="s">
        <v>6234</v>
      </c>
      <c r="C2509" s="2">
        <v>2012</v>
      </c>
      <c r="D2509" s="4">
        <v>41039</v>
      </c>
      <c r="E2509" s="4" t="str">
        <f>TEXT(Table1[[#This Row],[Order Date]],"MMM")</f>
        <v>May</v>
      </c>
      <c r="F2509" s="4">
        <v>41162</v>
      </c>
      <c r="G2509" s="3" t="s">
        <v>49</v>
      </c>
      <c r="H2509" s="3" t="s">
        <v>1640</v>
      </c>
      <c r="I2509" s="3" t="s">
        <v>1641</v>
      </c>
      <c r="J2509" s="3" t="s">
        <v>26</v>
      </c>
      <c r="K2509" s="3" t="s">
        <v>27</v>
      </c>
      <c r="L2509" s="3" t="s">
        <v>371</v>
      </c>
      <c r="M2509" s="3" t="s">
        <v>372</v>
      </c>
      <c r="N2509" s="2">
        <v>97206</v>
      </c>
      <c r="O2509" s="3" t="s">
        <v>43</v>
      </c>
      <c r="P2509" s="3" t="s">
        <v>4766</v>
      </c>
      <c r="Q2509" s="3" t="s">
        <v>32</v>
      </c>
      <c r="R2509" s="3" t="s">
        <v>36</v>
      </c>
      <c r="S2509" s="3" t="s">
        <v>4767</v>
      </c>
      <c r="T2509" s="2">
        <v>291.16800000000001</v>
      </c>
      <c r="U2509" s="2">
        <v>4</v>
      </c>
      <c r="V2509" s="2">
        <v>0.2</v>
      </c>
      <c r="W2509" s="2">
        <v>-14.558400000000001</v>
      </c>
    </row>
    <row r="2510" spans="1:23" ht="15.75" thickBot="1" x14ac:dyDescent="0.3">
      <c r="A2510" s="5">
        <v>2509</v>
      </c>
      <c r="B2510" s="3" t="s">
        <v>6235</v>
      </c>
      <c r="C2510" s="2">
        <v>2011</v>
      </c>
      <c r="D2510" s="4">
        <v>40585</v>
      </c>
      <c r="E2510" s="4" t="str">
        <f>TEXT(Table1[[#This Row],[Order Date]],"MMM")</f>
        <v>Feb</v>
      </c>
      <c r="F2510" s="4">
        <v>40735</v>
      </c>
      <c r="G2510" s="3" t="s">
        <v>49</v>
      </c>
      <c r="H2510" s="3" t="s">
        <v>1038</v>
      </c>
      <c r="I2510" s="3" t="s">
        <v>1039</v>
      </c>
      <c r="J2510" s="3" t="s">
        <v>26</v>
      </c>
      <c r="K2510" s="3" t="s">
        <v>27</v>
      </c>
      <c r="L2510" s="3" t="s">
        <v>3236</v>
      </c>
      <c r="M2510" s="3" t="s">
        <v>101</v>
      </c>
      <c r="N2510" s="2">
        <v>75061</v>
      </c>
      <c r="O2510" s="3" t="s">
        <v>102</v>
      </c>
      <c r="P2510" s="3" t="s">
        <v>2252</v>
      </c>
      <c r="Q2510" s="3" t="s">
        <v>70</v>
      </c>
      <c r="R2510" s="3" t="s">
        <v>71</v>
      </c>
      <c r="S2510" s="3" t="s">
        <v>2253</v>
      </c>
      <c r="T2510" s="2">
        <v>88.775999999999996</v>
      </c>
      <c r="U2510" s="2">
        <v>3</v>
      </c>
      <c r="V2510" s="2">
        <v>0.2</v>
      </c>
      <c r="W2510" s="2">
        <v>7.7679</v>
      </c>
    </row>
    <row r="2511" spans="1:23" ht="15.75" thickBot="1" x14ac:dyDescent="0.3">
      <c r="A2511" s="5">
        <v>2510</v>
      </c>
      <c r="B2511" s="3" t="s">
        <v>6236</v>
      </c>
      <c r="C2511" s="2">
        <v>2014</v>
      </c>
      <c r="D2511" s="4">
        <v>41980</v>
      </c>
      <c r="E2511" s="4" t="str">
        <f>TEXT(Table1[[#This Row],[Order Date]],"MMM")</f>
        <v>Dec</v>
      </c>
      <c r="F2511" s="4" t="s">
        <v>7266</v>
      </c>
      <c r="G2511" s="3" t="s">
        <v>49</v>
      </c>
      <c r="H2511" s="3" t="s">
        <v>3507</v>
      </c>
      <c r="I2511" s="3" t="s">
        <v>3508</v>
      </c>
      <c r="J2511" s="3" t="s">
        <v>26</v>
      </c>
      <c r="K2511" s="3" t="s">
        <v>27</v>
      </c>
      <c r="L2511" s="3" t="s">
        <v>6237</v>
      </c>
      <c r="M2511" s="3" t="s">
        <v>434</v>
      </c>
      <c r="N2511" s="2">
        <v>50701</v>
      </c>
      <c r="O2511" s="3" t="s">
        <v>102</v>
      </c>
      <c r="P2511" s="3" t="s">
        <v>2534</v>
      </c>
      <c r="Q2511" s="3" t="s">
        <v>45</v>
      </c>
      <c r="R2511" s="3" t="s">
        <v>67</v>
      </c>
      <c r="S2511" s="3" t="s">
        <v>170</v>
      </c>
      <c r="T2511" s="2">
        <v>30.32</v>
      </c>
      <c r="U2511" s="2">
        <v>4</v>
      </c>
      <c r="V2511" s="2">
        <v>0</v>
      </c>
      <c r="W2511" s="2">
        <v>11.8248</v>
      </c>
    </row>
    <row r="2512" spans="1:23" ht="15.75" thickBot="1" x14ac:dyDescent="0.3">
      <c r="A2512" s="5">
        <v>2511</v>
      </c>
      <c r="B2512" s="3" t="s">
        <v>6238</v>
      </c>
      <c r="C2512" s="2">
        <v>2014</v>
      </c>
      <c r="D2512" s="4">
        <v>41982</v>
      </c>
      <c r="E2512" s="4" t="str">
        <f>TEXT(Table1[[#This Row],[Order Date]],"MMM")</f>
        <v>Dec</v>
      </c>
      <c r="F2512" s="4">
        <v>41982</v>
      </c>
      <c r="G2512" s="3" t="s">
        <v>1127</v>
      </c>
      <c r="H2512" s="3" t="s">
        <v>1660</v>
      </c>
      <c r="I2512" s="3" t="s">
        <v>1661</v>
      </c>
      <c r="J2512" s="3" t="s">
        <v>26</v>
      </c>
      <c r="K2512" s="3" t="s">
        <v>27</v>
      </c>
      <c r="L2512" s="3" t="s">
        <v>93</v>
      </c>
      <c r="M2512" s="3" t="s">
        <v>94</v>
      </c>
      <c r="N2512" s="2">
        <v>98105</v>
      </c>
      <c r="O2512" s="3" t="s">
        <v>43</v>
      </c>
      <c r="P2512" s="3" t="s">
        <v>2105</v>
      </c>
      <c r="Q2512" s="3" t="s">
        <v>32</v>
      </c>
      <c r="R2512" s="3" t="s">
        <v>36</v>
      </c>
      <c r="S2512" s="3" t="s">
        <v>2106</v>
      </c>
      <c r="T2512" s="2">
        <v>177.56800000000001</v>
      </c>
      <c r="U2512" s="2">
        <v>2</v>
      </c>
      <c r="V2512" s="2">
        <v>0.2</v>
      </c>
      <c r="W2512" s="2">
        <v>8.8783999999999992</v>
      </c>
    </row>
    <row r="2513" spans="1:23" ht="15.75" thickBot="1" x14ac:dyDescent="0.3">
      <c r="A2513" s="5">
        <v>2512</v>
      </c>
      <c r="B2513" s="3" t="s">
        <v>6238</v>
      </c>
      <c r="C2513" s="2">
        <v>2014</v>
      </c>
      <c r="D2513" s="4">
        <v>41982</v>
      </c>
      <c r="E2513" s="4" t="str">
        <f>TEXT(Table1[[#This Row],[Order Date]],"MMM")</f>
        <v>Dec</v>
      </c>
      <c r="F2513" s="4">
        <v>41982</v>
      </c>
      <c r="G2513" s="3" t="s">
        <v>1127</v>
      </c>
      <c r="H2513" s="3" t="s">
        <v>1660</v>
      </c>
      <c r="I2513" s="3" t="s">
        <v>1661</v>
      </c>
      <c r="J2513" s="3" t="s">
        <v>26</v>
      </c>
      <c r="K2513" s="3" t="s">
        <v>27</v>
      </c>
      <c r="L2513" s="3" t="s">
        <v>93</v>
      </c>
      <c r="M2513" s="3" t="s">
        <v>94</v>
      </c>
      <c r="N2513" s="2">
        <v>98105</v>
      </c>
      <c r="O2513" s="3" t="s">
        <v>43</v>
      </c>
      <c r="P2513" s="3" t="s">
        <v>1700</v>
      </c>
      <c r="Q2513" s="3" t="s">
        <v>45</v>
      </c>
      <c r="R2513" s="3" t="s">
        <v>88</v>
      </c>
      <c r="S2513" s="3" t="s">
        <v>1701</v>
      </c>
      <c r="T2513" s="2">
        <v>19.440000000000001</v>
      </c>
      <c r="U2513" s="2">
        <v>3</v>
      </c>
      <c r="V2513" s="2">
        <v>0</v>
      </c>
      <c r="W2513" s="2">
        <v>9.3312000000000008</v>
      </c>
    </row>
    <row r="2514" spans="1:23" ht="15.75" thickBot="1" x14ac:dyDescent="0.3">
      <c r="A2514" s="5">
        <v>2513</v>
      </c>
      <c r="B2514" s="3" t="s">
        <v>6238</v>
      </c>
      <c r="C2514" s="2">
        <v>2014</v>
      </c>
      <c r="D2514" s="4">
        <v>41982</v>
      </c>
      <c r="E2514" s="4" t="str">
        <f>TEXT(Table1[[#This Row],[Order Date]],"MMM")</f>
        <v>Dec</v>
      </c>
      <c r="F2514" s="4">
        <v>41982</v>
      </c>
      <c r="G2514" s="3" t="s">
        <v>1127</v>
      </c>
      <c r="H2514" s="3" t="s">
        <v>1660</v>
      </c>
      <c r="I2514" s="3" t="s">
        <v>1661</v>
      </c>
      <c r="J2514" s="3" t="s">
        <v>26</v>
      </c>
      <c r="K2514" s="3" t="s">
        <v>27</v>
      </c>
      <c r="L2514" s="3" t="s">
        <v>93</v>
      </c>
      <c r="M2514" s="3" t="s">
        <v>94</v>
      </c>
      <c r="N2514" s="2">
        <v>98105</v>
      </c>
      <c r="O2514" s="3" t="s">
        <v>43</v>
      </c>
      <c r="P2514" s="3" t="s">
        <v>1702</v>
      </c>
      <c r="Q2514" s="3" t="s">
        <v>45</v>
      </c>
      <c r="R2514" s="3" t="s">
        <v>88</v>
      </c>
      <c r="S2514" s="3" t="s">
        <v>1703</v>
      </c>
      <c r="T2514" s="2">
        <v>71.28</v>
      </c>
      <c r="U2514" s="2">
        <v>11</v>
      </c>
      <c r="V2514" s="2">
        <v>0</v>
      </c>
      <c r="W2514" s="2">
        <v>34.214399999999998</v>
      </c>
    </row>
    <row r="2515" spans="1:23" ht="15.75" thickBot="1" x14ac:dyDescent="0.3">
      <c r="A2515" s="5">
        <v>2514</v>
      </c>
      <c r="B2515" s="3" t="s">
        <v>6238</v>
      </c>
      <c r="C2515" s="2">
        <v>2014</v>
      </c>
      <c r="D2515" s="4">
        <v>41982</v>
      </c>
      <c r="E2515" s="4" t="str">
        <f>TEXT(Table1[[#This Row],[Order Date]],"MMM")</f>
        <v>Dec</v>
      </c>
      <c r="F2515" s="4">
        <v>41982</v>
      </c>
      <c r="G2515" s="3" t="s">
        <v>1127</v>
      </c>
      <c r="H2515" s="3" t="s">
        <v>1660</v>
      </c>
      <c r="I2515" s="3" t="s">
        <v>1661</v>
      </c>
      <c r="J2515" s="3" t="s">
        <v>26</v>
      </c>
      <c r="K2515" s="3" t="s">
        <v>27</v>
      </c>
      <c r="L2515" s="3" t="s">
        <v>93</v>
      </c>
      <c r="M2515" s="3" t="s">
        <v>94</v>
      </c>
      <c r="N2515" s="2">
        <v>98105</v>
      </c>
      <c r="O2515" s="3" t="s">
        <v>43</v>
      </c>
      <c r="P2515" s="3" t="s">
        <v>4925</v>
      </c>
      <c r="Q2515" s="3" t="s">
        <v>45</v>
      </c>
      <c r="R2515" s="3" t="s">
        <v>74</v>
      </c>
      <c r="S2515" s="3" t="s">
        <v>4926</v>
      </c>
      <c r="T2515" s="2">
        <v>1471.96</v>
      </c>
      <c r="U2515" s="2">
        <v>5</v>
      </c>
      <c r="V2515" s="2">
        <v>0.2</v>
      </c>
      <c r="W2515" s="2">
        <v>459.98750000000001</v>
      </c>
    </row>
    <row r="2516" spans="1:23" ht="15.75" thickBot="1" x14ac:dyDescent="0.3">
      <c r="A2516" s="5">
        <v>2515</v>
      </c>
      <c r="B2516" s="3" t="s">
        <v>6238</v>
      </c>
      <c r="C2516" s="2">
        <v>2014</v>
      </c>
      <c r="D2516" s="4">
        <v>41982</v>
      </c>
      <c r="E2516" s="4" t="str">
        <f>TEXT(Table1[[#This Row],[Order Date]],"MMM")</f>
        <v>Dec</v>
      </c>
      <c r="F2516" s="4">
        <v>41982</v>
      </c>
      <c r="G2516" s="3" t="s">
        <v>1127</v>
      </c>
      <c r="H2516" s="3" t="s">
        <v>1660</v>
      </c>
      <c r="I2516" s="3" t="s">
        <v>1661</v>
      </c>
      <c r="J2516" s="3" t="s">
        <v>26</v>
      </c>
      <c r="K2516" s="3" t="s">
        <v>27</v>
      </c>
      <c r="L2516" s="3" t="s">
        <v>93</v>
      </c>
      <c r="M2516" s="3" t="s">
        <v>94</v>
      </c>
      <c r="N2516" s="2">
        <v>98105</v>
      </c>
      <c r="O2516" s="3" t="s">
        <v>43</v>
      </c>
      <c r="P2516" s="3" t="s">
        <v>6239</v>
      </c>
      <c r="Q2516" s="3" t="s">
        <v>70</v>
      </c>
      <c r="R2516" s="3" t="s">
        <v>71</v>
      </c>
      <c r="S2516" s="3" t="s">
        <v>6240</v>
      </c>
      <c r="T2516" s="2">
        <v>79.959999999999994</v>
      </c>
      <c r="U2516" s="2">
        <v>5</v>
      </c>
      <c r="V2516" s="2">
        <v>0.2</v>
      </c>
      <c r="W2516" s="2">
        <v>-17.991</v>
      </c>
    </row>
    <row r="2517" spans="1:23" ht="15.75" thickBot="1" x14ac:dyDescent="0.3">
      <c r="A2517" s="5">
        <v>2516</v>
      </c>
      <c r="B2517" s="3" t="s">
        <v>6241</v>
      </c>
      <c r="C2517" s="2">
        <v>2012</v>
      </c>
      <c r="D2517" s="4">
        <v>41255</v>
      </c>
      <c r="E2517" s="4" t="str">
        <f>TEXT(Table1[[#This Row],[Order Date]],"MMM")</f>
        <v>Dec</v>
      </c>
      <c r="F2517" s="4" t="s">
        <v>7329</v>
      </c>
      <c r="G2517" s="3" t="s">
        <v>49</v>
      </c>
      <c r="H2517" s="3" t="s">
        <v>3176</v>
      </c>
      <c r="I2517" s="3" t="s">
        <v>3177</v>
      </c>
      <c r="J2517" s="3" t="s">
        <v>26</v>
      </c>
      <c r="K2517" s="3" t="s">
        <v>27</v>
      </c>
      <c r="L2517" s="3" t="s">
        <v>561</v>
      </c>
      <c r="M2517" s="3" t="s">
        <v>42</v>
      </c>
      <c r="N2517" s="2">
        <v>95123</v>
      </c>
      <c r="O2517" s="3" t="s">
        <v>43</v>
      </c>
      <c r="P2517" s="3" t="s">
        <v>4153</v>
      </c>
      <c r="Q2517" s="3" t="s">
        <v>32</v>
      </c>
      <c r="R2517" s="3" t="s">
        <v>64</v>
      </c>
      <c r="S2517" s="3" t="s">
        <v>4154</v>
      </c>
      <c r="T2517" s="2">
        <v>166.5</v>
      </c>
      <c r="U2517" s="2">
        <v>3</v>
      </c>
      <c r="V2517" s="2">
        <v>0</v>
      </c>
      <c r="W2517" s="2">
        <v>21.645</v>
      </c>
    </row>
    <row r="2518" spans="1:23" ht="15.75" thickBot="1" x14ac:dyDescent="0.3">
      <c r="A2518" s="5">
        <v>2517</v>
      </c>
      <c r="B2518" s="3" t="s">
        <v>6241</v>
      </c>
      <c r="C2518" s="2">
        <v>2012</v>
      </c>
      <c r="D2518" s="4">
        <v>41255</v>
      </c>
      <c r="E2518" s="4" t="str">
        <f>TEXT(Table1[[#This Row],[Order Date]],"MMM")</f>
        <v>Dec</v>
      </c>
      <c r="F2518" s="4" t="s">
        <v>7329</v>
      </c>
      <c r="G2518" s="3" t="s">
        <v>49</v>
      </c>
      <c r="H2518" s="3" t="s">
        <v>3176</v>
      </c>
      <c r="I2518" s="3" t="s">
        <v>3177</v>
      </c>
      <c r="J2518" s="3" t="s">
        <v>26</v>
      </c>
      <c r="K2518" s="3" t="s">
        <v>27</v>
      </c>
      <c r="L2518" s="3" t="s">
        <v>561</v>
      </c>
      <c r="M2518" s="3" t="s">
        <v>42</v>
      </c>
      <c r="N2518" s="2">
        <v>95123</v>
      </c>
      <c r="O2518" s="3" t="s">
        <v>43</v>
      </c>
      <c r="P2518" s="3" t="s">
        <v>2408</v>
      </c>
      <c r="Q2518" s="3" t="s">
        <v>45</v>
      </c>
      <c r="R2518" s="3" t="s">
        <v>58</v>
      </c>
      <c r="S2518" s="3" t="s">
        <v>2409</v>
      </c>
      <c r="T2518" s="2">
        <v>360.38</v>
      </c>
      <c r="U2518" s="2">
        <v>2</v>
      </c>
      <c r="V2518" s="2">
        <v>0</v>
      </c>
      <c r="W2518" s="2">
        <v>93.698800000000006</v>
      </c>
    </row>
    <row r="2519" spans="1:23" ht="15.75" thickBot="1" x14ac:dyDescent="0.3">
      <c r="A2519" s="5">
        <v>2518</v>
      </c>
      <c r="B2519" s="3" t="s">
        <v>6242</v>
      </c>
      <c r="C2519" s="2">
        <v>2011</v>
      </c>
      <c r="D2519" s="4">
        <v>40586</v>
      </c>
      <c r="E2519" s="4" t="str">
        <f>TEXT(Table1[[#This Row],[Order Date]],"MMM")</f>
        <v>Feb</v>
      </c>
      <c r="F2519" s="4">
        <v>40645</v>
      </c>
      <c r="G2519" s="3" t="s">
        <v>172</v>
      </c>
      <c r="H2519" s="3" t="s">
        <v>3023</v>
      </c>
      <c r="I2519" s="3" t="s">
        <v>3024</v>
      </c>
      <c r="J2519" s="3" t="s">
        <v>26</v>
      </c>
      <c r="K2519" s="3" t="s">
        <v>27</v>
      </c>
      <c r="L2519" s="3" t="s">
        <v>273</v>
      </c>
      <c r="M2519" s="3" t="s">
        <v>192</v>
      </c>
      <c r="N2519" s="2">
        <v>60623</v>
      </c>
      <c r="O2519" s="3" t="s">
        <v>102</v>
      </c>
      <c r="P2519" s="3" t="s">
        <v>1239</v>
      </c>
      <c r="Q2519" s="3" t="s">
        <v>45</v>
      </c>
      <c r="R2519" s="3" t="s">
        <v>77</v>
      </c>
      <c r="S2519" s="3" t="s">
        <v>170</v>
      </c>
      <c r="T2519" s="2">
        <v>2.3940000000000001</v>
      </c>
      <c r="U2519" s="2">
        <v>1</v>
      </c>
      <c r="V2519" s="2">
        <v>0.8</v>
      </c>
      <c r="W2519" s="2">
        <v>-6.3441000000000001</v>
      </c>
    </row>
    <row r="2520" spans="1:23" ht="15.75" thickBot="1" x14ac:dyDescent="0.3">
      <c r="A2520" s="5">
        <v>2519</v>
      </c>
      <c r="B2520" s="3" t="s">
        <v>6243</v>
      </c>
      <c r="C2520" s="2">
        <v>2011</v>
      </c>
      <c r="D2520" s="4">
        <v>40728</v>
      </c>
      <c r="E2520" s="4" t="str">
        <f>TEXT(Table1[[#This Row],[Order Date]],"MMM")</f>
        <v>Jul</v>
      </c>
      <c r="F2520" s="4">
        <v>40728</v>
      </c>
      <c r="G2520" s="3" t="s">
        <v>1127</v>
      </c>
      <c r="H2520" s="3" t="s">
        <v>689</v>
      </c>
      <c r="I2520" s="3" t="s">
        <v>690</v>
      </c>
      <c r="J2520" s="3" t="s">
        <v>99</v>
      </c>
      <c r="K2520" s="3" t="s">
        <v>27</v>
      </c>
      <c r="L2520" s="3" t="s">
        <v>5739</v>
      </c>
      <c r="M2520" s="3" t="s">
        <v>1112</v>
      </c>
      <c r="N2520" s="2">
        <v>30062</v>
      </c>
      <c r="O2520" s="3" t="s">
        <v>30</v>
      </c>
      <c r="P2520" s="3" t="s">
        <v>1629</v>
      </c>
      <c r="Q2520" s="3" t="s">
        <v>45</v>
      </c>
      <c r="R2520" s="3" t="s">
        <v>88</v>
      </c>
      <c r="S2520" s="3" t="s">
        <v>1630</v>
      </c>
      <c r="T2520" s="2">
        <v>58.32</v>
      </c>
      <c r="U2520" s="2">
        <v>9</v>
      </c>
      <c r="V2520" s="2">
        <v>0</v>
      </c>
      <c r="W2520" s="2">
        <v>27.993600000000001</v>
      </c>
    </row>
    <row r="2521" spans="1:23" ht="15.75" thickBot="1" x14ac:dyDescent="0.3">
      <c r="A2521" s="5">
        <v>2520</v>
      </c>
      <c r="B2521" s="3" t="s">
        <v>6243</v>
      </c>
      <c r="C2521" s="2">
        <v>2011</v>
      </c>
      <c r="D2521" s="4">
        <v>40728</v>
      </c>
      <c r="E2521" s="4" t="str">
        <f>TEXT(Table1[[#This Row],[Order Date]],"MMM")</f>
        <v>Jul</v>
      </c>
      <c r="F2521" s="4">
        <v>40728</v>
      </c>
      <c r="G2521" s="3" t="s">
        <v>1127</v>
      </c>
      <c r="H2521" s="3" t="s">
        <v>689</v>
      </c>
      <c r="I2521" s="3" t="s">
        <v>690</v>
      </c>
      <c r="J2521" s="3" t="s">
        <v>99</v>
      </c>
      <c r="K2521" s="3" t="s">
        <v>27</v>
      </c>
      <c r="L2521" s="3" t="s">
        <v>5739</v>
      </c>
      <c r="M2521" s="3" t="s">
        <v>1112</v>
      </c>
      <c r="N2521" s="2">
        <v>30062</v>
      </c>
      <c r="O2521" s="3" t="s">
        <v>30</v>
      </c>
      <c r="P2521" s="3" t="s">
        <v>3538</v>
      </c>
      <c r="Q2521" s="3" t="s">
        <v>70</v>
      </c>
      <c r="R2521" s="3" t="s">
        <v>71</v>
      </c>
      <c r="S2521" s="3" t="s">
        <v>3539</v>
      </c>
      <c r="T2521" s="2">
        <v>200.97</v>
      </c>
      <c r="U2521" s="2">
        <v>3</v>
      </c>
      <c r="V2521" s="2">
        <v>0</v>
      </c>
      <c r="W2521" s="2">
        <v>50.2425</v>
      </c>
    </row>
    <row r="2522" spans="1:23" ht="15.75" thickBot="1" x14ac:dyDescent="0.3">
      <c r="A2522" s="5">
        <v>2521</v>
      </c>
      <c r="B2522" s="3" t="s">
        <v>6244</v>
      </c>
      <c r="C2522" s="2">
        <v>2012</v>
      </c>
      <c r="D2522" s="4">
        <v>41130</v>
      </c>
      <c r="E2522" s="4" t="str">
        <f>TEXT(Table1[[#This Row],[Order Date]],"MMM")</f>
        <v>Aug</v>
      </c>
      <c r="F2522" s="4" t="s">
        <v>7221</v>
      </c>
      <c r="G2522" s="3" t="s">
        <v>49</v>
      </c>
      <c r="H2522" s="3" t="s">
        <v>745</v>
      </c>
      <c r="I2522" s="3" t="s">
        <v>746</v>
      </c>
      <c r="J2522" s="3" t="s">
        <v>40</v>
      </c>
      <c r="K2522" s="3" t="s">
        <v>27</v>
      </c>
      <c r="L2522" s="3" t="s">
        <v>1557</v>
      </c>
      <c r="M2522" s="3" t="s">
        <v>323</v>
      </c>
      <c r="N2522" s="2">
        <v>36116</v>
      </c>
      <c r="O2522" s="3" t="s">
        <v>30</v>
      </c>
      <c r="P2522" s="3" t="s">
        <v>5221</v>
      </c>
      <c r="Q2522" s="3" t="s">
        <v>32</v>
      </c>
      <c r="R2522" s="3" t="s">
        <v>64</v>
      </c>
      <c r="S2522" s="3" t="s">
        <v>5222</v>
      </c>
      <c r="T2522" s="2">
        <v>21.36</v>
      </c>
      <c r="U2522" s="2">
        <v>8</v>
      </c>
      <c r="V2522" s="2">
        <v>0</v>
      </c>
      <c r="W2522" s="2">
        <v>8.1167999999999996</v>
      </c>
    </row>
    <row r="2523" spans="1:23" ht="15.75" thickBot="1" x14ac:dyDescent="0.3">
      <c r="A2523" s="5">
        <v>2522</v>
      </c>
      <c r="B2523" s="3" t="s">
        <v>6245</v>
      </c>
      <c r="C2523" s="2">
        <v>2014</v>
      </c>
      <c r="D2523" s="4">
        <v>41921</v>
      </c>
      <c r="E2523" s="4" t="str">
        <f>TEXT(Table1[[#This Row],[Order Date]],"MMM")</f>
        <v>Oct</v>
      </c>
      <c r="F2523" s="4" t="s">
        <v>7179</v>
      </c>
      <c r="G2523" s="3" t="s">
        <v>49</v>
      </c>
      <c r="H2523" s="3" t="s">
        <v>1028</v>
      </c>
      <c r="I2523" s="3" t="s">
        <v>1029</v>
      </c>
      <c r="J2523" s="3" t="s">
        <v>40</v>
      </c>
      <c r="K2523" s="3" t="s">
        <v>27</v>
      </c>
      <c r="L2523" s="3" t="s">
        <v>3557</v>
      </c>
      <c r="M2523" s="3" t="s">
        <v>101</v>
      </c>
      <c r="N2523" s="2">
        <v>75023</v>
      </c>
      <c r="O2523" s="3" t="s">
        <v>102</v>
      </c>
      <c r="P2523" s="3" t="s">
        <v>352</v>
      </c>
      <c r="Q2523" s="3" t="s">
        <v>45</v>
      </c>
      <c r="R2523" s="3" t="s">
        <v>46</v>
      </c>
      <c r="S2523" s="3" t="s">
        <v>353</v>
      </c>
      <c r="T2523" s="2">
        <v>9.8559999999999999</v>
      </c>
      <c r="U2523" s="2">
        <v>4</v>
      </c>
      <c r="V2523" s="2">
        <v>0.2</v>
      </c>
      <c r="W2523" s="2">
        <v>3.4496000000000002</v>
      </c>
    </row>
    <row r="2524" spans="1:23" ht="15.75" thickBot="1" x14ac:dyDescent="0.3">
      <c r="A2524" s="5">
        <v>2523</v>
      </c>
      <c r="B2524" s="3" t="s">
        <v>6246</v>
      </c>
      <c r="C2524" s="2">
        <v>2012</v>
      </c>
      <c r="D2524" s="4">
        <v>41069</v>
      </c>
      <c r="E2524" s="4" t="str">
        <f>TEXT(Table1[[#This Row],[Order Date]],"MMM")</f>
        <v>Jun</v>
      </c>
      <c r="F2524" s="4">
        <v>41130</v>
      </c>
      <c r="G2524" s="3" t="s">
        <v>23</v>
      </c>
      <c r="H2524" s="3" t="s">
        <v>2797</v>
      </c>
      <c r="I2524" s="3" t="s">
        <v>2798</v>
      </c>
      <c r="J2524" s="3" t="s">
        <v>99</v>
      </c>
      <c r="K2524" s="3" t="s">
        <v>27</v>
      </c>
      <c r="L2524" s="3" t="s">
        <v>931</v>
      </c>
      <c r="M2524" s="3" t="s">
        <v>53</v>
      </c>
      <c r="N2524" s="2">
        <v>33319</v>
      </c>
      <c r="O2524" s="3" t="s">
        <v>30</v>
      </c>
      <c r="P2524" s="3" t="s">
        <v>4643</v>
      </c>
      <c r="Q2524" s="3" t="s">
        <v>45</v>
      </c>
      <c r="R2524" s="3" t="s">
        <v>74</v>
      </c>
      <c r="S2524" s="3" t="s">
        <v>4644</v>
      </c>
      <c r="T2524" s="2">
        <v>3.444</v>
      </c>
      <c r="U2524" s="2">
        <v>1</v>
      </c>
      <c r="V2524" s="2">
        <v>0.7</v>
      </c>
      <c r="W2524" s="2">
        <v>-2.5255999999999998</v>
      </c>
    </row>
    <row r="2525" spans="1:23" ht="15.75" thickBot="1" x14ac:dyDescent="0.3">
      <c r="A2525" s="5">
        <v>2524</v>
      </c>
      <c r="B2525" s="3" t="s">
        <v>6247</v>
      </c>
      <c r="C2525" s="2">
        <v>2014</v>
      </c>
      <c r="D2525" s="4">
        <v>41709</v>
      </c>
      <c r="E2525" s="4" t="str">
        <f>TEXT(Table1[[#This Row],[Order Date]],"MMM")</f>
        <v>Mar</v>
      </c>
      <c r="F2525" s="4">
        <v>41831</v>
      </c>
      <c r="G2525" s="3" t="s">
        <v>23</v>
      </c>
      <c r="H2525" s="3" t="s">
        <v>1830</v>
      </c>
      <c r="I2525" s="3" t="s">
        <v>1831</v>
      </c>
      <c r="J2525" s="3" t="s">
        <v>40</v>
      </c>
      <c r="K2525" s="3" t="s">
        <v>27</v>
      </c>
      <c r="L2525" s="3" t="s">
        <v>441</v>
      </c>
      <c r="M2525" s="3" t="s">
        <v>442</v>
      </c>
      <c r="N2525" s="2">
        <v>43229</v>
      </c>
      <c r="O2525" s="3" t="s">
        <v>138</v>
      </c>
      <c r="P2525" s="3" t="s">
        <v>934</v>
      </c>
      <c r="Q2525" s="3" t="s">
        <v>45</v>
      </c>
      <c r="R2525" s="3" t="s">
        <v>518</v>
      </c>
      <c r="S2525" s="3" t="s">
        <v>935</v>
      </c>
      <c r="T2525" s="2">
        <v>384.59199999999998</v>
      </c>
      <c r="U2525" s="2">
        <v>2</v>
      </c>
      <c r="V2525" s="2">
        <v>0.2</v>
      </c>
      <c r="W2525" s="2">
        <v>-81.725800000000007</v>
      </c>
    </row>
    <row r="2526" spans="1:23" ht="15.75" thickBot="1" x14ac:dyDescent="0.3">
      <c r="A2526" s="5">
        <v>2525</v>
      </c>
      <c r="B2526" s="3" t="s">
        <v>6248</v>
      </c>
      <c r="C2526" s="2">
        <v>2012</v>
      </c>
      <c r="D2526" s="4">
        <v>41248</v>
      </c>
      <c r="E2526" s="4" t="str">
        <f>TEXT(Table1[[#This Row],[Order Date]],"MMM")</f>
        <v>Dec</v>
      </c>
      <c r="F2526" s="4" t="s">
        <v>7345</v>
      </c>
      <c r="G2526" s="3" t="s">
        <v>49</v>
      </c>
      <c r="H2526" s="3" t="s">
        <v>1466</v>
      </c>
      <c r="I2526" s="3" t="s">
        <v>1467</v>
      </c>
      <c r="J2526" s="3" t="s">
        <v>26</v>
      </c>
      <c r="K2526" s="3" t="s">
        <v>27</v>
      </c>
      <c r="L2526" s="3" t="s">
        <v>93</v>
      </c>
      <c r="M2526" s="3" t="s">
        <v>94</v>
      </c>
      <c r="N2526" s="2">
        <v>98115</v>
      </c>
      <c r="O2526" s="3" t="s">
        <v>43</v>
      </c>
      <c r="P2526" s="3" t="s">
        <v>1748</v>
      </c>
      <c r="Q2526" s="3" t="s">
        <v>45</v>
      </c>
      <c r="R2526" s="3" t="s">
        <v>74</v>
      </c>
      <c r="S2526" s="3" t="s">
        <v>1749</v>
      </c>
      <c r="T2526" s="2">
        <v>14.592000000000001</v>
      </c>
      <c r="U2526" s="2">
        <v>3</v>
      </c>
      <c r="V2526" s="2">
        <v>0.2</v>
      </c>
      <c r="W2526" s="2">
        <v>4.9248000000000003</v>
      </c>
    </row>
    <row r="2527" spans="1:23" ht="15.75" thickBot="1" x14ac:dyDescent="0.3">
      <c r="A2527" s="5">
        <v>2526</v>
      </c>
      <c r="B2527" s="3" t="s">
        <v>6249</v>
      </c>
      <c r="C2527" s="2">
        <v>2014</v>
      </c>
      <c r="D2527" s="4">
        <v>41795</v>
      </c>
      <c r="E2527" s="4" t="str">
        <f>TEXT(Table1[[#This Row],[Order Date]],"MMM")</f>
        <v>Jun</v>
      </c>
      <c r="F2527" s="4">
        <v>41948</v>
      </c>
      <c r="G2527" s="3" t="s">
        <v>49</v>
      </c>
      <c r="H2527" s="3" t="s">
        <v>3149</v>
      </c>
      <c r="I2527" s="3" t="s">
        <v>3150</v>
      </c>
      <c r="J2527" s="3" t="s">
        <v>40</v>
      </c>
      <c r="K2527" s="3" t="s">
        <v>27</v>
      </c>
      <c r="L2527" s="3" t="s">
        <v>441</v>
      </c>
      <c r="M2527" s="3" t="s">
        <v>1112</v>
      </c>
      <c r="N2527" s="2">
        <v>31907</v>
      </c>
      <c r="O2527" s="3" t="s">
        <v>30</v>
      </c>
      <c r="P2527" s="3" t="s">
        <v>3321</v>
      </c>
      <c r="Q2527" s="3" t="s">
        <v>45</v>
      </c>
      <c r="R2527" s="3" t="s">
        <v>74</v>
      </c>
      <c r="S2527" s="3" t="s">
        <v>3322</v>
      </c>
      <c r="T2527" s="2">
        <v>34.5</v>
      </c>
      <c r="U2527" s="2">
        <v>3</v>
      </c>
      <c r="V2527" s="2">
        <v>0</v>
      </c>
      <c r="W2527" s="2">
        <v>15.525</v>
      </c>
    </row>
    <row r="2528" spans="1:23" ht="15.75" thickBot="1" x14ac:dyDescent="0.3">
      <c r="A2528" s="5">
        <v>2527</v>
      </c>
      <c r="B2528" s="3" t="s">
        <v>6250</v>
      </c>
      <c r="C2528" s="2">
        <v>2013</v>
      </c>
      <c r="D2528" s="4">
        <v>41465</v>
      </c>
      <c r="E2528" s="4" t="str">
        <f>TEXT(Table1[[#This Row],[Order Date]],"MMM")</f>
        <v>Jul</v>
      </c>
      <c r="F2528" s="4">
        <v>41465</v>
      </c>
      <c r="G2528" s="3" t="s">
        <v>1127</v>
      </c>
      <c r="H2528" s="3" t="s">
        <v>756</v>
      </c>
      <c r="I2528" s="3" t="s">
        <v>757</v>
      </c>
      <c r="J2528" s="3" t="s">
        <v>26</v>
      </c>
      <c r="K2528" s="3" t="s">
        <v>27</v>
      </c>
      <c r="L2528" s="3" t="s">
        <v>3710</v>
      </c>
      <c r="M2528" s="3" t="s">
        <v>575</v>
      </c>
      <c r="N2528" s="2">
        <v>74133</v>
      </c>
      <c r="O2528" s="3" t="s">
        <v>102</v>
      </c>
      <c r="P2528" s="3" t="s">
        <v>294</v>
      </c>
      <c r="Q2528" s="3" t="s">
        <v>45</v>
      </c>
      <c r="R2528" s="3" t="s">
        <v>74</v>
      </c>
      <c r="S2528" s="3" t="s">
        <v>295</v>
      </c>
      <c r="T2528" s="2">
        <v>28.85</v>
      </c>
      <c r="U2528" s="2">
        <v>5</v>
      </c>
      <c r="V2528" s="2">
        <v>0</v>
      </c>
      <c r="W2528" s="2">
        <v>14.425000000000001</v>
      </c>
    </row>
    <row r="2529" spans="1:23" ht="15.75" thickBot="1" x14ac:dyDescent="0.3">
      <c r="A2529" s="5">
        <v>2528</v>
      </c>
      <c r="B2529" s="3" t="s">
        <v>6251</v>
      </c>
      <c r="C2529" s="2">
        <v>2011</v>
      </c>
      <c r="D2529" s="4">
        <v>40613</v>
      </c>
      <c r="E2529" s="4" t="str">
        <f>TEXT(Table1[[#This Row],[Order Date]],"MMM")</f>
        <v>Mar</v>
      </c>
      <c r="F2529" s="4">
        <v>40766</v>
      </c>
      <c r="G2529" s="3" t="s">
        <v>49</v>
      </c>
      <c r="H2529" s="3" t="s">
        <v>1772</v>
      </c>
      <c r="I2529" s="3" t="s">
        <v>1773</v>
      </c>
      <c r="J2529" s="3" t="s">
        <v>26</v>
      </c>
      <c r="K2529" s="3" t="s">
        <v>27</v>
      </c>
      <c r="L2529" s="3" t="s">
        <v>4459</v>
      </c>
      <c r="M2529" s="3" t="s">
        <v>302</v>
      </c>
      <c r="N2529" s="2">
        <v>37211</v>
      </c>
      <c r="O2529" s="3" t="s">
        <v>30</v>
      </c>
      <c r="P2529" s="3" t="s">
        <v>2710</v>
      </c>
      <c r="Q2529" s="3" t="s">
        <v>45</v>
      </c>
      <c r="R2529" s="3" t="s">
        <v>88</v>
      </c>
      <c r="S2529" s="3" t="s">
        <v>2711</v>
      </c>
      <c r="T2529" s="2">
        <v>3.488</v>
      </c>
      <c r="U2529" s="2">
        <v>2</v>
      </c>
      <c r="V2529" s="2">
        <v>0.2</v>
      </c>
      <c r="W2529" s="2">
        <v>1.1772</v>
      </c>
    </row>
    <row r="2530" spans="1:23" ht="15.75" thickBot="1" x14ac:dyDescent="0.3">
      <c r="A2530" s="5">
        <v>2529</v>
      </c>
      <c r="B2530" s="3" t="s">
        <v>6251</v>
      </c>
      <c r="C2530" s="2">
        <v>2011</v>
      </c>
      <c r="D2530" s="4">
        <v>40613</v>
      </c>
      <c r="E2530" s="4" t="str">
        <f>TEXT(Table1[[#This Row],[Order Date]],"MMM")</f>
        <v>Mar</v>
      </c>
      <c r="F2530" s="4">
        <v>40766</v>
      </c>
      <c r="G2530" s="3" t="s">
        <v>49</v>
      </c>
      <c r="H2530" s="3" t="s">
        <v>1772</v>
      </c>
      <c r="I2530" s="3" t="s">
        <v>1773</v>
      </c>
      <c r="J2530" s="3" t="s">
        <v>26</v>
      </c>
      <c r="K2530" s="3" t="s">
        <v>27</v>
      </c>
      <c r="L2530" s="3" t="s">
        <v>4459</v>
      </c>
      <c r="M2530" s="3" t="s">
        <v>302</v>
      </c>
      <c r="N2530" s="2">
        <v>37211</v>
      </c>
      <c r="O2530" s="3" t="s">
        <v>30</v>
      </c>
      <c r="P2530" s="3" t="s">
        <v>2233</v>
      </c>
      <c r="Q2530" s="3" t="s">
        <v>45</v>
      </c>
      <c r="R2530" s="3" t="s">
        <v>88</v>
      </c>
      <c r="S2530" s="3" t="s">
        <v>2234</v>
      </c>
      <c r="T2530" s="2">
        <v>143.85599999999999</v>
      </c>
      <c r="U2530" s="2">
        <v>9</v>
      </c>
      <c r="V2530" s="2">
        <v>0.2</v>
      </c>
      <c r="W2530" s="2">
        <v>48.551400000000001</v>
      </c>
    </row>
    <row r="2531" spans="1:23" ht="15.75" thickBot="1" x14ac:dyDescent="0.3">
      <c r="A2531" s="5">
        <v>2530</v>
      </c>
      <c r="B2531" s="3" t="s">
        <v>6252</v>
      </c>
      <c r="C2531" s="2">
        <v>2012</v>
      </c>
      <c r="D2531" s="4">
        <v>40918</v>
      </c>
      <c r="E2531" s="4" t="str">
        <f>TEXT(Table1[[#This Row],[Order Date]],"MMM")</f>
        <v>Jan</v>
      </c>
      <c r="F2531" s="4">
        <v>41009</v>
      </c>
      <c r="G2531" s="3" t="s">
        <v>23</v>
      </c>
      <c r="H2531" s="3" t="s">
        <v>645</v>
      </c>
      <c r="I2531" s="3" t="s">
        <v>646</v>
      </c>
      <c r="J2531" s="3" t="s">
        <v>99</v>
      </c>
      <c r="K2531" s="3" t="s">
        <v>27</v>
      </c>
      <c r="L2531" s="3" t="s">
        <v>6253</v>
      </c>
      <c r="M2531" s="3" t="s">
        <v>1086</v>
      </c>
      <c r="N2531" s="2">
        <v>2138</v>
      </c>
      <c r="O2531" s="3" t="s">
        <v>138</v>
      </c>
      <c r="P2531" s="3" t="s">
        <v>1647</v>
      </c>
      <c r="Q2531" s="3" t="s">
        <v>70</v>
      </c>
      <c r="R2531" s="3" t="s">
        <v>71</v>
      </c>
      <c r="S2531" s="3" t="s">
        <v>1648</v>
      </c>
      <c r="T2531" s="2">
        <v>311.98</v>
      </c>
      <c r="U2531" s="2">
        <v>2</v>
      </c>
      <c r="V2531" s="2">
        <v>0</v>
      </c>
      <c r="W2531" s="2">
        <v>93.593999999999994</v>
      </c>
    </row>
    <row r="2532" spans="1:23" ht="15.75" thickBot="1" x14ac:dyDescent="0.3">
      <c r="A2532" s="5">
        <v>2531</v>
      </c>
      <c r="B2532" s="3" t="s">
        <v>6252</v>
      </c>
      <c r="C2532" s="2">
        <v>2012</v>
      </c>
      <c r="D2532" s="4">
        <v>40918</v>
      </c>
      <c r="E2532" s="4" t="str">
        <f>TEXT(Table1[[#This Row],[Order Date]],"MMM")</f>
        <v>Jan</v>
      </c>
      <c r="F2532" s="4">
        <v>41009</v>
      </c>
      <c r="G2532" s="3" t="s">
        <v>23</v>
      </c>
      <c r="H2532" s="3" t="s">
        <v>645</v>
      </c>
      <c r="I2532" s="3" t="s">
        <v>646</v>
      </c>
      <c r="J2532" s="3" t="s">
        <v>99</v>
      </c>
      <c r="K2532" s="3" t="s">
        <v>27</v>
      </c>
      <c r="L2532" s="3" t="s">
        <v>6253</v>
      </c>
      <c r="M2532" s="3" t="s">
        <v>1086</v>
      </c>
      <c r="N2532" s="2">
        <v>2138</v>
      </c>
      <c r="O2532" s="3" t="s">
        <v>138</v>
      </c>
      <c r="P2532" s="3" t="s">
        <v>4436</v>
      </c>
      <c r="Q2532" s="3" t="s">
        <v>45</v>
      </c>
      <c r="R2532" s="3" t="s">
        <v>74</v>
      </c>
      <c r="S2532" s="3" t="s">
        <v>1065</v>
      </c>
      <c r="T2532" s="2">
        <v>22.45</v>
      </c>
      <c r="U2532" s="2">
        <v>5</v>
      </c>
      <c r="V2532" s="2">
        <v>0</v>
      </c>
      <c r="W2532" s="2">
        <v>10.327</v>
      </c>
    </row>
    <row r="2533" spans="1:23" ht="15.75" thickBot="1" x14ac:dyDescent="0.3">
      <c r="A2533" s="5">
        <v>2532</v>
      </c>
      <c r="B2533" s="3" t="s">
        <v>6254</v>
      </c>
      <c r="C2533" s="2">
        <v>2014</v>
      </c>
      <c r="D2533" s="4">
        <v>41710</v>
      </c>
      <c r="E2533" s="4" t="str">
        <f>TEXT(Table1[[#This Row],[Order Date]],"MMM")</f>
        <v>Mar</v>
      </c>
      <c r="F2533" s="4">
        <v>41832</v>
      </c>
      <c r="G2533" s="3" t="s">
        <v>49</v>
      </c>
      <c r="H2533" s="3" t="s">
        <v>1325</v>
      </c>
      <c r="I2533" s="3" t="s">
        <v>1326</v>
      </c>
      <c r="J2533" s="3" t="s">
        <v>40</v>
      </c>
      <c r="K2533" s="3" t="s">
        <v>27</v>
      </c>
      <c r="L2533" s="3" t="s">
        <v>2662</v>
      </c>
      <c r="M2533" s="3" t="s">
        <v>42</v>
      </c>
      <c r="N2533" s="2">
        <v>94601</v>
      </c>
      <c r="O2533" s="3" t="s">
        <v>43</v>
      </c>
      <c r="P2533" s="3" t="s">
        <v>550</v>
      </c>
      <c r="Q2533" s="3" t="s">
        <v>70</v>
      </c>
      <c r="R2533" s="3" t="s">
        <v>71</v>
      </c>
      <c r="S2533" s="3" t="s">
        <v>551</v>
      </c>
      <c r="T2533" s="2">
        <v>39.991999999999997</v>
      </c>
      <c r="U2533" s="2">
        <v>1</v>
      </c>
      <c r="V2533" s="2">
        <v>0.2</v>
      </c>
      <c r="W2533" s="2">
        <v>-7.9984000000000002</v>
      </c>
    </row>
    <row r="2534" spans="1:23" ht="15.75" thickBot="1" x14ac:dyDescent="0.3">
      <c r="A2534" s="5">
        <v>2533</v>
      </c>
      <c r="B2534" s="3" t="s">
        <v>6254</v>
      </c>
      <c r="C2534" s="2">
        <v>2014</v>
      </c>
      <c r="D2534" s="4">
        <v>41710</v>
      </c>
      <c r="E2534" s="4" t="str">
        <f>TEXT(Table1[[#This Row],[Order Date]],"MMM")</f>
        <v>Mar</v>
      </c>
      <c r="F2534" s="4">
        <v>41832</v>
      </c>
      <c r="G2534" s="3" t="s">
        <v>49</v>
      </c>
      <c r="H2534" s="3" t="s">
        <v>1325</v>
      </c>
      <c r="I2534" s="3" t="s">
        <v>1326</v>
      </c>
      <c r="J2534" s="3" t="s">
        <v>40</v>
      </c>
      <c r="K2534" s="3" t="s">
        <v>27</v>
      </c>
      <c r="L2534" s="3" t="s">
        <v>2662</v>
      </c>
      <c r="M2534" s="3" t="s">
        <v>42</v>
      </c>
      <c r="N2534" s="2">
        <v>94601</v>
      </c>
      <c r="O2534" s="3" t="s">
        <v>43</v>
      </c>
      <c r="P2534" s="3" t="s">
        <v>5260</v>
      </c>
      <c r="Q2534" s="3" t="s">
        <v>32</v>
      </c>
      <c r="R2534" s="3" t="s">
        <v>36</v>
      </c>
      <c r="S2534" s="3" t="s">
        <v>5261</v>
      </c>
      <c r="T2534" s="2">
        <v>1159.056</v>
      </c>
      <c r="U2534" s="2">
        <v>9</v>
      </c>
      <c r="V2534" s="2">
        <v>0.2</v>
      </c>
      <c r="W2534" s="2">
        <v>43.464599999999997</v>
      </c>
    </row>
    <row r="2535" spans="1:23" ht="15.75" thickBot="1" x14ac:dyDescent="0.3">
      <c r="A2535" s="5">
        <v>2534</v>
      </c>
      <c r="B2535" s="3" t="s">
        <v>6254</v>
      </c>
      <c r="C2535" s="2">
        <v>2014</v>
      </c>
      <c r="D2535" s="4">
        <v>41710</v>
      </c>
      <c r="E2535" s="4" t="str">
        <f>TEXT(Table1[[#This Row],[Order Date]],"MMM")</f>
        <v>Mar</v>
      </c>
      <c r="F2535" s="4">
        <v>41832</v>
      </c>
      <c r="G2535" s="3" t="s">
        <v>49</v>
      </c>
      <c r="H2535" s="3" t="s">
        <v>1325</v>
      </c>
      <c r="I2535" s="3" t="s">
        <v>1326</v>
      </c>
      <c r="J2535" s="3" t="s">
        <v>40</v>
      </c>
      <c r="K2535" s="3" t="s">
        <v>27</v>
      </c>
      <c r="L2535" s="3" t="s">
        <v>2662</v>
      </c>
      <c r="M2535" s="3" t="s">
        <v>42</v>
      </c>
      <c r="N2535" s="2">
        <v>94601</v>
      </c>
      <c r="O2535" s="3" t="s">
        <v>43</v>
      </c>
      <c r="P2535" s="3" t="s">
        <v>2948</v>
      </c>
      <c r="Q2535" s="3" t="s">
        <v>45</v>
      </c>
      <c r="R2535" s="3" t="s">
        <v>67</v>
      </c>
      <c r="S2535" s="3" t="s">
        <v>2949</v>
      </c>
      <c r="T2535" s="2">
        <v>179.9</v>
      </c>
      <c r="U2535" s="2">
        <v>5</v>
      </c>
      <c r="V2535" s="2">
        <v>0</v>
      </c>
      <c r="W2535" s="2">
        <v>44.975000000000001</v>
      </c>
    </row>
    <row r="2536" spans="1:23" ht="15.75" thickBot="1" x14ac:dyDescent="0.3">
      <c r="A2536" s="5">
        <v>2535</v>
      </c>
      <c r="B2536" s="3" t="s">
        <v>6255</v>
      </c>
      <c r="C2536" s="2">
        <v>2014</v>
      </c>
      <c r="D2536" s="4">
        <v>41985</v>
      </c>
      <c r="E2536" s="4" t="str">
        <f>TEXT(Table1[[#This Row],[Order Date]],"MMM")</f>
        <v>Dec</v>
      </c>
      <c r="F2536" s="4" t="s">
        <v>7354</v>
      </c>
      <c r="G2536" s="3" t="s">
        <v>172</v>
      </c>
      <c r="H2536" s="3" t="s">
        <v>1164</v>
      </c>
      <c r="I2536" s="3" t="s">
        <v>1165</v>
      </c>
      <c r="J2536" s="3" t="s">
        <v>40</v>
      </c>
      <c r="K2536" s="3" t="s">
        <v>27</v>
      </c>
      <c r="L2536" s="3" t="s">
        <v>6256</v>
      </c>
      <c r="M2536" s="3" t="s">
        <v>192</v>
      </c>
      <c r="N2536" s="2">
        <v>60067</v>
      </c>
      <c r="O2536" s="3" t="s">
        <v>102</v>
      </c>
      <c r="P2536" s="3" t="s">
        <v>3872</v>
      </c>
      <c r="Q2536" s="3" t="s">
        <v>70</v>
      </c>
      <c r="R2536" s="3" t="s">
        <v>148</v>
      </c>
      <c r="S2536" s="3" t="s">
        <v>3873</v>
      </c>
      <c r="T2536" s="2">
        <v>116.312</v>
      </c>
      <c r="U2536" s="2">
        <v>7</v>
      </c>
      <c r="V2536" s="2">
        <v>0.2</v>
      </c>
      <c r="W2536" s="2">
        <v>23.2624</v>
      </c>
    </row>
    <row r="2537" spans="1:23" ht="15.75" thickBot="1" x14ac:dyDescent="0.3">
      <c r="A2537" s="5">
        <v>2536</v>
      </c>
      <c r="B2537" s="3" t="s">
        <v>6259</v>
      </c>
      <c r="C2537" s="2">
        <v>2011</v>
      </c>
      <c r="D2537" s="4">
        <v>40762</v>
      </c>
      <c r="E2537" s="4" t="str">
        <f>TEXT(Table1[[#This Row],[Order Date]],"MMM")</f>
        <v>Aug</v>
      </c>
      <c r="F2537" s="4">
        <v>40884</v>
      </c>
      <c r="G2537" s="3" t="s">
        <v>49</v>
      </c>
      <c r="H2537" s="3" t="s">
        <v>1362</v>
      </c>
      <c r="I2537" s="3" t="s">
        <v>1363</v>
      </c>
      <c r="J2537" s="3" t="s">
        <v>40</v>
      </c>
      <c r="K2537" s="3" t="s">
        <v>27</v>
      </c>
      <c r="L2537" s="3" t="s">
        <v>120</v>
      </c>
      <c r="M2537" s="3" t="s">
        <v>42</v>
      </c>
      <c r="N2537" s="2">
        <v>94122</v>
      </c>
      <c r="O2537" s="3" t="s">
        <v>43</v>
      </c>
      <c r="P2537" s="3" t="s">
        <v>3316</v>
      </c>
      <c r="Q2537" s="3" t="s">
        <v>32</v>
      </c>
      <c r="R2537" s="3" t="s">
        <v>55</v>
      </c>
      <c r="S2537" s="3" t="s">
        <v>3317</v>
      </c>
      <c r="T2537" s="2">
        <v>502.488</v>
      </c>
      <c r="U2537" s="2">
        <v>3</v>
      </c>
      <c r="V2537" s="2">
        <v>0.2</v>
      </c>
      <c r="W2537" s="2">
        <v>-87.935400000000001</v>
      </c>
    </row>
    <row r="2538" spans="1:23" ht="15.75" thickBot="1" x14ac:dyDescent="0.3">
      <c r="A2538" s="5">
        <v>2537</v>
      </c>
      <c r="B2538" s="3" t="s">
        <v>6259</v>
      </c>
      <c r="C2538" s="2">
        <v>2011</v>
      </c>
      <c r="D2538" s="4">
        <v>40762</v>
      </c>
      <c r="E2538" s="4" t="str">
        <f>TEXT(Table1[[#This Row],[Order Date]],"MMM")</f>
        <v>Aug</v>
      </c>
      <c r="F2538" s="4">
        <v>40884</v>
      </c>
      <c r="G2538" s="3" t="s">
        <v>49</v>
      </c>
      <c r="H2538" s="3" t="s">
        <v>1362</v>
      </c>
      <c r="I2538" s="3" t="s">
        <v>1363</v>
      </c>
      <c r="J2538" s="3" t="s">
        <v>40</v>
      </c>
      <c r="K2538" s="3" t="s">
        <v>27</v>
      </c>
      <c r="L2538" s="3" t="s">
        <v>120</v>
      </c>
      <c r="M2538" s="3" t="s">
        <v>42</v>
      </c>
      <c r="N2538" s="2">
        <v>94122</v>
      </c>
      <c r="O2538" s="3" t="s">
        <v>43</v>
      </c>
      <c r="P2538" s="3" t="s">
        <v>2608</v>
      </c>
      <c r="Q2538" s="3" t="s">
        <v>45</v>
      </c>
      <c r="R2538" s="3" t="s">
        <v>74</v>
      </c>
      <c r="S2538" s="3" t="s">
        <v>2609</v>
      </c>
      <c r="T2538" s="2">
        <v>196.70400000000001</v>
      </c>
      <c r="U2538" s="2">
        <v>6</v>
      </c>
      <c r="V2538" s="2">
        <v>0.2</v>
      </c>
      <c r="W2538" s="2">
        <v>68.846400000000003</v>
      </c>
    </row>
    <row r="2539" spans="1:23" ht="15.75" thickBot="1" x14ac:dyDescent="0.3">
      <c r="A2539" s="5">
        <v>2538</v>
      </c>
      <c r="B2539" s="3" t="s">
        <v>6260</v>
      </c>
      <c r="C2539" s="2">
        <v>2014</v>
      </c>
      <c r="D2539" s="4">
        <v>41710</v>
      </c>
      <c r="E2539" s="4" t="str">
        <f>TEXT(Table1[[#This Row],[Order Date]],"MMM")</f>
        <v>Mar</v>
      </c>
      <c r="F2539" s="4">
        <v>41802</v>
      </c>
      <c r="G2539" s="3" t="s">
        <v>172</v>
      </c>
      <c r="H2539" s="3" t="s">
        <v>1795</v>
      </c>
      <c r="I2539" s="3" t="s">
        <v>1796</v>
      </c>
      <c r="J2539" s="3" t="s">
        <v>26</v>
      </c>
      <c r="K2539" s="3" t="s">
        <v>27</v>
      </c>
      <c r="L2539" s="3" t="s">
        <v>1697</v>
      </c>
      <c r="M2539" s="3" t="s">
        <v>289</v>
      </c>
      <c r="N2539" s="2">
        <v>24153</v>
      </c>
      <c r="O2539" s="3" t="s">
        <v>30</v>
      </c>
      <c r="P2539" s="3" t="s">
        <v>3685</v>
      </c>
      <c r="Q2539" s="3" t="s">
        <v>32</v>
      </c>
      <c r="R2539" s="3" t="s">
        <v>36</v>
      </c>
      <c r="S2539" s="3" t="s">
        <v>3686</v>
      </c>
      <c r="T2539" s="2">
        <v>701.96</v>
      </c>
      <c r="U2539" s="2">
        <v>2</v>
      </c>
      <c r="V2539" s="2">
        <v>0</v>
      </c>
      <c r="W2539" s="2">
        <v>168.47040000000001</v>
      </c>
    </row>
    <row r="2540" spans="1:23" ht="15.75" thickBot="1" x14ac:dyDescent="0.3">
      <c r="A2540" s="5">
        <v>2539</v>
      </c>
      <c r="B2540" s="3" t="s">
        <v>6261</v>
      </c>
      <c r="C2540" s="2">
        <v>2014</v>
      </c>
      <c r="D2540" s="4">
        <v>41651</v>
      </c>
      <c r="E2540" s="4" t="str">
        <f>TEXT(Table1[[#This Row],[Order Date]],"MMM")</f>
        <v>Jan</v>
      </c>
      <c r="F2540" s="4">
        <v>41741</v>
      </c>
      <c r="G2540" s="3" t="s">
        <v>172</v>
      </c>
      <c r="H2540" s="3" t="s">
        <v>4171</v>
      </c>
      <c r="I2540" s="3" t="s">
        <v>4172</v>
      </c>
      <c r="J2540" s="3" t="s">
        <v>99</v>
      </c>
      <c r="K2540" s="3" t="s">
        <v>27</v>
      </c>
      <c r="L2540" s="3" t="s">
        <v>120</v>
      </c>
      <c r="M2540" s="3" t="s">
        <v>42</v>
      </c>
      <c r="N2540" s="2">
        <v>94109</v>
      </c>
      <c r="O2540" s="3" t="s">
        <v>43</v>
      </c>
      <c r="P2540" s="3" t="s">
        <v>6262</v>
      </c>
      <c r="Q2540" s="3" t="s">
        <v>32</v>
      </c>
      <c r="R2540" s="3" t="s">
        <v>64</v>
      </c>
      <c r="S2540" s="3" t="s">
        <v>6263</v>
      </c>
      <c r="T2540" s="2">
        <v>25.83</v>
      </c>
      <c r="U2540" s="2">
        <v>3</v>
      </c>
      <c r="V2540" s="2">
        <v>0</v>
      </c>
      <c r="W2540" s="2">
        <v>9.5571000000000002</v>
      </c>
    </row>
    <row r="2541" spans="1:23" ht="15.75" thickBot="1" x14ac:dyDescent="0.3">
      <c r="A2541" s="5">
        <v>2540</v>
      </c>
      <c r="B2541" s="3" t="s">
        <v>6264</v>
      </c>
      <c r="C2541" s="2">
        <v>2011</v>
      </c>
      <c r="D2541" s="4">
        <v>40700</v>
      </c>
      <c r="E2541" s="4" t="str">
        <f>TEXT(Table1[[#This Row],[Order Date]],"MMM")</f>
        <v>Jun</v>
      </c>
      <c r="F2541" s="4">
        <v>40883</v>
      </c>
      <c r="G2541" s="3" t="s">
        <v>49</v>
      </c>
      <c r="H2541" s="3" t="s">
        <v>4530</v>
      </c>
      <c r="I2541" s="3" t="s">
        <v>4531</v>
      </c>
      <c r="J2541" s="3" t="s">
        <v>26</v>
      </c>
      <c r="K2541" s="3" t="s">
        <v>27</v>
      </c>
      <c r="L2541" s="3" t="s">
        <v>273</v>
      </c>
      <c r="M2541" s="3" t="s">
        <v>192</v>
      </c>
      <c r="N2541" s="2">
        <v>60623</v>
      </c>
      <c r="O2541" s="3" t="s">
        <v>102</v>
      </c>
      <c r="P2541" s="3" t="s">
        <v>411</v>
      </c>
      <c r="Q2541" s="3" t="s">
        <v>45</v>
      </c>
      <c r="R2541" s="3" t="s">
        <v>74</v>
      </c>
      <c r="S2541" s="3" t="s">
        <v>412</v>
      </c>
      <c r="T2541" s="2">
        <v>24.588000000000001</v>
      </c>
      <c r="U2541" s="2">
        <v>3</v>
      </c>
      <c r="V2541" s="2">
        <v>0.8</v>
      </c>
      <c r="W2541" s="2">
        <v>-38.111400000000003</v>
      </c>
    </row>
    <row r="2542" spans="1:23" ht="15.75" thickBot="1" x14ac:dyDescent="0.3">
      <c r="A2542" s="5">
        <v>2541</v>
      </c>
      <c r="B2542" s="3" t="s">
        <v>6264</v>
      </c>
      <c r="C2542" s="2">
        <v>2011</v>
      </c>
      <c r="D2542" s="4">
        <v>40700</v>
      </c>
      <c r="E2542" s="4" t="str">
        <f>TEXT(Table1[[#This Row],[Order Date]],"MMM")</f>
        <v>Jun</v>
      </c>
      <c r="F2542" s="4">
        <v>40883</v>
      </c>
      <c r="G2542" s="3" t="s">
        <v>49</v>
      </c>
      <c r="H2542" s="3" t="s">
        <v>4530</v>
      </c>
      <c r="I2542" s="3" t="s">
        <v>4531</v>
      </c>
      <c r="J2542" s="3" t="s">
        <v>26</v>
      </c>
      <c r="K2542" s="3" t="s">
        <v>27</v>
      </c>
      <c r="L2542" s="3" t="s">
        <v>273</v>
      </c>
      <c r="M2542" s="3" t="s">
        <v>192</v>
      </c>
      <c r="N2542" s="2">
        <v>60623</v>
      </c>
      <c r="O2542" s="3" t="s">
        <v>102</v>
      </c>
      <c r="P2542" s="3" t="s">
        <v>2478</v>
      </c>
      <c r="Q2542" s="3" t="s">
        <v>45</v>
      </c>
      <c r="R2542" s="3" t="s">
        <v>158</v>
      </c>
      <c r="S2542" s="3" t="s">
        <v>2479</v>
      </c>
      <c r="T2542" s="2">
        <v>13.984</v>
      </c>
      <c r="U2542" s="2">
        <v>2</v>
      </c>
      <c r="V2542" s="2">
        <v>0.2</v>
      </c>
      <c r="W2542" s="2">
        <v>4.7195999999999998</v>
      </c>
    </row>
    <row r="2543" spans="1:23" ht="15.75" thickBot="1" x14ac:dyDescent="0.3">
      <c r="A2543" s="5">
        <v>2542</v>
      </c>
      <c r="B2543" s="3" t="s">
        <v>6265</v>
      </c>
      <c r="C2543" s="2">
        <v>2014</v>
      </c>
      <c r="D2543" s="4">
        <v>41795</v>
      </c>
      <c r="E2543" s="4" t="str">
        <f>TEXT(Table1[[#This Row],[Order Date]],"MMM")</f>
        <v>Jun</v>
      </c>
      <c r="F2543" s="4">
        <v>41795</v>
      </c>
      <c r="G2543" s="3" t="s">
        <v>1127</v>
      </c>
      <c r="H2543" s="3" t="s">
        <v>3325</v>
      </c>
      <c r="I2543" s="3" t="s">
        <v>3326</v>
      </c>
      <c r="J2543" s="3" t="s">
        <v>26</v>
      </c>
      <c r="K2543" s="3" t="s">
        <v>27</v>
      </c>
      <c r="L2543" s="3" t="s">
        <v>239</v>
      </c>
      <c r="M2543" s="3" t="s">
        <v>240</v>
      </c>
      <c r="N2543" s="2">
        <v>10035</v>
      </c>
      <c r="O2543" s="3" t="s">
        <v>138</v>
      </c>
      <c r="P2543" s="3" t="s">
        <v>2337</v>
      </c>
      <c r="Q2543" s="3" t="s">
        <v>45</v>
      </c>
      <c r="R2543" s="3" t="s">
        <v>88</v>
      </c>
      <c r="S2543" s="3" t="s">
        <v>2338</v>
      </c>
      <c r="T2543" s="2">
        <v>6.68</v>
      </c>
      <c r="U2543" s="2">
        <v>1</v>
      </c>
      <c r="V2543" s="2">
        <v>0</v>
      </c>
      <c r="W2543" s="2">
        <v>3.2063999999999999</v>
      </c>
    </row>
    <row r="2544" spans="1:23" ht="15.75" thickBot="1" x14ac:dyDescent="0.3">
      <c r="A2544" s="5">
        <v>2543</v>
      </c>
      <c r="B2544" s="3" t="s">
        <v>6266</v>
      </c>
      <c r="C2544" s="2">
        <v>2013</v>
      </c>
      <c r="D2544" s="4">
        <v>41405</v>
      </c>
      <c r="E2544" s="4" t="str">
        <f>TEXT(Table1[[#This Row],[Order Date]],"MMM")</f>
        <v>May</v>
      </c>
      <c r="F2544" s="4">
        <v>41466</v>
      </c>
      <c r="G2544" s="3" t="s">
        <v>23</v>
      </c>
      <c r="H2544" s="3" t="s">
        <v>5464</v>
      </c>
      <c r="I2544" s="3" t="s">
        <v>5465</v>
      </c>
      <c r="J2544" s="3" t="s">
        <v>40</v>
      </c>
      <c r="K2544" s="3" t="s">
        <v>27</v>
      </c>
      <c r="L2544" s="3" t="s">
        <v>6267</v>
      </c>
      <c r="M2544" s="3" t="s">
        <v>372</v>
      </c>
      <c r="N2544" s="2">
        <v>97405</v>
      </c>
      <c r="O2544" s="3" t="s">
        <v>43</v>
      </c>
      <c r="P2544" s="3" t="s">
        <v>5310</v>
      </c>
      <c r="Q2544" s="3" t="s">
        <v>45</v>
      </c>
      <c r="R2544" s="3" t="s">
        <v>518</v>
      </c>
      <c r="S2544" s="3" t="s">
        <v>5311</v>
      </c>
      <c r="T2544" s="2">
        <v>17.584</v>
      </c>
      <c r="U2544" s="2">
        <v>7</v>
      </c>
      <c r="V2544" s="2">
        <v>0.2</v>
      </c>
      <c r="W2544" s="2">
        <v>-4.1761999999999997</v>
      </c>
    </row>
    <row r="2545" spans="1:23" ht="15.75" thickBot="1" x14ac:dyDescent="0.3">
      <c r="A2545" s="5">
        <v>2544</v>
      </c>
      <c r="B2545" s="3" t="s">
        <v>6266</v>
      </c>
      <c r="C2545" s="2">
        <v>2013</v>
      </c>
      <c r="D2545" s="4">
        <v>41405</v>
      </c>
      <c r="E2545" s="4" t="str">
        <f>TEXT(Table1[[#This Row],[Order Date]],"MMM")</f>
        <v>May</v>
      </c>
      <c r="F2545" s="4">
        <v>41466</v>
      </c>
      <c r="G2545" s="3" t="s">
        <v>23</v>
      </c>
      <c r="H2545" s="3" t="s">
        <v>5464</v>
      </c>
      <c r="I2545" s="3" t="s">
        <v>5465</v>
      </c>
      <c r="J2545" s="3" t="s">
        <v>40</v>
      </c>
      <c r="K2545" s="3" t="s">
        <v>27</v>
      </c>
      <c r="L2545" s="3" t="s">
        <v>6267</v>
      </c>
      <c r="M2545" s="3" t="s">
        <v>372</v>
      </c>
      <c r="N2545" s="2">
        <v>97405</v>
      </c>
      <c r="O2545" s="3" t="s">
        <v>43</v>
      </c>
      <c r="P2545" s="3" t="s">
        <v>5290</v>
      </c>
      <c r="Q2545" s="3" t="s">
        <v>32</v>
      </c>
      <c r="R2545" s="3" t="s">
        <v>36</v>
      </c>
      <c r="S2545" s="3" t="s">
        <v>5291</v>
      </c>
      <c r="T2545" s="2">
        <v>104.78400000000001</v>
      </c>
      <c r="U2545" s="2">
        <v>1</v>
      </c>
      <c r="V2545" s="2">
        <v>0.2</v>
      </c>
      <c r="W2545" s="2">
        <v>-14.4078</v>
      </c>
    </row>
    <row r="2546" spans="1:23" ht="15.75" thickBot="1" x14ac:dyDescent="0.3">
      <c r="A2546" s="5">
        <v>2545</v>
      </c>
      <c r="B2546" s="3" t="s">
        <v>6266</v>
      </c>
      <c r="C2546" s="2">
        <v>2013</v>
      </c>
      <c r="D2546" s="4">
        <v>41405</v>
      </c>
      <c r="E2546" s="4" t="str">
        <f>TEXT(Table1[[#This Row],[Order Date]],"MMM")</f>
        <v>May</v>
      </c>
      <c r="F2546" s="4">
        <v>41466</v>
      </c>
      <c r="G2546" s="3" t="s">
        <v>23</v>
      </c>
      <c r="H2546" s="3" t="s">
        <v>5464</v>
      </c>
      <c r="I2546" s="3" t="s">
        <v>5465</v>
      </c>
      <c r="J2546" s="3" t="s">
        <v>40</v>
      </c>
      <c r="K2546" s="3" t="s">
        <v>27</v>
      </c>
      <c r="L2546" s="3" t="s">
        <v>6267</v>
      </c>
      <c r="M2546" s="3" t="s">
        <v>372</v>
      </c>
      <c r="N2546" s="2">
        <v>97405</v>
      </c>
      <c r="O2546" s="3" t="s">
        <v>43</v>
      </c>
      <c r="P2546" s="3" t="s">
        <v>5628</v>
      </c>
      <c r="Q2546" s="3" t="s">
        <v>45</v>
      </c>
      <c r="R2546" s="3" t="s">
        <v>88</v>
      </c>
      <c r="S2546" s="3" t="s">
        <v>5629</v>
      </c>
      <c r="T2546" s="2">
        <v>47.951999999999998</v>
      </c>
      <c r="U2546" s="2">
        <v>3</v>
      </c>
      <c r="V2546" s="2">
        <v>0.2</v>
      </c>
      <c r="W2546" s="2">
        <v>16.783200000000001</v>
      </c>
    </row>
    <row r="2547" spans="1:23" ht="15.75" thickBot="1" x14ac:dyDescent="0.3">
      <c r="A2547" s="5">
        <v>2546</v>
      </c>
      <c r="B2547" s="3" t="s">
        <v>6266</v>
      </c>
      <c r="C2547" s="2">
        <v>2013</v>
      </c>
      <c r="D2547" s="4">
        <v>41405</v>
      </c>
      <c r="E2547" s="4" t="str">
        <f>TEXT(Table1[[#This Row],[Order Date]],"MMM")</f>
        <v>May</v>
      </c>
      <c r="F2547" s="4">
        <v>41466</v>
      </c>
      <c r="G2547" s="3" t="s">
        <v>23</v>
      </c>
      <c r="H2547" s="3" t="s">
        <v>5464</v>
      </c>
      <c r="I2547" s="3" t="s">
        <v>5465</v>
      </c>
      <c r="J2547" s="3" t="s">
        <v>40</v>
      </c>
      <c r="K2547" s="3" t="s">
        <v>27</v>
      </c>
      <c r="L2547" s="3" t="s">
        <v>6267</v>
      </c>
      <c r="M2547" s="3" t="s">
        <v>372</v>
      </c>
      <c r="N2547" s="2">
        <v>97405</v>
      </c>
      <c r="O2547" s="3" t="s">
        <v>43</v>
      </c>
      <c r="P2547" s="3" t="s">
        <v>5468</v>
      </c>
      <c r="Q2547" s="3" t="s">
        <v>32</v>
      </c>
      <c r="R2547" s="3" t="s">
        <v>36</v>
      </c>
      <c r="S2547" s="3" t="s">
        <v>5469</v>
      </c>
      <c r="T2547" s="2">
        <v>650.35199999999998</v>
      </c>
      <c r="U2547" s="2">
        <v>3</v>
      </c>
      <c r="V2547" s="2">
        <v>0.2</v>
      </c>
      <c r="W2547" s="2">
        <v>-97.552800000000005</v>
      </c>
    </row>
    <row r="2548" spans="1:23" ht="15.75" thickBot="1" x14ac:dyDescent="0.3">
      <c r="A2548" s="5">
        <v>2547</v>
      </c>
      <c r="B2548" s="3" t="s">
        <v>6266</v>
      </c>
      <c r="C2548" s="2">
        <v>2013</v>
      </c>
      <c r="D2548" s="4">
        <v>41405</v>
      </c>
      <c r="E2548" s="4" t="str">
        <f>TEXT(Table1[[#This Row],[Order Date]],"MMM")</f>
        <v>May</v>
      </c>
      <c r="F2548" s="4">
        <v>41466</v>
      </c>
      <c r="G2548" s="3" t="s">
        <v>23</v>
      </c>
      <c r="H2548" s="3" t="s">
        <v>5464</v>
      </c>
      <c r="I2548" s="3" t="s">
        <v>5465</v>
      </c>
      <c r="J2548" s="3" t="s">
        <v>40</v>
      </c>
      <c r="K2548" s="3" t="s">
        <v>27</v>
      </c>
      <c r="L2548" s="3" t="s">
        <v>6267</v>
      </c>
      <c r="M2548" s="3" t="s">
        <v>372</v>
      </c>
      <c r="N2548" s="2">
        <v>97405</v>
      </c>
      <c r="O2548" s="3" t="s">
        <v>43</v>
      </c>
      <c r="P2548" s="3" t="s">
        <v>1693</v>
      </c>
      <c r="Q2548" s="3" t="s">
        <v>45</v>
      </c>
      <c r="R2548" s="3" t="s">
        <v>46</v>
      </c>
      <c r="S2548" s="3" t="s">
        <v>1694</v>
      </c>
      <c r="T2548" s="2">
        <v>629.18399999999997</v>
      </c>
      <c r="U2548" s="2">
        <v>8</v>
      </c>
      <c r="V2548" s="2">
        <v>0.2</v>
      </c>
      <c r="W2548" s="2">
        <v>228.07919999999999</v>
      </c>
    </row>
    <row r="2549" spans="1:23" ht="15.75" thickBot="1" x14ac:dyDescent="0.3">
      <c r="A2549" s="5">
        <v>2548</v>
      </c>
      <c r="B2549" s="3" t="s">
        <v>6266</v>
      </c>
      <c r="C2549" s="2">
        <v>2013</v>
      </c>
      <c r="D2549" s="4">
        <v>41405</v>
      </c>
      <c r="E2549" s="4" t="str">
        <f>TEXT(Table1[[#This Row],[Order Date]],"MMM")</f>
        <v>May</v>
      </c>
      <c r="F2549" s="4">
        <v>41466</v>
      </c>
      <c r="G2549" s="3" t="s">
        <v>23</v>
      </c>
      <c r="H2549" s="3" t="s">
        <v>5464</v>
      </c>
      <c r="I2549" s="3" t="s">
        <v>5465</v>
      </c>
      <c r="J2549" s="3" t="s">
        <v>40</v>
      </c>
      <c r="K2549" s="3" t="s">
        <v>27</v>
      </c>
      <c r="L2549" s="3" t="s">
        <v>6267</v>
      </c>
      <c r="M2549" s="3" t="s">
        <v>372</v>
      </c>
      <c r="N2549" s="2">
        <v>97405</v>
      </c>
      <c r="O2549" s="3" t="s">
        <v>43</v>
      </c>
      <c r="P2549" s="3" t="s">
        <v>2116</v>
      </c>
      <c r="Q2549" s="3" t="s">
        <v>45</v>
      </c>
      <c r="R2549" s="3" t="s">
        <v>88</v>
      </c>
      <c r="S2549" s="3" t="s">
        <v>2117</v>
      </c>
      <c r="T2549" s="2">
        <v>15.176</v>
      </c>
      <c r="U2549" s="2">
        <v>1</v>
      </c>
      <c r="V2549" s="2">
        <v>0.2</v>
      </c>
      <c r="W2549" s="2">
        <v>5.3116000000000003</v>
      </c>
    </row>
    <row r="2550" spans="1:23" ht="15.75" thickBot="1" x14ac:dyDescent="0.3">
      <c r="A2550" s="5">
        <v>2549</v>
      </c>
      <c r="B2550" s="3" t="s">
        <v>6268</v>
      </c>
      <c r="C2550" s="2">
        <v>2011</v>
      </c>
      <c r="D2550" s="4">
        <v>40856</v>
      </c>
      <c r="E2550" s="4" t="str">
        <f>TEXT(Table1[[#This Row],[Order Date]],"MMM")</f>
        <v>Nov</v>
      </c>
      <c r="F2550" s="4" t="s">
        <v>7324</v>
      </c>
      <c r="G2550" s="3" t="s">
        <v>49</v>
      </c>
      <c r="H2550" s="3" t="s">
        <v>5744</v>
      </c>
      <c r="I2550" s="3" t="s">
        <v>5745</v>
      </c>
      <c r="J2550" s="3" t="s">
        <v>26</v>
      </c>
      <c r="K2550" s="3" t="s">
        <v>27</v>
      </c>
      <c r="L2550" s="3" t="s">
        <v>6269</v>
      </c>
      <c r="M2550" s="3" t="s">
        <v>42</v>
      </c>
      <c r="N2550" s="2">
        <v>93030</v>
      </c>
      <c r="O2550" s="3" t="s">
        <v>43</v>
      </c>
      <c r="P2550" s="3" t="s">
        <v>409</v>
      </c>
      <c r="Q2550" s="3" t="s">
        <v>32</v>
      </c>
      <c r="R2550" s="3" t="s">
        <v>64</v>
      </c>
      <c r="S2550" s="3" t="s">
        <v>410</v>
      </c>
      <c r="T2550" s="2">
        <v>127.95</v>
      </c>
      <c r="U2550" s="2">
        <v>3</v>
      </c>
      <c r="V2550" s="2">
        <v>0</v>
      </c>
      <c r="W2550" s="2">
        <v>21.7515</v>
      </c>
    </row>
    <row r="2551" spans="1:23" ht="15.75" thickBot="1" x14ac:dyDescent="0.3">
      <c r="A2551" s="5">
        <v>2550</v>
      </c>
      <c r="B2551" s="3" t="s">
        <v>6270</v>
      </c>
      <c r="C2551" s="2">
        <v>2011</v>
      </c>
      <c r="D2551" s="4">
        <v>40608</v>
      </c>
      <c r="E2551" s="4" t="str">
        <f>TEXT(Table1[[#This Row],[Order Date]],"MMM")</f>
        <v>Mar</v>
      </c>
      <c r="F2551" s="4">
        <v>40730</v>
      </c>
      <c r="G2551" s="3" t="s">
        <v>23</v>
      </c>
      <c r="H2551" s="3" t="s">
        <v>1307</v>
      </c>
      <c r="I2551" s="3" t="s">
        <v>1308</v>
      </c>
      <c r="J2551" s="3" t="s">
        <v>99</v>
      </c>
      <c r="K2551" s="3" t="s">
        <v>27</v>
      </c>
      <c r="L2551" s="3" t="s">
        <v>4224</v>
      </c>
      <c r="M2551" s="3" t="s">
        <v>214</v>
      </c>
      <c r="N2551" s="2">
        <v>48640</v>
      </c>
      <c r="O2551" s="3" t="s">
        <v>102</v>
      </c>
      <c r="P2551" s="3" t="s">
        <v>2172</v>
      </c>
      <c r="Q2551" s="3" t="s">
        <v>45</v>
      </c>
      <c r="R2551" s="3" t="s">
        <v>158</v>
      </c>
      <c r="S2551" s="3" t="s">
        <v>2173</v>
      </c>
      <c r="T2551" s="2">
        <v>15.28</v>
      </c>
      <c r="U2551" s="2">
        <v>2</v>
      </c>
      <c r="V2551" s="2">
        <v>0</v>
      </c>
      <c r="W2551" s="2">
        <v>7.4871999999999996</v>
      </c>
    </row>
    <row r="2552" spans="1:23" ht="15.75" thickBot="1" x14ac:dyDescent="0.3">
      <c r="A2552" s="5">
        <v>2551</v>
      </c>
      <c r="B2552" s="3" t="s">
        <v>6271</v>
      </c>
      <c r="C2552" s="2">
        <v>2011</v>
      </c>
      <c r="D2552" s="4">
        <v>40854</v>
      </c>
      <c r="E2552" s="4" t="str">
        <f>TEXT(Table1[[#This Row],[Order Date]],"MMM")</f>
        <v>Nov</v>
      </c>
      <c r="F2552" s="4" t="s">
        <v>7288</v>
      </c>
      <c r="G2552" s="3" t="s">
        <v>49</v>
      </c>
      <c r="H2552" s="3" t="s">
        <v>5117</v>
      </c>
      <c r="I2552" s="3" t="s">
        <v>5118</v>
      </c>
      <c r="J2552" s="3" t="s">
        <v>26</v>
      </c>
      <c r="K2552" s="3" t="s">
        <v>27</v>
      </c>
      <c r="L2552" s="3" t="s">
        <v>239</v>
      </c>
      <c r="M2552" s="3" t="s">
        <v>240</v>
      </c>
      <c r="N2552" s="2">
        <v>10011</v>
      </c>
      <c r="O2552" s="3" t="s">
        <v>138</v>
      </c>
      <c r="P2552" s="3" t="s">
        <v>1092</v>
      </c>
      <c r="Q2552" s="3" t="s">
        <v>45</v>
      </c>
      <c r="R2552" s="3" t="s">
        <v>88</v>
      </c>
      <c r="S2552" s="3" t="s">
        <v>1093</v>
      </c>
      <c r="T2552" s="2">
        <v>49.12</v>
      </c>
      <c r="U2552" s="2">
        <v>4</v>
      </c>
      <c r="V2552" s="2">
        <v>0</v>
      </c>
      <c r="W2552" s="2">
        <v>23.086400000000001</v>
      </c>
    </row>
    <row r="2553" spans="1:23" ht="15.75" thickBot="1" x14ac:dyDescent="0.3">
      <c r="A2553" s="5">
        <v>2552</v>
      </c>
      <c r="B2553" s="3" t="s">
        <v>6271</v>
      </c>
      <c r="C2553" s="2">
        <v>2011</v>
      </c>
      <c r="D2553" s="4">
        <v>40854</v>
      </c>
      <c r="E2553" s="4" t="str">
        <f>TEXT(Table1[[#This Row],[Order Date]],"MMM")</f>
        <v>Nov</v>
      </c>
      <c r="F2553" s="4" t="s">
        <v>7288</v>
      </c>
      <c r="G2553" s="3" t="s">
        <v>49</v>
      </c>
      <c r="H2553" s="3" t="s">
        <v>5117</v>
      </c>
      <c r="I2553" s="3" t="s">
        <v>5118</v>
      </c>
      <c r="J2553" s="3" t="s">
        <v>26</v>
      </c>
      <c r="K2553" s="3" t="s">
        <v>27</v>
      </c>
      <c r="L2553" s="3" t="s">
        <v>239</v>
      </c>
      <c r="M2553" s="3" t="s">
        <v>240</v>
      </c>
      <c r="N2553" s="2">
        <v>10011</v>
      </c>
      <c r="O2553" s="3" t="s">
        <v>138</v>
      </c>
      <c r="P2553" s="3" t="s">
        <v>3894</v>
      </c>
      <c r="Q2553" s="3" t="s">
        <v>45</v>
      </c>
      <c r="R2553" s="3" t="s">
        <v>74</v>
      </c>
      <c r="S2553" s="3" t="s">
        <v>3895</v>
      </c>
      <c r="T2553" s="2">
        <v>18.28</v>
      </c>
      <c r="U2553" s="2">
        <v>5</v>
      </c>
      <c r="V2553" s="2">
        <v>0.2</v>
      </c>
      <c r="W2553" s="2">
        <v>6.3979999999999997</v>
      </c>
    </row>
    <row r="2554" spans="1:23" ht="15.75" thickBot="1" x14ac:dyDescent="0.3">
      <c r="A2554" s="5">
        <v>2553</v>
      </c>
      <c r="B2554" s="3" t="s">
        <v>6272</v>
      </c>
      <c r="C2554" s="2">
        <v>2014</v>
      </c>
      <c r="D2554" s="4">
        <v>41800</v>
      </c>
      <c r="E2554" s="4" t="str">
        <f>TEXT(Table1[[#This Row],[Order Date]],"MMM")</f>
        <v>Jun</v>
      </c>
      <c r="F2554" s="4">
        <v>41922</v>
      </c>
      <c r="G2554" s="3" t="s">
        <v>49</v>
      </c>
      <c r="H2554" s="3" t="s">
        <v>3297</v>
      </c>
      <c r="I2554" s="3" t="s">
        <v>3298</v>
      </c>
      <c r="J2554" s="3" t="s">
        <v>40</v>
      </c>
      <c r="K2554" s="3" t="s">
        <v>27</v>
      </c>
      <c r="L2554" s="3" t="s">
        <v>239</v>
      </c>
      <c r="M2554" s="3" t="s">
        <v>240</v>
      </c>
      <c r="N2554" s="2">
        <v>10035</v>
      </c>
      <c r="O2554" s="3" t="s">
        <v>138</v>
      </c>
      <c r="P2554" s="3" t="s">
        <v>4989</v>
      </c>
      <c r="Q2554" s="3" t="s">
        <v>70</v>
      </c>
      <c r="R2554" s="3" t="s">
        <v>71</v>
      </c>
      <c r="S2554" s="3" t="s">
        <v>4990</v>
      </c>
      <c r="T2554" s="2">
        <v>87.8</v>
      </c>
      <c r="U2554" s="2">
        <v>4</v>
      </c>
      <c r="V2554" s="2">
        <v>0</v>
      </c>
      <c r="W2554" s="2">
        <v>43.9</v>
      </c>
    </row>
    <row r="2555" spans="1:23" ht="15.75" thickBot="1" x14ac:dyDescent="0.3">
      <c r="A2555" s="5">
        <v>2554</v>
      </c>
      <c r="B2555" s="3" t="s">
        <v>6272</v>
      </c>
      <c r="C2555" s="2">
        <v>2014</v>
      </c>
      <c r="D2555" s="4">
        <v>41800</v>
      </c>
      <c r="E2555" s="4" t="str">
        <f>TEXT(Table1[[#This Row],[Order Date]],"MMM")</f>
        <v>Jun</v>
      </c>
      <c r="F2555" s="4">
        <v>41922</v>
      </c>
      <c r="G2555" s="3" t="s">
        <v>49</v>
      </c>
      <c r="H2555" s="3" t="s">
        <v>3297</v>
      </c>
      <c r="I2555" s="3" t="s">
        <v>3298</v>
      </c>
      <c r="J2555" s="3" t="s">
        <v>40</v>
      </c>
      <c r="K2555" s="3" t="s">
        <v>27</v>
      </c>
      <c r="L2555" s="3" t="s">
        <v>239</v>
      </c>
      <c r="M2555" s="3" t="s">
        <v>240</v>
      </c>
      <c r="N2555" s="2">
        <v>10035</v>
      </c>
      <c r="O2555" s="3" t="s">
        <v>138</v>
      </c>
      <c r="P2555" s="3" t="s">
        <v>2651</v>
      </c>
      <c r="Q2555" s="3" t="s">
        <v>32</v>
      </c>
      <c r="R2555" s="3" t="s">
        <v>36</v>
      </c>
      <c r="S2555" s="3" t="s">
        <v>2652</v>
      </c>
      <c r="T2555" s="2">
        <v>221.38200000000001</v>
      </c>
      <c r="U2555" s="2">
        <v>2</v>
      </c>
      <c r="V2555" s="2">
        <v>0.1</v>
      </c>
      <c r="W2555" s="2">
        <v>2.4598</v>
      </c>
    </row>
    <row r="2556" spans="1:23" ht="15.75" thickBot="1" x14ac:dyDescent="0.3">
      <c r="A2556" s="5">
        <v>2555</v>
      </c>
      <c r="B2556" s="3" t="s">
        <v>6272</v>
      </c>
      <c r="C2556" s="2">
        <v>2014</v>
      </c>
      <c r="D2556" s="4">
        <v>41800</v>
      </c>
      <c r="E2556" s="4" t="str">
        <f>TEXT(Table1[[#This Row],[Order Date]],"MMM")</f>
        <v>Jun</v>
      </c>
      <c r="F2556" s="4">
        <v>41922</v>
      </c>
      <c r="G2556" s="3" t="s">
        <v>49</v>
      </c>
      <c r="H2556" s="3" t="s">
        <v>3297</v>
      </c>
      <c r="I2556" s="3" t="s">
        <v>3298</v>
      </c>
      <c r="J2556" s="3" t="s">
        <v>40</v>
      </c>
      <c r="K2556" s="3" t="s">
        <v>27</v>
      </c>
      <c r="L2556" s="3" t="s">
        <v>239</v>
      </c>
      <c r="M2556" s="3" t="s">
        <v>240</v>
      </c>
      <c r="N2556" s="2">
        <v>10035</v>
      </c>
      <c r="O2556" s="3" t="s">
        <v>138</v>
      </c>
      <c r="P2556" s="3" t="s">
        <v>5528</v>
      </c>
      <c r="Q2556" s="3" t="s">
        <v>70</v>
      </c>
      <c r="R2556" s="3" t="s">
        <v>603</v>
      </c>
      <c r="S2556" s="3" t="s">
        <v>5529</v>
      </c>
      <c r="T2556" s="2">
        <v>5199.96</v>
      </c>
      <c r="U2556" s="2">
        <v>4</v>
      </c>
      <c r="V2556" s="2">
        <v>0</v>
      </c>
      <c r="W2556" s="2">
        <v>1351.9896000000001</v>
      </c>
    </row>
    <row r="2557" spans="1:23" ht="15.75" thickBot="1" x14ac:dyDescent="0.3">
      <c r="A2557" s="5">
        <v>2556</v>
      </c>
      <c r="B2557" s="3" t="s">
        <v>6273</v>
      </c>
      <c r="C2557" s="2">
        <v>2014</v>
      </c>
      <c r="D2557" s="4">
        <v>41640</v>
      </c>
      <c r="E2557" s="4" t="str">
        <f>TEXT(Table1[[#This Row],[Order Date]],"MMM")</f>
        <v>Jan</v>
      </c>
      <c r="F2557" s="4">
        <v>41699</v>
      </c>
      <c r="G2557" s="3" t="s">
        <v>172</v>
      </c>
      <c r="H2557" s="3" t="s">
        <v>3829</v>
      </c>
      <c r="I2557" s="3" t="s">
        <v>3830</v>
      </c>
      <c r="J2557" s="3" t="s">
        <v>26</v>
      </c>
      <c r="K2557" s="3" t="s">
        <v>27</v>
      </c>
      <c r="L2557" s="3" t="s">
        <v>2095</v>
      </c>
      <c r="M2557" s="3" t="s">
        <v>442</v>
      </c>
      <c r="N2557" s="2">
        <v>43130</v>
      </c>
      <c r="O2557" s="3" t="s">
        <v>138</v>
      </c>
      <c r="P2557" s="3" t="s">
        <v>3792</v>
      </c>
      <c r="Q2557" s="3" t="s">
        <v>45</v>
      </c>
      <c r="R2557" s="3" t="s">
        <v>58</v>
      </c>
      <c r="S2557" s="3" t="s">
        <v>3793</v>
      </c>
      <c r="T2557" s="2">
        <v>156.512</v>
      </c>
      <c r="U2557" s="2">
        <v>4</v>
      </c>
      <c r="V2557" s="2">
        <v>0.2</v>
      </c>
      <c r="W2557" s="2">
        <v>-35.215200000000003</v>
      </c>
    </row>
    <row r="2558" spans="1:23" ht="15.75" thickBot="1" x14ac:dyDescent="0.3">
      <c r="A2558" s="5">
        <v>2557</v>
      </c>
      <c r="B2558" s="3" t="s">
        <v>6274</v>
      </c>
      <c r="C2558" s="2">
        <v>2012</v>
      </c>
      <c r="D2558" s="4">
        <v>41093</v>
      </c>
      <c r="E2558" s="4" t="str">
        <f>TEXT(Table1[[#This Row],[Order Date]],"MMM")</f>
        <v>Jul</v>
      </c>
      <c r="F2558" s="4">
        <v>41185</v>
      </c>
      <c r="G2558" s="3" t="s">
        <v>172</v>
      </c>
      <c r="H2558" s="3" t="s">
        <v>4775</v>
      </c>
      <c r="I2558" s="3" t="s">
        <v>4776</v>
      </c>
      <c r="J2558" s="3" t="s">
        <v>99</v>
      </c>
      <c r="K2558" s="3" t="s">
        <v>27</v>
      </c>
      <c r="L2558" s="3" t="s">
        <v>541</v>
      </c>
      <c r="M2558" s="3" t="s">
        <v>220</v>
      </c>
      <c r="N2558" s="2">
        <v>19711</v>
      </c>
      <c r="O2558" s="3" t="s">
        <v>138</v>
      </c>
      <c r="P2558" s="3" t="s">
        <v>878</v>
      </c>
      <c r="Q2558" s="3" t="s">
        <v>70</v>
      </c>
      <c r="R2558" s="3" t="s">
        <v>148</v>
      </c>
      <c r="S2558" s="3" t="s">
        <v>879</v>
      </c>
      <c r="T2558" s="2">
        <v>119.85</v>
      </c>
      <c r="U2558" s="2">
        <v>3</v>
      </c>
      <c r="V2558" s="2">
        <v>0</v>
      </c>
      <c r="W2558" s="2">
        <v>52.734000000000002</v>
      </c>
    </row>
    <row r="2559" spans="1:23" ht="15.75" thickBot="1" x14ac:dyDescent="0.3">
      <c r="A2559" s="5">
        <v>2558</v>
      </c>
      <c r="B2559" s="3" t="s">
        <v>6274</v>
      </c>
      <c r="C2559" s="2">
        <v>2012</v>
      </c>
      <c r="D2559" s="4">
        <v>41093</v>
      </c>
      <c r="E2559" s="4" t="str">
        <f>TEXT(Table1[[#This Row],[Order Date]],"MMM")</f>
        <v>Jul</v>
      </c>
      <c r="F2559" s="4">
        <v>41185</v>
      </c>
      <c r="G2559" s="3" t="s">
        <v>172</v>
      </c>
      <c r="H2559" s="3" t="s">
        <v>4775</v>
      </c>
      <c r="I2559" s="3" t="s">
        <v>4776</v>
      </c>
      <c r="J2559" s="3" t="s">
        <v>99</v>
      </c>
      <c r="K2559" s="3" t="s">
        <v>27</v>
      </c>
      <c r="L2559" s="3" t="s">
        <v>541</v>
      </c>
      <c r="M2559" s="3" t="s">
        <v>220</v>
      </c>
      <c r="N2559" s="2">
        <v>19711</v>
      </c>
      <c r="O2559" s="3" t="s">
        <v>138</v>
      </c>
      <c r="P2559" s="3" t="s">
        <v>1162</v>
      </c>
      <c r="Q2559" s="3" t="s">
        <v>45</v>
      </c>
      <c r="R2559" s="3" t="s">
        <v>74</v>
      </c>
      <c r="S2559" s="3" t="s">
        <v>1163</v>
      </c>
      <c r="T2559" s="2">
        <v>30.44</v>
      </c>
      <c r="U2559" s="2">
        <v>2</v>
      </c>
      <c r="V2559" s="2">
        <v>0</v>
      </c>
      <c r="W2559" s="2">
        <v>14.9156</v>
      </c>
    </row>
    <row r="2560" spans="1:23" ht="15.75" thickBot="1" x14ac:dyDescent="0.3">
      <c r="A2560" s="5">
        <v>2559</v>
      </c>
      <c r="B2560" s="3" t="s">
        <v>6274</v>
      </c>
      <c r="C2560" s="2">
        <v>2012</v>
      </c>
      <c r="D2560" s="4">
        <v>41093</v>
      </c>
      <c r="E2560" s="4" t="str">
        <f>TEXT(Table1[[#This Row],[Order Date]],"MMM")</f>
        <v>Jul</v>
      </c>
      <c r="F2560" s="4">
        <v>41185</v>
      </c>
      <c r="G2560" s="3" t="s">
        <v>172</v>
      </c>
      <c r="H2560" s="3" t="s">
        <v>4775</v>
      </c>
      <c r="I2560" s="3" t="s">
        <v>4776</v>
      </c>
      <c r="J2560" s="3" t="s">
        <v>99</v>
      </c>
      <c r="K2560" s="3" t="s">
        <v>27</v>
      </c>
      <c r="L2560" s="3" t="s">
        <v>541</v>
      </c>
      <c r="M2560" s="3" t="s">
        <v>220</v>
      </c>
      <c r="N2560" s="2">
        <v>19711</v>
      </c>
      <c r="O2560" s="3" t="s">
        <v>138</v>
      </c>
      <c r="P2560" s="3" t="s">
        <v>3241</v>
      </c>
      <c r="Q2560" s="3" t="s">
        <v>45</v>
      </c>
      <c r="R2560" s="3" t="s">
        <v>74</v>
      </c>
      <c r="S2560" s="3" t="s">
        <v>3242</v>
      </c>
      <c r="T2560" s="2">
        <v>69.28</v>
      </c>
      <c r="U2560" s="2">
        <v>2</v>
      </c>
      <c r="V2560" s="2">
        <v>0</v>
      </c>
      <c r="W2560" s="2">
        <v>33.254399999999997</v>
      </c>
    </row>
    <row r="2561" spans="1:23" ht="15.75" thickBot="1" x14ac:dyDescent="0.3">
      <c r="A2561" s="5">
        <v>2560</v>
      </c>
      <c r="B2561" s="3" t="s">
        <v>6274</v>
      </c>
      <c r="C2561" s="2">
        <v>2012</v>
      </c>
      <c r="D2561" s="4">
        <v>41093</v>
      </c>
      <c r="E2561" s="4" t="str">
        <f>TEXT(Table1[[#This Row],[Order Date]],"MMM")</f>
        <v>Jul</v>
      </c>
      <c r="F2561" s="4">
        <v>41185</v>
      </c>
      <c r="G2561" s="3" t="s">
        <v>172</v>
      </c>
      <c r="H2561" s="3" t="s">
        <v>4775</v>
      </c>
      <c r="I2561" s="3" t="s">
        <v>4776</v>
      </c>
      <c r="J2561" s="3" t="s">
        <v>99</v>
      </c>
      <c r="K2561" s="3" t="s">
        <v>27</v>
      </c>
      <c r="L2561" s="3" t="s">
        <v>541</v>
      </c>
      <c r="M2561" s="3" t="s">
        <v>220</v>
      </c>
      <c r="N2561" s="2">
        <v>19711</v>
      </c>
      <c r="O2561" s="3" t="s">
        <v>138</v>
      </c>
      <c r="P2561" s="3" t="s">
        <v>5357</v>
      </c>
      <c r="Q2561" s="3" t="s">
        <v>70</v>
      </c>
      <c r="R2561" s="3" t="s">
        <v>71</v>
      </c>
      <c r="S2561" s="3" t="s">
        <v>5358</v>
      </c>
      <c r="T2561" s="2">
        <v>587.97</v>
      </c>
      <c r="U2561" s="2">
        <v>3</v>
      </c>
      <c r="V2561" s="2">
        <v>0</v>
      </c>
      <c r="W2561" s="2">
        <v>170.51130000000001</v>
      </c>
    </row>
    <row r="2562" spans="1:23" ht="15.75" thickBot="1" x14ac:dyDescent="0.3">
      <c r="A2562" s="5">
        <v>2561</v>
      </c>
      <c r="B2562" s="3" t="s">
        <v>6275</v>
      </c>
      <c r="C2562" s="2">
        <v>2012</v>
      </c>
      <c r="D2562" s="4">
        <v>40913</v>
      </c>
      <c r="E2562" s="4" t="str">
        <f>TEXT(Table1[[#This Row],[Order Date]],"MMM")</f>
        <v>Jan</v>
      </c>
      <c r="F2562" s="4">
        <v>41065</v>
      </c>
      <c r="G2562" s="3" t="s">
        <v>49</v>
      </c>
      <c r="H2562" s="3" t="s">
        <v>1038</v>
      </c>
      <c r="I2562" s="3" t="s">
        <v>1039</v>
      </c>
      <c r="J2562" s="3" t="s">
        <v>26</v>
      </c>
      <c r="K2562" s="3" t="s">
        <v>27</v>
      </c>
      <c r="L2562" s="3" t="s">
        <v>120</v>
      </c>
      <c r="M2562" s="3" t="s">
        <v>42</v>
      </c>
      <c r="N2562" s="2">
        <v>94109</v>
      </c>
      <c r="O2562" s="3" t="s">
        <v>43</v>
      </c>
      <c r="P2562" s="3" t="s">
        <v>1162</v>
      </c>
      <c r="Q2562" s="3" t="s">
        <v>45</v>
      </c>
      <c r="R2562" s="3" t="s">
        <v>74</v>
      </c>
      <c r="S2562" s="3" t="s">
        <v>1163</v>
      </c>
      <c r="T2562" s="2">
        <v>12.176</v>
      </c>
      <c r="U2562" s="2">
        <v>1</v>
      </c>
      <c r="V2562" s="2">
        <v>0.2</v>
      </c>
      <c r="W2562" s="2">
        <v>4.4138000000000002</v>
      </c>
    </row>
    <row r="2563" spans="1:23" ht="15.75" thickBot="1" x14ac:dyDescent="0.3">
      <c r="A2563" s="5">
        <v>2562</v>
      </c>
      <c r="B2563" s="3" t="s">
        <v>6275</v>
      </c>
      <c r="C2563" s="2">
        <v>2012</v>
      </c>
      <c r="D2563" s="4">
        <v>40913</v>
      </c>
      <c r="E2563" s="4" t="str">
        <f>TEXT(Table1[[#This Row],[Order Date]],"MMM")</f>
        <v>Jan</v>
      </c>
      <c r="F2563" s="4">
        <v>41065</v>
      </c>
      <c r="G2563" s="3" t="s">
        <v>49</v>
      </c>
      <c r="H2563" s="3" t="s">
        <v>1038</v>
      </c>
      <c r="I2563" s="3" t="s">
        <v>1039</v>
      </c>
      <c r="J2563" s="3" t="s">
        <v>26</v>
      </c>
      <c r="K2563" s="3" t="s">
        <v>27</v>
      </c>
      <c r="L2563" s="3" t="s">
        <v>120</v>
      </c>
      <c r="M2563" s="3" t="s">
        <v>42</v>
      </c>
      <c r="N2563" s="2">
        <v>94109</v>
      </c>
      <c r="O2563" s="3" t="s">
        <v>43</v>
      </c>
      <c r="P2563" s="3" t="s">
        <v>913</v>
      </c>
      <c r="Q2563" s="3" t="s">
        <v>45</v>
      </c>
      <c r="R2563" s="3" t="s">
        <v>58</v>
      </c>
      <c r="S2563" s="3" t="s">
        <v>914</v>
      </c>
      <c r="T2563" s="2">
        <v>37.32</v>
      </c>
      <c r="U2563" s="2">
        <v>3</v>
      </c>
      <c r="V2563" s="2">
        <v>0</v>
      </c>
      <c r="W2563" s="2">
        <v>10.4496</v>
      </c>
    </row>
    <row r="2564" spans="1:23" ht="15.75" thickBot="1" x14ac:dyDescent="0.3">
      <c r="A2564" s="5">
        <v>2563</v>
      </c>
      <c r="B2564" s="3" t="s">
        <v>6275</v>
      </c>
      <c r="C2564" s="2">
        <v>2012</v>
      </c>
      <c r="D2564" s="4">
        <v>40913</v>
      </c>
      <c r="E2564" s="4" t="str">
        <f>TEXT(Table1[[#This Row],[Order Date]],"MMM")</f>
        <v>Jan</v>
      </c>
      <c r="F2564" s="4">
        <v>41065</v>
      </c>
      <c r="G2564" s="3" t="s">
        <v>49</v>
      </c>
      <c r="H2564" s="3" t="s">
        <v>1038</v>
      </c>
      <c r="I2564" s="3" t="s">
        <v>1039</v>
      </c>
      <c r="J2564" s="3" t="s">
        <v>26</v>
      </c>
      <c r="K2564" s="3" t="s">
        <v>27</v>
      </c>
      <c r="L2564" s="3" t="s">
        <v>120</v>
      </c>
      <c r="M2564" s="3" t="s">
        <v>42</v>
      </c>
      <c r="N2564" s="2">
        <v>94109</v>
      </c>
      <c r="O2564" s="3" t="s">
        <v>43</v>
      </c>
      <c r="P2564" s="3" t="s">
        <v>1219</v>
      </c>
      <c r="Q2564" s="3" t="s">
        <v>45</v>
      </c>
      <c r="R2564" s="3" t="s">
        <v>518</v>
      </c>
      <c r="S2564" s="3" t="s">
        <v>1220</v>
      </c>
      <c r="T2564" s="2">
        <v>35.06</v>
      </c>
      <c r="U2564" s="2">
        <v>2</v>
      </c>
      <c r="V2564" s="2">
        <v>0</v>
      </c>
      <c r="W2564" s="2">
        <v>10.518000000000001</v>
      </c>
    </row>
    <row r="2565" spans="1:23" ht="15.75" thickBot="1" x14ac:dyDescent="0.3">
      <c r="A2565" s="5">
        <v>2564</v>
      </c>
      <c r="B2565" s="3" t="s">
        <v>6276</v>
      </c>
      <c r="C2565" s="2">
        <v>2014</v>
      </c>
      <c r="D2565" s="4">
        <v>41738</v>
      </c>
      <c r="E2565" s="4" t="str">
        <f>TEXT(Table1[[#This Row],[Order Date]],"MMM")</f>
        <v>Apr</v>
      </c>
      <c r="F2565" s="4">
        <v>41891</v>
      </c>
      <c r="G2565" s="3" t="s">
        <v>49</v>
      </c>
      <c r="H2565" s="3" t="s">
        <v>1140</v>
      </c>
      <c r="I2565" s="3" t="s">
        <v>1141</v>
      </c>
      <c r="J2565" s="3" t="s">
        <v>26</v>
      </c>
      <c r="K2565" s="3" t="s">
        <v>27</v>
      </c>
      <c r="L2565" s="3" t="s">
        <v>715</v>
      </c>
      <c r="M2565" s="3" t="s">
        <v>101</v>
      </c>
      <c r="N2565" s="2">
        <v>75217</v>
      </c>
      <c r="O2565" s="3" t="s">
        <v>102</v>
      </c>
      <c r="P2565" s="3" t="s">
        <v>2601</v>
      </c>
      <c r="Q2565" s="3" t="s">
        <v>32</v>
      </c>
      <c r="R2565" s="3" t="s">
        <v>64</v>
      </c>
      <c r="S2565" s="3" t="s">
        <v>2602</v>
      </c>
      <c r="T2565" s="2">
        <v>108.4</v>
      </c>
      <c r="U2565" s="2">
        <v>5</v>
      </c>
      <c r="V2565" s="2">
        <v>0.6</v>
      </c>
      <c r="W2565" s="2">
        <v>-105.69</v>
      </c>
    </row>
    <row r="2566" spans="1:23" ht="15.75" thickBot="1" x14ac:dyDescent="0.3">
      <c r="A2566" s="5">
        <v>2565</v>
      </c>
      <c r="B2566" s="3" t="s">
        <v>6277</v>
      </c>
      <c r="C2566" s="2">
        <v>2014</v>
      </c>
      <c r="D2566" s="4">
        <v>41740</v>
      </c>
      <c r="E2566" s="4" t="str">
        <f>TEXT(Table1[[#This Row],[Order Date]],"MMM")</f>
        <v>Apr</v>
      </c>
      <c r="F2566" s="4">
        <v>41893</v>
      </c>
      <c r="G2566" s="3" t="s">
        <v>49</v>
      </c>
      <c r="H2566" s="3" t="s">
        <v>4727</v>
      </c>
      <c r="I2566" s="3" t="s">
        <v>4728</v>
      </c>
      <c r="J2566" s="3" t="s">
        <v>40</v>
      </c>
      <c r="K2566" s="3" t="s">
        <v>27</v>
      </c>
      <c r="L2566" s="3" t="s">
        <v>1232</v>
      </c>
      <c r="M2566" s="3" t="s">
        <v>53</v>
      </c>
      <c r="N2566" s="2">
        <v>33178</v>
      </c>
      <c r="O2566" s="3" t="s">
        <v>30</v>
      </c>
      <c r="P2566" s="3" t="s">
        <v>3063</v>
      </c>
      <c r="Q2566" s="3" t="s">
        <v>70</v>
      </c>
      <c r="R2566" s="3" t="s">
        <v>71</v>
      </c>
      <c r="S2566" s="3" t="s">
        <v>3064</v>
      </c>
      <c r="T2566" s="2">
        <v>361.37599999999998</v>
      </c>
      <c r="U2566" s="2">
        <v>2</v>
      </c>
      <c r="V2566" s="2">
        <v>0.2</v>
      </c>
      <c r="W2566" s="2">
        <v>27.103200000000001</v>
      </c>
    </row>
    <row r="2567" spans="1:23" ht="15.75" thickBot="1" x14ac:dyDescent="0.3">
      <c r="A2567" s="5">
        <v>2566</v>
      </c>
      <c r="B2567" s="3" t="s">
        <v>6278</v>
      </c>
      <c r="C2567" s="2">
        <v>2012</v>
      </c>
      <c r="D2567" s="4">
        <v>41069</v>
      </c>
      <c r="E2567" s="4" t="str">
        <f>TEXT(Table1[[#This Row],[Order Date]],"MMM")</f>
        <v>Jun</v>
      </c>
      <c r="F2567" s="4">
        <v>41252</v>
      </c>
      <c r="G2567" s="3" t="s">
        <v>49</v>
      </c>
      <c r="H2567" s="3" t="s">
        <v>277</v>
      </c>
      <c r="I2567" s="3" t="s">
        <v>278</v>
      </c>
      <c r="J2567" s="3" t="s">
        <v>40</v>
      </c>
      <c r="K2567" s="3" t="s">
        <v>27</v>
      </c>
      <c r="L2567" s="3" t="s">
        <v>239</v>
      </c>
      <c r="M2567" s="3" t="s">
        <v>240</v>
      </c>
      <c r="N2567" s="2">
        <v>10011</v>
      </c>
      <c r="O2567" s="3" t="s">
        <v>138</v>
      </c>
      <c r="P2567" s="3" t="s">
        <v>5387</v>
      </c>
      <c r="Q2567" s="3" t="s">
        <v>45</v>
      </c>
      <c r="R2567" s="3" t="s">
        <v>77</v>
      </c>
      <c r="S2567" s="3" t="s">
        <v>5388</v>
      </c>
      <c r="T2567" s="2">
        <v>8.39</v>
      </c>
      <c r="U2567" s="2">
        <v>1</v>
      </c>
      <c r="V2567" s="2">
        <v>0</v>
      </c>
      <c r="W2567" s="2">
        <v>2.0975000000000001</v>
      </c>
    </row>
    <row r="2568" spans="1:23" ht="15.75" thickBot="1" x14ac:dyDescent="0.3">
      <c r="A2568" s="5">
        <v>2567</v>
      </c>
      <c r="B2568" s="3" t="s">
        <v>6278</v>
      </c>
      <c r="C2568" s="2">
        <v>2012</v>
      </c>
      <c r="D2568" s="4">
        <v>41069</v>
      </c>
      <c r="E2568" s="4" t="str">
        <f>TEXT(Table1[[#This Row],[Order Date]],"MMM")</f>
        <v>Jun</v>
      </c>
      <c r="F2568" s="4">
        <v>41252</v>
      </c>
      <c r="G2568" s="3" t="s">
        <v>49</v>
      </c>
      <c r="H2568" s="3" t="s">
        <v>277</v>
      </c>
      <c r="I2568" s="3" t="s">
        <v>278</v>
      </c>
      <c r="J2568" s="3" t="s">
        <v>40</v>
      </c>
      <c r="K2568" s="3" t="s">
        <v>27</v>
      </c>
      <c r="L2568" s="3" t="s">
        <v>239</v>
      </c>
      <c r="M2568" s="3" t="s">
        <v>240</v>
      </c>
      <c r="N2568" s="2">
        <v>10011</v>
      </c>
      <c r="O2568" s="3" t="s">
        <v>138</v>
      </c>
      <c r="P2568" s="3" t="s">
        <v>3184</v>
      </c>
      <c r="Q2568" s="3" t="s">
        <v>70</v>
      </c>
      <c r="R2568" s="3" t="s">
        <v>71</v>
      </c>
      <c r="S2568" s="3" t="s">
        <v>3185</v>
      </c>
      <c r="T2568" s="2">
        <v>337.98</v>
      </c>
      <c r="U2568" s="2">
        <v>2</v>
      </c>
      <c r="V2568" s="2">
        <v>0</v>
      </c>
      <c r="W2568" s="2">
        <v>101.39400000000001</v>
      </c>
    </row>
    <row r="2569" spans="1:23" ht="15.75" thickBot="1" x14ac:dyDescent="0.3">
      <c r="A2569" s="5">
        <v>2568</v>
      </c>
      <c r="B2569" s="3" t="s">
        <v>6279</v>
      </c>
      <c r="C2569" s="2">
        <v>2011</v>
      </c>
      <c r="D2569" s="4">
        <v>40704</v>
      </c>
      <c r="E2569" s="4" t="str">
        <f>TEXT(Table1[[#This Row],[Order Date]],"MMM")</f>
        <v>Jun</v>
      </c>
      <c r="F2569" s="4" t="s">
        <v>7198</v>
      </c>
      <c r="G2569" s="3" t="s">
        <v>49</v>
      </c>
      <c r="H2569" s="3" t="s">
        <v>3902</v>
      </c>
      <c r="I2569" s="3" t="s">
        <v>3903</v>
      </c>
      <c r="J2569" s="3" t="s">
        <v>26</v>
      </c>
      <c r="K2569" s="3" t="s">
        <v>27</v>
      </c>
      <c r="L2569" s="3" t="s">
        <v>136</v>
      </c>
      <c r="M2569" s="3" t="s">
        <v>137</v>
      </c>
      <c r="N2569" s="2">
        <v>19120</v>
      </c>
      <c r="O2569" s="3" t="s">
        <v>138</v>
      </c>
      <c r="P2569" s="3" t="s">
        <v>731</v>
      </c>
      <c r="Q2569" s="3" t="s">
        <v>45</v>
      </c>
      <c r="R2569" s="3" t="s">
        <v>58</v>
      </c>
      <c r="S2569" s="3" t="s">
        <v>732</v>
      </c>
      <c r="T2569" s="2">
        <v>83.92</v>
      </c>
      <c r="U2569" s="2">
        <v>5</v>
      </c>
      <c r="V2569" s="2">
        <v>0.2</v>
      </c>
      <c r="W2569" s="2">
        <v>-13.637</v>
      </c>
    </row>
    <row r="2570" spans="1:23" ht="15.75" thickBot="1" x14ac:dyDescent="0.3">
      <c r="A2570" s="5">
        <v>2569</v>
      </c>
      <c r="B2570" s="3" t="s">
        <v>6280</v>
      </c>
      <c r="C2570" s="2">
        <v>2012</v>
      </c>
      <c r="D2570" s="4">
        <v>41194</v>
      </c>
      <c r="E2570" s="4" t="str">
        <f>TEXT(Table1[[#This Row],[Order Date]],"MMM")</f>
        <v>Oct</v>
      </c>
      <c r="F2570" s="4" t="s">
        <v>7165</v>
      </c>
      <c r="G2570" s="3" t="s">
        <v>49</v>
      </c>
      <c r="H2570" s="3" t="s">
        <v>5976</v>
      </c>
      <c r="I2570" s="3" t="s">
        <v>5977</v>
      </c>
      <c r="J2570" s="3" t="s">
        <v>99</v>
      </c>
      <c r="K2570" s="3" t="s">
        <v>27</v>
      </c>
      <c r="L2570" s="3" t="s">
        <v>41</v>
      </c>
      <c r="M2570" s="3" t="s">
        <v>42</v>
      </c>
      <c r="N2570" s="2">
        <v>90032</v>
      </c>
      <c r="O2570" s="3" t="s">
        <v>43</v>
      </c>
      <c r="P2570" s="3" t="s">
        <v>4838</v>
      </c>
      <c r="Q2570" s="3" t="s">
        <v>45</v>
      </c>
      <c r="R2570" s="3" t="s">
        <v>67</v>
      </c>
      <c r="S2570" s="3" t="s">
        <v>4839</v>
      </c>
      <c r="T2570" s="2">
        <v>56.3</v>
      </c>
      <c r="U2570" s="2">
        <v>2</v>
      </c>
      <c r="V2570" s="2">
        <v>0</v>
      </c>
      <c r="W2570" s="2">
        <v>15.763999999999999</v>
      </c>
    </row>
    <row r="2571" spans="1:23" ht="15.75" thickBot="1" x14ac:dyDescent="0.3">
      <c r="A2571" s="5">
        <v>2570</v>
      </c>
      <c r="B2571" s="3" t="s">
        <v>6283</v>
      </c>
      <c r="C2571" s="2">
        <v>2014</v>
      </c>
      <c r="D2571" s="4">
        <v>41763</v>
      </c>
      <c r="E2571" s="4" t="str">
        <f>TEXT(Table1[[#This Row],[Order Date]],"MMM")</f>
        <v>May</v>
      </c>
      <c r="F2571" s="4">
        <v>41794</v>
      </c>
      <c r="G2571" s="3" t="s">
        <v>172</v>
      </c>
      <c r="H2571" s="3" t="s">
        <v>2000</v>
      </c>
      <c r="I2571" s="3" t="s">
        <v>2001</v>
      </c>
      <c r="J2571" s="3" t="s">
        <v>99</v>
      </c>
      <c r="K2571" s="3" t="s">
        <v>27</v>
      </c>
      <c r="L2571" s="3" t="s">
        <v>239</v>
      </c>
      <c r="M2571" s="3" t="s">
        <v>240</v>
      </c>
      <c r="N2571" s="2">
        <v>10009</v>
      </c>
      <c r="O2571" s="3" t="s">
        <v>138</v>
      </c>
      <c r="P2571" s="3" t="s">
        <v>6284</v>
      </c>
      <c r="Q2571" s="3" t="s">
        <v>70</v>
      </c>
      <c r="R2571" s="3" t="s">
        <v>71</v>
      </c>
      <c r="S2571" s="3" t="s">
        <v>6285</v>
      </c>
      <c r="T2571" s="2">
        <v>41.22</v>
      </c>
      <c r="U2571" s="2">
        <v>1</v>
      </c>
      <c r="V2571" s="2">
        <v>0</v>
      </c>
      <c r="W2571" s="2">
        <v>11.1294</v>
      </c>
    </row>
    <row r="2572" spans="1:23" ht="15.75" thickBot="1" x14ac:dyDescent="0.3">
      <c r="A2572" s="5">
        <v>2571</v>
      </c>
      <c r="B2572" s="3" t="s">
        <v>6283</v>
      </c>
      <c r="C2572" s="2">
        <v>2014</v>
      </c>
      <c r="D2572" s="4">
        <v>41763</v>
      </c>
      <c r="E2572" s="4" t="str">
        <f>TEXT(Table1[[#This Row],[Order Date]],"MMM")</f>
        <v>May</v>
      </c>
      <c r="F2572" s="4">
        <v>41794</v>
      </c>
      <c r="G2572" s="3" t="s">
        <v>172</v>
      </c>
      <c r="H2572" s="3" t="s">
        <v>2000</v>
      </c>
      <c r="I2572" s="3" t="s">
        <v>2001</v>
      </c>
      <c r="J2572" s="3" t="s">
        <v>99</v>
      </c>
      <c r="K2572" s="3" t="s">
        <v>27</v>
      </c>
      <c r="L2572" s="3" t="s">
        <v>239</v>
      </c>
      <c r="M2572" s="3" t="s">
        <v>240</v>
      </c>
      <c r="N2572" s="2">
        <v>10009</v>
      </c>
      <c r="O2572" s="3" t="s">
        <v>138</v>
      </c>
      <c r="P2572" s="3" t="s">
        <v>934</v>
      </c>
      <c r="Q2572" s="3" t="s">
        <v>45</v>
      </c>
      <c r="R2572" s="3" t="s">
        <v>518</v>
      </c>
      <c r="S2572" s="3" t="s">
        <v>935</v>
      </c>
      <c r="T2572" s="2">
        <v>240.37</v>
      </c>
      <c r="U2572" s="2">
        <v>1</v>
      </c>
      <c r="V2572" s="2">
        <v>0</v>
      </c>
      <c r="W2572" s="2">
        <v>7.2111000000000001</v>
      </c>
    </row>
    <row r="2573" spans="1:23" ht="15.75" thickBot="1" x14ac:dyDescent="0.3">
      <c r="A2573" s="5">
        <v>2572</v>
      </c>
      <c r="B2573" s="3" t="s">
        <v>6283</v>
      </c>
      <c r="C2573" s="2">
        <v>2014</v>
      </c>
      <c r="D2573" s="4">
        <v>41763</v>
      </c>
      <c r="E2573" s="4" t="str">
        <f>TEXT(Table1[[#This Row],[Order Date]],"MMM")</f>
        <v>May</v>
      </c>
      <c r="F2573" s="4">
        <v>41794</v>
      </c>
      <c r="G2573" s="3" t="s">
        <v>172</v>
      </c>
      <c r="H2573" s="3" t="s">
        <v>2000</v>
      </c>
      <c r="I2573" s="3" t="s">
        <v>2001</v>
      </c>
      <c r="J2573" s="3" t="s">
        <v>99</v>
      </c>
      <c r="K2573" s="3" t="s">
        <v>27</v>
      </c>
      <c r="L2573" s="3" t="s">
        <v>239</v>
      </c>
      <c r="M2573" s="3" t="s">
        <v>240</v>
      </c>
      <c r="N2573" s="2">
        <v>10009</v>
      </c>
      <c r="O2573" s="3" t="s">
        <v>138</v>
      </c>
      <c r="P2573" s="3" t="s">
        <v>1587</v>
      </c>
      <c r="Q2573" s="3" t="s">
        <v>70</v>
      </c>
      <c r="R2573" s="3" t="s">
        <v>71</v>
      </c>
      <c r="S2573" s="3" t="s">
        <v>1588</v>
      </c>
      <c r="T2573" s="2">
        <v>119.02</v>
      </c>
      <c r="U2573" s="2">
        <v>2</v>
      </c>
      <c r="V2573" s="2">
        <v>0</v>
      </c>
      <c r="W2573" s="2">
        <v>33.325600000000001</v>
      </c>
    </row>
    <row r="2574" spans="1:23" ht="15.75" thickBot="1" x14ac:dyDescent="0.3">
      <c r="A2574" s="5">
        <v>2573</v>
      </c>
      <c r="B2574" s="3" t="s">
        <v>6286</v>
      </c>
      <c r="C2574" s="2">
        <v>2013</v>
      </c>
      <c r="D2574" s="4">
        <v>41374</v>
      </c>
      <c r="E2574" s="4" t="str">
        <f>TEXT(Table1[[#This Row],[Order Date]],"MMM")</f>
        <v>Apr</v>
      </c>
      <c r="F2574" s="4">
        <v>41496</v>
      </c>
      <c r="G2574" s="3" t="s">
        <v>49</v>
      </c>
      <c r="H2574" s="3" t="s">
        <v>5464</v>
      </c>
      <c r="I2574" s="3" t="s">
        <v>5465</v>
      </c>
      <c r="J2574" s="3" t="s">
        <v>40</v>
      </c>
      <c r="K2574" s="3" t="s">
        <v>27</v>
      </c>
      <c r="L2574" s="3" t="s">
        <v>665</v>
      </c>
      <c r="M2574" s="3" t="s">
        <v>101</v>
      </c>
      <c r="N2574" s="2">
        <v>75051</v>
      </c>
      <c r="O2574" s="3" t="s">
        <v>102</v>
      </c>
      <c r="P2574" s="3" t="s">
        <v>993</v>
      </c>
      <c r="Q2574" s="3" t="s">
        <v>32</v>
      </c>
      <c r="R2574" s="3" t="s">
        <v>64</v>
      </c>
      <c r="S2574" s="3" t="s">
        <v>994</v>
      </c>
      <c r="T2574" s="2">
        <v>38.08</v>
      </c>
      <c r="U2574" s="2">
        <v>5</v>
      </c>
      <c r="V2574" s="2">
        <v>0.6</v>
      </c>
      <c r="W2574" s="2">
        <v>-29.512</v>
      </c>
    </row>
    <row r="2575" spans="1:23" ht="15.75" thickBot="1" x14ac:dyDescent="0.3">
      <c r="A2575" s="5">
        <v>2574</v>
      </c>
      <c r="B2575" s="3" t="s">
        <v>6287</v>
      </c>
      <c r="C2575" s="2">
        <v>2014</v>
      </c>
      <c r="D2575" s="4">
        <v>41739</v>
      </c>
      <c r="E2575" s="4" t="str">
        <f>TEXT(Table1[[#This Row],[Order Date]],"MMM")</f>
        <v>Apr</v>
      </c>
      <c r="F2575" s="4">
        <v>41800</v>
      </c>
      <c r="G2575" s="3" t="s">
        <v>23</v>
      </c>
      <c r="H2575" s="3" t="s">
        <v>1820</v>
      </c>
      <c r="I2575" s="3" t="s">
        <v>1821</v>
      </c>
      <c r="J2575" s="3" t="s">
        <v>99</v>
      </c>
      <c r="K2575" s="3" t="s">
        <v>27</v>
      </c>
      <c r="L2575" s="3" t="s">
        <v>239</v>
      </c>
      <c r="M2575" s="3" t="s">
        <v>240</v>
      </c>
      <c r="N2575" s="2">
        <v>10009</v>
      </c>
      <c r="O2575" s="3" t="s">
        <v>138</v>
      </c>
      <c r="P2575" s="3" t="s">
        <v>428</v>
      </c>
      <c r="Q2575" s="3" t="s">
        <v>32</v>
      </c>
      <c r="R2575" s="3" t="s">
        <v>64</v>
      </c>
      <c r="S2575" s="3" t="s">
        <v>429</v>
      </c>
      <c r="T2575" s="2">
        <v>83.92</v>
      </c>
      <c r="U2575" s="2">
        <v>4</v>
      </c>
      <c r="V2575" s="2">
        <v>0</v>
      </c>
      <c r="W2575" s="2">
        <v>21.819199999999999</v>
      </c>
    </row>
    <row r="2576" spans="1:23" ht="15.75" thickBot="1" x14ac:dyDescent="0.3">
      <c r="A2576" s="5">
        <v>2575</v>
      </c>
      <c r="B2576" s="3" t="s">
        <v>6287</v>
      </c>
      <c r="C2576" s="2">
        <v>2014</v>
      </c>
      <c r="D2576" s="4">
        <v>41739</v>
      </c>
      <c r="E2576" s="4" t="str">
        <f>TEXT(Table1[[#This Row],[Order Date]],"MMM")</f>
        <v>Apr</v>
      </c>
      <c r="F2576" s="4">
        <v>41800</v>
      </c>
      <c r="G2576" s="3" t="s">
        <v>23</v>
      </c>
      <c r="H2576" s="3" t="s">
        <v>1820</v>
      </c>
      <c r="I2576" s="3" t="s">
        <v>1821</v>
      </c>
      <c r="J2576" s="3" t="s">
        <v>99</v>
      </c>
      <c r="K2576" s="3" t="s">
        <v>27</v>
      </c>
      <c r="L2576" s="3" t="s">
        <v>239</v>
      </c>
      <c r="M2576" s="3" t="s">
        <v>240</v>
      </c>
      <c r="N2576" s="2">
        <v>10009</v>
      </c>
      <c r="O2576" s="3" t="s">
        <v>138</v>
      </c>
      <c r="P2576" s="3" t="s">
        <v>2580</v>
      </c>
      <c r="Q2576" s="3" t="s">
        <v>45</v>
      </c>
      <c r="R2576" s="3" t="s">
        <v>67</v>
      </c>
      <c r="S2576" s="3" t="s">
        <v>2581</v>
      </c>
      <c r="T2576" s="2">
        <v>6.63</v>
      </c>
      <c r="U2576" s="2">
        <v>3</v>
      </c>
      <c r="V2576" s="2">
        <v>0</v>
      </c>
      <c r="W2576" s="2">
        <v>3.1160999999999999</v>
      </c>
    </row>
    <row r="2577" spans="1:23" ht="15.75" thickBot="1" x14ac:dyDescent="0.3">
      <c r="A2577" s="5">
        <v>2576</v>
      </c>
      <c r="B2577" s="3" t="s">
        <v>6287</v>
      </c>
      <c r="C2577" s="2">
        <v>2014</v>
      </c>
      <c r="D2577" s="4">
        <v>41739</v>
      </c>
      <c r="E2577" s="4" t="str">
        <f>TEXT(Table1[[#This Row],[Order Date]],"MMM")</f>
        <v>Apr</v>
      </c>
      <c r="F2577" s="4">
        <v>41800</v>
      </c>
      <c r="G2577" s="3" t="s">
        <v>23</v>
      </c>
      <c r="H2577" s="3" t="s">
        <v>1820</v>
      </c>
      <c r="I2577" s="3" t="s">
        <v>1821</v>
      </c>
      <c r="J2577" s="3" t="s">
        <v>99</v>
      </c>
      <c r="K2577" s="3" t="s">
        <v>27</v>
      </c>
      <c r="L2577" s="3" t="s">
        <v>239</v>
      </c>
      <c r="M2577" s="3" t="s">
        <v>240</v>
      </c>
      <c r="N2577" s="2">
        <v>10009</v>
      </c>
      <c r="O2577" s="3" t="s">
        <v>138</v>
      </c>
      <c r="P2577" s="3" t="s">
        <v>2279</v>
      </c>
      <c r="Q2577" s="3" t="s">
        <v>70</v>
      </c>
      <c r="R2577" s="3" t="s">
        <v>148</v>
      </c>
      <c r="S2577" s="3" t="s">
        <v>2280</v>
      </c>
      <c r="T2577" s="2">
        <v>371.97</v>
      </c>
      <c r="U2577" s="2">
        <v>3</v>
      </c>
      <c r="V2577" s="2">
        <v>0</v>
      </c>
      <c r="W2577" s="2">
        <v>66.954599999999999</v>
      </c>
    </row>
    <row r="2578" spans="1:23" ht="15.75" thickBot="1" x14ac:dyDescent="0.3">
      <c r="A2578" s="5">
        <v>2577</v>
      </c>
      <c r="B2578" s="3" t="s">
        <v>6288</v>
      </c>
      <c r="C2578" s="2">
        <v>2013</v>
      </c>
      <c r="D2578" s="4">
        <v>41496</v>
      </c>
      <c r="E2578" s="4" t="str">
        <f>TEXT(Table1[[#This Row],[Order Date]],"MMM")</f>
        <v>Aug</v>
      </c>
      <c r="F2578" s="4">
        <v>41588</v>
      </c>
      <c r="G2578" s="3" t="s">
        <v>172</v>
      </c>
      <c r="H2578" s="3" t="s">
        <v>4115</v>
      </c>
      <c r="I2578" s="3" t="s">
        <v>4116</v>
      </c>
      <c r="J2578" s="3" t="s">
        <v>99</v>
      </c>
      <c r="K2578" s="3" t="s">
        <v>27</v>
      </c>
      <c r="L2578" s="3" t="s">
        <v>136</v>
      </c>
      <c r="M2578" s="3" t="s">
        <v>137</v>
      </c>
      <c r="N2578" s="2">
        <v>19143</v>
      </c>
      <c r="O2578" s="3" t="s">
        <v>138</v>
      </c>
      <c r="P2578" s="3" t="s">
        <v>352</v>
      </c>
      <c r="Q2578" s="3" t="s">
        <v>45</v>
      </c>
      <c r="R2578" s="3" t="s">
        <v>46</v>
      </c>
      <c r="S2578" s="3" t="s">
        <v>353</v>
      </c>
      <c r="T2578" s="2">
        <v>4.9279999999999999</v>
      </c>
      <c r="U2578" s="2">
        <v>2</v>
      </c>
      <c r="V2578" s="2">
        <v>0.2</v>
      </c>
      <c r="W2578" s="2">
        <v>1.7248000000000001</v>
      </c>
    </row>
    <row r="2579" spans="1:23" ht="15.75" thickBot="1" x14ac:dyDescent="0.3">
      <c r="A2579" s="5">
        <v>2578</v>
      </c>
      <c r="B2579" s="3" t="s">
        <v>6289</v>
      </c>
      <c r="C2579" s="2">
        <v>2014</v>
      </c>
      <c r="D2579" s="4">
        <v>41947</v>
      </c>
      <c r="E2579" s="4" t="str">
        <f>TEXT(Table1[[#This Row],[Order Date]],"MMM")</f>
        <v>Nov</v>
      </c>
      <c r="F2579" s="4" t="s">
        <v>7205</v>
      </c>
      <c r="G2579" s="3" t="s">
        <v>49</v>
      </c>
      <c r="H2579" s="3" t="s">
        <v>5679</v>
      </c>
      <c r="I2579" s="3" t="s">
        <v>5680</v>
      </c>
      <c r="J2579" s="3" t="s">
        <v>99</v>
      </c>
      <c r="K2579" s="3" t="s">
        <v>27</v>
      </c>
      <c r="L2579" s="3" t="s">
        <v>5693</v>
      </c>
      <c r="M2579" s="3" t="s">
        <v>656</v>
      </c>
      <c r="N2579" s="2">
        <v>6708</v>
      </c>
      <c r="O2579" s="3" t="s">
        <v>138</v>
      </c>
      <c r="P2579" s="3" t="s">
        <v>1377</v>
      </c>
      <c r="Q2579" s="3" t="s">
        <v>70</v>
      </c>
      <c r="R2579" s="3" t="s">
        <v>148</v>
      </c>
      <c r="S2579" s="3" t="s">
        <v>1378</v>
      </c>
      <c r="T2579" s="2">
        <v>99.99</v>
      </c>
      <c r="U2579" s="2">
        <v>1</v>
      </c>
      <c r="V2579" s="2">
        <v>0</v>
      </c>
      <c r="W2579" s="2">
        <v>41.995800000000003</v>
      </c>
    </row>
    <row r="2580" spans="1:23" ht="15.75" thickBot="1" x14ac:dyDescent="0.3">
      <c r="A2580" s="5">
        <v>2579</v>
      </c>
      <c r="B2580" s="3" t="s">
        <v>6289</v>
      </c>
      <c r="C2580" s="2">
        <v>2014</v>
      </c>
      <c r="D2580" s="4">
        <v>41947</v>
      </c>
      <c r="E2580" s="4" t="str">
        <f>TEXT(Table1[[#This Row],[Order Date]],"MMM")</f>
        <v>Nov</v>
      </c>
      <c r="F2580" s="4" t="s">
        <v>7205</v>
      </c>
      <c r="G2580" s="3" t="s">
        <v>49</v>
      </c>
      <c r="H2580" s="3" t="s">
        <v>5679</v>
      </c>
      <c r="I2580" s="3" t="s">
        <v>5680</v>
      </c>
      <c r="J2580" s="3" t="s">
        <v>99</v>
      </c>
      <c r="K2580" s="3" t="s">
        <v>27</v>
      </c>
      <c r="L2580" s="3" t="s">
        <v>5693</v>
      </c>
      <c r="M2580" s="3" t="s">
        <v>656</v>
      </c>
      <c r="N2580" s="2">
        <v>6708</v>
      </c>
      <c r="O2580" s="3" t="s">
        <v>138</v>
      </c>
      <c r="P2580" s="3" t="s">
        <v>4147</v>
      </c>
      <c r="Q2580" s="3" t="s">
        <v>45</v>
      </c>
      <c r="R2580" s="3" t="s">
        <v>58</v>
      </c>
      <c r="S2580" s="3" t="s">
        <v>4148</v>
      </c>
      <c r="T2580" s="2">
        <v>286.14999999999998</v>
      </c>
      <c r="U2580" s="2">
        <v>5</v>
      </c>
      <c r="V2580" s="2">
        <v>0</v>
      </c>
      <c r="W2580" s="2">
        <v>71.537499999999994</v>
      </c>
    </row>
    <row r="2581" spans="1:23" ht="15.75" thickBot="1" x14ac:dyDescent="0.3">
      <c r="A2581" s="5">
        <v>2580</v>
      </c>
      <c r="B2581" s="3" t="s">
        <v>6290</v>
      </c>
      <c r="C2581" s="2">
        <v>2011</v>
      </c>
      <c r="D2581" s="4">
        <v>40759</v>
      </c>
      <c r="E2581" s="4" t="str">
        <f>TEXT(Table1[[#This Row],[Order Date]],"MMM")</f>
        <v>Aug</v>
      </c>
      <c r="F2581" s="4" t="s">
        <v>7174</v>
      </c>
      <c r="G2581" s="3" t="s">
        <v>49</v>
      </c>
      <c r="H2581" s="3" t="s">
        <v>3314</v>
      </c>
      <c r="I2581" s="3" t="s">
        <v>3315</v>
      </c>
      <c r="J2581" s="3" t="s">
        <v>99</v>
      </c>
      <c r="K2581" s="3" t="s">
        <v>27</v>
      </c>
      <c r="L2581" s="3" t="s">
        <v>5875</v>
      </c>
      <c r="M2581" s="3" t="s">
        <v>280</v>
      </c>
      <c r="N2581" s="2">
        <v>85224</v>
      </c>
      <c r="O2581" s="3" t="s">
        <v>43</v>
      </c>
      <c r="P2581" s="3" t="s">
        <v>4958</v>
      </c>
      <c r="Q2581" s="3" t="s">
        <v>45</v>
      </c>
      <c r="R2581" s="3" t="s">
        <v>242</v>
      </c>
      <c r="S2581" s="3" t="s">
        <v>4959</v>
      </c>
      <c r="T2581" s="2">
        <v>49.792000000000002</v>
      </c>
      <c r="U2581" s="2">
        <v>8</v>
      </c>
      <c r="V2581" s="2">
        <v>0.2</v>
      </c>
      <c r="W2581" s="2">
        <v>-11.8256</v>
      </c>
    </row>
    <row r="2582" spans="1:23" ht="15.75" thickBot="1" x14ac:dyDescent="0.3">
      <c r="A2582" s="5">
        <v>2581</v>
      </c>
      <c r="B2582" s="3" t="s">
        <v>6291</v>
      </c>
      <c r="C2582" s="2">
        <v>2012</v>
      </c>
      <c r="D2582" s="4">
        <v>41092</v>
      </c>
      <c r="E2582" s="4" t="str">
        <f>TEXT(Table1[[#This Row],[Order Date]],"MMM")</f>
        <v>Jul</v>
      </c>
      <c r="F2582" s="4">
        <v>41215</v>
      </c>
      <c r="G2582" s="3" t="s">
        <v>49</v>
      </c>
      <c r="H2582" s="3" t="s">
        <v>3194</v>
      </c>
      <c r="I2582" s="3" t="s">
        <v>3195</v>
      </c>
      <c r="J2582" s="3" t="s">
        <v>40</v>
      </c>
      <c r="K2582" s="3" t="s">
        <v>27</v>
      </c>
      <c r="L2582" s="3" t="s">
        <v>288</v>
      </c>
      <c r="M2582" s="3" t="s">
        <v>289</v>
      </c>
      <c r="N2582" s="2">
        <v>22153</v>
      </c>
      <c r="O2582" s="3" t="s">
        <v>30</v>
      </c>
      <c r="P2582" s="3" t="s">
        <v>2093</v>
      </c>
      <c r="Q2582" s="3" t="s">
        <v>45</v>
      </c>
      <c r="R2582" s="3" t="s">
        <v>158</v>
      </c>
      <c r="S2582" s="3" t="s">
        <v>2094</v>
      </c>
      <c r="T2582" s="2">
        <v>311.14999999999998</v>
      </c>
      <c r="U2582" s="2">
        <v>5</v>
      </c>
      <c r="V2582" s="2">
        <v>0</v>
      </c>
      <c r="W2582" s="2">
        <v>146.2405</v>
      </c>
    </row>
    <row r="2583" spans="1:23" ht="15.75" thickBot="1" x14ac:dyDescent="0.3">
      <c r="A2583" s="5">
        <v>2582</v>
      </c>
      <c r="B2583" s="3" t="s">
        <v>6291</v>
      </c>
      <c r="C2583" s="2">
        <v>2012</v>
      </c>
      <c r="D2583" s="4">
        <v>41092</v>
      </c>
      <c r="E2583" s="4" t="str">
        <f>TEXT(Table1[[#This Row],[Order Date]],"MMM")</f>
        <v>Jul</v>
      </c>
      <c r="F2583" s="4">
        <v>41215</v>
      </c>
      <c r="G2583" s="3" t="s">
        <v>49</v>
      </c>
      <c r="H2583" s="3" t="s">
        <v>3194</v>
      </c>
      <c r="I2583" s="3" t="s">
        <v>3195</v>
      </c>
      <c r="J2583" s="3" t="s">
        <v>40</v>
      </c>
      <c r="K2583" s="3" t="s">
        <v>27</v>
      </c>
      <c r="L2583" s="3" t="s">
        <v>288</v>
      </c>
      <c r="M2583" s="3" t="s">
        <v>289</v>
      </c>
      <c r="N2583" s="2">
        <v>22153</v>
      </c>
      <c r="O2583" s="3" t="s">
        <v>30</v>
      </c>
      <c r="P2583" s="3" t="s">
        <v>810</v>
      </c>
      <c r="Q2583" s="3" t="s">
        <v>45</v>
      </c>
      <c r="R2583" s="3" t="s">
        <v>88</v>
      </c>
      <c r="S2583" s="3" t="s">
        <v>811</v>
      </c>
      <c r="T2583" s="2">
        <v>12.96</v>
      </c>
      <c r="U2583" s="2">
        <v>2</v>
      </c>
      <c r="V2583" s="2">
        <v>0</v>
      </c>
      <c r="W2583" s="2">
        <v>6.3503999999999996</v>
      </c>
    </row>
    <row r="2584" spans="1:23" ht="15.75" thickBot="1" x14ac:dyDescent="0.3">
      <c r="A2584" s="5">
        <v>2583</v>
      </c>
      <c r="B2584" s="3" t="s">
        <v>6294</v>
      </c>
      <c r="C2584" s="2">
        <v>2014</v>
      </c>
      <c r="D2584" s="4">
        <v>41650</v>
      </c>
      <c r="E2584" s="4" t="str">
        <f>TEXT(Table1[[#This Row],[Order Date]],"MMM")</f>
        <v>Jan</v>
      </c>
      <c r="F2584" s="4">
        <v>41770</v>
      </c>
      <c r="G2584" s="3" t="s">
        <v>49</v>
      </c>
      <c r="H2584" s="3" t="s">
        <v>4018</v>
      </c>
      <c r="I2584" s="3" t="s">
        <v>4019</v>
      </c>
      <c r="J2584" s="3" t="s">
        <v>99</v>
      </c>
      <c r="K2584" s="3" t="s">
        <v>27</v>
      </c>
      <c r="L2584" s="3" t="s">
        <v>715</v>
      </c>
      <c r="M2584" s="3" t="s">
        <v>101</v>
      </c>
      <c r="N2584" s="2">
        <v>75217</v>
      </c>
      <c r="O2584" s="3" t="s">
        <v>102</v>
      </c>
      <c r="P2584" s="3" t="s">
        <v>972</v>
      </c>
      <c r="Q2584" s="3" t="s">
        <v>45</v>
      </c>
      <c r="R2584" s="3" t="s">
        <v>67</v>
      </c>
      <c r="S2584" s="3" t="s">
        <v>973</v>
      </c>
      <c r="T2584" s="2">
        <v>5.2480000000000002</v>
      </c>
      <c r="U2584" s="2">
        <v>2</v>
      </c>
      <c r="V2584" s="2">
        <v>0.2</v>
      </c>
      <c r="W2584" s="2">
        <v>0.59040000000000004</v>
      </c>
    </row>
    <row r="2585" spans="1:23" ht="15.75" thickBot="1" x14ac:dyDescent="0.3">
      <c r="A2585" s="5">
        <v>2584</v>
      </c>
      <c r="B2585" s="3" t="s">
        <v>6295</v>
      </c>
      <c r="C2585" s="2">
        <v>2014</v>
      </c>
      <c r="D2585" s="4">
        <v>41828</v>
      </c>
      <c r="E2585" s="4" t="str">
        <f>TEXT(Table1[[#This Row],[Order Date]],"MMM")</f>
        <v>Jul</v>
      </c>
      <c r="F2585" s="4" t="s">
        <v>7281</v>
      </c>
      <c r="G2585" s="3" t="s">
        <v>49</v>
      </c>
      <c r="H2585" s="3" t="s">
        <v>355</v>
      </c>
      <c r="I2585" s="3" t="s">
        <v>356</v>
      </c>
      <c r="J2585" s="3" t="s">
        <v>99</v>
      </c>
      <c r="K2585" s="3" t="s">
        <v>27</v>
      </c>
      <c r="L2585" s="3" t="s">
        <v>85</v>
      </c>
      <c r="M2585" s="3" t="s">
        <v>2275</v>
      </c>
      <c r="N2585" s="2">
        <v>3301</v>
      </c>
      <c r="O2585" s="3" t="s">
        <v>138</v>
      </c>
      <c r="P2585" s="3" t="s">
        <v>4567</v>
      </c>
      <c r="Q2585" s="3" t="s">
        <v>70</v>
      </c>
      <c r="R2585" s="3" t="s">
        <v>71</v>
      </c>
      <c r="S2585" s="3" t="s">
        <v>4568</v>
      </c>
      <c r="T2585" s="2">
        <v>824.95</v>
      </c>
      <c r="U2585" s="2">
        <v>5</v>
      </c>
      <c r="V2585" s="2">
        <v>0</v>
      </c>
      <c r="W2585" s="2">
        <v>247.48500000000001</v>
      </c>
    </row>
    <row r="2586" spans="1:23" ht="15.75" thickBot="1" x14ac:dyDescent="0.3">
      <c r="A2586" s="5">
        <v>2585</v>
      </c>
      <c r="B2586" s="3" t="s">
        <v>6295</v>
      </c>
      <c r="C2586" s="2">
        <v>2014</v>
      </c>
      <c r="D2586" s="4">
        <v>41828</v>
      </c>
      <c r="E2586" s="4" t="str">
        <f>TEXT(Table1[[#This Row],[Order Date]],"MMM")</f>
        <v>Jul</v>
      </c>
      <c r="F2586" s="4" t="s">
        <v>7281</v>
      </c>
      <c r="G2586" s="3" t="s">
        <v>49</v>
      </c>
      <c r="H2586" s="3" t="s">
        <v>355</v>
      </c>
      <c r="I2586" s="3" t="s">
        <v>356</v>
      </c>
      <c r="J2586" s="3" t="s">
        <v>99</v>
      </c>
      <c r="K2586" s="3" t="s">
        <v>27</v>
      </c>
      <c r="L2586" s="3" t="s">
        <v>85</v>
      </c>
      <c r="M2586" s="3" t="s">
        <v>2275</v>
      </c>
      <c r="N2586" s="2">
        <v>3301</v>
      </c>
      <c r="O2586" s="3" t="s">
        <v>138</v>
      </c>
      <c r="P2586" s="3" t="s">
        <v>3386</v>
      </c>
      <c r="Q2586" s="3" t="s">
        <v>45</v>
      </c>
      <c r="R2586" s="3" t="s">
        <v>46</v>
      </c>
      <c r="S2586" s="3" t="s">
        <v>3387</v>
      </c>
      <c r="T2586" s="2">
        <v>24.64</v>
      </c>
      <c r="U2586" s="2">
        <v>8</v>
      </c>
      <c r="V2586" s="2">
        <v>0</v>
      </c>
      <c r="W2586" s="2">
        <v>11.827199999999999</v>
      </c>
    </row>
    <row r="2587" spans="1:23" ht="15.75" thickBot="1" x14ac:dyDescent="0.3">
      <c r="A2587" s="5">
        <v>2586</v>
      </c>
      <c r="B2587" s="3" t="s">
        <v>6295</v>
      </c>
      <c r="C2587" s="2">
        <v>2014</v>
      </c>
      <c r="D2587" s="4">
        <v>41828</v>
      </c>
      <c r="E2587" s="4" t="str">
        <f>TEXT(Table1[[#This Row],[Order Date]],"MMM")</f>
        <v>Jul</v>
      </c>
      <c r="F2587" s="4" t="s">
        <v>7281</v>
      </c>
      <c r="G2587" s="3" t="s">
        <v>49</v>
      </c>
      <c r="H2587" s="3" t="s">
        <v>355</v>
      </c>
      <c r="I2587" s="3" t="s">
        <v>356</v>
      </c>
      <c r="J2587" s="3" t="s">
        <v>99</v>
      </c>
      <c r="K2587" s="3" t="s">
        <v>27</v>
      </c>
      <c r="L2587" s="3" t="s">
        <v>85</v>
      </c>
      <c r="M2587" s="3" t="s">
        <v>2275</v>
      </c>
      <c r="N2587" s="2">
        <v>3301</v>
      </c>
      <c r="O2587" s="3" t="s">
        <v>138</v>
      </c>
      <c r="P2587" s="3" t="s">
        <v>435</v>
      </c>
      <c r="Q2587" s="3" t="s">
        <v>45</v>
      </c>
      <c r="R2587" s="3" t="s">
        <v>67</v>
      </c>
      <c r="S2587" s="3" t="s">
        <v>436</v>
      </c>
      <c r="T2587" s="2">
        <v>227.88</v>
      </c>
      <c r="U2587" s="2">
        <v>6</v>
      </c>
      <c r="V2587" s="2">
        <v>0</v>
      </c>
      <c r="W2587" s="2">
        <v>68.364000000000004</v>
      </c>
    </row>
    <row r="2588" spans="1:23" ht="15.75" thickBot="1" x14ac:dyDescent="0.3">
      <c r="A2588" s="5">
        <v>2587</v>
      </c>
      <c r="B2588" s="3" t="s">
        <v>6296</v>
      </c>
      <c r="C2588" s="2">
        <v>2014</v>
      </c>
      <c r="D2588" s="4">
        <v>41648</v>
      </c>
      <c r="E2588" s="4" t="str">
        <f>TEXT(Table1[[#This Row],[Order Date]],"MMM")</f>
        <v>Jan</v>
      </c>
      <c r="F2588" s="4">
        <v>41707</v>
      </c>
      <c r="G2588" s="3" t="s">
        <v>23</v>
      </c>
      <c r="H2588" s="3" t="s">
        <v>2148</v>
      </c>
      <c r="I2588" s="3" t="s">
        <v>2149</v>
      </c>
      <c r="J2588" s="3" t="s">
        <v>40</v>
      </c>
      <c r="K2588" s="3" t="s">
        <v>27</v>
      </c>
      <c r="L2588" s="3" t="s">
        <v>3794</v>
      </c>
      <c r="M2588" s="3" t="s">
        <v>94</v>
      </c>
      <c r="N2588" s="2">
        <v>99207</v>
      </c>
      <c r="O2588" s="3" t="s">
        <v>43</v>
      </c>
      <c r="P2588" s="3" t="s">
        <v>1372</v>
      </c>
      <c r="Q2588" s="3" t="s">
        <v>32</v>
      </c>
      <c r="R2588" s="3" t="s">
        <v>36</v>
      </c>
      <c r="S2588" s="3" t="s">
        <v>1373</v>
      </c>
      <c r="T2588" s="2">
        <v>569.56799999999998</v>
      </c>
      <c r="U2588" s="2">
        <v>2</v>
      </c>
      <c r="V2588" s="2">
        <v>0.2</v>
      </c>
      <c r="W2588" s="2">
        <v>7.1196000000000002</v>
      </c>
    </row>
    <row r="2589" spans="1:23" ht="15.75" thickBot="1" x14ac:dyDescent="0.3">
      <c r="A2589" s="5">
        <v>2588</v>
      </c>
      <c r="B2589" s="3" t="s">
        <v>6296</v>
      </c>
      <c r="C2589" s="2">
        <v>2014</v>
      </c>
      <c r="D2589" s="4">
        <v>41648</v>
      </c>
      <c r="E2589" s="4" t="str">
        <f>TEXT(Table1[[#This Row],[Order Date]],"MMM")</f>
        <v>Jan</v>
      </c>
      <c r="F2589" s="4">
        <v>41707</v>
      </c>
      <c r="G2589" s="3" t="s">
        <v>23</v>
      </c>
      <c r="H2589" s="3" t="s">
        <v>2148</v>
      </c>
      <c r="I2589" s="3" t="s">
        <v>2149</v>
      </c>
      <c r="J2589" s="3" t="s">
        <v>40</v>
      </c>
      <c r="K2589" s="3" t="s">
        <v>27</v>
      </c>
      <c r="L2589" s="3" t="s">
        <v>3794</v>
      </c>
      <c r="M2589" s="3" t="s">
        <v>94</v>
      </c>
      <c r="N2589" s="2">
        <v>99207</v>
      </c>
      <c r="O2589" s="3" t="s">
        <v>43</v>
      </c>
      <c r="P2589" s="3" t="s">
        <v>331</v>
      </c>
      <c r="Q2589" s="3" t="s">
        <v>45</v>
      </c>
      <c r="R2589" s="3" t="s">
        <v>58</v>
      </c>
      <c r="S2589" s="3" t="s">
        <v>332</v>
      </c>
      <c r="T2589" s="2">
        <v>149.72999999999999</v>
      </c>
      <c r="U2589" s="2">
        <v>7</v>
      </c>
      <c r="V2589" s="2">
        <v>0</v>
      </c>
      <c r="W2589" s="2">
        <v>43.421700000000001</v>
      </c>
    </row>
    <row r="2590" spans="1:23" ht="15.75" thickBot="1" x14ac:dyDescent="0.3">
      <c r="A2590" s="5">
        <v>2589</v>
      </c>
      <c r="B2590" s="3" t="s">
        <v>6297</v>
      </c>
      <c r="C2590" s="2">
        <v>2014</v>
      </c>
      <c r="D2590" s="4">
        <v>41954</v>
      </c>
      <c r="E2590" s="4" t="str">
        <f>TEXT(Table1[[#This Row],[Order Date]],"MMM")</f>
        <v>Nov</v>
      </c>
      <c r="F2590" s="4" t="s">
        <v>7189</v>
      </c>
      <c r="G2590" s="3" t="s">
        <v>23</v>
      </c>
      <c r="H2590" s="3" t="s">
        <v>4688</v>
      </c>
      <c r="I2590" s="3" t="s">
        <v>4689</v>
      </c>
      <c r="J2590" s="3" t="s">
        <v>99</v>
      </c>
      <c r="K2590" s="3" t="s">
        <v>27</v>
      </c>
      <c r="L2590" s="3" t="s">
        <v>5452</v>
      </c>
      <c r="M2590" s="3" t="s">
        <v>53</v>
      </c>
      <c r="N2590" s="2">
        <v>33021</v>
      </c>
      <c r="O2590" s="3" t="s">
        <v>30</v>
      </c>
      <c r="P2590" s="3" t="s">
        <v>5963</v>
      </c>
      <c r="Q2590" s="3" t="s">
        <v>45</v>
      </c>
      <c r="R2590" s="3" t="s">
        <v>74</v>
      </c>
      <c r="S2590" s="3" t="s">
        <v>5964</v>
      </c>
      <c r="T2590" s="2">
        <v>11.52</v>
      </c>
      <c r="U2590" s="2">
        <v>5</v>
      </c>
      <c r="V2590" s="2">
        <v>0.7</v>
      </c>
      <c r="W2590" s="2">
        <v>-7.68</v>
      </c>
    </row>
    <row r="2591" spans="1:23" ht="15.75" thickBot="1" x14ac:dyDescent="0.3">
      <c r="A2591" s="5">
        <v>2590</v>
      </c>
      <c r="B2591" s="3" t="s">
        <v>6298</v>
      </c>
      <c r="C2591" s="2">
        <v>2013</v>
      </c>
      <c r="D2591" s="4">
        <v>41520</v>
      </c>
      <c r="E2591" s="4" t="str">
        <f>TEXT(Table1[[#This Row],[Order Date]],"MMM")</f>
        <v>Sep</v>
      </c>
      <c r="F2591" s="4" t="s">
        <v>7197</v>
      </c>
      <c r="G2591" s="3" t="s">
        <v>49</v>
      </c>
      <c r="H2591" s="3" t="s">
        <v>2623</v>
      </c>
      <c r="I2591" s="3" t="s">
        <v>2624</v>
      </c>
      <c r="J2591" s="3" t="s">
        <v>26</v>
      </c>
      <c r="K2591" s="3" t="s">
        <v>27</v>
      </c>
      <c r="L2591" s="3" t="s">
        <v>136</v>
      </c>
      <c r="M2591" s="3" t="s">
        <v>137</v>
      </c>
      <c r="N2591" s="2">
        <v>19120</v>
      </c>
      <c r="O2591" s="3" t="s">
        <v>138</v>
      </c>
      <c r="P2591" s="3" t="s">
        <v>4579</v>
      </c>
      <c r="Q2591" s="3" t="s">
        <v>70</v>
      </c>
      <c r="R2591" s="3" t="s">
        <v>71</v>
      </c>
      <c r="S2591" s="3" t="s">
        <v>4580</v>
      </c>
      <c r="T2591" s="2">
        <v>108.57599999999999</v>
      </c>
      <c r="U2591" s="2">
        <v>4</v>
      </c>
      <c r="V2591" s="2">
        <v>0.4</v>
      </c>
      <c r="W2591" s="2">
        <v>-25.334399999999999</v>
      </c>
    </row>
    <row r="2592" spans="1:23" ht="15.75" thickBot="1" x14ac:dyDescent="0.3">
      <c r="A2592" s="5">
        <v>2591</v>
      </c>
      <c r="B2592" s="3" t="s">
        <v>6298</v>
      </c>
      <c r="C2592" s="2">
        <v>2013</v>
      </c>
      <c r="D2592" s="4">
        <v>41520</v>
      </c>
      <c r="E2592" s="4" t="str">
        <f>TEXT(Table1[[#This Row],[Order Date]],"MMM")</f>
        <v>Sep</v>
      </c>
      <c r="F2592" s="4" t="s">
        <v>7197</v>
      </c>
      <c r="G2592" s="3" t="s">
        <v>49</v>
      </c>
      <c r="H2592" s="3" t="s">
        <v>2623</v>
      </c>
      <c r="I2592" s="3" t="s">
        <v>2624</v>
      </c>
      <c r="J2592" s="3" t="s">
        <v>26</v>
      </c>
      <c r="K2592" s="3" t="s">
        <v>27</v>
      </c>
      <c r="L2592" s="3" t="s">
        <v>136</v>
      </c>
      <c r="M2592" s="3" t="s">
        <v>137</v>
      </c>
      <c r="N2592" s="2">
        <v>19120</v>
      </c>
      <c r="O2592" s="3" t="s">
        <v>138</v>
      </c>
      <c r="P2592" s="3" t="s">
        <v>3347</v>
      </c>
      <c r="Q2592" s="3" t="s">
        <v>45</v>
      </c>
      <c r="R2592" s="3" t="s">
        <v>242</v>
      </c>
      <c r="S2592" s="3" t="s">
        <v>3348</v>
      </c>
      <c r="T2592" s="2">
        <v>5.984</v>
      </c>
      <c r="U2592" s="2">
        <v>2</v>
      </c>
      <c r="V2592" s="2">
        <v>0.2</v>
      </c>
      <c r="W2592" s="2">
        <v>-1.3464</v>
      </c>
    </row>
    <row r="2593" spans="1:23" ht="15.75" thickBot="1" x14ac:dyDescent="0.3">
      <c r="A2593" s="5">
        <v>2592</v>
      </c>
      <c r="B2593" s="3" t="s">
        <v>6299</v>
      </c>
      <c r="C2593" s="2">
        <v>2013</v>
      </c>
      <c r="D2593" s="4">
        <v>41285</v>
      </c>
      <c r="E2593" s="4" t="str">
        <f>TEXT(Table1[[#This Row],[Order Date]],"MMM")</f>
        <v>Jan</v>
      </c>
      <c r="F2593" s="4">
        <v>41436</v>
      </c>
      <c r="G2593" s="3" t="s">
        <v>49</v>
      </c>
      <c r="H2593" s="3" t="s">
        <v>2120</v>
      </c>
      <c r="I2593" s="3" t="s">
        <v>2121</v>
      </c>
      <c r="J2593" s="3" t="s">
        <v>40</v>
      </c>
      <c r="K2593" s="3" t="s">
        <v>27</v>
      </c>
      <c r="L2593" s="3" t="s">
        <v>3710</v>
      </c>
      <c r="M2593" s="3" t="s">
        <v>575</v>
      </c>
      <c r="N2593" s="2">
        <v>74133</v>
      </c>
      <c r="O2593" s="3" t="s">
        <v>102</v>
      </c>
      <c r="P2593" s="3" t="s">
        <v>517</v>
      </c>
      <c r="Q2593" s="3" t="s">
        <v>45</v>
      </c>
      <c r="R2593" s="3" t="s">
        <v>518</v>
      </c>
      <c r="S2593" s="3" t="s">
        <v>519</v>
      </c>
      <c r="T2593" s="2">
        <v>21.96</v>
      </c>
      <c r="U2593" s="2">
        <v>2</v>
      </c>
      <c r="V2593" s="2">
        <v>0</v>
      </c>
      <c r="W2593" s="2">
        <v>6.1487999999999996</v>
      </c>
    </row>
    <row r="2594" spans="1:23" ht="15.75" thickBot="1" x14ac:dyDescent="0.3">
      <c r="A2594" s="5">
        <v>2593</v>
      </c>
      <c r="B2594" s="3" t="s">
        <v>6299</v>
      </c>
      <c r="C2594" s="2">
        <v>2013</v>
      </c>
      <c r="D2594" s="4">
        <v>41285</v>
      </c>
      <c r="E2594" s="4" t="str">
        <f>TEXT(Table1[[#This Row],[Order Date]],"MMM")</f>
        <v>Jan</v>
      </c>
      <c r="F2594" s="4">
        <v>41436</v>
      </c>
      <c r="G2594" s="3" t="s">
        <v>49</v>
      </c>
      <c r="H2594" s="3" t="s">
        <v>2120</v>
      </c>
      <c r="I2594" s="3" t="s">
        <v>2121</v>
      </c>
      <c r="J2594" s="3" t="s">
        <v>40</v>
      </c>
      <c r="K2594" s="3" t="s">
        <v>27</v>
      </c>
      <c r="L2594" s="3" t="s">
        <v>3710</v>
      </c>
      <c r="M2594" s="3" t="s">
        <v>575</v>
      </c>
      <c r="N2594" s="2">
        <v>74133</v>
      </c>
      <c r="O2594" s="3" t="s">
        <v>102</v>
      </c>
      <c r="P2594" s="3" t="s">
        <v>4094</v>
      </c>
      <c r="Q2594" s="3" t="s">
        <v>32</v>
      </c>
      <c r="R2594" s="3" t="s">
        <v>36</v>
      </c>
      <c r="S2594" s="3" t="s">
        <v>4095</v>
      </c>
      <c r="T2594" s="2">
        <v>368.97</v>
      </c>
      <c r="U2594" s="2">
        <v>3</v>
      </c>
      <c r="V2594" s="2">
        <v>0</v>
      </c>
      <c r="W2594" s="2">
        <v>81.173400000000001</v>
      </c>
    </row>
    <row r="2595" spans="1:23" ht="15.75" thickBot="1" x14ac:dyDescent="0.3">
      <c r="A2595" s="5">
        <v>2594</v>
      </c>
      <c r="B2595" s="3" t="s">
        <v>6299</v>
      </c>
      <c r="C2595" s="2">
        <v>2013</v>
      </c>
      <c r="D2595" s="4">
        <v>41285</v>
      </c>
      <c r="E2595" s="4" t="str">
        <f>TEXT(Table1[[#This Row],[Order Date]],"MMM")</f>
        <v>Jan</v>
      </c>
      <c r="F2595" s="4">
        <v>41436</v>
      </c>
      <c r="G2595" s="3" t="s">
        <v>49</v>
      </c>
      <c r="H2595" s="3" t="s">
        <v>2120</v>
      </c>
      <c r="I2595" s="3" t="s">
        <v>2121</v>
      </c>
      <c r="J2595" s="3" t="s">
        <v>40</v>
      </c>
      <c r="K2595" s="3" t="s">
        <v>27</v>
      </c>
      <c r="L2595" s="3" t="s">
        <v>3710</v>
      </c>
      <c r="M2595" s="3" t="s">
        <v>575</v>
      </c>
      <c r="N2595" s="2">
        <v>74133</v>
      </c>
      <c r="O2595" s="3" t="s">
        <v>102</v>
      </c>
      <c r="P2595" s="3" t="s">
        <v>5205</v>
      </c>
      <c r="Q2595" s="3" t="s">
        <v>45</v>
      </c>
      <c r="R2595" s="3" t="s">
        <v>67</v>
      </c>
      <c r="S2595" s="3" t="s">
        <v>5206</v>
      </c>
      <c r="T2595" s="2">
        <v>12.39</v>
      </c>
      <c r="U2595" s="2">
        <v>3</v>
      </c>
      <c r="V2595" s="2">
        <v>0</v>
      </c>
      <c r="W2595" s="2">
        <v>3.4691999999999998</v>
      </c>
    </row>
    <row r="2596" spans="1:23" ht="15.75" thickBot="1" x14ac:dyDescent="0.3">
      <c r="A2596" s="5">
        <v>2595</v>
      </c>
      <c r="B2596" s="3" t="s">
        <v>6299</v>
      </c>
      <c r="C2596" s="2">
        <v>2013</v>
      </c>
      <c r="D2596" s="4">
        <v>41285</v>
      </c>
      <c r="E2596" s="4" t="str">
        <f>TEXT(Table1[[#This Row],[Order Date]],"MMM")</f>
        <v>Jan</v>
      </c>
      <c r="F2596" s="4">
        <v>41436</v>
      </c>
      <c r="G2596" s="3" t="s">
        <v>49</v>
      </c>
      <c r="H2596" s="3" t="s">
        <v>2120</v>
      </c>
      <c r="I2596" s="3" t="s">
        <v>2121</v>
      </c>
      <c r="J2596" s="3" t="s">
        <v>40</v>
      </c>
      <c r="K2596" s="3" t="s">
        <v>27</v>
      </c>
      <c r="L2596" s="3" t="s">
        <v>3710</v>
      </c>
      <c r="M2596" s="3" t="s">
        <v>575</v>
      </c>
      <c r="N2596" s="2">
        <v>74133</v>
      </c>
      <c r="O2596" s="3" t="s">
        <v>102</v>
      </c>
      <c r="P2596" s="3" t="s">
        <v>4701</v>
      </c>
      <c r="Q2596" s="3" t="s">
        <v>45</v>
      </c>
      <c r="R2596" s="3" t="s">
        <v>58</v>
      </c>
      <c r="S2596" s="3" t="s">
        <v>4702</v>
      </c>
      <c r="T2596" s="2">
        <v>332.94</v>
      </c>
      <c r="U2596" s="2">
        <v>3</v>
      </c>
      <c r="V2596" s="2">
        <v>0</v>
      </c>
      <c r="W2596" s="2">
        <v>9.9882000000000009</v>
      </c>
    </row>
    <row r="2597" spans="1:23" ht="15.75" thickBot="1" x14ac:dyDescent="0.3">
      <c r="A2597" s="5">
        <v>2596</v>
      </c>
      <c r="B2597" s="3" t="s">
        <v>6304</v>
      </c>
      <c r="C2597" s="2">
        <v>2011</v>
      </c>
      <c r="D2597" s="4">
        <v>40613</v>
      </c>
      <c r="E2597" s="4" t="str">
        <f>TEXT(Table1[[#This Row],[Order Date]],"MMM")</f>
        <v>Mar</v>
      </c>
      <c r="F2597" s="4">
        <v>40735</v>
      </c>
      <c r="G2597" s="3" t="s">
        <v>49</v>
      </c>
      <c r="H2597" s="3" t="s">
        <v>982</v>
      </c>
      <c r="I2597" s="3" t="s">
        <v>983</v>
      </c>
      <c r="J2597" s="3" t="s">
        <v>26</v>
      </c>
      <c r="K2597" s="3" t="s">
        <v>27</v>
      </c>
      <c r="L2597" s="3" t="s">
        <v>1318</v>
      </c>
      <c r="M2597" s="3" t="s">
        <v>86</v>
      </c>
      <c r="N2597" s="2">
        <v>28540</v>
      </c>
      <c r="O2597" s="3" t="s">
        <v>30</v>
      </c>
      <c r="P2597" s="3" t="s">
        <v>2360</v>
      </c>
      <c r="Q2597" s="3" t="s">
        <v>45</v>
      </c>
      <c r="R2597" s="3" t="s">
        <v>58</v>
      </c>
      <c r="S2597" s="3" t="s">
        <v>2361</v>
      </c>
      <c r="T2597" s="2">
        <v>25.984000000000002</v>
      </c>
      <c r="U2597" s="2">
        <v>2</v>
      </c>
      <c r="V2597" s="2">
        <v>0.2</v>
      </c>
      <c r="W2597" s="2">
        <v>-1.6240000000000001</v>
      </c>
    </row>
    <row r="2598" spans="1:23" ht="15.75" thickBot="1" x14ac:dyDescent="0.3">
      <c r="A2598" s="5">
        <v>2597</v>
      </c>
      <c r="B2598" s="3" t="s">
        <v>6304</v>
      </c>
      <c r="C2598" s="2">
        <v>2011</v>
      </c>
      <c r="D2598" s="4">
        <v>40613</v>
      </c>
      <c r="E2598" s="4" t="str">
        <f>TEXT(Table1[[#This Row],[Order Date]],"MMM")</f>
        <v>Mar</v>
      </c>
      <c r="F2598" s="4">
        <v>40735</v>
      </c>
      <c r="G2598" s="3" t="s">
        <v>49</v>
      </c>
      <c r="H2598" s="3" t="s">
        <v>982</v>
      </c>
      <c r="I2598" s="3" t="s">
        <v>983</v>
      </c>
      <c r="J2598" s="3" t="s">
        <v>26</v>
      </c>
      <c r="K2598" s="3" t="s">
        <v>27</v>
      </c>
      <c r="L2598" s="3" t="s">
        <v>1318</v>
      </c>
      <c r="M2598" s="3" t="s">
        <v>86</v>
      </c>
      <c r="N2598" s="2">
        <v>28540</v>
      </c>
      <c r="O2598" s="3" t="s">
        <v>30</v>
      </c>
      <c r="P2598" s="3" t="s">
        <v>454</v>
      </c>
      <c r="Q2598" s="3" t="s">
        <v>32</v>
      </c>
      <c r="R2598" s="3" t="s">
        <v>55</v>
      </c>
      <c r="S2598" s="3" t="s">
        <v>455</v>
      </c>
      <c r="T2598" s="2">
        <v>945.03599999999994</v>
      </c>
      <c r="U2598" s="2">
        <v>6</v>
      </c>
      <c r="V2598" s="2">
        <v>0.4</v>
      </c>
      <c r="W2598" s="2">
        <v>-299.26139999999998</v>
      </c>
    </row>
    <row r="2599" spans="1:23" ht="15.75" thickBot="1" x14ac:dyDescent="0.3">
      <c r="A2599" s="5">
        <v>2598</v>
      </c>
      <c r="B2599" s="3" t="s">
        <v>6304</v>
      </c>
      <c r="C2599" s="2">
        <v>2011</v>
      </c>
      <c r="D2599" s="4">
        <v>40613</v>
      </c>
      <c r="E2599" s="4" t="str">
        <f>TEXT(Table1[[#This Row],[Order Date]],"MMM")</f>
        <v>Mar</v>
      </c>
      <c r="F2599" s="4">
        <v>40735</v>
      </c>
      <c r="G2599" s="3" t="s">
        <v>49</v>
      </c>
      <c r="H2599" s="3" t="s">
        <v>982</v>
      </c>
      <c r="I2599" s="3" t="s">
        <v>983</v>
      </c>
      <c r="J2599" s="3" t="s">
        <v>26</v>
      </c>
      <c r="K2599" s="3" t="s">
        <v>27</v>
      </c>
      <c r="L2599" s="3" t="s">
        <v>1318</v>
      </c>
      <c r="M2599" s="3" t="s">
        <v>86</v>
      </c>
      <c r="N2599" s="2">
        <v>28540</v>
      </c>
      <c r="O2599" s="3" t="s">
        <v>30</v>
      </c>
      <c r="P2599" s="3" t="s">
        <v>4157</v>
      </c>
      <c r="Q2599" s="3" t="s">
        <v>45</v>
      </c>
      <c r="R2599" s="3" t="s">
        <v>74</v>
      </c>
      <c r="S2599" s="3" t="s">
        <v>4158</v>
      </c>
      <c r="T2599" s="2">
        <v>14.301</v>
      </c>
      <c r="U2599" s="2">
        <v>7</v>
      </c>
      <c r="V2599" s="2">
        <v>0.7</v>
      </c>
      <c r="W2599" s="2">
        <v>-10.487399999999999</v>
      </c>
    </row>
    <row r="2600" spans="1:23" ht="15.75" thickBot="1" x14ac:dyDescent="0.3">
      <c r="A2600" s="5">
        <v>2599</v>
      </c>
      <c r="B2600" s="3" t="s">
        <v>6304</v>
      </c>
      <c r="C2600" s="2">
        <v>2011</v>
      </c>
      <c r="D2600" s="4">
        <v>40613</v>
      </c>
      <c r="E2600" s="4" t="str">
        <f>TEXT(Table1[[#This Row],[Order Date]],"MMM")</f>
        <v>Mar</v>
      </c>
      <c r="F2600" s="4">
        <v>40735</v>
      </c>
      <c r="G2600" s="3" t="s">
        <v>49</v>
      </c>
      <c r="H2600" s="3" t="s">
        <v>982</v>
      </c>
      <c r="I2600" s="3" t="s">
        <v>983</v>
      </c>
      <c r="J2600" s="3" t="s">
        <v>26</v>
      </c>
      <c r="K2600" s="3" t="s">
        <v>27</v>
      </c>
      <c r="L2600" s="3" t="s">
        <v>1318</v>
      </c>
      <c r="M2600" s="3" t="s">
        <v>86</v>
      </c>
      <c r="N2600" s="2">
        <v>28540</v>
      </c>
      <c r="O2600" s="3" t="s">
        <v>30</v>
      </c>
      <c r="P2600" s="3" t="s">
        <v>4244</v>
      </c>
      <c r="Q2600" s="3" t="s">
        <v>32</v>
      </c>
      <c r="R2600" s="3" t="s">
        <v>64</v>
      </c>
      <c r="S2600" s="3" t="s">
        <v>4245</v>
      </c>
      <c r="T2600" s="2">
        <v>410.35199999999998</v>
      </c>
      <c r="U2600" s="2">
        <v>3</v>
      </c>
      <c r="V2600" s="2">
        <v>0.2</v>
      </c>
      <c r="W2600" s="2">
        <v>-51.293999999999997</v>
      </c>
    </row>
    <row r="2601" spans="1:23" ht="15.75" thickBot="1" x14ac:dyDescent="0.3">
      <c r="A2601" s="5">
        <v>2600</v>
      </c>
      <c r="B2601" s="3" t="s">
        <v>6305</v>
      </c>
      <c r="C2601" s="2">
        <v>2011</v>
      </c>
      <c r="D2601" s="4">
        <v>40643</v>
      </c>
      <c r="E2601" s="4" t="str">
        <f>TEXT(Table1[[#This Row],[Order Date]],"MMM")</f>
        <v>Apr</v>
      </c>
      <c r="F2601" s="4">
        <v>40704</v>
      </c>
      <c r="G2601" s="3" t="s">
        <v>172</v>
      </c>
      <c r="H2601" s="3" t="s">
        <v>2925</v>
      </c>
      <c r="I2601" s="3" t="s">
        <v>2926</v>
      </c>
      <c r="J2601" s="3" t="s">
        <v>26</v>
      </c>
      <c r="K2601" s="3" t="s">
        <v>27</v>
      </c>
      <c r="L2601" s="3" t="s">
        <v>239</v>
      </c>
      <c r="M2601" s="3" t="s">
        <v>240</v>
      </c>
      <c r="N2601" s="2">
        <v>10024</v>
      </c>
      <c r="O2601" s="3" t="s">
        <v>138</v>
      </c>
      <c r="P2601" s="3" t="s">
        <v>5290</v>
      </c>
      <c r="Q2601" s="3" t="s">
        <v>32</v>
      </c>
      <c r="R2601" s="3" t="s">
        <v>36</v>
      </c>
      <c r="S2601" s="3" t="s">
        <v>5291</v>
      </c>
      <c r="T2601" s="2">
        <v>589.41</v>
      </c>
      <c r="U2601" s="2">
        <v>5</v>
      </c>
      <c r="V2601" s="2">
        <v>0.1</v>
      </c>
      <c r="W2601" s="2">
        <v>-6.5490000000000004</v>
      </c>
    </row>
    <row r="2602" spans="1:23" ht="15.75" thickBot="1" x14ac:dyDescent="0.3">
      <c r="A2602" s="5">
        <v>2601</v>
      </c>
      <c r="B2602" s="3" t="s">
        <v>6306</v>
      </c>
      <c r="C2602" s="2">
        <v>2012</v>
      </c>
      <c r="D2602" s="4">
        <v>41032</v>
      </c>
      <c r="E2602" s="4" t="str">
        <f>TEXT(Table1[[#This Row],[Order Date]],"MMM")</f>
        <v>May</v>
      </c>
      <c r="F2602" s="4">
        <v>41185</v>
      </c>
      <c r="G2602" s="3" t="s">
        <v>49</v>
      </c>
      <c r="H2602" s="3" t="s">
        <v>2563</v>
      </c>
      <c r="I2602" s="3" t="s">
        <v>2564</v>
      </c>
      <c r="J2602" s="3" t="s">
        <v>26</v>
      </c>
      <c r="K2602" s="3" t="s">
        <v>27</v>
      </c>
      <c r="L2602" s="3" t="s">
        <v>273</v>
      </c>
      <c r="M2602" s="3" t="s">
        <v>192</v>
      </c>
      <c r="N2602" s="2">
        <v>60623</v>
      </c>
      <c r="O2602" s="3" t="s">
        <v>102</v>
      </c>
      <c r="P2602" s="3" t="s">
        <v>3531</v>
      </c>
      <c r="Q2602" s="3" t="s">
        <v>45</v>
      </c>
      <c r="R2602" s="3" t="s">
        <v>242</v>
      </c>
      <c r="S2602" s="3" t="s">
        <v>3532</v>
      </c>
      <c r="T2602" s="2">
        <v>7.1040000000000001</v>
      </c>
      <c r="U2602" s="2">
        <v>6</v>
      </c>
      <c r="V2602" s="2">
        <v>0.2</v>
      </c>
      <c r="W2602" s="2">
        <v>2.4864000000000002</v>
      </c>
    </row>
    <row r="2603" spans="1:23" ht="15.75" thickBot="1" x14ac:dyDescent="0.3">
      <c r="A2603" s="5">
        <v>2602</v>
      </c>
      <c r="B2603" s="3" t="s">
        <v>6307</v>
      </c>
      <c r="C2603" s="2">
        <v>2014</v>
      </c>
      <c r="D2603" s="4">
        <v>41762</v>
      </c>
      <c r="E2603" s="4" t="str">
        <f>TEXT(Table1[[#This Row],[Order Date]],"MMM")</f>
        <v>May</v>
      </c>
      <c r="F2603" s="4">
        <v>41823</v>
      </c>
      <c r="G2603" s="3" t="s">
        <v>23</v>
      </c>
      <c r="H2603" s="3" t="s">
        <v>3436</v>
      </c>
      <c r="I2603" s="3" t="s">
        <v>3437</v>
      </c>
      <c r="J2603" s="3" t="s">
        <v>99</v>
      </c>
      <c r="K2603" s="3" t="s">
        <v>27</v>
      </c>
      <c r="L2603" s="3" t="s">
        <v>168</v>
      </c>
      <c r="M2603" s="3" t="s">
        <v>101</v>
      </c>
      <c r="N2603" s="2">
        <v>77095</v>
      </c>
      <c r="O2603" s="3" t="s">
        <v>102</v>
      </c>
      <c r="P2603" s="3" t="s">
        <v>155</v>
      </c>
      <c r="Q2603" s="3" t="s">
        <v>32</v>
      </c>
      <c r="R2603" s="3" t="s">
        <v>64</v>
      </c>
      <c r="S2603" s="3" t="s">
        <v>156</v>
      </c>
      <c r="T2603" s="2">
        <v>103.5</v>
      </c>
      <c r="U2603" s="2">
        <v>5</v>
      </c>
      <c r="V2603" s="2">
        <v>0.6</v>
      </c>
      <c r="W2603" s="2">
        <v>-77.625</v>
      </c>
    </row>
    <row r="2604" spans="1:23" ht="15.75" thickBot="1" x14ac:dyDescent="0.3">
      <c r="A2604" s="5">
        <v>2603</v>
      </c>
      <c r="B2604" s="3" t="s">
        <v>6307</v>
      </c>
      <c r="C2604" s="2">
        <v>2014</v>
      </c>
      <c r="D2604" s="4">
        <v>41762</v>
      </c>
      <c r="E2604" s="4" t="str">
        <f>TEXT(Table1[[#This Row],[Order Date]],"MMM")</f>
        <v>May</v>
      </c>
      <c r="F2604" s="4">
        <v>41823</v>
      </c>
      <c r="G2604" s="3" t="s">
        <v>23</v>
      </c>
      <c r="H2604" s="3" t="s">
        <v>3436</v>
      </c>
      <c r="I2604" s="3" t="s">
        <v>3437</v>
      </c>
      <c r="J2604" s="3" t="s">
        <v>99</v>
      </c>
      <c r="K2604" s="3" t="s">
        <v>27</v>
      </c>
      <c r="L2604" s="3" t="s">
        <v>168</v>
      </c>
      <c r="M2604" s="3" t="s">
        <v>101</v>
      </c>
      <c r="N2604" s="2">
        <v>77095</v>
      </c>
      <c r="O2604" s="3" t="s">
        <v>102</v>
      </c>
      <c r="P2604" s="3" t="s">
        <v>3581</v>
      </c>
      <c r="Q2604" s="3" t="s">
        <v>45</v>
      </c>
      <c r="R2604" s="3" t="s">
        <v>46</v>
      </c>
      <c r="S2604" s="3" t="s">
        <v>3582</v>
      </c>
      <c r="T2604" s="2">
        <v>2.464</v>
      </c>
      <c r="U2604" s="2">
        <v>1</v>
      </c>
      <c r="V2604" s="2">
        <v>0.2</v>
      </c>
      <c r="W2604" s="2">
        <v>0.86240000000000006</v>
      </c>
    </row>
    <row r="2605" spans="1:23" ht="15.75" thickBot="1" x14ac:dyDescent="0.3">
      <c r="A2605" s="5">
        <v>2604</v>
      </c>
      <c r="B2605" s="3" t="s">
        <v>6307</v>
      </c>
      <c r="C2605" s="2">
        <v>2014</v>
      </c>
      <c r="D2605" s="4">
        <v>41762</v>
      </c>
      <c r="E2605" s="4" t="str">
        <f>TEXT(Table1[[#This Row],[Order Date]],"MMM")</f>
        <v>May</v>
      </c>
      <c r="F2605" s="4">
        <v>41823</v>
      </c>
      <c r="G2605" s="3" t="s">
        <v>23</v>
      </c>
      <c r="H2605" s="3" t="s">
        <v>3436</v>
      </c>
      <c r="I2605" s="3" t="s">
        <v>3437</v>
      </c>
      <c r="J2605" s="3" t="s">
        <v>99</v>
      </c>
      <c r="K2605" s="3" t="s">
        <v>27</v>
      </c>
      <c r="L2605" s="3" t="s">
        <v>168</v>
      </c>
      <c r="M2605" s="3" t="s">
        <v>101</v>
      </c>
      <c r="N2605" s="2">
        <v>77095</v>
      </c>
      <c r="O2605" s="3" t="s">
        <v>102</v>
      </c>
      <c r="P2605" s="3" t="s">
        <v>1285</v>
      </c>
      <c r="Q2605" s="3" t="s">
        <v>45</v>
      </c>
      <c r="R2605" s="3" t="s">
        <v>58</v>
      </c>
      <c r="S2605" s="3" t="s">
        <v>1286</v>
      </c>
      <c r="T2605" s="2">
        <v>8.7200000000000006</v>
      </c>
      <c r="U2605" s="2">
        <v>1</v>
      </c>
      <c r="V2605" s="2">
        <v>0.2</v>
      </c>
      <c r="W2605" s="2">
        <v>0.65400000000000003</v>
      </c>
    </row>
    <row r="2606" spans="1:23" ht="15.75" thickBot="1" x14ac:dyDescent="0.3">
      <c r="A2606" s="5">
        <v>2605</v>
      </c>
      <c r="B2606" s="3" t="s">
        <v>6308</v>
      </c>
      <c r="C2606" s="2">
        <v>2012</v>
      </c>
      <c r="D2606" s="4">
        <v>41131</v>
      </c>
      <c r="E2606" s="4" t="str">
        <f>TEXT(Table1[[#This Row],[Order Date]],"MMM")</f>
        <v>Aug</v>
      </c>
      <c r="F2606" s="4" t="s">
        <v>7200</v>
      </c>
      <c r="G2606" s="3" t="s">
        <v>49</v>
      </c>
      <c r="H2606" s="3" t="s">
        <v>3716</v>
      </c>
      <c r="I2606" s="3" t="s">
        <v>3717</v>
      </c>
      <c r="J2606" s="3" t="s">
        <v>26</v>
      </c>
      <c r="K2606" s="3" t="s">
        <v>27</v>
      </c>
      <c r="L2606" s="3" t="s">
        <v>168</v>
      </c>
      <c r="M2606" s="3" t="s">
        <v>101</v>
      </c>
      <c r="N2606" s="2">
        <v>77036</v>
      </c>
      <c r="O2606" s="3" t="s">
        <v>102</v>
      </c>
      <c r="P2606" s="3" t="s">
        <v>5109</v>
      </c>
      <c r="Q2606" s="3" t="s">
        <v>45</v>
      </c>
      <c r="R2606" s="3" t="s">
        <v>67</v>
      </c>
      <c r="S2606" s="3" t="s">
        <v>5110</v>
      </c>
      <c r="T2606" s="2">
        <v>3.44</v>
      </c>
      <c r="U2606" s="2">
        <v>2</v>
      </c>
      <c r="V2606" s="2">
        <v>0.2</v>
      </c>
      <c r="W2606" s="2">
        <v>0.55900000000000005</v>
      </c>
    </row>
    <row r="2607" spans="1:23" ht="15.75" thickBot="1" x14ac:dyDescent="0.3">
      <c r="A2607" s="5">
        <v>2606</v>
      </c>
      <c r="B2607" s="3" t="s">
        <v>6309</v>
      </c>
      <c r="C2607" s="2">
        <v>2014</v>
      </c>
      <c r="D2607" s="4">
        <v>41647</v>
      </c>
      <c r="E2607" s="4" t="str">
        <f>TEXT(Table1[[#This Row],[Order Date]],"MMM")</f>
        <v>Jan</v>
      </c>
      <c r="F2607" s="4">
        <v>41737</v>
      </c>
      <c r="G2607" s="3" t="s">
        <v>172</v>
      </c>
      <c r="H2607" s="3" t="s">
        <v>4898</v>
      </c>
      <c r="I2607" s="3" t="s">
        <v>4899</v>
      </c>
      <c r="J2607" s="3" t="s">
        <v>26</v>
      </c>
      <c r="K2607" s="3" t="s">
        <v>27</v>
      </c>
      <c r="L2607" s="3" t="s">
        <v>120</v>
      </c>
      <c r="M2607" s="3" t="s">
        <v>42</v>
      </c>
      <c r="N2607" s="2">
        <v>94110</v>
      </c>
      <c r="O2607" s="3" t="s">
        <v>43</v>
      </c>
      <c r="P2607" s="3" t="s">
        <v>357</v>
      </c>
      <c r="Q2607" s="3" t="s">
        <v>45</v>
      </c>
      <c r="R2607" s="3" t="s">
        <v>58</v>
      </c>
      <c r="S2607" s="3" t="s">
        <v>358</v>
      </c>
      <c r="T2607" s="2">
        <v>56.56</v>
      </c>
      <c r="U2607" s="2">
        <v>2</v>
      </c>
      <c r="V2607" s="2">
        <v>0</v>
      </c>
      <c r="W2607" s="2">
        <v>15.2712</v>
      </c>
    </row>
    <row r="2608" spans="1:23" ht="15.75" thickBot="1" x14ac:dyDescent="0.3">
      <c r="A2608" s="5">
        <v>2607</v>
      </c>
      <c r="B2608" s="3" t="s">
        <v>6309</v>
      </c>
      <c r="C2608" s="2">
        <v>2014</v>
      </c>
      <c r="D2608" s="4">
        <v>41647</v>
      </c>
      <c r="E2608" s="4" t="str">
        <f>TEXT(Table1[[#This Row],[Order Date]],"MMM")</f>
        <v>Jan</v>
      </c>
      <c r="F2608" s="4">
        <v>41737</v>
      </c>
      <c r="G2608" s="3" t="s">
        <v>172</v>
      </c>
      <c r="H2608" s="3" t="s">
        <v>4898</v>
      </c>
      <c r="I2608" s="3" t="s">
        <v>4899</v>
      </c>
      <c r="J2608" s="3" t="s">
        <v>26</v>
      </c>
      <c r="K2608" s="3" t="s">
        <v>27</v>
      </c>
      <c r="L2608" s="3" t="s">
        <v>120</v>
      </c>
      <c r="M2608" s="3" t="s">
        <v>42</v>
      </c>
      <c r="N2608" s="2">
        <v>94110</v>
      </c>
      <c r="O2608" s="3" t="s">
        <v>43</v>
      </c>
      <c r="P2608" s="3" t="s">
        <v>3971</v>
      </c>
      <c r="Q2608" s="3" t="s">
        <v>32</v>
      </c>
      <c r="R2608" s="3" t="s">
        <v>64</v>
      </c>
      <c r="S2608" s="3" t="s">
        <v>3972</v>
      </c>
      <c r="T2608" s="2">
        <v>36.96</v>
      </c>
      <c r="U2608" s="2">
        <v>7</v>
      </c>
      <c r="V2608" s="2">
        <v>0</v>
      </c>
      <c r="W2608" s="2">
        <v>11.457599999999999</v>
      </c>
    </row>
    <row r="2609" spans="1:23" ht="15.75" thickBot="1" x14ac:dyDescent="0.3">
      <c r="A2609" s="5">
        <v>2608</v>
      </c>
      <c r="B2609" s="3" t="s">
        <v>6310</v>
      </c>
      <c r="C2609" s="2">
        <v>2011</v>
      </c>
      <c r="D2609" s="4">
        <v>40671</v>
      </c>
      <c r="E2609" s="4" t="str">
        <f>TEXT(Table1[[#This Row],[Order Date]],"MMM")</f>
        <v>May</v>
      </c>
      <c r="F2609" s="4">
        <v>40855</v>
      </c>
      <c r="G2609" s="3" t="s">
        <v>49</v>
      </c>
      <c r="H2609" s="3" t="s">
        <v>559</v>
      </c>
      <c r="I2609" s="3" t="s">
        <v>560</v>
      </c>
      <c r="J2609" s="3" t="s">
        <v>40</v>
      </c>
      <c r="K2609" s="3" t="s">
        <v>27</v>
      </c>
      <c r="L2609" s="3" t="s">
        <v>239</v>
      </c>
      <c r="M2609" s="3" t="s">
        <v>240</v>
      </c>
      <c r="N2609" s="2">
        <v>10009</v>
      </c>
      <c r="O2609" s="3" t="s">
        <v>138</v>
      </c>
      <c r="P2609" s="3" t="s">
        <v>3997</v>
      </c>
      <c r="Q2609" s="3" t="s">
        <v>70</v>
      </c>
      <c r="R2609" s="3" t="s">
        <v>71</v>
      </c>
      <c r="S2609" s="3" t="s">
        <v>3998</v>
      </c>
      <c r="T2609" s="2">
        <v>135.99</v>
      </c>
      <c r="U2609" s="2">
        <v>1</v>
      </c>
      <c r="V2609" s="2">
        <v>0</v>
      </c>
      <c r="W2609" s="2">
        <v>36.717300000000002</v>
      </c>
    </row>
    <row r="2610" spans="1:23" ht="15.75" thickBot="1" x14ac:dyDescent="0.3">
      <c r="A2610" s="5">
        <v>2609</v>
      </c>
      <c r="B2610" s="3" t="s">
        <v>6310</v>
      </c>
      <c r="C2610" s="2">
        <v>2011</v>
      </c>
      <c r="D2610" s="4">
        <v>40671</v>
      </c>
      <c r="E2610" s="4" t="str">
        <f>TEXT(Table1[[#This Row],[Order Date]],"MMM")</f>
        <v>May</v>
      </c>
      <c r="F2610" s="4">
        <v>40855</v>
      </c>
      <c r="G2610" s="3" t="s">
        <v>49</v>
      </c>
      <c r="H2610" s="3" t="s">
        <v>559</v>
      </c>
      <c r="I2610" s="3" t="s">
        <v>560</v>
      </c>
      <c r="J2610" s="3" t="s">
        <v>40</v>
      </c>
      <c r="K2610" s="3" t="s">
        <v>27</v>
      </c>
      <c r="L2610" s="3" t="s">
        <v>239</v>
      </c>
      <c r="M2610" s="3" t="s">
        <v>240</v>
      </c>
      <c r="N2610" s="2">
        <v>10009</v>
      </c>
      <c r="O2610" s="3" t="s">
        <v>138</v>
      </c>
      <c r="P2610" s="3" t="s">
        <v>5362</v>
      </c>
      <c r="Q2610" s="3" t="s">
        <v>45</v>
      </c>
      <c r="R2610" s="3" t="s">
        <v>67</v>
      </c>
      <c r="S2610" s="3" t="s">
        <v>5363</v>
      </c>
      <c r="T2610" s="2">
        <v>15.96</v>
      </c>
      <c r="U2610" s="2">
        <v>7</v>
      </c>
      <c r="V2610" s="2">
        <v>0</v>
      </c>
      <c r="W2610" s="2">
        <v>7.0224000000000002</v>
      </c>
    </row>
    <row r="2611" spans="1:23" ht="15.75" thickBot="1" x14ac:dyDescent="0.3">
      <c r="A2611" s="5">
        <v>2610</v>
      </c>
      <c r="B2611" s="3" t="s">
        <v>6311</v>
      </c>
      <c r="C2611" s="2">
        <v>2013</v>
      </c>
      <c r="D2611" s="4">
        <v>41345</v>
      </c>
      <c r="E2611" s="4" t="str">
        <f>TEXT(Table1[[#This Row],[Order Date]],"MMM")</f>
        <v>Mar</v>
      </c>
      <c r="F2611" s="4">
        <v>41529</v>
      </c>
      <c r="G2611" s="3" t="s">
        <v>49</v>
      </c>
      <c r="H2611" s="3" t="s">
        <v>3376</v>
      </c>
      <c r="I2611" s="3" t="s">
        <v>3377</v>
      </c>
      <c r="J2611" s="3" t="s">
        <v>99</v>
      </c>
      <c r="K2611" s="3" t="s">
        <v>27</v>
      </c>
      <c r="L2611" s="3" t="s">
        <v>2972</v>
      </c>
      <c r="M2611" s="3" t="s">
        <v>1218</v>
      </c>
      <c r="N2611" s="2">
        <v>2908</v>
      </c>
      <c r="O2611" s="3" t="s">
        <v>138</v>
      </c>
      <c r="P2611" s="3" t="s">
        <v>1364</v>
      </c>
      <c r="Q2611" s="3" t="s">
        <v>45</v>
      </c>
      <c r="R2611" s="3" t="s">
        <v>58</v>
      </c>
      <c r="S2611" s="3" t="s">
        <v>1365</v>
      </c>
      <c r="T2611" s="2">
        <v>2079.4</v>
      </c>
      <c r="U2611" s="2">
        <v>5</v>
      </c>
      <c r="V2611" s="2">
        <v>0</v>
      </c>
      <c r="W2611" s="2">
        <v>582.23199999999997</v>
      </c>
    </row>
    <row r="2612" spans="1:23" ht="15.75" thickBot="1" x14ac:dyDescent="0.3">
      <c r="A2612" s="5">
        <v>2611</v>
      </c>
      <c r="B2612" s="3" t="s">
        <v>6311</v>
      </c>
      <c r="C2612" s="2">
        <v>2013</v>
      </c>
      <c r="D2612" s="4">
        <v>41345</v>
      </c>
      <c r="E2612" s="4" t="str">
        <f>TEXT(Table1[[#This Row],[Order Date]],"MMM")</f>
        <v>Mar</v>
      </c>
      <c r="F2612" s="4">
        <v>41529</v>
      </c>
      <c r="G2612" s="3" t="s">
        <v>49</v>
      </c>
      <c r="H2612" s="3" t="s">
        <v>3376</v>
      </c>
      <c r="I2612" s="3" t="s">
        <v>3377</v>
      </c>
      <c r="J2612" s="3" t="s">
        <v>99</v>
      </c>
      <c r="K2612" s="3" t="s">
        <v>27</v>
      </c>
      <c r="L2612" s="3" t="s">
        <v>2972</v>
      </c>
      <c r="M2612" s="3" t="s">
        <v>1218</v>
      </c>
      <c r="N2612" s="2">
        <v>2908</v>
      </c>
      <c r="O2612" s="3" t="s">
        <v>138</v>
      </c>
      <c r="P2612" s="3" t="s">
        <v>3478</v>
      </c>
      <c r="Q2612" s="3" t="s">
        <v>70</v>
      </c>
      <c r="R2612" s="3" t="s">
        <v>71</v>
      </c>
      <c r="S2612" s="3" t="s">
        <v>3479</v>
      </c>
      <c r="T2612" s="2">
        <v>629.95000000000005</v>
      </c>
      <c r="U2612" s="2">
        <v>5</v>
      </c>
      <c r="V2612" s="2">
        <v>0</v>
      </c>
      <c r="W2612" s="2">
        <v>176.386</v>
      </c>
    </row>
    <row r="2613" spans="1:23" ht="15.75" thickBot="1" x14ac:dyDescent="0.3">
      <c r="A2613" s="5">
        <v>2612</v>
      </c>
      <c r="B2613" s="3" t="s">
        <v>6311</v>
      </c>
      <c r="C2613" s="2">
        <v>2013</v>
      </c>
      <c r="D2613" s="4">
        <v>41345</v>
      </c>
      <c r="E2613" s="4" t="str">
        <f>TEXT(Table1[[#This Row],[Order Date]],"MMM")</f>
        <v>Mar</v>
      </c>
      <c r="F2613" s="4">
        <v>41529</v>
      </c>
      <c r="G2613" s="3" t="s">
        <v>49</v>
      </c>
      <c r="H2613" s="3" t="s">
        <v>3376</v>
      </c>
      <c r="I2613" s="3" t="s">
        <v>3377</v>
      </c>
      <c r="J2613" s="3" t="s">
        <v>99</v>
      </c>
      <c r="K2613" s="3" t="s">
        <v>27</v>
      </c>
      <c r="L2613" s="3" t="s">
        <v>2972</v>
      </c>
      <c r="M2613" s="3" t="s">
        <v>1218</v>
      </c>
      <c r="N2613" s="2">
        <v>2908</v>
      </c>
      <c r="O2613" s="3" t="s">
        <v>138</v>
      </c>
      <c r="P2613" s="3" t="s">
        <v>1476</v>
      </c>
      <c r="Q2613" s="3" t="s">
        <v>32</v>
      </c>
      <c r="R2613" s="3" t="s">
        <v>64</v>
      </c>
      <c r="S2613" s="3" t="s">
        <v>5934</v>
      </c>
      <c r="T2613" s="2">
        <v>72.42</v>
      </c>
      <c r="U2613" s="2">
        <v>6</v>
      </c>
      <c r="V2613" s="2">
        <v>0</v>
      </c>
      <c r="W2613" s="2">
        <v>23.898599999999998</v>
      </c>
    </row>
    <row r="2614" spans="1:23" ht="15.75" thickBot="1" x14ac:dyDescent="0.3">
      <c r="A2614" s="5">
        <v>2613</v>
      </c>
      <c r="B2614" s="3" t="s">
        <v>6312</v>
      </c>
      <c r="C2614" s="2">
        <v>2011</v>
      </c>
      <c r="D2614" s="4">
        <v>40700</v>
      </c>
      <c r="E2614" s="4" t="str">
        <f>TEXT(Table1[[#This Row],[Order Date]],"MMM")</f>
        <v>Jun</v>
      </c>
      <c r="F2614" s="4">
        <v>40822</v>
      </c>
      <c r="G2614" s="3" t="s">
        <v>49</v>
      </c>
      <c r="H2614" s="3" t="s">
        <v>5352</v>
      </c>
      <c r="I2614" s="3" t="s">
        <v>5353</v>
      </c>
      <c r="J2614" s="3" t="s">
        <v>99</v>
      </c>
      <c r="K2614" s="3" t="s">
        <v>27</v>
      </c>
      <c r="L2614" s="3" t="s">
        <v>168</v>
      </c>
      <c r="M2614" s="3" t="s">
        <v>101</v>
      </c>
      <c r="N2614" s="2">
        <v>77070</v>
      </c>
      <c r="O2614" s="3" t="s">
        <v>102</v>
      </c>
      <c r="P2614" s="3" t="s">
        <v>1046</v>
      </c>
      <c r="Q2614" s="3" t="s">
        <v>45</v>
      </c>
      <c r="R2614" s="3" t="s">
        <v>46</v>
      </c>
      <c r="S2614" s="3" t="s">
        <v>1047</v>
      </c>
      <c r="T2614" s="2">
        <v>100.24</v>
      </c>
      <c r="U2614" s="2">
        <v>10</v>
      </c>
      <c r="V2614" s="2">
        <v>0.2</v>
      </c>
      <c r="W2614" s="2">
        <v>33.831000000000003</v>
      </c>
    </row>
    <row r="2615" spans="1:23" ht="15.75" thickBot="1" x14ac:dyDescent="0.3">
      <c r="A2615" s="5">
        <v>2614</v>
      </c>
      <c r="B2615" s="3" t="s">
        <v>6313</v>
      </c>
      <c r="C2615" s="2">
        <v>2014</v>
      </c>
      <c r="D2615" s="4">
        <v>41735</v>
      </c>
      <c r="E2615" s="4" t="str">
        <f>TEXT(Table1[[#This Row],[Order Date]],"MMM")</f>
        <v>Apr</v>
      </c>
      <c r="F2615" s="4">
        <v>41949</v>
      </c>
      <c r="G2615" s="3" t="s">
        <v>49</v>
      </c>
      <c r="H2615" s="3" t="s">
        <v>5699</v>
      </c>
      <c r="I2615" s="3" t="s">
        <v>5700</v>
      </c>
      <c r="J2615" s="3" t="s">
        <v>26</v>
      </c>
      <c r="K2615" s="3" t="s">
        <v>27</v>
      </c>
      <c r="L2615" s="3" t="s">
        <v>1176</v>
      </c>
      <c r="M2615" s="3" t="s">
        <v>53</v>
      </c>
      <c r="N2615" s="2">
        <v>33024</v>
      </c>
      <c r="O2615" s="3" t="s">
        <v>30</v>
      </c>
      <c r="P2615" s="3" t="s">
        <v>2846</v>
      </c>
      <c r="Q2615" s="3" t="s">
        <v>45</v>
      </c>
      <c r="R2615" s="3" t="s">
        <v>74</v>
      </c>
      <c r="S2615" s="3" t="s">
        <v>2847</v>
      </c>
      <c r="T2615" s="2">
        <v>4.5540000000000003</v>
      </c>
      <c r="U2615" s="2">
        <v>3</v>
      </c>
      <c r="V2615" s="2">
        <v>0.7</v>
      </c>
      <c r="W2615" s="2">
        <v>-3.4914000000000001</v>
      </c>
    </row>
    <row r="2616" spans="1:23" ht="15.75" thickBot="1" x14ac:dyDescent="0.3">
      <c r="A2616" s="5">
        <v>2615</v>
      </c>
      <c r="B2616" s="3" t="s">
        <v>6313</v>
      </c>
      <c r="C2616" s="2">
        <v>2014</v>
      </c>
      <c r="D2616" s="4">
        <v>41735</v>
      </c>
      <c r="E2616" s="4" t="str">
        <f>TEXT(Table1[[#This Row],[Order Date]],"MMM")</f>
        <v>Apr</v>
      </c>
      <c r="F2616" s="4">
        <v>41949</v>
      </c>
      <c r="G2616" s="3" t="s">
        <v>49</v>
      </c>
      <c r="H2616" s="3" t="s">
        <v>5699</v>
      </c>
      <c r="I2616" s="3" t="s">
        <v>5700</v>
      </c>
      <c r="J2616" s="3" t="s">
        <v>26</v>
      </c>
      <c r="K2616" s="3" t="s">
        <v>27</v>
      </c>
      <c r="L2616" s="3" t="s">
        <v>1176</v>
      </c>
      <c r="M2616" s="3" t="s">
        <v>53</v>
      </c>
      <c r="N2616" s="2">
        <v>33024</v>
      </c>
      <c r="O2616" s="3" t="s">
        <v>30</v>
      </c>
      <c r="P2616" s="3" t="s">
        <v>711</v>
      </c>
      <c r="Q2616" s="3" t="s">
        <v>45</v>
      </c>
      <c r="R2616" s="3" t="s">
        <v>77</v>
      </c>
      <c r="S2616" s="3" t="s">
        <v>712</v>
      </c>
      <c r="T2616" s="2">
        <v>5.2</v>
      </c>
      <c r="U2616" s="2">
        <v>2</v>
      </c>
      <c r="V2616" s="2">
        <v>0.2</v>
      </c>
      <c r="W2616" s="2">
        <v>0.58499999999999996</v>
      </c>
    </row>
    <row r="2617" spans="1:23" ht="15.75" thickBot="1" x14ac:dyDescent="0.3">
      <c r="A2617" s="5">
        <v>2616</v>
      </c>
      <c r="B2617" s="3" t="s">
        <v>6313</v>
      </c>
      <c r="C2617" s="2">
        <v>2014</v>
      </c>
      <c r="D2617" s="4">
        <v>41735</v>
      </c>
      <c r="E2617" s="4" t="str">
        <f>TEXT(Table1[[#This Row],[Order Date]],"MMM")</f>
        <v>Apr</v>
      </c>
      <c r="F2617" s="4">
        <v>41949</v>
      </c>
      <c r="G2617" s="3" t="s">
        <v>49</v>
      </c>
      <c r="H2617" s="3" t="s">
        <v>5699</v>
      </c>
      <c r="I2617" s="3" t="s">
        <v>5700</v>
      </c>
      <c r="J2617" s="3" t="s">
        <v>26</v>
      </c>
      <c r="K2617" s="3" t="s">
        <v>27</v>
      </c>
      <c r="L2617" s="3" t="s">
        <v>1176</v>
      </c>
      <c r="M2617" s="3" t="s">
        <v>53</v>
      </c>
      <c r="N2617" s="2">
        <v>33024</v>
      </c>
      <c r="O2617" s="3" t="s">
        <v>30</v>
      </c>
      <c r="P2617" s="3" t="s">
        <v>800</v>
      </c>
      <c r="Q2617" s="3" t="s">
        <v>70</v>
      </c>
      <c r="R2617" s="3" t="s">
        <v>148</v>
      </c>
      <c r="S2617" s="3" t="s">
        <v>801</v>
      </c>
      <c r="T2617" s="2">
        <v>205.99199999999999</v>
      </c>
      <c r="U2617" s="2">
        <v>1</v>
      </c>
      <c r="V2617" s="2">
        <v>0.2</v>
      </c>
      <c r="W2617" s="2">
        <v>-2.5749</v>
      </c>
    </row>
    <row r="2618" spans="1:23" ht="15.75" thickBot="1" x14ac:dyDescent="0.3">
      <c r="A2618" s="5">
        <v>2617</v>
      </c>
      <c r="B2618" s="3" t="s">
        <v>6313</v>
      </c>
      <c r="C2618" s="2">
        <v>2014</v>
      </c>
      <c r="D2618" s="4">
        <v>41735</v>
      </c>
      <c r="E2618" s="4" t="str">
        <f>TEXT(Table1[[#This Row],[Order Date]],"MMM")</f>
        <v>Apr</v>
      </c>
      <c r="F2618" s="4">
        <v>41949</v>
      </c>
      <c r="G2618" s="3" t="s">
        <v>49</v>
      </c>
      <c r="H2618" s="3" t="s">
        <v>5699</v>
      </c>
      <c r="I2618" s="3" t="s">
        <v>5700</v>
      </c>
      <c r="J2618" s="3" t="s">
        <v>26</v>
      </c>
      <c r="K2618" s="3" t="s">
        <v>27</v>
      </c>
      <c r="L2618" s="3" t="s">
        <v>1176</v>
      </c>
      <c r="M2618" s="3" t="s">
        <v>53</v>
      </c>
      <c r="N2618" s="2">
        <v>33024</v>
      </c>
      <c r="O2618" s="3" t="s">
        <v>30</v>
      </c>
      <c r="P2618" s="3" t="s">
        <v>3731</v>
      </c>
      <c r="Q2618" s="3" t="s">
        <v>45</v>
      </c>
      <c r="R2618" s="3" t="s">
        <v>88</v>
      </c>
      <c r="S2618" s="3" t="s">
        <v>3732</v>
      </c>
      <c r="T2618" s="2">
        <v>15.552</v>
      </c>
      <c r="U2618" s="2">
        <v>3</v>
      </c>
      <c r="V2618" s="2">
        <v>0.2</v>
      </c>
      <c r="W2618" s="2">
        <v>5.4432</v>
      </c>
    </row>
    <row r="2619" spans="1:23" ht="15.75" thickBot="1" x14ac:dyDescent="0.3">
      <c r="A2619" s="5">
        <v>2618</v>
      </c>
      <c r="B2619" s="3" t="s">
        <v>6313</v>
      </c>
      <c r="C2619" s="2">
        <v>2014</v>
      </c>
      <c r="D2619" s="4">
        <v>41735</v>
      </c>
      <c r="E2619" s="4" t="str">
        <f>TEXT(Table1[[#This Row],[Order Date]],"MMM")</f>
        <v>Apr</v>
      </c>
      <c r="F2619" s="4">
        <v>41949</v>
      </c>
      <c r="G2619" s="3" t="s">
        <v>49</v>
      </c>
      <c r="H2619" s="3" t="s">
        <v>5699</v>
      </c>
      <c r="I2619" s="3" t="s">
        <v>5700</v>
      </c>
      <c r="J2619" s="3" t="s">
        <v>26</v>
      </c>
      <c r="K2619" s="3" t="s">
        <v>27</v>
      </c>
      <c r="L2619" s="3" t="s">
        <v>1176</v>
      </c>
      <c r="M2619" s="3" t="s">
        <v>53</v>
      </c>
      <c r="N2619" s="2">
        <v>33024</v>
      </c>
      <c r="O2619" s="3" t="s">
        <v>30</v>
      </c>
      <c r="P2619" s="3" t="s">
        <v>3478</v>
      </c>
      <c r="Q2619" s="3" t="s">
        <v>70</v>
      </c>
      <c r="R2619" s="3" t="s">
        <v>71</v>
      </c>
      <c r="S2619" s="3" t="s">
        <v>3479</v>
      </c>
      <c r="T2619" s="2">
        <v>503.96</v>
      </c>
      <c r="U2619" s="2">
        <v>5</v>
      </c>
      <c r="V2619" s="2">
        <v>0.2</v>
      </c>
      <c r="W2619" s="2">
        <v>50.396000000000001</v>
      </c>
    </row>
    <row r="2620" spans="1:23" ht="15.75" thickBot="1" x14ac:dyDescent="0.3">
      <c r="A2620" s="5">
        <v>2619</v>
      </c>
      <c r="B2620" s="3" t="s">
        <v>6313</v>
      </c>
      <c r="C2620" s="2">
        <v>2014</v>
      </c>
      <c r="D2620" s="4">
        <v>41735</v>
      </c>
      <c r="E2620" s="4" t="str">
        <f>TEXT(Table1[[#This Row],[Order Date]],"MMM")</f>
        <v>Apr</v>
      </c>
      <c r="F2620" s="4">
        <v>41949</v>
      </c>
      <c r="G2620" s="3" t="s">
        <v>49</v>
      </c>
      <c r="H2620" s="3" t="s">
        <v>5699</v>
      </c>
      <c r="I2620" s="3" t="s">
        <v>5700</v>
      </c>
      <c r="J2620" s="3" t="s">
        <v>26</v>
      </c>
      <c r="K2620" s="3" t="s">
        <v>27</v>
      </c>
      <c r="L2620" s="3" t="s">
        <v>1176</v>
      </c>
      <c r="M2620" s="3" t="s">
        <v>53</v>
      </c>
      <c r="N2620" s="2">
        <v>33024</v>
      </c>
      <c r="O2620" s="3" t="s">
        <v>30</v>
      </c>
      <c r="P2620" s="3" t="s">
        <v>4212</v>
      </c>
      <c r="Q2620" s="3" t="s">
        <v>45</v>
      </c>
      <c r="R2620" s="3" t="s">
        <v>77</v>
      </c>
      <c r="S2620" s="3" t="s">
        <v>4213</v>
      </c>
      <c r="T2620" s="2">
        <v>24.472000000000001</v>
      </c>
      <c r="U2620" s="2">
        <v>7</v>
      </c>
      <c r="V2620" s="2">
        <v>0.2</v>
      </c>
      <c r="W2620" s="2">
        <v>1.8353999999999999</v>
      </c>
    </row>
    <row r="2621" spans="1:23" ht="15.75" thickBot="1" x14ac:dyDescent="0.3">
      <c r="A2621" s="5">
        <v>2620</v>
      </c>
      <c r="B2621" s="3" t="s">
        <v>6313</v>
      </c>
      <c r="C2621" s="2">
        <v>2014</v>
      </c>
      <c r="D2621" s="4">
        <v>41735</v>
      </c>
      <c r="E2621" s="4" t="str">
        <f>TEXT(Table1[[#This Row],[Order Date]],"MMM")</f>
        <v>Apr</v>
      </c>
      <c r="F2621" s="4">
        <v>41949</v>
      </c>
      <c r="G2621" s="3" t="s">
        <v>49</v>
      </c>
      <c r="H2621" s="3" t="s">
        <v>5699</v>
      </c>
      <c r="I2621" s="3" t="s">
        <v>5700</v>
      </c>
      <c r="J2621" s="3" t="s">
        <v>26</v>
      </c>
      <c r="K2621" s="3" t="s">
        <v>27</v>
      </c>
      <c r="L2621" s="3" t="s">
        <v>1176</v>
      </c>
      <c r="M2621" s="3" t="s">
        <v>53</v>
      </c>
      <c r="N2621" s="2">
        <v>33024</v>
      </c>
      <c r="O2621" s="3" t="s">
        <v>30</v>
      </c>
      <c r="P2621" s="3" t="s">
        <v>1396</v>
      </c>
      <c r="Q2621" s="3" t="s">
        <v>32</v>
      </c>
      <c r="R2621" s="3" t="s">
        <v>33</v>
      </c>
      <c r="S2621" s="3" t="s">
        <v>1397</v>
      </c>
      <c r="T2621" s="2">
        <v>241.56800000000001</v>
      </c>
      <c r="U2621" s="2">
        <v>2</v>
      </c>
      <c r="V2621" s="2">
        <v>0.2</v>
      </c>
      <c r="W2621" s="2">
        <v>0</v>
      </c>
    </row>
    <row r="2622" spans="1:23" ht="15.75" thickBot="1" x14ac:dyDescent="0.3">
      <c r="A2622" s="5">
        <v>2621</v>
      </c>
      <c r="B2622" s="3" t="s">
        <v>6313</v>
      </c>
      <c r="C2622" s="2">
        <v>2014</v>
      </c>
      <c r="D2622" s="4">
        <v>41735</v>
      </c>
      <c r="E2622" s="4" t="str">
        <f>TEXT(Table1[[#This Row],[Order Date]],"MMM")</f>
        <v>Apr</v>
      </c>
      <c r="F2622" s="4">
        <v>41949</v>
      </c>
      <c r="G2622" s="3" t="s">
        <v>49</v>
      </c>
      <c r="H2622" s="3" t="s">
        <v>5699</v>
      </c>
      <c r="I2622" s="3" t="s">
        <v>5700</v>
      </c>
      <c r="J2622" s="3" t="s">
        <v>26</v>
      </c>
      <c r="K2622" s="3" t="s">
        <v>27</v>
      </c>
      <c r="L2622" s="3" t="s">
        <v>1176</v>
      </c>
      <c r="M2622" s="3" t="s">
        <v>53</v>
      </c>
      <c r="N2622" s="2">
        <v>33024</v>
      </c>
      <c r="O2622" s="3" t="s">
        <v>30</v>
      </c>
      <c r="P2622" s="3" t="s">
        <v>5401</v>
      </c>
      <c r="Q2622" s="3" t="s">
        <v>70</v>
      </c>
      <c r="R2622" s="3" t="s">
        <v>148</v>
      </c>
      <c r="S2622" s="3" t="s">
        <v>5402</v>
      </c>
      <c r="T2622" s="2">
        <v>110.4</v>
      </c>
      <c r="U2622" s="2">
        <v>2</v>
      </c>
      <c r="V2622" s="2">
        <v>0.2</v>
      </c>
      <c r="W2622" s="2">
        <v>-4.1399999999999997</v>
      </c>
    </row>
    <row r="2623" spans="1:23" ht="15.75" thickBot="1" x14ac:dyDescent="0.3">
      <c r="A2623" s="5">
        <v>2622</v>
      </c>
      <c r="B2623" s="3" t="s">
        <v>6314</v>
      </c>
      <c r="C2623" s="2">
        <v>2014</v>
      </c>
      <c r="D2623" s="4">
        <v>41735</v>
      </c>
      <c r="E2623" s="4" t="str">
        <f>TEXT(Table1[[#This Row],[Order Date]],"MMM")</f>
        <v>Apr</v>
      </c>
      <c r="F2623" s="4">
        <v>41918</v>
      </c>
      <c r="G2623" s="3" t="s">
        <v>49</v>
      </c>
      <c r="H2623" s="3" t="s">
        <v>3259</v>
      </c>
      <c r="I2623" s="3" t="s">
        <v>3260</v>
      </c>
      <c r="J2623" s="3" t="s">
        <v>40</v>
      </c>
      <c r="K2623" s="3" t="s">
        <v>27</v>
      </c>
      <c r="L2623" s="3" t="s">
        <v>239</v>
      </c>
      <c r="M2623" s="3" t="s">
        <v>240</v>
      </c>
      <c r="N2623" s="2">
        <v>10011</v>
      </c>
      <c r="O2623" s="3" t="s">
        <v>138</v>
      </c>
      <c r="P2623" s="3" t="s">
        <v>2761</v>
      </c>
      <c r="Q2623" s="3" t="s">
        <v>32</v>
      </c>
      <c r="R2623" s="3" t="s">
        <v>55</v>
      </c>
      <c r="S2623" s="3" t="s">
        <v>2762</v>
      </c>
      <c r="T2623" s="2">
        <v>384.76799999999997</v>
      </c>
      <c r="U2623" s="2">
        <v>2</v>
      </c>
      <c r="V2623" s="2">
        <v>0.4</v>
      </c>
      <c r="W2623" s="2">
        <v>-115.43040000000001</v>
      </c>
    </row>
    <row r="2624" spans="1:23" ht="15.75" thickBot="1" x14ac:dyDescent="0.3">
      <c r="A2624" s="5">
        <v>2623</v>
      </c>
      <c r="B2624" s="3" t="s">
        <v>6314</v>
      </c>
      <c r="C2624" s="2">
        <v>2014</v>
      </c>
      <c r="D2624" s="4">
        <v>41735</v>
      </c>
      <c r="E2624" s="4" t="str">
        <f>TEXT(Table1[[#This Row],[Order Date]],"MMM")</f>
        <v>Apr</v>
      </c>
      <c r="F2624" s="4">
        <v>41918</v>
      </c>
      <c r="G2624" s="3" t="s">
        <v>49</v>
      </c>
      <c r="H2624" s="3" t="s">
        <v>3259</v>
      </c>
      <c r="I2624" s="3" t="s">
        <v>3260</v>
      </c>
      <c r="J2624" s="3" t="s">
        <v>40</v>
      </c>
      <c r="K2624" s="3" t="s">
        <v>27</v>
      </c>
      <c r="L2624" s="3" t="s">
        <v>239</v>
      </c>
      <c r="M2624" s="3" t="s">
        <v>240</v>
      </c>
      <c r="N2624" s="2">
        <v>10011</v>
      </c>
      <c r="O2624" s="3" t="s">
        <v>138</v>
      </c>
      <c r="P2624" s="3" t="s">
        <v>5915</v>
      </c>
      <c r="Q2624" s="3" t="s">
        <v>70</v>
      </c>
      <c r="R2624" s="3" t="s">
        <v>603</v>
      </c>
      <c r="S2624" s="3" t="s">
        <v>5916</v>
      </c>
      <c r="T2624" s="2">
        <v>78.66</v>
      </c>
      <c r="U2624" s="2">
        <v>6</v>
      </c>
      <c r="V2624" s="2">
        <v>0</v>
      </c>
      <c r="W2624" s="2">
        <v>36.183599999999998</v>
      </c>
    </row>
    <row r="2625" spans="1:23" ht="15.75" thickBot="1" x14ac:dyDescent="0.3">
      <c r="A2625" s="5">
        <v>2624</v>
      </c>
      <c r="B2625" s="3" t="s">
        <v>6314</v>
      </c>
      <c r="C2625" s="2">
        <v>2014</v>
      </c>
      <c r="D2625" s="4">
        <v>41735</v>
      </c>
      <c r="E2625" s="4" t="str">
        <f>TEXT(Table1[[#This Row],[Order Date]],"MMM")</f>
        <v>Apr</v>
      </c>
      <c r="F2625" s="4">
        <v>41918</v>
      </c>
      <c r="G2625" s="3" t="s">
        <v>49</v>
      </c>
      <c r="H2625" s="3" t="s">
        <v>3259</v>
      </c>
      <c r="I2625" s="3" t="s">
        <v>3260</v>
      </c>
      <c r="J2625" s="3" t="s">
        <v>40</v>
      </c>
      <c r="K2625" s="3" t="s">
        <v>27</v>
      </c>
      <c r="L2625" s="3" t="s">
        <v>239</v>
      </c>
      <c r="M2625" s="3" t="s">
        <v>240</v>
      </c>
      <c r="N2625" s="2">
        <v>10011</v>
      </c>
      <c r="O2625" s="3" t="s">
        <v>138</v>
      </c>
      <c r="P2625" s="3" t="s">
        <v>2466</v>
      </c>
      <c r="Q2625" s="3" t="s">
        <v>45</v>
      </c>
      <c r="R2625" s="3" t="s">
        <v>88</v>
      </c>
      <c r="S2625" s="3" t="s">
        <v>2467</v>
      </c>
      <c r="T2625" s="2">
        <v>45.36</v>
      </c>
      <c r="U2625" s="2">
        <v>4</v>
      </c>
      <c r="V2625" s="2">
        <v>0</v>
      </c>
      <c r="W2625" s="2">
        <v>22.226400000000002</v>
      </c>
    </row>
    <row r="2626" spans="1:23" ht="15.75" thickBot="1" x14ac:dyDescent="0.3">
      <c r="A2626" s="5">
        <v>2625</v>
      </c>
      <c r="B2626" s="3" t="s">
        <v>6315</v>
      </c>
      <c r="C2626" s="2">
        <v>2011</v>
      </c>
      <c r="D2626" s="4">
        <v>40585</v>
      </c>
      <c r="E2626" s="4" t="str">
        <f>TEXT(Table1[[#This Row],[Order Date]],"MMM")</f>
        <v>Feb</v>
      </c>
      <c r="F2626" s="4">
        <v>40705</v>
      </c>
      <c r="G2626" s="3" t="s">
        <v>49</v>
      </c>
      <c r="H2626" s="3" t="s">
        <v>5061</v>
      </c>
      <c r="I2626" s="3" t="s">
        <v>5062</v>
      </c>
      <c r="J2626" s="3" t="s">
        <v>26</v>
      </c>
      <c r="K2626" s="3" t="s">
        <v>27</v>
      </c>
      <c r="L2626" s="3" t="s">
        <v>747</v>
      </c>
      <c r="M2626" s="3" t="s">
        <v>442</v>
      </c>
      <c r="N2626" s="2">
        <v>44256</v>
      </c>
      <c r="O2626" s="3" t="s">
        <v>138</v>
      </c>
      <c r="P2626" s="3" t="s">
        <v>4937</v>
      </c>
      <c r="Q2626" s="3" t="s">
        <v>70</v>
      </c>
      <c r="R2626" s="3" t="s">
        <v>71</v>
      </c>
      <c r="S2626" s="3" t="s">
        <v>4938</v>
      </c>
      <c r="T2626" s="2">
        <v>539.96400000000006</v>
      </c>
      <c r="U2626" s="2">
        <v>6</v>
      </c>
      <c r="V2626" s="2">
        <v>0.4</v>
      </c>
      <c r="W2626" s="2">
        <v>-107.9928</v>
      </c>
    </row>
    <row r="2627" spans="1:23" ht="15.75" thickBot="1" x14ac:dyDescent="0.3">
      <c r="A2627" s="5">
        <v>2626</v>
      </c>
      <c r="B2627" s="3" t="s">
        <v>6315</v>
      </c>
      <c r="C2627" s="2">
        <v>2011</v>
      </c>
      <c r="D2627" s="4">
        <v>40585</v>
      </c>
      <c r="E2627" s="4" t="str">
        <f>TEXT(Table1[[#This Row],[Order Date]],"MMM")</f>
        <v>Feb</v>
      </c>
      <c r="F2627" s="4">
        <v>40705</v>
      </c>
      <c r="G2627" s="3" t="s">
        <v>49</v>
      </c>
      <c r="H2627" s="3" t="s">
        <v>5061</v>
      </c>
      <c r="I2627" s="3" t="s">
        <v>5062</v>
      </c>
      <c r="J2627" s="3" t="s">
        <v>26</v>
      </c>
      <c r="K2627" s="3" t="s">
        <v>27</v>
      </c>
      <c r="L2627" s="3" t="s">
        <v>747</v>
      </c>
      <c r="M2627" s="3" t="s">
        <v>442</v>
      </c>
      <c r="N2627" s="2">
        <v>44256</v>
      </c>
      <c r="O2627" s="3" t="s">
        <v>138</v>
      </c>
      <c r="P2627" s="3" t="s">
        <v>673</v>
      </c>
      <c r="Q2627" s="3" t="s">
        <v>70</v>
      </c>
      <c r="R2627" s="3" t="s">
        <v>71</v>
      </c>
      <c r="S2627" s="3" t="s">
        <v>674</v>
      </c>
      <c r="T2627" s="2">
        <v>50.231999999999999</v>
      </c>
      <c r="U2627" s="2">
        <v>7</v>
      </c>
      <c r="V2627" s="2">
        <v>0.4</v>
      </c>
      <c r="W2627" s="2">
        <v>-10.0464</v>
      </c>
    </row>
    <row r="2628" spans="1:23" ht="15.75" thickBot="1" x14ac:dyDescent="0.3">
      <c r="A2628" s="5">
        <v>2627</v>
      </c>
      <c r="B2628" s="3" t="s">
        <v>6315</v>
      </c>
      <c r="C2628" s="2">
        <v>2011</v>
      </c>
      <c r="D2628" s="4">
        <v>40585</v>
      </c>
      <c r="E2628" s="4" t="str">
        <f>TEXT(Table1[[#This Row],[Order Date]],"MMM")</f>
        <v>Feb</v>
      </c>
      <c r="F2628" s="4">
        <v>40705</v>
      </c>
      <c r="G2628" s="3" t="s">
        <v>49</v>
      </c>
      <c r="H2628" s="3" t="s">
        <v>5061</v>
      </c>
      <c r="I2628" s="3" t="s">
        <v>5062</v>
      </c>
      <c r="J2628" s="3" t="s">
        <v>26</v>
      </c>
      <c r="K2628" s="3" t="s">
        <v>27</v>
      </c>
      <c r="L2628" s="3" t="s">
        <v>747</v>
      </c>
      <c r="M2628" s="3" t="s">
        <v>442</v>
      </c>
      <c r="N2628" s="2">
        <v>44256</v>
      </c>
      <c r="O2628" s="3" t="s">
        <v>138</v>
      </c>
      <c r="P2628" s="3" t="s">
        <v>1379</v>
      </c>
      <c r="Q2628" s="3" t="s">
        <v>45</v>
      </c>
      <c r="R2628" s="3" t="s">
        <v>74</v>
      </c>
      <c r="S2628" s="3" t="s">
        <v>1380</v>
      </c>
      <c r="T2628" s="2">
        <v>19.242000000000001</v>
      </c>
      <c r="U2628" s="2">
        <v>3</v>
      </c>
      <c r="V2628" s="2">
        <v>0.7</v>
      </c>
      <c r="W2628" s="2">
        <v>-13.4694</v>
      </c>
    </row>
    <row r="2629" spans="1:23" ht="15.75" thickBot="1" x14ac:dyDescent="0.3">
      <c r="A2629" s="5">
        <v>2628</v>
      </c>
      <c r="B2629" s="3" t="s">
        <v>6316</v>
      </c>
      <c r="C2629" s="2">
        <v>2013</v>
      </c>
      <c r="D2629" s="4">
        <v>41557</v>
      </c>
      <c r="E2629" s="4" t="str">
        <f>TEXT(Table1[[#This Row],[Order Date]],"MMM")</f>
        <v>Oct</v>
      </c>
      <c r="F2629" s="4">
        <v>41618</v>
      </c>
      <c r="G2629" s="3" t="s">
        <v>23</v>
      </c>
      <c r="H2629" s="3" t="s">
        <v>1849</v>
      </c>
      <c r="I2629" s="3" t="s">
        <v>1850</v>
      </c>
      <c r="J2629" s="3" t="s">
        <v>40</v>
      </c>
      <c r="K2629" s="3" t="s">
        <v>27</v>
      </c>
      <c r="L2629" s="3" t="s">
        <v>136</v>
      </c>
      <c r="M2629" s="3" t="s">
        <v>137</v>
      </c>
      <c r="N2629" s="2">
        <v>19143</v>
      </c>
      <c r="O2629" s="3" t="s">
        <v>138</v>
      </c>
      <c r="P2629" s="3" t="s">
        <v>6209</v>
      </c>
      <c r="Q2629" s="3" t="s">
        <v>45</v>
      </c>
      <c r="R2629" s="3" t="s">
        <v>88</v>
      </c>
      <c r="S2629" s="3" t="s">
        <v>6210</v>
      </c>
      <c r="T2629" s="2">
        <v>19.135999999999999</v>
      </c>
      <c r="U2629" s="2">
        <v>4</v>
      </c>
      <c r="V2629" s="2">
        <v>0.2</v>
      </c>
      <c r="W2629" s="2">
        <v>5.98</v>
      </c>
    </row>
    <row r="2630" spans="1:23" ht="15.75" thickBot="1" x14ac:dyDescent="0.3">
      <c r="A2630" s="5">
        <v>2629</v>
      </c>
      <c r="B2630" s="3" t="s">
        <v>6316</v>
      </c>
      <c r="C2630" s="2">
        <v>2013</v>
      </c>
      <c r="D2630" s="4">
        <v>41557</v>
      </c>
      <c r="E2630" s="4" t="str">
        <f>TEXT(Table1[[#This Row],[Order Date]],"MMM")</f>
        <v>Oct</v>
      </c>
      <c r="F2630" s="4">
        <v>41618</v>
      </c>
      <c r="G2630" s="3" t="s">
        <v>23</v>
      </c>
      <c r="H2630" s="3" t="s">
        <v>1849</v>
      </c>
      <c r="I2630" s="3" t="s">
        <v>1850</v>
      </c>
      <c r="J2630" s="3" t="s">
        <v>40</v>
      </c>
      <c r="K2630" s="3" t="s">
        <v>27</v>
      </c>
      <c r="L2630" s="3" t="s">
        <v>136</v>
      </c>
      <c r="M2630" s="3" t="s">
        <v>137</v>
      </c>
      <c r="N2630" s="2">
        <v>19143</v>
      </c>
      <c r="O2630" s="3" t="s">
        <v>138</v>
      </c>
      <c r="P2630" s="3" t="s">
        <v>1905</v>
      </c>
      <c r="Q2630" s="3" t="s">
        <v>32</v>
      </c>
      <c r="R2630" s="3" t="s">
        <v>64</v>
      </c>
      <c r="S2630" s="3" t="s">
        <v>1906</v>
      </c>
      <c r="T2630" s="2">
        <v>332.83199999999999</v>
      </c>
      <c r="U2630" s="2">
        <v>4</v>
      </c>
      <c r="V2630" s="2">
        <v>0.2</v>
      </c>
      <c r="W2630" s="2">
        <v>-24.962399999999999</v>
      </c>
    </row>
    <row r="2631" spans="1:23" ht="15.75" thickBot="1" x14ac:dyDescent="0.3">
      <c r="A2631" s="5">
        <v>2630</v>
      </c>
      <c r="B2631" s="3" t="s">
        <v>6317</v>
      </c>
      <c r="C2631" s="2">
        <v>2014</v>
      </c>
      <c r="D2631" s="4">
        <v>41823</v>
      </c>
      <c r="E2631" s="4" t="str">
        <f>TEXT(Table1[[#This Row],[Order Date]],"MMM")</f>
        <v>Jul</v>
      </c>
      <c r="F2631" s="4">
        <v>41946</v>
      </c>
      <c r="G2631" s="3" t="s">
        <v>49</v>
      </c>
      <c r="H2631" s="3" t="s">
        <v>5976</v>
      </c>
      <c r="I2631" s="3" t="s">
        <v>5977</v>
      </c>
      <c r="J2631" s="3" t="s">
        <v>99</v>
      </c>
      <c r="K2631" s="3" t="s">
        <v>27</v>
      </c>
      <c r="L2631" s="3" t="s">
        <v>120</v>
      </c>
      <c r="M2631" s="3" t="s">
        <v>42</v>
      </c>
      <c r="N2631" s="2">
        <v>94109</v>
      </c>
      <c r="O2631" s="3" t="s">
        <v>43</v>
      </c>
      <c r="P2631" s="3" t="s">
        <v>2305</v>
      </c>
      <c r="Q2631" s="3" t="s">
        <v>45</v>
      </c>
      <c r="R2631" s="3" t="s">
        <v>67</v>
      </c>
      <c r="S2631" s="3" t="s">
        <v>2306</v>
      </c>
      <c r="T2631" s="2">
        <v>23.88</v>
      </c>
      <c r="U2631" s="2">
        <v>6</v>
      </c>
      <c r="V2631" s="2">
        <v>0</v>
      </c>
      <c r="W2631" s="2">
        <v>8.1191999999999993</v>
      </c>
    </row>
    <row r="2632" spans="1:23" ht="15.75" thickBot="1" x14ac:dyDescent="0.3">
      <c r="A2632" s="5">
        <v>2631</v>
      </c>
      <c r="B2632" s="3" t="s">
        <v>6317</v>
      </c>
      <c r="C2632" s="2">
        <v>2014</v>
      </c>
      <c r="D2632" s="4">
        <v>41823</v>
      </c>
      <c r="E2632" s="4" t="str">
        <f>TEXT(Table1[[#This Row],[Order Date]],"MMM")</f>
        <v>Jul</v>
      </c>
      <c r="F2632" s="4">
        <v>41946</v>
      </c>
      <c r="G2632" s="3" t="s">
        <v>49</v>
      </c>
      <c r="H2632" s="3" t="s">
        <v>5976</v>
      </c>
      <c r="I2632" s="3" t="s">
        <v>5977</v>
      </c>
      <c r="J2632" s="3" t="s">
        <v>99</v>
      </c>
      <c r="K2632" s="3" t="s">
        <v>27</v>
      </c>
      <c r="L2632" s="3" t="s">
        <v>120</v>
      </c>
      <c r="M2632" s="3" t="s">
        <v>42</v>
      </c>
      <c r="N2632" s="2">
        <v>94109</v>
      </c>
      <c r="O2632" s="3" t="s">
        <v>43</v>
      </c>
      <c r="P2632" s="3" t="s">
        <v>4427</v>
      </c>
      <c r="Q2632" s="3" t="s">
        <v>45</v>
      </c>
      <c r="R2632" s="3" t="s">
        <v>46</v>
      </c>
      <c r="S2632" s="3" t="s">
        <v>4428</v>
      </c>
      <c r="T2632" s="2">
        <v>11.52</v>
      </c>
      <c r="U2632" s="2">
        <v>4</v>
      </c>
      <c r="V2632" s="2">
        <v>0</v>
      </c>
      <c r="W2632" s="2">
        <v>5.6448</v>
      </c>
    </row>
    <row r="2633" spans="1:23" ht="15.75" thickBot="1" x14ac:dyDescent="0.3">
      <c r="A2633" s="5">
        <v>2632</v>
      </c>
      <c r="B2633" s="3" t="s">
        <v>6317</v>
      </c>
      <c r="C2633" s="2">
        <v>2014</v>
      </c>
      <c r="D2633" s="4">
        <v>41823</v>
      </c>
      <c r="E2633" s="4" t="str">
        <f>TEXT(Table1[[#This Row],[Order Date]],"MMM")</f>
        <v>Jul</v>
      </c>
      <c r="F2633" s="4">
        <v>41946</v>
      </c>
      <c r="G2633" s="3" t="s">
        <v>49</v>
      </c>
      <c r="H2633" s="3" t="s">
        <v>5976</v>
      </c>
      <c r="I2633" s="3" t="s">
        <v>5977</v>
      </c>
      <c r="J2633" s="3" t="s">
        <v>99</v>
      </c>
      <c r="K2633" s="3" t="s">
        <v>27</v>
      </c>
      <c r="L2633" s="3" t="s">
        <v>120</v>
      </c>
      <c r="M2633" s="3" t="s">
        <v>42</v>
      </c>
      <c r="N2633" s="2">
        <v>94109</v>
      </c>
      <c r="O2633" s="3" t="s">
        <v>43</v>
      </c>
      <c r="P2633" s="3" t="s">
        <v>5039</v>
      </c>
      <c r="Q2633" s="3" t="s">
        <v>45</v>
      </c>
      <c r="R2633" s="3" t="s">
        <v>88</v>
      </c>
      <c r="S2633" s="3" t="s">
        <v>5040</v>
      </c>
      <c r="T2633" s="2">
        <v>286.93</v>
      </c>
      <c r="U2633" s="2">
        <v>7</v>
      </c>
      <c r="V2633" s="2">
        <v>0</v>
      </c>
      <c r="W2633" s="2">
        <v>140.59569999999999</v>
      </c>
    </row>
    <row r="2634" spans="1:23" ht="15.75" thickBot="1" x14ac:dyDescent="0.3">
      <c r="A2634" s="5">
        <v>2633</v>
      </c>
      <c r="B2634" s="3" t="s">
        <v>6317</v>
      </c>
      <c r="C2634" s="2">
        <v>2014</v>
      </c>
      <c r="D2634" s="4">
        <v>41823</v>
      </c>
      <c r="E2634" s="4" t="str">
        <f>TEXT(Table1[[#This Row],[Order Date]],"MMM")</f>
        <v>Jul</v>
      </c>
      <c r="F2634" s="4">
        <v>41946</v>
      </c>
      <c r="G2634" s="3" t="s">
        <v>49</v>
      </c>
      <c r="H2634" s="3" t="s">
        <v>5976</v>
      </c>
      <c r="I2634" s="3" t="s">
        <v>5977</v>
      </c>
      <c r="J2634" s="3" t="s">
        <v>99</v>
      </c>
      <c r="K2634" s="3" t="s">
        <v>27</v>
      </c>
      <c r="L2634" s="3" t="s">
        <v>120</v>
      </c>
      <c r="M2634" s="3" t="s">
        <v>42</v>
      </c>
      <c r="N2634" s="2">
        <v>94109</v>
      </c>
      <c r="O2634" s="3" t="s">
        <v>43</v>
      </c>
      <c r="P2634" s="3" t="s">
        <v>3099</v>
      </c>
      <c r="Q2634" s="3" t="s">
        <v>70</v>
      </c>
      <c r="R2634" s="3" t="s">
        <v>71</v>
      </c>
      <c r="S2634" s="3" t="s">
        <v>3100</v>
      </c>
      <c r="T2634" s="2">
        <v>206.38399999999999</v>
      </c>
      <c r="U2634" s="2">
        <v>2</v>
      </c>
      <c r="V2634" s="2">
        <v>0.2</v>
      </c>
      <c r="W2634" s="2">
        <v>23.2182</v>
      </c>
    </row>
    <row r="2635" spans="1:23" ht="15.75" thickBot="1" x14ac:dyDescent="0.3">
      <c r="A2635" s="5">
        <v>2634</v>
      </c>
      <c r="B2635" s="3" t="s">
        <v>6320</v>
      </c>
      <c r="C2635" s="2">
        <v>2013</v>
      </c>
      <c r="D2635" s="4">
        <v>41493</v>
      </c>
      <c r="E2635" s="4" t="str">
        <f>TEXT(Table1[[#This Row],[Order Date]],"MMM")</f>
        <v>Aug</v>
      </c>
      <c r="F2635" s="4" t="s">
        <v>7358</v>
      </c>
      <c r="G2635" s="3" t="s">
        <v>49</v>
      </c>
      <c r="H2635" s="3" t="s">
        <v>2642</v>
      </c>
      <c r="I2635" s="3" t="s">
        <v>2643</v>
      </c>
      <c r="J2635" s="3" t="s">
        <v>99</v>
      </c>
      <c r="K2635" s="3" t="s">
        <v>27</v>
      </c>
      <c r="L2635" s="3" t="s">
        <v>136</v>
      </c>
      <c r="M2635" s="3" t="s">
        <v>137</v>
      </c>
      <c r="N2635" s="2">
        <v>19120</v>
      </c>
      <c r="O2635" s="3" t="s">
        <v>138</v>
      </c>
      <c r="P2635" s="3" t="s">
        <v>5423</v>
      </c>
      <c r="Q2635" s="3" t="s">
        <v>45</v>
      </c>
      <c r="R2635" s="3" t="s">
        <v>46</v>
      </c>
      <c r="S2635" s="3" t="s">
        <v>5424</v>
      </c>
      <c r="T2635" s="2">
        <v>10.08</v>
      </c>
      <c r="U2635" s="2">
        <v>2</v>
      </c>
      <c r="V2635" s="2">
        <v>0.2</v>
      </c>
      <c r="W2635" s="2">
        <v>3.2759999999999998</v>
      </c>
    </row>
    <row r="2636" spans="1:23" ht="15.75" thickBot="1" x14ac:dyDescent="0.3">
      <c r="A2636" s="5">
        <v>2635</v>
      </c>
      <c r="B2636" s="3" t="s">
        <v>6320</v>
      </c>
      <c r="C2636" s="2">
        <v>2013</v>
      </c>
      <c r="D2636" s="4">
        <v>41493</v>
      </c>
      <c r="E2636" s="4" t="str">
        <f>TEXT(Table1[[#This Row],[Order Date]],"MMM")</f>
        <v>Aug</v>
      </c>
      <c r="F2636" s="4" t="s">
        <v>7358</v>
      </c>
      <c r="G2636" s="3" t="s">
        <v>49</v>
      </c>
      <c r="H2636" s="3" t="s">
        <v>2642</v>
      </c>
      <c r="I2636" s="3" t="s">
        <v>2643</v>
      </c>
      <c r="J2636" s="3" t="s">
        <v>99</v>
      </c>
      <c r="K2636" s="3" t="s">
        <v>27</v>
      </c>
      <c r="L2636" s="3" t="s">
        <v>136</v>
      </c>
      <c r="M2636" s="3" t="s">
        <v>137</v>
      </c>
      <c r="N2636" s="2">
        <v>19120</v>
      </c>
      <c r="O2636" s="3" t="s">
        <v>138</v>
      </c>
      <c r="P2636" s="3" t="s">
        <v>3130</v>
      </c>
      <c r="Q2636" s="3" t="s">
        <v>70</v>
      </c>
      <c r="R2636" s="3" t="s">
        <v>71</v>
      </c>
      <c r="S2636" s="3" t="s">
        <v>3131</v>
      </c>
      <c r="T2636" s="2">
        <v>59.994</v>
      </c>
      <c r="U2636" s="2">
        <v>1</v>
      </c>
      <c r="V2636" s="2">
        <v>0.4</v>
      </c>
      <c r="W2636" s="2">
        <v>-12.998699999999999</v>
      </c>
    </row>
    <row r="2637" spans="1:23" ht="15.75" thickBot="1" x14ac:dyDescent="0.3">
      <c r="A2637" s="5">
        <v>2636</v>
      </c>
      <c r="B2637" s="3" t="s">
        <v>6320</v>
      </c>
      <c r="C2637" s="2">
        <v>2013</v>
      </c>
      <c r="D2637" s="4">
        <v>41493</v>
      </c>
      <c r="E2637" s="4" t="str">
        <f>TEXT(Table1[[#This Row],[Order Date]],"MMM")</f>
        <v>Aug</v>
      </c>
      <c r="F2637" s="4" t="s">
        <v>7358</v>
      </c>
      <c r="G2637" s="3" t="s">
        <v>49</v>
      </c>
      <c r="H2637" s="3" t="s">
        <v>2642</v>
      </c>
      <c r="I2637" s="3" t="s">
        <v>2643</v>
      </c>
      <c r="J2637" s="3" t="s">
        <v>99</v>
      </c>
      <c r="K2637" s="3" t="s">
        <v>27</v>
      </c>
      <c r="L2637" s="3" t="s">
        <v>136</v>
      </c>
      <c r="M2637" s="3" t="s">
        <v>137</v>
      </c>
      <c r="N2637" s="2">
        <v>19120</v>
      </c>
      <c r="O2637" s="3" t="s">
        <v>138</v>
      </c>
      <c r="P2637" s="3" t="s">
        <v>162</v>
      </c>
      <c r="Q2637" s="3" t="s">
        <v>45</v>
      </c>
      <c r="R2637" s="3" t="s">
        <v>74</v>
      </c>
      <c r="S2637" s="3" t="s">
        <v>163</v>
      </c>
      <c r="T2637" s="2">
        <v>5.7149999999999999</v>
      </c>
      <c r="U2637" s="2">
        <v>5</v>
      </c>
      <c r="V2637" s="2">
        <v>0.7</v>
      </c>
      <c r="W2637" s="2">
        <v>-4.7625000000000002</v>
      </c>
    </row>
    <row r="2638" spans="1:23" ht="15.75" thickBot="1" x14ac:dyDescent="0.3">
      <c r="A2638" s="5">
        <v>2637</v>
      </c>
      <c r="B2638" s="3" t="s">
        <v>6320</v>
      </c>
      <c r="C2638" s="2">
        <v>2013</v>
      </c>
      <c r="D2638" s="4">
        <v>41493</v>
      </c>
      <c r="E2638" s="4" t="str">
        <f>TEXT(Table1[[#This Row],[Order Date]],"MMM")</f>
        <v>Aug</v>
      </c>
      <c r="F2638" s="4" t="s">
        <v>7358</v>
      </c>
      <c r="G2638" s="3" t="s">
        <v>49</v>
      </c>
      <c r="H2638" s="3" t="s">
        <v>2642</v>
      </c>
      <c r="I2638" s="3" t="s">
        <v>2643</v>
      </c>
      <c r="J2638" s="3" t="s">
        <v>99</v>
      </c>
      <c r="K2638" s="3" t="s">
        <v>27</v>
      </c>
      <c r="L2638" s="3" t="s">
        <v>136</v>
      </c>
      <c r="M2638" s="3" t="s">
        <v>137</v>
      </c>
      <c r="N2638" s="2">
        <v>19120</v>
      </c>
      <c r="O2638" s="3" t="s">
        <v>138</v>
      </c>
      <c r="P2638" s="3" t="s">
        <v>4464</v>
      </c>
      <c r="Q2638" s="3" t="s">
        <v>45</v>
      </c>
      <c r="R2638" s="3" t="s">
        <v>74</v>
      </c>
      <c r="S2638" s="3" t="s">
        <v>4465</v>
      </c>
      <c r="T2638" s="2">
        <v>9.42</v>
      </c>
      <c r="U2638" s="2">
        <v>5</v>
      </c>
      <c r="V2638" s="2">
        <v>0.7</v>
      </c>
      <c r="W2638" s="2">
        <v>-7.85</v>
      </c>
    </row>
    <row r="2639" spans="1:23" ht="15.75" thickBot="1" x14ac:dyDescent="0.3">
      <c r="A2639" s="5">
        <v>2638</v>
      </c>
      <c r="B2639" s="3" t="s">
        <v>6323</v>
      </c>
      <c r="C2639" s="2">
        <v>2014</v>
      </c>
      <c r="D2639" s="4">
        <v>41771</v>
      </c>
      <c r="E2639" s="4" t="str">
        <f>TEXT(Table1[[#This Row],[Order Date]],"MMM")</f>
        <v>May</v>
      </c>
      <c r="F2639" s="4">
        <v>41894</v>
      </c>
      <c r="G2639" s="3" t="s">
        <v>49</v>
      </c>
      <c r="H2639" s="3" t="s">
        <v>1717</v>
      </c>
      <c r="I2639" s="3" t="s">
        <v>1718</v>
      </c>
      <c r="J2639" s="3" t="s">
        <v>26</v>
      </c>
      <c r="K2639" s="3" t="s">
        <v>27</v>
      </c>
      <c r="L2639" s="3" t="s">
        <v>349</v>
      </c>
      <c r="M2639" s="3" t="s">
        <v>207</v>
      </c>
      <c r="N2639" s="2">
        <v>55901</v>
      </c>
      <c r="O2639" s="3" t="s">
        <v>102</v>
      </c>
      <c r="P2639" s="3" t="s">
        <v>3392</v>
      </c>
      <c r="Q2639" s="3" t="s">
        <v>45</v>
      </c>
      <c r="R2639" s="3" t="s">
        <v>67</v>
      </c>
      <c r="S2639" s="3" t="s">
        <v>3393</v>
      </c>
      <c r="T2639" s="2">
        <v>8.8000000000000007</v>
      </c>
      <c r="U2639" s="2">
        <v>5</v>
      </c>
      <c r="V2639" s="2">
        <v>0</v>
      </c>
      <c r="W2639" s="2">
        <v>2.552</v>
      </c>
    </row>
    <row r="2640" spans="1:23" ht="15.75" thickBot="1" x14ac:dyDescent="0.3">
      <c r="A2640" s="5">
        <v>2639</v>
      </c>
      <c r="B2640" s="3" t="s">
        <v>6323</v>
      </c>
      <c r="C2640" s="2">
        <v>2014</v>
      </c>
      <c r="D2640" s="4">
        <v>41771</v>
      </c>
      <c r="E2640" s="4" t="str">
        <f>TEXT(Table1[[#This Row],[Order Date]],"MMM")</f>
        <v>May</v>
      </c>
      <c r="F2640" s="4">
        <v>41894</v>
      </c>
      <c r="G2640" s="3" t="s">
        <v>49</v>
      </c>
      <c r="H2640" s="3" t="s">
        <v>1717</v>
      </c>
      <c r="I2640" s="3" t="s">
        <v>1718</v>
      </c>
      <c r="J2640" s="3" t="s">
        <v>26</v>
      </c>
      <c r="K2640" s="3" t="s">
        <v>27</v>
      </c>
      <c r="L2640" s="3" t="s">
        <v>349</v>
      </c>
      <c r="M2640" s="3" t="s">
        <v>207</v>
      </c>
      <c r="N2640" s="2">
        <v>55901</v>
      </c>
      <c r="O2640" s="3" t="s">
        <v>102</v>
      </c>
      <c r="P2640" s="3" t="s">
        <v>6257</v>
      </c>
      <c r="Q2640" s="3" t="s">
        <v>70</v>
      </c>
      <c r="R2640" s="3" t="s">
        <v>148</v>
      </c>
      <c r="S2640" s="3" t="s">
        <v>6258</v>
      </c>
      <c r="T2640" s="2">
        <v>142.80000000000001</v>
      </c>
      <c r="U2640" s="2">
        <v>1</v>
      </c>
      <c r="V2640" s="2">
        <v>0</v>
      </c>
      <c r="W2640" s="2">
        <v>29.988</v>
      </c>
    </row>
    <row r="2641" spans="1:23" ht="15.75" thickBot="1" x14ac:dyDescent="0.3">
      <c r="A2641" s="5">
        <v>2640</v>
      </c>
      <c r="B2641" s="3" t="s">
        <v>6323</v>
      </c>
      <c r="C2641" s="2">
        <v>2014</v>
      </c>
      <c r="D2641" s="4">
        <v>41771</v>
      </c>
      <c r="E2641" s="4" t="str">
        <f>TEXT(Table1[[#This Row],[Order Date]],"MMM")</f>
        <v>May</v>
      </c>
      <c r="F2641" s="4">
        <v>41894</v>
      </c>
      <c r="G2641" s="3" t="s">
        <v>49</v>
      </c>
      <c r="H2641" s="3" t="s">
        <v>1717</v>
      </c>
      <c r="I2641" s="3" t="s">
        <v>1718</v>
      </c>
      <c r="J2641" s="3" t="s">
        <v>26</v>
      </c>
      <c r="K2641" s="3" t="s">
        <v>27</v>
      </c>
      <c r="L2641" s="3" t="s">
        <v>349</v>
      </c>
      <c r="M2641" s="3" t="s">
        <v>207</v>
      </c>
      <c r="N2641" s="2">
        <v>55901</v>
      </c>
      <c r="O2641" s="3" t="s">
        <v>102</v>
      </c>
      <c r="P2641" s="3" t="s">
        <v>5321</v>
      </c>
      <c r="Q2641" s="3" t="s">
        <v>70</v>
      </c>
      <c r="R2641" s="3" t="s">
        <v>148</v>
      </c>
      <c r="S2641" s="3" t="s">
        <v>5322</v>
      </c>
      <c r="T2641" s="2">
        <v>399.95</v>
      </c>
      <c r="U2641" s="2">
        <v>5</v>
      </c>
      <c r="V2641" s="2">
        <v>0</v>
      </c>
      <c r="W2641" s="2">
        <v>143.982</v>
      </c>
    </row>
    <row r="2642" spans="1:23" ht="15.75" thickBot="1" x14ac:dyDescent="0.3">
      <c r="A2642" s="5">
        <v>2641</v>
      </c>
      <c r="B2642" s="3" t="s">
        <v>6324</v>
      </c>
      <c r="C2642" s="2">
        <v>2011</v>
      </c>
      <c r="D2642" s="4">
        <v>40546</v>
      </c>
      <c r="E2642" s="4" t="str">
        <f>TEXT(Table1[[#This Row],[Order Date]],"MMM")</f>
        <v>Jan</v>
      </c>
      <c r="F2642" s="4">
        <v>40666</v>
      </c>
      <c r="G2642" s="3" t="s">
        <v>49</v>
      </c>
      <c r="H2642" s="3" t="s">
        <v>4718</v>
      </c>
      <c r="I2642" s="3" t="s">
        <v>4719</v>
      </c>
      <c r="J2642" s="3" t="s">
        <v>99</v>
      </c>
      <c r="K2642" s="3" t="s">
        <v>27</v>
      </c>
      <c r="L2642" s="3" t="s">
        <v>4338</v>
      </c>
      <c r="M2642" s="3" t="s">
        <v>192</v>
      </c>
      <c r="N2642" s="2">
        <v>60126</v>
      </c>
      <c r="O2642" s="3" t="s">
        <v>102</v>
      </c>
      <c r="P2642" s="3" t="s">
        <v>345</v>
      </c>
      <c r="Q2642" s="3" t="s">
        <v>32</v>
      </c>
      <c r="R2642" s="3" t="s">
        <v>36</v>
      </c>
      <c r="S2642" s="3" t="s">
        <v>346</v>
      </c>
      <c r="T2642" s="2">
        <v>634.11599999999999</v>
      </c>
      <c r="U2642" s="2">
        <v>6</v>
      </c>
      <c r="V2642" s="2">
        <v>0.3</v>
      </c>
      <c r="W2642" s="2">
        <v>-172.1172</v>
      </c>
    </row>
    <row r="2643" spans="1:23" ht="15.75" thickBot="1" x14ac:dyDescent="0.3">
      <c r="A2643" s="5">
        <v>2642</v>
      </c>
      <c r="B2643" s="3" t="s">
        <v>6324</v>
      </c>
      <c r="C2643" s="2">
        <v>2011</v>
      </c>
      <c r="D2643" s="4">
        <v>40546</v>
      </c>
      <c r="E2643" s="4" t="str">
        <f>TEXT(Table1[[#This Row],[Order Date]],"MMM")</f>
        <v>Jan</v>
      </c>
      <c r="F2643" s="4">
        <v>40666</v>
      </c>
      <c r="G2643" s="3" t="s">
        <v>49</v>
      </c>
      <c r="H2643" s="3" t="s">
        <v>4718</v>
      </c>
      <c r="I2643" s="3" t="s">
        <v>4719</v>
      </c>
      <c r="J2643" s="3" t="s">
        <v>99</v>
      </c>
      <c r="K2643" s="3" t="s">
        <v>27</v>
      </c>
      <c r="L2643" s="3" t="s">
        <v>4338</v>
      </c>
      <c r="M2643" s="3" t="s">
        <v>192</v>
      </c>
      <c r="N2643" s="2">
        <v>60126</v>
      </c>
      <c r="O2643" s="3" t="s">
        <v>102</v>
      </c>
      <c r="P2643" s="3" t="s">
        <v>6027</v>
      </c>
      <c r="Q2643" s="3" t="s">
        <v>45</v>
      </c>
      <c r="R2643" s="3" t="s">
        <v>88</v>
      </c>
      <c r="S2643" s="3" t="s">
        <v>6028</v>
      </c>
      <c r="T2643" s="2">
        <v>17.472000000000001</v>
      </c>
      <c r="U2643" s="2">
        <v>3</v>
      </c>
      <c r="V2643" s="2">
        <v>0.2</v>
      </c>
      <c r="W2643" s="2">
        <v>5.6783999999999999</v>
      </c>
    </row>
    <row r="2644" spans="1:23" ht="15.75" thickBot="1" x14ac:dyDescent="0.3">
      <c r="A2644" s="5">
        <v>2643</v>
      </c>
      <c r="B2644" s="3" t="s">
        <v>6325</v>
      </c>
      <c r="C2644" s="2">
        <v>2012</v>
      </c>
      <c r="D2644" s="4">
        <v>40919</v>
      </c>
      <c r="E2644" s="4" t="str">
        <f>TEXT(Table1[[#This Row],[Order Date]],"MMM")</f>
        <v>Jan</v>
      </c>
      <c r="F2644" s="4">
        <v>40979</v>
      </c>
      <c r="G2644" s="3" t="s">
        <v>23</v>
      </c>
      <c r="H2644" s="3" t="s">
        <v>2983</v>
      </c>
      <c r="I2644" s="3" t="s">
        <v>2984</v>
      </c>
      <c r="J2644" s="3" t="s">
        <v>26</v>
      </c>
      <c r="K2644" s="3" t="s">
        <v>27</v>
      </c>
      <c r="L2644" s="3" t="s">
        <v>239</v>
      </c>
      <c r="M2644" s="3" t="s">
        <v>240</v>
      </c>
      <c r="N2644" s="2">
        <v>10035</v>
      </c>
      <c r="O2644" s="3" t="s">
        <v>138</v>
      </c>
      <c r="P2644" s="3" t="s">
        <v>4766</v>
      </c>
      <c r="Q2644" s="3" t="s">
        <v>32</v>
      </c>
      <c r="R2644" s="3" t="s">
        <v>36</v>
      </c>
      <c r="S2644" s="3" t="s">
        <v>4767</v>
      </c>
      <c r="T2644" s="2">
        <v>327.56400000000002</v>
      </c>
      <c r="U2644" s="2">
        <v>4</v>
      </c>
      <c r="V2644" s="2">
        <v>0.1</v>
      </c>
      <c r="W2644" s="2">
        <v>21.837599999999998</v>
      </c>
    </row>
    <row r="2645" spans="1:23" ht="15.75" thickBot="1" x14ac:dyDescent="0.3">
      <c r="A2645" s="5">
        <v>2644</v>
      </c>
      <c r="B2645" s="3" t="s">
        <v>6326</v>
      </c>
      <c r="C2645" s="2">
        <v>2012</v>
      </c>
      <c r="D2645" s="4">
        <v>41035</v>
      </c>
      <c r="E2645" s="4" t="str">
        <f>TEXT(Table1[[#This Row],[Order Date]],"MMM")</f>
        <v>May</v>
      </c>
      <c r="F2645" s="4">
        <v>41188</v>
      </c>
      <c r="G2645" s="3" t="s">
        <v>49</v>
      </c>
      <c r="H2645" s="3" t="s">
        <v>3404</v>
      </c>
      <c r="I2645" s="3" t="s">
        <v>3405</v>
      </c>
      <c r="J2645" s="3" t="s">
        <v>40</v>
      </c>
      <c r="K2645" s="3" t="s">
        <v>27</v>
      </c>
      <c r="L2645" s="3" t="s">
        <v>2868</v>
      </c>
      <c r="M2645" s="3" t="s">
        <v>240</v>
      </c>
      <c r="N2645" s="2">
        <v>14215</v>
      </c>
      <c r="O2645" s="3" t="s">
        <v>138</v>
      </c>
      <c r="P2645" s="3" t="s">
        <v>1658</v>
      </c>
      <c r="Q2645" s="3" t="s">
        <v>32</v>
      </c>
      <c r="R2645" s="3" t="s">
        <v>36</v>
      </c>
      <c r="S2645" s="3" t="s">
        <v>1659</v>
      </c>
      <c r="T2645" s="2">
        <v>1522.6379999999999</v>
      </c>
      <c r="U2645" s="2">
        <v>9</v>
      </c>
      <c r="V2645" s="2">
        <v>0.1</v>
      </c>
      <c r="W2645" s="2">
        <v>169.18199999999999</v>
      </c>
    </row>
    <row r="2646" spans="1:23" ht="15.75" thickBot="1" x14ac:dyDescent="0.3">
      <c r="A2646" s="5">
        <v>2645</v>
      </c>
      <c r="B2646" s="3" t="s">
        <v>6327</v>
      </c>
      <c r="C2646" s="2">
        <v>2014</v>
      </c>
      <c r="D2646" s="4">
        <v>41643</v>
      </c>
      <c r="E2646" s="4" t="str">
        <f>TEXT(Table1[[#This Row],[Order Date]],"MMM")</f>
        <v>Jan</v>
      </c>
      <c r="F2646" s="4">
        <v>41702</v>
      </c>
      <c r="G2646" s="3" t="s">
        <v>172</v>
      </c>
      <c r="H2646" s="3" t="s">
        <v>4266</v>
      </c>
      <c r="I2646" s="3" t="s">
        <v>4267</v>
      </c>
      <c r="J2646" s="3" t="s">
        <v>40</v>
      </c>
      <c r="K2646" s="3" t="s">
        <v>27</v>
      </c>
      <c r="L2646" s="3" t="s">
        <v>984</v>
      </c>
      <c r="M2646" s="3" t="s">
        <v>101</v>
      </c>
      <c r="N2646" s="2">
        <v>76017</v>
      </c>
      <c r="O2646" s="3" t="s">
        <v>102</v>
      </c>
      <c r="P2646" s="3" t="s">
        <v>2399</v>
      </c>
      <c r="Q2646" s="3" t="s">
        <v>45</v>
      </c>
      <c r="R2646" s="3" t="s">
        <v>77</v>
      </c>
      <c r="S2646" s="3" t="s">
        <v>2400</v>
      </c>
      <c r="T2646" s="2">
        <v>33.619999999999997</v>
      </c>
      <c r="U2646" s="2">
        <v>5</v>
      </c>
      <c r="V2646" s="2">
        <v>0.8</v>
      </c>
      <c r="W2646" s="2">
        <v>-90.774000000000001</v>
      </c>
    </row>
    <row r="2647" spans="1:23" ht="15.75" thickBot="1" x14ac:dyDescent="0.3">
      <c r="A2647" s="5">
        <v>2646</v>
      </c>
      <c r="B2647" s="3" t="s">
        <v>6328</v>
      </c>
      <c r="C2647" s="2">
        <v>2011</v>
      </c>
      <c r="D2647" s="4">
        <v>40729</v>
      </c>
      <c r="E2647" s="4" t="str">
        <f>TEXT(Table1[[#This Row],[Order Date]],"MMM")</f>
        <v>Jul</v>
      </c>
      <c r="F2647" s="4">
        <v>40882</v>
      </c>
      <c r="G2647" s="3" t="s">
        <v>49</v>
      </c>
      <c r="H2647" s="3" t="s">
        <v>3961</v>
      </c>
      <c r="I2647" s="3" t="s">
        <v>3962</v>
      </c>
      <c r="J2647" s="3" t="s">
        <v>26</v>
      </c>
      <c r="K2647" s="3" t="s">
        <v>27</v>
      </c>
      <c r="L2647" s="3" t="s">
        <v>1284</v>
      </c>
      <c r="M2647" s="3" t="s">
        <v>1086</v>
      </c>
      <c r="N2647" s="2">
        <v>1841</v>
      </c>
      <c r="O2647" s="3" t="s">
        <v>138</v>
      </c>
      <c r="P2647" s="3" t="s">
        <v>265</v>
      </c>
      <c r="Q2647" s="3" t="s">
        <v>45</v>
      </c>
      <c r="R2647" s="3" t="s">
        <v>74</v>
      </c>
      <c r="S2647" s="3" t="s">
        <v>266</v>
      </c>
      <c r="T2647" s="2">
        <v>16.14</v>
      </c>
      <c r="U2647" s="2">
        <v>3</v>
      </c>
      <c r="V2647" s="2">
        <v>0</v>
      </c>
      <c r="W2647" s="2">
        <v>7.9085999999999999</v>
      </c>
    </row>
    <row r="2648" spans="1:23" ht="15.75" thickBot="1" x14ac:dyDescent="0.3">
      <c r="A2648" s="5">
        <v>2647</v>
      </c>
      <c r="B2648" s="3" t="s">
        <v>6328</v>
      </c>
      <c r="C2648" s="2">
        <v>2011</v>
      </c>
      <c r="D2648" s="4">
        <v>40729</v>
      </c>
      <c r="E2648" s="4" t="str">
        <f>TEXT(Table1[[#This Row],[Order Date]],"MMM")</f>
        <v>Jul</v>
      </c>
      <c r="F2648" s="4">
        <v>40882</v>
      </c>
      <c r="G2648" s="3" t="s">
        <v>49</v>
      </c>
      <c r="H2648" s="3" t="s">
        <v>3961</v>
      </c>
      <c r="I2648" s="3" t="s">
        <v>3962</v>
      </c>
      <c r="J2648" s="3" t="s">
        <v>26</v>
      </c>
      <c r="K2648" s="3" t="s">
        <v>27</v>
      </c>
      <c r="L2648" s="3" t="s">
        <v>1284</v>
      </c>
      <c r="M2648" s="3" t="s">
        <v>1086</v>
      </c>
      <c r="N2648" s="2">
        <v>1841</v>
      </c>
      <c r="O2648" s="3" t="s">
        <v>138</v>
      </c>
      <c r="P2648" s="3" t="s">
        <v>5282</v>
      </c>
      <c r="Q2648" s="3" t="s">
        <v>32</v>
      </c>
      <c r="R2648" s="3" t="s">
        <v>55</v>
      </c>
      <c r="S2648" s="3" t="s">
        <v>5283</v>
      </c>
      <c r="T2648" s="2">
        <v>194.25</v>
      </c>
      <c r="U2648" s="2">
        <v>2</v>
      </c>
      <c r="V2648" s="2">
        <v>0.3</v>
      </c>
      <c r="W2648" s="2">
        <v>-38.85</v>
      </c>
    </row>
    <row r="2649" spans="1:23" ht="15.75" thickBot="1" x14ac:dyDescent="0.3">
      <c r="A2649" s="5">
        <v>2648</v>
      </c>
      <c r="B2649" s="3" t="s">
        <v>6328</v>
      </c>
      <c r="C2649" s="2">
        <v>2011</v>
      </c>
      <c r="D2649" s="4">
        <v>40729</v>
      </c>
      <c r="E2649" s="4" t="str">
        <f>TEXT(Table1[[#This Row],[Order Date]],"MMM")</f>
        <v>Jul</v>
      </c>
      <c r="F2649" s="4">
        <v>40882</v>
      </c>
      <c r="G2649" s="3" t="s">
        <v>49</v>
      </c>
      <c r="H2649" s="3" t="s">
        <v>3961</v>
      </c>
      <c r="I2649" s="3" t="s">
        <v>3962</v>
      </c>
      <c r="J2649" s="3" t="s">
        <v>26</v>
      </c>
      <c r="K2649" s="3" t="s">
        <v>27</v>
      </c>
      <c r="L2649" s="3" t="s">
        <v>1284</v>
      </c>
      <c r="M2649" s="3" t="s">
        <v>1086</v>
      </c>
      <c r="N2649" s="2">
        <v>1841</v>
      </c>
      <c r="O2649" s="3" t="s">
        <v>138</v>
      </c>
      <c r="P2649" s="3" t="s">
        <v>2194</v>
      </c>
      <c r="Q2649" s="3" t="s">
        <v>45</v>
      </c>
      <c r="R2649" s="3" t="s">
        <v>67</v>
      </c>
      <c r="S2649" s="3" t="s">
        <v>2195</v>
      </c>
      <c r="T2649" s="2">
        <v>8.64</v>
      </c>
      <c r="U2649" s="2">
        <v>3</v>
      </c>
      <c r="V2649" s="2">
        <v>0</v>
      </c>
      <c r="W2649" s="2">
        <v>2.5055999999999998</v>
      </c>
    </row>
    <row r="2650" spans="1:23" ht="15.75" thickBot="1" x14ac:dyDescent="0.3">
      <c r="A2650" s="5">
        <v>2649</v>
      </c>
      <c r="B2650" s="3" t="s">
        <v>6328</v>
      </c>
      <c r="C2650" s="2">
        <v>2011</v>
      </c>
      <c r="D2650" s="4">
        <v>40729</v>
      </c>
      <c r="E2650" s="4" t="str">
        <f>TEXT(Table1[[#This Row],[Order Date]],"MMM")</f>
        <v>Jul</v>
      </c>
      <c r="F2650" s="4">
        <v>40882</v>
      </c>
      <c r="G2650" s="3" t="s">
        <v>49</v>
      </c>
      <c r="H2650" s="3" t="s">
        <v>3961</v>
      </c>
      <c r="I2650" s="3" t="s">
        <v>3962</v>
      </c>
      <c r="J2650" s="3" t="s">
        <v>26</v>
      </c>
      <c r="K2650" s="3" t="s">
        <v>27</v>
      </c>
      <c r="L2650" s="3" t="s">
        <v>1284</v>
      </c>
      <c r="M2650" s="3" t="s">
        <v>1086</v>
      </c>
      <c r="N2650" s="2">
        <v>1841</v>
      </c>
      <c r="O2650" s="3" t="s">
        <v>138</v>
      </c>
      <c r="P2650" s="3" t="s">
        <v>2101</v>
      </c>
      <c r="Q2650" s="3" t="s">
        <v>32</v>
      </c>
      <c r="R2650" s="3" t="s">
        <v>36</v>
      </c>
      <c r="S2650" s="3" t="s">
        <v>2102</v>
      </c>
      <c r="T2650" s="2">
        <v>872.32</v>
      </c>
      <c r="U2650" s="2">
        <v>4</v>
      </c>
      <c r="V2650" s="2">
        <v>0</v>
      </c>
      <c r="W2650" s="2">
        <v>244.24959999999999</v>
      </c>
    </row>
    <row r="2651" spans="1:23" ht="15.75" thickBot="1" x14ac:dyDescent="0.3">
      <c r="A2651" s="5">
        <v>2650</v>
      </c>
      <c r="B2651" s="3" t="s">
        <v>6329</v>
      </c>
      <c r="C2651" s="2">
        <v>2014</v>
      </c>
      <c r="D2651" s="4">
        <v>41792</v>
      </c>
      <c r="E2651" s="4" t="str">
        <f>TEXT(Table1[[#This Row],[Order Date]],"MMM")</f>
        <v>Jun</v>
      </c>
      <c r="F2651" s="4">
        <v>41884</v>
      </c>
      <c r="G2651" s="3" t="s">
        <v>23</v>
      </c>
      <c r="H2651" s="3" t="s">
        <v>682</v>
      </c>
      <c r="I2651" s="3" t="s">
        <v>683</v>
      </c>
      <c r="J2651" s="3" t="s">
        <v>26</v>
      </c>
      <c r="K2651" s="3" t="s">
        <v>27</v>
      </c>
      <c r="L2651" s="3" t="s">
        <v>5883</v>
      </c>
      <c r="M2651" s="3" t="s">
        <v>101</v>
      </c>
      <c r="N2651" s="2">
        <v>76706</v>
      </c>
      <c r="O2651" s="3" t="s">
        <v>102</v>
      </c>
      <c r="P2651" s="3" t="s">
        <v>1882</v>
      </c>
      <c r="Q2651" s="3" t="s">
        <v>45</v>
      </c>
      <c r="R2651" s="3" t="s">
        <v>74</v>
      </c>
      <c r="S2651" s="3" t="s">
        <v>1883</v>
      </c>
      <c r="T2651" s="2">
        <v>243.99199999999999</v>
      </c>
      <c r="U2651" s="2">
        <v>4</v>
      </c>
      <c r="V2651" s="2">
        <v>0.8</v>
      </c>
      <c r="W2651" s="2">
        <v>-426.98599999999999</v>
      </c>
    </row>
    <row r="2652" spans="1:23" ht="15.75" thickBot="1" x14ac:dyDescent="0.3">
      <c r="A2652" s="5">
        <v>2651</v>
      </c>
      <c r="B2652" s="3" t="s">
        <v>6329</v>
      </c>
      <c r="C2652" s="2">
        <v>2014</v>
      </c>
      <c r="D2652" s="4">
        <v>41792</v>
      </c>
      <c r="E2652" s="4" t="str">
        <f>TEXT(Table1[[#This Row],[Order Date]],"MMM")</f>
        <v>Jun</v>
      </c>
      <c r="F2652" s="4">
        <v>41884</v>
      </c>
      <c r="G2652" s="3" t="s">
        <v>23</v>
      </c>
      <c r="H2652" s="3" t="s">
        <v>682</v>
      </c>
      <c r="I2652" s="3" t="s">
        <v>683</v>
      </c>
      <c r="J2652" s="3" t="s">
        <v>26</v>
      </c>
      <c r="K2652" s="3" t="s">
        <v>27</v>
      </c>
      <c r="L2652" s="3" t="s">
        <v>5883</v>
      </c>
      <c r="M2652" s="3" t="s">
        <v>101</v>
      </c>
      <c r="N2652" s="2">
        <v>76706</v>
      </c>
      <c r="O2652" s="3" t="s">
        <v>102</v>
      </c>
      <c r="P2652" s="3" t="s">
        <v>4294</v>
      </c>
      <c r="Q2652" s="3" t="s">
        <v>45</v>
      </c>
      <c r="R2652" s="3" t="s">
        <v>67</v>
      </c>
      <c r="S2652" s="3" t="s">
        <v>170</v>
      </c>
      <c r="T2652" s="2">
        <v>7.12</v>
      </c>
      <c r="U2652" s="2">
        <v>5</v>
      </c>
      <c r="V2652" s="2">
        <v>0.2</v>
      </c>
      <c r="W2652" s="2">
        <v>0.71199999999999997</v>
      </c>
    </row>
    <row r="2653" spans="1:23" ht="15.75" thickBot="1" x14ac:dyDescent="0.3">
      <c r="A2653" s="5">
        <v>2652</v>
      </c>
      <c r="B2653" s="3" t="s">
        <v>6330</v>
      </c>
      <c r="C2653" s="2">
        <v>2013</v>
      </c>
      <c r="D2653" s="4">
        <v>41583</v>
      </c>
      <c r="E2653" s="4" t="str">
        <f>TEXT(Table1[[#This Row],[Order Date]],"MMM")</f>
        <v>Nov</v>
      </c>
      <c r="F2653" s="4" t="s">
        <v>7219</v>
      </c>
      <c r="G2653" s="3" t="s">
        <v>49</v>
      </c>
      <c r="H2653" s="3" t="s">
        <v>5551</v>
      </c>
      <c r="I2653" s="3" t="s">
        <v>5552</v>
      </c>
      <c r="J2653" s="3" t="s">
        <v>26</v>
      </c>
      <c r="K2653" s="3" t="s">
        <v>27</v>
      </c>
      <c r="L2653" s="3" t="s">
        <v>93</v>
      </c>
      <c r="M2653" s="3" t="s">
        <v>94</v>
      </c>
      <c r="N2653" s="2">
        <v>98105</v>
      </c>
      <c r="O2653" s="3" t="s">
        <v>43</v>
      </c>
      <c r="P2653" s="3" t="s">
        <v>4207</v>
      </c>
      <c r="Q2653" s="3" t="s">
        <v>45</v>
      </c>
      <c r="R2653" s="3" t="s">
        <v>88</v>
      </c>
      <c r="S2653" s="3" t="s">
        <v>4208</v>
      </c>
      <c r="T2653" s="2">
        <v>11.96</v>
      </c>
      <c r="U2653" s="2">
        <v>2</v>
      </c>
      <c r="V2653" s="2">
        <v>0</v>
      </c>
      <c r="W2653" s="2">
        <v>5.8604000000000003</v>
      </c>
    </row>
    <row r="2654" spans="1:23" ht="15.75" thickBot="1" x14ac:dyDescent="0.3">
      <c r="A2654" s="5">
        <v>2653</v>
      </c>
      <c r="B2654" s="3" t="s">
        <v>6331</v>
      </c>
      <c r="C2654" s="2">
        <v>2014</v>
      </c>
      <c r="D2654" s="4">
        <v>41732</v>
      </c>
      <c r="E2654" s="4" t="str">
        <f>TEXT(Table1[[#This Row],[Order Date]],"MMM")</f>
        <v>Apr</v>
      </c>
      <c r="F2654" s="4">
        <v>41885</v>
      </c>
      <c r="G2654" s="3" t="s">
        <v>49</v>
      </c>
      <c r="H2654" s="3" t="s">
        <v>5280</v>
      </c>
      <c r="I2654" s="3" t="s">
        <v>5281</v>
      </c>
      <c r="J2654" s="3" t="s">
        <v>26</v>
      </c>
      <c r="K2654" s="3" t="s">
        <v>27</v>
      </c>
      <c r="L2654" s="3" t="s">
        <v>41</v>
      </c>
      <c r="M2654" s="3" t="s">
        <v>42</v>
      </c>
      <c r="N2654" s="2">
        <v>90008</v>
      </c>
      <c r="O2654" s="3" t="s">
        <v>43</v>
      </c>
      <c r="P2654" s="3" t="s">
        <v>5133</v>
      </c>
      <c r="Q2654" s="3" t="s">
        <v>70</v>
      </c>
      <c r="R2654" s="3" t="s">
        <v>148</v>
      </c>
      <c r="S2654" s="3" t="s">
        <v>5134</v>
      </c>
      <c r="T2654" s="2">
        <v>1049.44</v>
      </c>
      <c r="U2654" s="2">
        <v>8</v>
      </c>
      <c r="V2654" s="2">
        <v>0</v>
      </c>
      <c r="W2654" s="2">
        <v>440.76479999999998</v>
      </c>
    </row>
    <row r="2655" spans="1:23" ht="15.75" thickBot="1" x14ac:dyDescent="0.3">
      <c r="A2655" s="5">
        <v>2654</v>
      </c>
      <c r="B2655" s="3" t="s">
        <v>6331</v>
      </c>
      <c r="C2655" s="2">
        <v>2014</v>
      </c>
      <c r="D2655" s="4">
        <v>41732</v>
      </c>
      <c r="E2655" s="4" t="str">
        <f>TEXT(Table1[[#This Row],[Order Date]],"MMM")</f>
        <v>Apr</v>
      </c>
      <c r="F2655" s="4">
        <v>41885</v>
      </c>
      <c r="G2655" s="3" t="s">
        <v>49</v>
      </c>
      <c r="H2655" s="3" t="s">
        <v>5280</v>
      </c>
      <c r="I2655" s="3" t="s">
        <v>5281</v>
      </c>
      <c r="J2655" s="3" t="s">
        <v>26</v>
      </c>
      <c r="K2655" s="3" t="s">
        <v>27</v>
      </c>
      <c r="L2655" s="3" t="s">
        <v>41</v>
      </c>
      <c r="M2655" s="3" t="s">
        <v>42</v>
      </c>
      <c r="N2655" s="2">
        <v>90008</v>
      </c>
      <c r="O2655" s="3" t="s">
        <v>43</v>
      </c>
      <c r="P2655" s="3" t="s">
        <v>253</v>
      </c>
      <c r="Q2655" s="3" t="s">
        <v>32</v>
      </c>
      <c r="R2655" s="3" t="s">
        <v>36</v>
      </c>
      <c r="S2655" s="3" t="s">
        <v>254</v>
      </c>
      <c r="T2655" s="2">
        <v>170.352</v>
      </c>
      <c r="U2655" s="2">
        <v>3</v>
      </c>
      <c r="V2655" s="2">
        <v>0.2</v>
      </c>
      <c r="W2655" s="2">
        <v>-17.0352</v>
      </c>
    </row>
    <row r="2656" spans="1:23" ht="15.75" thickBot="1" x14ac:dyDescent="0.3">
      <c r="A2656" s="5">
        <v>2655</v>
      </c>
      <c r="B2656" s="3" t="s">
        <v>6332</v>
      </c>
      <c r="C2656" s="2">
        <v>2012</v>
      </c>
      <c r="D2656" s="4">
        <v>41072</v>
      </c>
      <c r="E2656" s="4" t="str">
        <f>TEXT(Table1[[#This Row],[Order Date]],"MMM")</f>
        <v>Jun</v>
      </c>
      <c r="F2656" s="4">
        <v>41225</v>
      </c>
      <c r="G2656" s="3" t="s">
        <v>23</v>
      </c>
      <c r="H2656" s="3" t="s">
        <v>1466</v>
      </c>
      <c r="I2656" s="3" t="s">
        <v>1467</v>
      </c>
      <c r="J2656" s="3" t="s">
        <v>26</v>
      </c>
      <c r="K2656" s="3" t="s">
        <v>27</v>
      </c>
      <c r="L2656" s="3" t="s">
        <v>984</v>
      </c>
      <c r="M2656" s="3" t="s">
        <v>289</v>
      </c>
      <c r="N2656" s="2">
        <v>22204</v>
      </c>
      <c r="O2656" s="3" t="s">
        <v>30</v>
      </c>
      <c r="P2656" s="3" t="s">
        <v>3677</v>
      </c>
      <c r="Q2656" s="3" t="s">
        <v>70</v>
      </c>
      <c r="R2656" s="3" t="s">
        <v>71</v>
      </c>
      <c r="S2656" s="3" t="s">
        <v>3678</v>
      </c>
      <c r="T2656" s="2">
        <v>173.94</v>
      </c>
      <c r="U2656" s="2">
        <v>6</v>
      </c>
      <c r="V2656" s="2">
        <v>0</v>
      </c>
      <c r="W2656" s="2">
        <v>50.442599999999999</v>
      </c>
    </row>
    <row r="2657" spans="1:23" ht="15.75" thickBot="1" x14ac:dyDescent="0.3">
      <c r="A2657" s="5">
        <v>2656</v>
      </c>
      <c r="B2657" s="3" t="s">
        <v>6333</v>
      </c>
      <c r="C2657" s="2">
        <v>2013</v>
      </c>
      <c r="D2657" s="4">
        <v>41494</v>
      </c>
      <c r="E2657" s="4" t="str">
        <f>TEXT(Table1[[#This Row],[Order Date]],"MMM")</f>
        <v>Aug</v>
      </c>
      <c r="F2657" s="4">
        <v>41616</v>
      </c>
      <c r="G2657" s="3" t="s">
        <v>49</v>
      </c>
      <c r="H2657" s="3" t="s">
        <v>497</v>
      </c>
      <c r="I2657" s="3" t="s">
        <v>498</v>
      </c>
      <c r="J2657" s="3" t="s">
        <v>40</v>
      </c>
      <c r="K2657" s="3" t="s">
        <v>27</v>
      </c>
      <c r="L2657" s="3" t="s">
        <v>2140</v>
      </c>
      <c r="M2657" s="3" t="s">
        <v>94</v>
      </c>
      <c r="N2657" s="2">
        <v>98026</v>
      </c>
      <c r="O2657" s="3" t="s">
        <v>43</v>
      </c>
      <c r="P2657" s="3" t="s">
        <v>2002</v>
      </c>
      <c r="Q2657" s="3" t="s">
        <v>70</v>
      </c>
      <c r="R2657" s="3" t="s">
        <v>148</v>
      </c>
      <c r="S2657" s="3" t="s">
        <v>2003</v>
      </c>
      <c r="T2657" s="2">
        <v>179.97</v>
      </c>
      <c r="U2657" s="2">
        <v>3</v>
      </c>
      <c r="V2657" s="2">
        <v>0</v>
      </c>
      <c r="W2657" s="2">
        <v>86.385599999999997</v>
      </c>
    </row>
    <row r="2658" spans="1:23" ht="15.75" thickBot="1" x14ac:dyDescent="0.3">
      <c r="A2658" s="5">
        <v>2657</v>
      </c>
      <c r="B2658" s="3" t="s">
        <v>6334</v>
      </c>
      <c r="C2658" s="2">
        <v>2012</v>
      </c>
      <c r="D2658" s="4">
        <v>41004</v>
      </c>
      <c r="E2658" s="4" t="str">
        <f>TEXT(Table1[[#This Row],[Order Date]],"MMM")</f>
        <v>Apr</v>
      </c>
      <c r="F2658" s="4">
        <v>41218</v>
      </c>
      <c r="G2658" s="3" t="s">
        <v>49</v>
      </c>
      <c r="H2658" s="3" t="s">
        <v>3182</v>
      </c>
      <c r="I2658" s="3" t="s">
        <v>3183</v>
      </c>
      <c r="J2658" s="3" t="s">
        <v>40</v>
      </c>
      <c r="K2658" s="3" t="s">
        <v>27</v>
      </c>
      <c r="L2658" s="3" t="s">
        <v>3578</v>
      </c>
      <c r="M2658" s="3" t="s">
        <v>227</v>
      </c>
      <c r="N2658" s="2">
        <v>46203</v>
      </c>
      <c r="O2658" s="3" t="s">
        <v>102</v>
      </c>
      <c r="P2658" s="3" t="s">
        <v>2132</v>
      </c>
      <c r="Q2658" s="3" t="s">
        <v>45</v>
      </c>
      <c r="R2658" s="3" t="s">
        <v>67</v>
      </c>
      <c r="S2658" s="3" t="s">
        <v>2133</v>
      </c>
      <c r="T2658" s="2">
        <v>125.93</v>
      </c>
      <c r="U2658" s="2">
        <v>7</v>
      </c>
      <c r="V2658" s="2">
        <v>0</v>
      </c>
      <c r="W2658" s="2">
        <v>35.260399999999997</v>
      </c>
    </row>
    <row r="2659" spans="1:23" ht="15.75" thickBot="1" x14ac:dyDescent="0.3">
      <c r="A2659" s="5">
        <v>2658</v>
      </c>
      <c r="B2659" s="3" t="s">
        <v>6335</v>
      </c>
      <c r="C2659" s="2">
        <v>2011</v>
      </c>
      <c r="D2659" s="4">
        <v>40700</v>
      </c>
      <c r="E2659" s="4" t="str">
        <f>TEXT(Table1[[#This Row],[Order Date]],"MMM")</f>
        <v>Jun</v>
      </c>
      <c r="F2659" s="4">
        <v>40883</v>
      </c>
      <c r="G2659" s="3" t="s">
        <v>49</v>
      </c>
      <c r="H2659" s="3" t="s">
        <v>4563</v>
      </c>
      <c r="I2659" s="3" t="s">
        <v>4564</v>
      </c>
      <c r="J2659" s="3" t="s">
        <v>26</v>
      </c>
      <c r="K2659" s="3" t="s">
        <v>27</v>
      </c>
      <c r="L2659" s="3" t="s">
        <v>1318</v>
      </c>
      <c r="M2659" s="3" t="s">
        <v>53</v>
      </c>
      <c r="N2659" s="2">
        <v>32216</v>
      </c>
      <c r="O2659" s="3" t="s">
        <v>30</v>
      </c>
      <c r="P2659" s="3" t="s">
        <v>900</v>
      </c>
      <c r="Q2659" s="3" t="s">
        <v>45</v>
      </c>
      <c r="R2659" s="3" t="s">
        <v>74</v>
      </c>
      <c r="S2659" s="3" t="s">
        <v>901</v>
      </c>
      <c r="T2659" s="2">
        <v>1.365</v>
      </c>
      <c r="U2659" s="2">
        <v>1</v>
      </c>
      <c r="V2659" s="2">
        <v>0.7</v>
      </c>
      <c r="W2659" s="2">
        <v>-0.91</v>
      </c>
    </row>
    <row r="2660" spans="1:23" ht="15.75" thickBot="1" x14ac:dyDescent="0.3">
      <c r="A2660" s="5">
        <v>2659</v>
      </c>
      <c r="B2660" s="3" t="s">
        <v>6335</v>
      </c>
      <c r="C2660" s="2">
        <v>2011</v>
      </c>
      <c r="D2660" s="4">
        <v>40700</v>
      </c>
      <c r="E2660" s="4" t="str">
        <f>TEXT(Table1[[#This Row],[Order Date]],"MMM")</f>
        <v>Jun</v>
      </c>
      <c r="F2660" s="4">
        <v>40883</v>
      </c>
      <c r="G2660" s="3" t="s">
        <v>49</v>
      </c>
      <c r="H2660" s="3" t="s">
        <v>4563</v>
      </c>
      <c r="I2660" s="3" t="s">
        <v>4564</v>
      </c>
      <c r="J2660" s="3" t="s">
        <v>26</v>
      </c>
      <c r="K2660" s="3" t="s">
        <v>27</v>
      </c>
      <c r="L2660" s="3" t="s">
        <v>1318</v>
      </c>
      <c r="M2660" s="3" t="s">
        <v>53</v>
      </c>
      <c r="N2660" s="2">
        <v>32216</v>
      </c>
      <c r="O2660" s="3" t="s">
        <v>30</v>
      </c>
      <c r="P2660" s="3" t="s">
        <v>4586</v>
      </c>
      <c r="Q2660" s="3" t="s">
        <v>45</v>
      </c>
      <c r="R2660" s="3" t="s">
        <v>88</v>
      </c>
      <c r="S2660" s="3" t="s">
        <v>4587</v>
      </c>
      <c r="T2660" s="2">
        <v>62.015999999999998</v>
      </c>
      <c r="U2660" s="2">
        <v>2</v>
      </c>
      <c r="V2660" s="2">
        <v>0.2</v>
      </c>
      <c r="W2660" s="2">
        <v>22.480799999999999</v>
      </c>
    </row>
    <row r="2661" spans="1:23" ht="15.75" thickBot="1" x14ac:dyDescent="0.3">
      <c r="A2661" s="5">
        <v>2660</v>
      </c>
      <c r="B2661" s="3" t="s">
        <v>6336</v>
      </c>
      <c r="C2661" s="2">
        <v>2011</v>
      </c>
      <c r="D2661" s="4">
        <v>40586</v>
      </c>
      <c r="E2661" s="4" t="str">
        <f>TEXT(Table1[[#This Row],[Order Date]],"MMM")</f>
        <v>Feb</v>
      </c>
      <c r="F2661" s="4">
        <v>40736</v>
      </c>
      <c r="G2661" s="3" t="s">
        <v>49</v>
      </c>
      <c r="H2661" s="3" t="s">
        <v>204</v>
      </c>
      <c r="I2661" s="3" t="s">
        <v>205</v>
      </c>
      <c r="J2661" s="3" t="s">
        <v>40</v>
      </c>
      <c r="K2661" s="3" t="s">
        <v>27</v>
      </c>
      <c r="L2661" s="3" t="s">
        <v>2675</v>
      </c>
      <c r="M2661" s="3" t="s">
        <v>2301</v>
      </c>
      <c r="N2661" s="2">
        <v>20735</v>
      </c>
      <c r="O2661" s="3" t="s">
        <v>138</v>
      </c>
      <c r="P2661" s="3" t="s">
        <v>1750</v>
      </c>
      <c r="Q2661" s="3" t="s">
        <v>32</v>
      </c>
      <c r="R2661" s="3" t="s">
        <v>64</v>
      </c>
      <c r="S2661" s="3" t="s">
        <v>1751</v>
      </c>
      <c r="T2661" s="2">
        <v>60.72</v>
      </c>
      <c r="U2661" s="2">
        <v>3</v>
      </c>
      <c r="V2661" s="2">
        <v>0</v>
      </c>
      <c r="W2661" s="2">
        <v>23.680800000000001</v>
      </c>
    </row>
    <row r="2662" spans="1:23" ht="15.75" thickBot="1" x14ac:dyDescent="0.3">
      <c r="A2662" s="5">
        <v>2661</v>
      </c>
      <c r="B2662" s="3" t="s">
        <v>6336</v>
      </c>
      <c r="C2662" s="2">
        <v>2011</v>
      </c>
      <c r="D2662" s="4">
        <v>40586</v>
      </c>
      <c r="E2662" s="4" t="str">
        <f>TEXT(Table1[[#This Row],[Order Date]],"MMM")</f>
        <v>Feb</v>
      </c>
      <c r="F2662" s="4">
        <v>40736</v>
      </c>
      <c r="G2662" s="3" t="s">
        <v>49</v>
      </c>
      <c r="H2662" s="3" t="s">
        <v>204</v>
      </c>
      <c r="I2662" s="3" t="s">
        <v>205</v>
      </c>
      <c r="J2662" s="3" t="s">
        <v>40</v>
      </c>
      <c r="K2662" s="3" t="s">
        <v>27</v>
      </c>
      <c r="L2662" s="3" t="s">
        <v>2675</v>
      </c>
      <c r="M2662" s="3" t="s">
        <v>2301</v>
      </c>
      <c r="N2662" s="2">
        <v>20735</v>
      </c>
      <c r="O2662" s="3" t="s">
        <v>138</v>
      </c>
      <c r="P2662" s="3" t="s">
        <v>4698</v>
      </c>
      <c r="Q2662" s="3" t="s">
        <v>45</v>
      </c>
      <c r="R2662" s="3" t="s">
        <v>88</v>
      </c>
      <c r="S2662" s="3" t="s">
        <v>4699</v>
      </c>
      <c r="T2662" s="2">
        <v>146.82</v>
      </c>
      <c r="U2662" s="2">
        <v>3</v>
      </c>
      <c r="V2662" s="2">
        <v>0</v>
      </c>
      <c r="W2662" s="2">
        <v>73.41</v>
      </c>
    </row>
    <row r="2663" spans="1:23" ht="15.75" thickBot="1" x14ac:dyDescent="0.3">
      <c r="A2663" s="5">
        <v>2662</v>
      </c>
      <c r="B2663" s="3" t="s">
        <v>6336</v>
      </c>
      <c r="C2663" s="2">
        <v>2011</v>
      </c>
      <c r="D2663" s="4">
        <v>40586</v>
      </c>
      <c r="E2663" s="4" t="str">
        <f>TEXT(Table1[[#This Row],[Order Date]],"MMM")</f>
        <v>Feb</v>
      </c>
      <c r="F2663" s="4">
        <v>40736</v>
      </c>
      <c r="G2663" s="3" t="s">
        <v>49</v>
      </c>
      <c r="H2663" s="3" t="s">
        <v>204</v>
      </c>
      <c r="I2663" s="3" t="s">
        <v>205</v>
      </c>
      <c r="J2663" s="3" t="s">
        <v>40</v>
      </c>
      <c r="K2663" s="3" t="s">
        <v>27</v>
      </c>
      <c r="L2663" s="3" t="s">
        <v>2675</v>
      </c>
      <c r="M2663" s="3" t="s">
        <v>2301</v>
      </c>
      <c r="N2663" s="2">
        <v>20735</v>
      </c>
      <c r="O2663" s="3" t="s">
        <v>138</v>
      </c>
      <c r="P2663" s="3" t="s">
        <v>3729</v>
      </c>
      <c r="Q2663" s="3" t="s">
        <v>32</v>
      </c>
      <c r="R2663" s="3" t="s">
        <v>36</v>
      </c>
      <c r="S2663" s="3" t="s">
        <v>3730</v>
      </c>
      <c r="T2663" s="2">
        <v>239.84</v>
      </c>
      <c r="U2663" s="2">
        <v>8</v>
      </c>
      <c r="V2663" s="2">
        <v>0</v>
      </c>
      <c r="W2663" s="2">
        <v>64.756799999999998</v>
      </c>
    </row>
    <row r="2664" spans="1:23" ht="15.75" thickBot="1" x14ac:dyDescent="0.3">
      <c r="A2664" s="5">
        <v>2663</v>
      </c>
      <c r="B2664" s="3" t="s">
        <v>6336</v>
      </c>
      <c r="C2664" s="2">
        <v>2011</v>
      </c>
      <c r="D2664" s="4">
        <v>40586</v>
      </c>
      <c r="E2664" s="4" t="str">
        <f>TEXT(Table1[[#This Row],[Order Date]],"MMM")</f>
        <v>Feb</v>
      </c>
      <c r="F2664" s="4">
        <v>40736</v>
      </c>
      <c r="G2664" s="3" t="s">
        <v>49</v>
      </c>
      <c r="H2664" s="3" t="s">
        <v>204</v>
      </c>
      <c r="I2664" s="3" t="s">
        <v>205</v>
      </c>
      <c r="J2664" s="3" t="s">
        <v>40</v>
      </c>
      <c r="K2664" s="3" t="s">
        <v>27</v>
      </c>
      <c r="L2664" s="3" t="s">
        <v>2675</v>
      </c>
      <c r="M2664" s="3" t="s">
        <v>2301</v>
      </c>
      <c r="N2664" s="2">
        <v>20735</v>
      </c>
      <c r="O2664" s="3" t="s">
        <v>138</v>
      </c>
      <c r="P2664" s="3" t="s">
        <v>995</v>
      </c>
      <c r="Q2664" s="3" t="s">
        <v>45</v>
      </c>
      <c r="R2664" s="3" t="s">
        <v>46</v>
      </c>
      <c r="S2664" s="3" t="s">
        <v>996</v>
      </c>
      <c r="T2664" s="2">
        <v>15.66</v>
      </c>
      <c r="U2664" s="2">
        <v>6</v>
      </c>
      <c r="V2664" s="2">
        <v>0</v>
      </c>
      <c r="W2664" s="2">
        <v>7.2035999999999998</v>
      </c>
    </row>
    <row r="2665" spans="1:23" ht="15.75" thickBot="1" x14ac:dyDescent="0.3">
      <c r="A2665" s="5">
        <v>2664</v>
      </c>
      <c r="B2665" s="3" t="s">
        <v>6337</v>
      </c>
      <c r="C2665" s="2">
        <v>2012</v>
      </c>
      <c r="D2665" s="4">
        <v>41185</v>
      </c>
      <c r="E2665" s="4" t="str">
        <f>TEXT(Table1[[#This Row],[Order Date]],"MMM")</f>
        <v>Oct</v>
      </c>
      <c r="F2665" s="4">
        <v>41185</v>
      </c>
      <c r="G2665" s="3" t="s">
        <v>1127</v>
      </c>
      <c r="H2665" s="3" t="s">
        <v>126</v>
      </c>
      <c r="I2665" s="3" t="s">
        <v>127</v>
      </c>
      <c r="J2665" s="3" t="s">
        <v>40</v>
      </c>
      <c r="K2665" s="3" t="s">
        <v>27</v>
      </c>
      <c r="L2665" s="3" t="s">
        <v>2675</v>
      </c>
      <c r="M2665" s="3" t="s">
        <v>2301</v>
      </c>
      <c r="N2665" s="2">
        <v>20735</v>
      </c>
      <c r="O2665" s="3" t="s">
        <v>138</v>
      </c>
      <c r="P2665" s="3" t="s">
        <v>1132</v>
      </c>
      <c r="Q2665" s="3" t="s">
        <v>45</v>
      </c>
      <c r="R2665" s="3" t="s">
        <v>58</v>
      </c>
      <c r="S2665" s="3" t="s">
        <v>1133</v>
      </c>
      <c r="T2665" s="2">
        <v>89.82</v>
      </c>
      <c r="U2665" s="2">
        <v>6</v>
      </c>
      <c r="V2665" s="2">
        <v>0</v>
      </c>
      <c r="W2665" s="2">
        <v>25.1496</v>
      </c>
    </row>
    <row r="2666" spans="1:23" ht="15.75" thickBot="1" x14ac:dyDescent="0.3">
      <c r="A2666" s="5">
        <v>2665</v>
      </c>
      <c r="B2666" s="3" t="s">
        <v>6338</v>
      </c>
      <c r="C2666" s="2">
        <v>2011</v>
      </c>
      <c r="D2666" s="4">
        <v>40703</v>
      </c>
      <c r="E2666" s="4" t="str">
        <f>TEXT(Table1[[#This Row],[Order Date]],"MMM")</f>
        <v>Jun</v>
      </c>
      <c r="F2666" s="4">
        <v>40795</v>
      </c>
      <c r="G2666" s="3" t="s">
        <v>172</v>
      </c>
      <c r="H2666" s="3" t="s">
        <v>6339</v>
      </c>
      <c r="I2666" s="3" t="s">
        <v>6340</v>
      </c>
      <c r="J2666" s="3" t="s">
        <v>40</v>
      </c>
      <c r="K2666" s="3" t="s">
        <v>27</v>
      </c>
      <c r="L2666" s="3" t="s">
        <v>120</v>
      </c>
      <c r="M2666" s="3" t="s">
        <v>42</v>
      </c>
      <c r="N2666" s="2">
        <v>94109</v>
      </c>
      <c r="O2666" s="3" t="s">
        <v>43</v>
      </c>
      <c r="P2666" s="3" t="s">
        <v>63</v>
      </c>
      <c r="Q2666" s="3" t="s">
        <v>32</v>
      </c>
      <c r="R2666" s="3" t="s">
        <v>64</v>
      </c>
      <c r="S2666" s="3" t="s">
        <v>65</v>
      </c>
      <c r="T2666" s="2">
        <v>41.88</v>
      </c>
      <c r="U2666" s="2">
        <v>6</v>
      </c>
      <c r="V2666" s="2">
        <v>0</v>
      </c>
      <c r="W2666" s="2">
        <v>12.145200000000001</v>
      </c>
    </row>
    <row r="2667" spans="1:23" ht="15.75" thickBot="1" x14ac:dyDescent="0.3">
      <c r="A2667" s="5">
        <v>2666</v>
      </c>
      <c r="B2667" s="3" t="s">
        <v>6338</v>
      </c>
      <c r="C2667" s="2">
        <v>2011</v>
      </c>
      <c r="D2667" s="4">
        <v>40703</v>
      </c>
      <c r="E2667" s="4" t="str">
        <f>TEXT(Table1[[#This Row],[Order Date]],"MMM")</f>
        <v>Jun</v>
      </c>
      <c r="F2667" s="4">
        <v>40795</v>
      </c>
      <c r="G2667" s="3" t="s">
        <v>172</v>
      </c>
      <c r="H2667" s="3" t="s">
        <v>6339</v>
      </c>
      <c r="I2667" s="3" t="s">
        <v>6340</v>
      </c>
      <c r="J2667" s="3" t="s">
        <v>40</v>
      </c>
      <c r="K2667" s="3" t="s">
        <v>27</v>
      </c>
      <c r="L2667" s="3" t="s">
        <v>120</v>
      </c>
      <c r="M2667" s="3" t="s">
        <v>42</v>
      </c>
      <c r="N2667" s="2">
        <v>94109</v>
      </c>
      <c r="O2667" s="3" t="s">
        <v>43</v>
      </c>
      <c r="P2667" s="3" t="s">
        <v>1897</v>
      </c>
      <c r="Q2667" s="3" t="s">
        <v>45</v>
      </c>
      <c r="R2667" s="3" t="s">
        <v>46</v>
      </c>
      <c r="S2667" s="3" t="s">
        <v>1898</v>
      </c>
      <c r="T2667" s="2">
        <v>58.48</v>
      </c>
      <c r="U2667" s="2">
        <v>8</v>
      </c>
      <c r="V2667" s="2">
        <v>0</v>
      </c>
      <c r="W2667" s="2">
        <v>27.485600000000002</v>
      </c>
    </row>
    <row r="2668" spans="1:23" ht="15.75" thickBot="1" x14ac:dyDescent="0.3">
      <c r="A2668" s="5">
        <v>2667</v>
      </c>
      <c r="B2668" s="3" t="s">
        <v>6342</v>
      </c>
      <c r="C2668" s="2">
        <v>2012</v>
      </c>
      <c r="D2668" s="4">
        <v>40949</v>
      </c>
      <c r="E2668" s="4" t="str">
        <f>TEXT(Table1[[#This Row],[Order Date]],"MMM")</f>
        <v>Feb</v>
      </c>
      <c r="F2668" s="4">
        <v>41070</v>
      </c>
      <c r="G2668" s="3" t="s">
        <v>49</v>
      </c>
      <c r="H2668" s="3" t="s">
        <v>3264</v>
      </c>
      <c r="I2668" s="3" t="s">
        <v>3265</v>
      </c>
      <c r="J2668" s="3" t="s">
        <v>99</v>
      </c>
      <c r="K2668" s="3" t="s">
        <v>27</v>
      </c>
      <c r="L2668" s="3" t="s">
        <v>6343</v>
      </c>
      <c r="M2668" s="3" t="s">
        <v>86</v>
      </c>
      <c r="N2668" s="2">
        <v>27893</v>
      </c>
      <c r="O2668" s="3" t="s">
        <v>30</v>
      </c>
      <c r="P2668" s="3" t="s">
        <v>3824</v>
      </c>
      <c r="Q2668" s="3" t="s">
        <v>45</v>
      </c>
      <c r="R2668" s="3" t="s">
        <v>74</v>
      </c>
      <c r="S2668" s="3" t="s">
        <v>3825</v>
      </c>
      <c r="T2668" s="2">
        <v>7.38</v>
      </c>
      <c r="U2668" s="2">
        <v>5</v>
      </c>
      <c r="V2668" s="2">
        <v>0.7</v>
      </c>
      <c r="W2668" s="2">
        <v>-5.4119999999999999</v>
      </c>
    </row>
    <row r="2669" spans="1:23" ht="15.75" thickBot="1" x14ac:dyDescent="0.3">
      <c r="A2669" s="5">
        <v>2668</v>
      </c>
      <c r="B2669" s="3" t="s">
        <v>6344</v>
      </c>
      <c r="C2669" s="2">
        <v>2013</v>
      </c>
      <c r="D2669" s="4">
        <v>41460</v>
      </c>
      <c r="E2669" s="4" t="str">
        <f>TEXT(Table1[[#This Row],[Order Date]],"MMM")</f>
        <v>Jul</v>
      </c>
      <c r="F2669" s="4">
        <v>41522</v>
      </c>
      <c r="G2669" s="3" t="s">
        <v>23</v>
      </c>
      <c r="H2669" s="3" t="s">
        <v>3693</v>
      </c>
      <c r="I2669" s="3" t="s">
        <v>3694</v>
      </c>
      <c r="J2669" s="3" t="s">
        <v>99</v>
      </c>
      <c r="K2669" s="3" t="s">
        <v>27</v>
      </c>
      <c r="L2669" s="3" t="s">
        <v>288</v>
      </c>
      <c r="M2669" s="3" t="s">
        <v>532</v>
      </c>
      <c r="N2669" s="2">
        <v>65807</v>
      </c>
      <c r="O2669" s="3" t="s">
        <v>102</v>
      </c>
      <c r="P2669" s="3" t="s">
        <v>4259</v>
      </c>
      <c r="Q2669" s="3" t="s">
        <v>45</v>
      </c>
      <c r="R2669" s="3" t="s">
        <v>77</v>
      </c>
      <c r="S2669" s="3" t="s">
        <v>4260</v>
      </c>
      <c r="T2669" s="2">
        <v>54.48</v>
      </c>
      <c r="U2669" s="2">
        <v>1</v>
      </c>
      <c r="V2669" s="2">
        <v>0</v>
      </c>
      <c r="W2669" s="2">
        <v>15.2544</v>
      </c>
    </row>
    <row r="2670" spans="1:23" ht="15.75" thickBot="1" x14ac:dyDescent="0.3">
      <c r="A2670" s="5">
        <v>2669</v>
      </c>
      <c r="B2670" s="3" t="s">
        <v>6345</v>
      </c>
      <c r="C2670" s="2">
        <v>2014</v>
      </c>
      <c r="D2670" s="4">
        <v>41825</v>
      </c>
      <c r="E2670" s="4" t="str">
        <f>TEXT(Table1[[#This Row],[Order Date]],"MMM")</f>
        <v>Jul</v>
      </c>
      <c r="F2670" s="4">
        <v>41825</v>
      </c>
      <c r="G2670" s="3" t="s">
        <v>1127</v>
      </c>
      <c r="H2670" s="3" t="s">
        <v>3244</v>
      </c>
      <c r="I2670" s="3" t="s">
        <v>3245</v>
      </c>
      <c r="J2670" s="3" t="s">
        <v>26</v>
      </c>
      <c r="K2670" s="3" t="s">
        <v>27</v>
      </c>
      <c r="L2670" s="3" t="s">
        <v>415</v>
      </c>
      <c r="M2670" s="3" t="s">
        <v>86</v>
      </c>
      <c r="N2670" s="2">
        <v>28205</v>
      </c>
      <c r="O2670" s="3" t="s">
        <v>30</v>
      </c>
      <c r="P2670" s="3" t="s">
        <v>1206</v>
      </c>
      <c r="Q2670" s="3" t="s">
        <v>45</v>
      </c>
      <c r="R2670" s="3" t="s">
        <v>74</v>
      </c>
      <c r="S2670" s="3" t="s">
        <v>1207</v>
      </c>
      <c r="T2670" s="2">
        <v>68.540999999999997</v>
      </c>
      <c r="U2670" s="2">
        <v>11</v>
      </c>
      <c r="V2670" s="2">
        <v>0.7</v>
      </c>
      <c r="W2670" s="2">
        <v>-52.548099999999998</v>
      </c>
    </row>
    <row r="2671" spans="1:23" ht="15.75" thickBot="1" x14ac:dyDescent="0.3">
      <c r="A2671" s="5">
        <v>2670</v>
      </c>
      <c r="B2671" s="3" t="s">
        <v>6345</v>
      </c>
      <c r="C2671" s="2">
        <v>2014</v>
      </c>
      <c r="D2671" s="4">
        <v>41825</v>
      </c>
      <c r="E2671" s="4" t="str">
        <f>TEXT(Table1[[#This Row],[Order Date]],"MMM")</f>
        <v>Jul</v>
      </c>
      <c r="F2671" s="4">
        <v>41825</v>
      </c>
      <c r="G2671" s="3" t="s">
        <v>1127</v>
      </c>
      <c r="H2671" s="3" t="s">
        <v>3244</v>
      </c>
      <c r="I2671" s="3" t="s">
        <v>3245</v>
      </c>
      <c r="J2671" s="3" t="s">
        <v>26</v>
      </c>
      <c r="K2671" s="3" t="s">
        <v>27</v>
      </c>
      <c r="L2671" s="3" t="s">
        <v>415</v>
      </c>
      <c r="M2671" s="3" t="s">
        <v>86</v>
      </c>
      <c r="N2671" s="2">
        <v>28205</v>
      </c>
      <c r="O2671" s="3" t="s">
        <v>30</v>
      </c>
      <c r="P2671" s="3" t="s">
        <v>176</v>
      </c>
      <c r="Q2671" s="3" t="s">
        <v>70</v>
      </c>
      <c r="R2671" s="3" t="s">
        <v>71</v>
      </c>
      <c r="S2671" s="3" t="s">
        <v>177</v>
      </c>
      <c r="T2671" s="2">
        <v>627.16800000000001</v>
      </c>
      <c r="U2671" s="2">
        <v>4</v>
      </c>
      <c r="V2671" s="2">
        <v>0.2</v>
      </c>
      <c r="W2671" s="2">
        <v>70.556399999999996</v>
      </c>
    </row>
    <row r="2672" spans="1:23" ht="15.75" thickBot="1" x14ac:dyDescent="0.3">
      <c r="A2672" s="5">
        <v>2671</v>
      </c>
      <c r="B2672" s="3" t="s">
        <v>6345</v>
      </c>
      <c r="C2672" s="2">
        <v>2014</v>
      </c>
      <c r="D2672" s="4">
        <v>41825</v>
      </c>
      <c r="E2672" s="4" t="str">
        <f>TEXT(Table1[[#This Row],[Order Date]],"MMM")</f>
        <v>Jul</v>
      </c>
      <c r="F2672" s="4">
        <v>41825</v>
      </c>
      <c r="G2672" s="3" t="s">
        <v>1127</v>
      </c>
      <c r="H2672" s="3" t="s">
        <v>3244</v>
      </c>
      <c r="I2672" s="3" t="s">
        <v>3245</v>
      </c>
      <c r="J2672" s="3" t="s">
        <v>26</v>
      </c>
      <c r="K2672" s="3" t="s">
        <v>27</v>
      </c>
      <c r="L2672" s="3" t="s">
        <v>415</v>
      </c>
      <c r="M2672" s="3" t="s">
        <v>86</v>
      </c>
      <c r="N2672" s="2">
        <v>28205</v>
      </c>
      <c r="O2672" s="3" t="s">
        <v>30</v>
      </c>
      <c r="P2672" s="3" t="s">
        <v>1918</v>
      </c>
      <c r="Q2672" s="3" t="s">
        <v>45</v>
      </c>
      <c r="R2672" s="3" t="s">
        <v>46</v>
      </c>
      <c r="S2672" s="3" t="s">
        <v>1919</v>
      </c>
      <c r="T2672" s="2">
        <v>122.12</v>
      </c>
      <c r="U2672" s="2">
        <v>5</v>
      </c>
      <c r="V2672" s="2">
        <v>0.2</v>
      </c>
      <c r="W2672" s="2">
        <v>39.689</v>
      </c>
    </row>
    <row r="2673" spans="1:23" ht="15.75" thickBot="1" x14ac:dyDescent="0.3">
      <c r="A2673" s="5">
        <v>2672</v>
      </c>
      <c r="B2673" s="3" t="s">
        <v>6346</v>
      </c>
      <c r="C2673" s="2">
        <v>2014</v>
      </c>
      <c r="D2673" s="4">
        <v>41798</v>
      </c>
      <c r="E2673" s="4" t="str">
        <f>TEXT(Table1[[#This Row],[Order Date]],"MMM")</f>
        <v>Jun</v>
      </c>
      <c r="F2673" s="4">
        <v>41920</v>
      </c>
      <c r="G2673" s="3" t="s">
        <v>49</v>
      </c>
      <c r="H2673" s="3" t="s">
        <v>212</v>
      </c>
      <c r="I2673" s="3" t="s">
        <v>213</v>
      </c>
      <c r="J2673" s="3" t="s">
        <v>26</v>
      </c>
      <c r="K2673" s="3" t="s">
        <v>27</v>
      </c>
      <c r="L2673" s="3" t="s">
        <v>3578</v>
      </c>
      <c r="M2673" s="3" t="s">
        <v>227</v>
      </c>
      <c r="N2673" s="2">
        <v>46203</v>
      </c>
      <c r="O2673" s="3" t="s">
        <v>102</v>
      </c>
      <c r="P2673" s="3" t="s">
        <v>1797</v>
      </c>
      <c r="Q2673" s="3" t="s">
        <v>45</v>
      </c>
      <c r="R2673" s="3" t="s">
        <v>74</v>
      </c>
      <c r="S2673" s="3" t="s">
        <v>1798</v>
      </c>
      <c r="T2673" s="2">
        <v>125.88</v>
      </c>
      <c r="U2673" s="2">
        <v>6</v>
      </c>
      <c r="V2673" s="2">
        <v>0</v>
      </c>
      <c r="W2673" s="2">
        <v>60.422400000000003</v>
      </c>
    </row>
    <row r="2674" spans="1:23" ht="15.75" thickBot="1" x14ac:dyDescent="0.3">
      <c r="A2674" s="5">
        <v>2673</v>
      </c>
      <c r="B2674" s="3" t="s">
        <v>6346</v>
      </c>
      <c r="C2674" s="2">
        <v>2014</v>
      </c>
      <c r="D2674" s="4">
        <v>41798</v>
      </c>
      <c r="E2674" s="4" t="str">
        <f>TEXT(Table1[[#This Row],[Order Date]],"MMM")</f>
        <v>Jun</v>
      </c>
      <c r="F2674" s="4">
        <v>41920</v>
      </c>
      <c r="G2674" s="3" t="s">
        <v>49</v>
      </c>
      <c r="H2674" s="3" t="s">
        <v>212</v>
      </c>
      <c r="I2674" s="3" t="s">
        <v>213</v>
      </c>
      <c r="J2674" s="3" t="s">
        <v>26</v>
      </c>
      <c r="K2674" s="3" t="s">
        <v>27</v>
      </c>
      <c r="L2674" s="3" t="s">
        <v>3578</v>
      </c>
      <c r="M2674" s="3" t="s">
        <v>227</v>
      </c>
      <c r="N2674" s="2">
        <v>46203</v>
      </c>
      <c r="O2674" s="3" t="s">
        <v>102</v>
      </c>
      <c r="P2674" s="3" t="s">
        <v>2248</v>
      </c>
      <c r="Q2674" s="3" t="s">
        <v>70</v>
      </c>
      <c r="R2674" s="3" t="s">
        <v>148</v>
      </c>
      <c r="S2674" s="3" t="s">
        <v>2249</v>
      </c>
      <c r="T2674" s="2">
        <v>79.78</v>
      </c>
      <c r="U2674" s="2">
        <v>2</v>
      </c>
      <c r="V2674" s="2">
        <v>0</v>
      </c>
      <c r="W2674" s="2">
        <v>29.518599999999999</v>
      </c>
    </row>
    <row r="2675" spans="1:23" ht="15.75" thickBot="1" x14ac:dyDescent="0.3">
      <c r="A2675" s="5">
        <v>2674</v>
      </c>
      <c r="B2675" s="3" t="s">
        <v>6346</v>
      </c>
      <c r="C2675" s="2">
        <v>2014</v>
      </c>
      <c r="D2675" s="4">
        <v>41798</v>
      </c>
      <c r="E2675" s="4" t="str">
        <f>TEXT(Table1[[#This Row],[Order Date]],"MMM")</f>
        <v>Jun</v>
      </c>
      <c r="F2675" s="4">
        <v>41920</v>
      </c>
      <c r="G2675" s="3" t="s">
        <v>49</v>
      </c>
      <c r="H2675" s="3" t="s">
        <v>212</v>
      </c>
      <c r="I2675" s="3" t="s">
        <v>213</v>
      </c>
      <c r="J2675" s="3" t="s">
        <v>26</v>
      </c>
      <c r="K2675" s="3" t="s">
        <v>27</v>
      </c>
      <c r="L2675" s="3" t="s">
        <v>3578</v>
      </c>
      <c r="M2675" s="3" t="s">
        <v>227</v>
      </c>
      <c r="N2675" s="2">
        <v>46203</v>
      </c>
      <c r="O2675" s="3" t="s">
        <v>102</v>
      </c>
      <c r="P2675" s="3" t="s">
        <v>6091</v>
      </c>
      <c r="Q2675" s="3" t="s">
        <v>45</v>
      </c>
      <c r="R2675" s="3" t="s">
        <v>46</v>
      </c>
      <c r="S2675" s="3" t="s">
        <v>6092</v>
      </c>
      <c r="T2675" s="2">
        <v>133.19999999999999</v>
      </c>
      <c r="U2675" s="2">
        <v>9</v>
      </c>
      <c r="V2675" s="2">
        <v>0</v>
      </c>
      <c r="W2675" s="2">
        <v>66.599999999999994</v>
      </c>
    </row>
    <row r="2676" spans="1:23" ht="15.75" thickBot="1" x14ac:dyDescent="0.3">
      <c r="A2676" s="5">
        <v>2675</v>
      </c>
      <c r="B2676" s="3" t="s">
        <v>6347</v>
      </c>
      <c r="C2676" s="2">
        <v>2012</v>
      </c>
      <c r="D2676" s="4">
        <v>41190</v>
      </c>
      <c r="E2676" s="4" t="str">
        <f>TEXT(Table1[[#This Row],[Order Date]],"MMM")</f>
        <v>Oct</v>
      </c>
      <c r="F2676" s="4" t="s">
        <v>7270</v>
      </c>
      <c r="G2676" s="3" t="s">
        <v>49</v>
      </c>
      <c r="H2676" s="3" t="s">
        <v>4050</v>
      </c>
      <c r="I2676" s="3" t="s">
        <v>4051</v>
      </c>
      <c r="J2676" s="3" t="s">
        <v>26</v>
      </c>
      <c r="K2676" s="3" t="s">
        <v>27</v>
      </c>
      <c r="L2676" s="3" t="s">
        <v>3733</v>
      </c>
      <c r="M2676" s="3" t="s">
        <v>372</v>
      </c>
      <c r="N2676" s="2">
        <v>97756</v>
      </c>
      <c r="O2676" s="3" t="s">
        <v>43</v>
      </c>
      <c r="P2676" s="3" t="s">
        <v>2671</v>
      </c>
      <c r="Q2676" s="3" t="s">
        <v>70</v>
      </c>
      <c r="R2676" s="3" t="s">
        <v>71</v>
      </c>
      <c r="S2676" s="3" t="s">
        <v>2672</v>
      </c>
      <c r="T2676" s="2">
        <v>438.36799999999999</v>
      </c>
      <c r="U2676" s="2">
        <v>4</v>
      </c>
      <c r="V2676" s="2">
        <v>0.2</v>
      </c>
      <c r="W2676" s="2">
        <v>38.357199999999999</v>
      </c>
    </row>
    <row r="2677" spans="1:23" ht="15.75" thickBot="1" x14ac:dyDescent="0.3">
      <c r="A2677" s="5">
        <v>2676</v>
      </c>
      <c r="B2677" s="3" t="s">
        <v>6347</v>
      </c>
      <c r="C2677" s="2">
        <v>2012</v>
      </c>
      <c r="D2677" s="4">
        <v>41190</v>
      </c>
      <c r="E2677" s="4" t="str">
        <f>TEXT(Table1[[#This Row],[Order Date]],"MMM")</f>
        <v>Oct</v>
      </c>
      <c r="F2677" s="4" t="s">
        <v>7270</v>
      </c>
      <c r="G2677" s="3" t="s">
        <v>49</v>
      </c>
      <c r="H2677" s="3" t="s">
        <v>4050</v>
      </c>
      <c r="I2677" s="3" t="s">
        <v>4051</v>
      </c>
      <c r="J2677" s="3" t="s">
        <v>26</v>
      </c>
      <c r="K2677" s="3" t="s">
        <v>27</v>
      </c>
      <c r="L2677" s="3" t="s">
        <v>3733</v>
      </c>
      <c r="M2677" s="3" t="s">
        <v>372</v>
      </c>
      <c r="N2677" s="2">
        <v>97756</v>
      </c>
      <c r="O2677" s="3" t="s">
        <v>43</v>
      </c>
      <c r="P2677" s="3" t="s">
        <v>2529</v>
      </c>
      <c r="Q2677" s="3" t="s">
        <v>70</v>
      </c>
      <c r="R2677" s="3" t="s">
        <v>71</v>
      </c>
      <c r="S2677" s="3" t="s">
        <v>2530</v>
      </c>
      <c r="T2677" s="2">
        <v>139.94399999999999</v>
      </c>
      <c r="U2677" s="2">
        <v>7</v>
      </c>
      <c r="V2677" s="2">
        <v>0.2</v>
      </c>
      <c r="W2677" s="2">
        <v>-31.487400000000001</v>
      </c>
    </row>
    <row r="2678" spans="1:23" ht="15.75" thickBot="1" x14ac:dyDescent="0.3">
      <c r="A2678" s="5">
        <v>2677</v>
      </c>
      <c r="B2678" s="3" t="s">
        <v>6347</v>
      </c>
      <c r="C2678" s="2">
        <v>2012</v>
      </c>
      <c r="D2678" s="4">
        <v>41190</v>
      </c>
      <c r="E2678" s="4" t="str">
        <f>TEXT(Table1[[#This Row],[Order Date]],"MMM")</f>
        <v>Oct</v>
      </c>
      <c r="F2678" s="4" t="s">
        <v>7270</v>
      </c>
      <c r="G2678" s="3" t="s">
        <v>49</v>
      </c>
      <c r="H2678" s="3" t="s">
        <v>4050</v>
      </c>
      <c r="I2678" s="3" t="s">
        <v>4051</v>
      </c>
      <c r="J2678" s="3" t="s">
        <v>26</v>
      </c>
      <c r="K2678" s="3" t="s">
        <v>27</v>
      </c>
      <c r="L2678" s="3" t="s">
        <v>3733</v>
      </c>
      <c r="M2678" s="3" t="s">
        <v>372</v>
      </c>
      <c r="N2678" s="2">
        <v>97756</v>
      </c>
      <c r="O2678" s="3" t="s">
        <v>43</v>
      </c>
      <c r="P2678" s="3" t="s">
        <v>1937</v>
      </c>
      <c r="Q2678" s="3" t="s">
        <v>45</v>
      </c>
      <c r="R2678" s="3" t="s">
        <v>77</v>
      </c>
      <c r="S2678" s="3" t="s">
        <v>1938</v>
      </c>
      <c r="T2678" s="2">
        <v>133.47200000000001</v>
      </c>
      <c r="U2678" s="2">
        <v>4</v>
      </c>
      <c r="V2678" s="2">
        <v>0.2</v>
      </c>
      <c r="W2678" s="2">
        <v>15.015599999999999</v>
      </c>
    </row>
    <row r="2679" spans="1:23" ht="15.75" thickBot="1" x14ac:dyDescent="0.3">
      <c r="A2679" s="5">
        <v>2678</v>
      </c>
      <c r="B2679" s="3" t="s">
        <v>6348</v>
      </c>
      <c r="C2679" s="2">
        <v>2014</v>
      </c>
      <c r="D2679" s="4">
        <v>41891</v>
      </c>
      <c r="E2679" s="4" t="str">
        <f>TEXT(Table1[[#This Row],[Order Date]],"MMM")</f>
        <v>Sep</v>
      </c>
      <c r="F2679" s="4">
        <v>41982</v>
      </c>
      <c r="G2679" s="3" t="s">
        <v>172</v>
      </c>
      <c r="H2679" s="3" t="s">
        <v>2049</v>
      </c>
      <c r="I2679" s="3" t="s">
        <v>2050</v>
      </c>
      <c r="J2679" s="3" t="s">
        <v>40</v>
      </c>
      <c r="K2679" s="3" t="s">
        <v>27</v>
      </c>
      <c r="L2679" s="3" t="s">
        <v>984</v>
      </c>
      <c r="M2679" s="3" t="s">
        <v>101</v>
      </c>
      <c r="N2679" s="2">
        <v>76017</v>
      </c>
      <c r="O2679" s="3" t="s">
        <v>102</v>
      </c>
      <c r="P2679" s="3" t="s">
        <v>1569</v>
      </c>
      <c r="Q2679" s="3" t="s">
        <v>45</v>
      </c>
      <c r="R2679" s="3" t="s">
        <v>74</v>
      </c>
      <c r="S2679" s="3" t="s">
        <v>1570</v>
      </c>
      <c r="T2679" s="2">
        <v>42.616</v>
      </c>
      <c r="U2679" s="2">
        <v>7</v>
      </c>
      <c r="V2679" s="2">
        <v>0.8</v>
      </c>
      <c r="W2679" s="2">
        <v>-68.185599999999994</v>
      </c>
    </row>
    <row r="2680" spans="1:23" ht="15.75" thickBot="1" x14ac:dyDescent="0.3">
      <c r="A2680" s="5">
        <v>2679</v>
      </c>
      <c r="B2680" s="3" t="s">
        <v>6348</v>
      </c>
      <c r="C2680" s="2">
        <v>2014</v>
      </c>
      <c r="D2680" s="4">
        <v>41891</v>
      </c>
      <c r="E2680" s="4" t="str">
        <f>TEXT(Table1[[#This Row],[Order Date]],"MMM")</f>
        <v>Sep</v>
      </c>
      <c r="F2680" s="4">
        <v>41982</v>
      </c>
      <c r="G2680" s="3" t="s">
        <v>172</v>
      </c>
      <c r="H2680" s="3" t="s">
        <v>2049</v>
      </c>
      <c r="I2680" s="3" t="s">
        <v>2050</v>
      </c>
      <c r="J2680" s="3" t="s">
        <v>40</v>
      </c>
      <c r="K2680" s="3" t="s">
        <v>27</v>
      </c>
      <c r="L2680" s="3" t="s">
        <v>984</v>
      </c>
      <c r="M2680" s="3" t="s">
        <v>101</v>
      </c>
      <c r="N2680" s="2">
        <v>76017</v>
      </c>
      <c r="O2680" s="3" t="s">
        <v>102</v>
      </c>
      <c r="P2680" s="3" t="s">
        <v>5676</v>
      </c>
      <c r="Q2680" s="3" t="s">
        <v>70</v>
      </c>
      <c r="R2680" s="3" t="s">
        <v>1062</v>
      </c>
      <c r="S2680" s="3" t="s">
        <v>5677</v>
      </c>
      <c r="T2680" s="2">
        <v>319.98399999999998</v>
      </c>
      <c r="U2680" s="2">
        <v>2</v>
      </c>
      <c r="V2680" s="2">
        <v>0.2</v>
      </c>
      <c r="W2680" s="2">
        <v>107.99460000000001</v>
      </c>
    </row>
    <row r="2681" spans="1:23" ht="15.75" thickBot="1" x14ac:dyDescent="0.3">
      <c r="A2681" s="5">
        <v>2680</v>
      </c>
      <c r="B2681" s="3" t="s">
        <v>6348</v>
      </c>
      <c r="C2681" s="2">
        <v>2014</v>
      </c>
      <c r="D2681" s="4">
        <v>41891</v>
      </c>
      <c r="E2681" s="4" t="str">
        <f>TEXT(Table1[[#This Row],[Order Date]],"MMM")</f>
        <v>Sep</v>
      </c>
      <c r="F2681" s="4">
        <v>41982</v>
      </c>
      <c r="G2681" s="3" t="s">
        <v>172</v>
      </c>
      <c r="H2681" s="3" t="s">
        <v>2049</v>
      </c>
      <c r="I2681" s="3" t="s">
        <v>2050</v>
      </c>
      <c r="J2681" s="3" t="s">
        <v>40</v>
      </c>
      <c r="K2681" s="3" t="s">
        <v>27</v>
      </c>
      <c r="L2681" s="3" t="s">
        <v>984</v>
      </c>
      <c r="M2681" s="3" t="s">
        <v>101</v>
      </c>
      <c r="N2681" s="2">
        <v>76017</v>
      </c>
      <c r="O2681" s="3" t="s">
        <v>102</v>
      </c>
      <c r="P2681" s="3" t="s">
        <v>954</v>
      </c>
      <c r="Q2681" s="3" t="s">
        <v>45</v>
      </c>
      <c r="R2681" s="3" t="s">
        <v>242</v>
      </c>
      <c r="S2681" s="3" t="s">
        <v>955</v>
      </c>
      <c r="T2681" s="2">
        <v>45.92</v>
      </c>
      <c r="U2681" s="2">
        <v>5</v>
      </c>
      <c r="V2681" s="2">
        <v>0.2</v>
      </c>
      <c r="W2681" s="2">
        <v>15.497999999999999</v>
      </c>
    </row>
    <row r="2682" spans="1:23" ht="15.75" thickBot="1" x14ac:dyDescent="0.3">
      <c r="A2682" s="5">
        <v>2681</v>
      </c>
      <c r="B2682" s="3" t="s">
        <v>6348</v>
      </c>
      <c r="C2682" s="2">
        <v>2014</v>
      </c>
      <c r="D2682" s="4">
        <v>41891</v>
      </c>
      <c r="E2682" s="4" t="str">
        <f>TEXT(Table1[[#This Row],[Order Date]],"MMM")</f>
        <v>Sep</v>
      </c>
      <c r="F2682" s="4">
        <v>41982</v>
      </c>
      <c r="G2682" s="3" t="s">
        <v>172</v>
      </c>
      <c r="H2682" s="3" t="s">
        <v>2049</v>
      </c>
      <c r="I2682" s="3" t="s">
        <v>2050</v>
      </c>
      <c r="J2682" s="3" t="s">
        <v>40</v>
      </c>
      <c r="K2682" s="3" t="s">
        <v>27</v>
      </c>
      <c r="L2682" s="3" t="s">
        <v>984</v>
      </c>
      <c r="M2682" s="3" t="s">
        <v>101</v>
      </c>
      <c r="N2682" s="2">
        <v>76017</v>
      </c>
      <c r="O2682" s="3" t="s">
        <v>102</v>
      </c>
      <c r="P2682" s="3" t="s">
        <v>2456</v>
      </c>
      <c r="Q2682" s="3" t="s">
        <v>32</v>
      </c>
      <c r="R2682" s="3" t="s">
        <v>64</v>
      </c>
      <c r="S2682" s="3" t="s">
        <v>2457</v>
      </c>
      <c r="T2682" s="2">
        <v>21.184000000000001</v>
      </c>
      <c r="U2682" s="2">
        <v>2</v>
      </c>
      <c r="V2682" s="2">
        <v>0.6</v>
      </c>
      <c r="W2682" s="2">
        <v>-11.651199999999999</v>
      </c>
    </row>
    <row r="2683" spans="1:23" ht="15.75" thickBot="1" x14ac:dyDescent="0.3">
      <c r="A2683" s="5">
        <v>2682</v>
      </c>
      <c r="B2683" s="3" t="s">
        <v>6348</v>
      </c>
      <c r="C2683" s="2">
        <v>2014</v>
      </c>
      <c r="D2683" s="4">
        <v>41891</v>
      </c>
      <c r="E2683" s="4" t="str">
        <f>TEXT(Table1[[#This Row],[Order Date]],"MMM")</f>
        <v>Sep</v>
      </c>
      <c r="F2683" s="4">
        <v>41982</v>
      </c>
      <c r="G2683" s="3" t="s">
        <v>172</v>
      </c>
      <c r="H2683" s="3" t="s">
        <v>2049</v>
      </c>
      <c r="I2683" s="3" t="s">
        <v>2050</v>
      </c>
      <c r="J2683" s="3" t="s">
        <v>40</v>
      </c>
      <c r="K2683" s="3" t="s">
        <v>27</v>
      </c>
      <c r="L2683" s="3" t="s">
        <v>984</v>
      </c>
      <c r="M2683" s="3" t="s">
        <v>101</v>
      </c>
      <c r="N2683" s="2">
        <v>76017</v>
      </c>
      <c r="O2683" s="3" t="s">
        <v>102</v>
      </c>
      <c r="P2683" s="3" t="s">
        <v>675</v>
      </c>
      <c r="Q2683" s="3" t="s">
        <v>45</v>
      </c>
      <c r="R2683" s="3" t="s">
        <v>88</v>
      </c>
      <c r="S2683" s="3" t="s">
        <v>676</v>
      </c>
      <c r="T2683" s="2">
        <v>20.736000000000001</v>
      </c>
      <c r="U2683" s="2">
        <v>4</v>
      </c>
      <c r="V2683" s="2">
        <v>0.2</v>
      </c>
      <c r="W2683" s="2">
        <v>7.2576000000000001</v>
      </c>
    </row>
    <row r="2684" spans="1:23" ht="15.75" thickBot="1" x14ac:dyDescent="0.3">
      <c r="A2684" s="5">
        <v>2683</v>
      </c>
      <c r="B2684" s="3" t="s">
        <v>6348</v>
      </c>
      <c r="C2684" s="2">
        <v>2014</v>
      </c>
      <c r="D2684" s="4">
        <v>41891</v>
      </c>
      <c r="E2684" s="4" t="str">
        <f>TEXT(Table1[[#This Row],[Order Date]],"MMM")</f>
        <v>Sep</v>
      </c>
      <c r="F2684" s="4">
        <v>41982</v>
      </c>
      <c r="G2684" s="3" t="s">
        <v>172</v>
      </c>
      <c r="H2684" s="3" t="s">
        <v>2049</v>
      </c>
      <c r="I2684" s="3" t="s">
        <v>2050</v>
      </c>
      <c r="J2684" s="3" t="s">
        <v>40</v>
      </c>
      <c r="K2684" s="3" t="s">
        <v>27</v>
      </c>
      <c r="L2684" s="3" t="s">
        <v>984</v>
      </c>
      <c r="M2684" s="3" t="s">
        <v>101</v>
      </c>
      <c r="N2684" s="2">
        <v>76017</v>
      </c>
      <c r="O2684" s="3" t="s">
        <v>102</v>
      </c>
      <c r="P2684" s="3" t="s">
        <v>5077</v>
      </c>
      <c r="Q2684" s="3" t="s">
        <v>32</v>
      </c>
      <c r="R2684" s="3" t="s">
        <v>36</v>
      </c>
      <c r="S2684" s="3" t="s">
        <v>5078</v>
      </c>
      <c r="T2684" s="2">
        <v>213.43</v>
      </c>
      <c r="U2684" s="2">
        <v>5</v>
      </c>
      <c r="V2684" s="2">
        <v>0.3</v>
      </c>
      <c r="W2684" s="2">
        <v>-39.637</v>
      </c>
    </row>
    <row r="2685" spans="1:23" ht="15.75" thickBot="1" x14ac:dyDescent="0.3">
      <c r="A2685" s="5">
        <v>2684</v>
      </c>
      <c r="B2685" s="3" t="s">
        <v>6349</v>
      </c>
      <c r="C2685" s="2">
        <v>2012</v>
      </c>
      <c r="D2685" s="4">
        <v>41129</v>
      </c>
      <c r="E2685" s="4" t="str">
        <f>TEXT(Table1[[#This Row],[Order Date]],"MMM")</f>
        <v>Aug</v>
      </c>
      <c r="F2685" s="4">
        <v>41190</v>
      </c>
      <c r="G2685" s="3" t="s">
        <v>23</v>
      </c>
      <c r="H2685" s="3" t="s">
        <v>4144</v>
      </c>
      <c r="I2685" s="3" t="s">
        <v>4145</v>
      </c>
      <c r="J2685" s="3" t="s">
        <v>26</v>
      </c>
      <c r="K2685" s="3" t="s">
        <v>27</v>
      </c>
      <c r="L2685" s="3" t="s">
        <v>1284</v>
      </c>
      <c r="M2685" s="3" t="s">
        <v>1086</v>
      </c>
      <c r="N2685" s="2">
        <v>1841</v>
      </c>
      <c r="O2685" s="3" t="s">
        <v>138</v>
      </c>
      <c r="P2685" s="3" t="s">
        <v>5515</v>
      </c>
      <c r="Q2685" s="3" t="s">
        <v>45</v>
      </c>
      <c r="R2685" s="3" t="s">
        <v>67</v>
      </c>
      <c r="S2685" s="3" t="s">
        <v>5516</v>
      </c>
      <c r="T2685" s="2">
        <v>39.659999999999997</v>
      </c>
      <c r="U2685" s="2">
        <v>2</v>
      </c>
      <c r="V2685" s="2">
        <v>0</v>
      </c>
      <c r="W2685" s="2">
        <v>11.898</v>
      </c>
    </row>
    <row r="2686" spans="1:23" ht="15.75" thickBot="1" x14ac:dyDescent="0.3">
      <c r="A2686" s="5">
        <v>2685</v>
      </c>
      <c r="B2686" s="3" t="s">
        <v>6349</v>
      </c>
      <c r="C2686" s="2">
        <v>2012</v>
      </c>
      <c r="D2686" s="4">
        <v>41129</v>
      </c>
      <c r="E2686" s="4" t="str">
        <f>TEXT(Table1[[#This Row],[Order Date]],"MMM")</f>
        <v>Aug</v>
      </c>
      <c r="F2686" s="4">
        <v>41190</v>
      </c>
      <c r="G2686" s="3" t="s">
        <v>23</v>
      </c>
      <c r="H2686" s="3" t="s">
        <v>4144</v>
      </c>
      <c r="I2686" s="3" t="s">
        <v>4145</v>
      </c>
      <c r="J2686" s="3" t="s">
        <v>26</v>
      </c>
      <c r="K2686" s="3" t="s">
        <v>27</v>
      </c>
      <c r="L2686" s="3" t="s">
        <v>1284</v>
      </c>
      <c r="M2686" s="3" t="s">
        <v>1086</v>
      </c>
      <c r="N2686" s="2">
        <v>1841</v>
      </c>
      <c r="O2686" s="3" t="s">
        <v>138</v>
      </c>
      <c r="P2686" s="3" t="s">
        <v>3440</v>
      </c>
      <c r="Q2686" s="3" t="s">
        <v>45</v>
      </c>
      <c r="R2686" s="3" t="s">
        <v>77</v>
      </c>
      <c r="S2686" s="3" t="s">
        <v>3441</v>
      </c>
      <c r="T2686" s="2">
        <v>113.92</v>
      </c>
      <c r="U2686" s="2">
        <v>2</v>
      </c>
      <c r="V2686" s="2">
        <v>0</v>
      </c>
      <c r="W2686" s="2">
        <v>33.036799999999999</v>
      </c>
    </row>
    <row r="2687" spans="1:23" ht="15.75" thickBot="1" x14ac:dyDescent="0.3">
      <c r="A2687" s="5">
        <v>2686</v>
      </c>
      <c r="B2687" s="3" t="s">
        <v>6349</v>
      </c>
      <c r="C2687" s="2">
        <v>2012</v>
      </c>
      <c r="D2687" s="4">
        <v>41129</v>
      </c>
      <c r="E2687" s="4" t="str">
        <f>TEXT(Table1[[#This Row],[Order Date]],"MMM")</f>
        <v>Aug</v>
      </c>
      <c r="F2687" s="4">
        <v>41190</v>
      </c>
      <c r="G2687" s="3" t="s">
        <v>23</v>
      </c>
      <c r="H2687" s="3" t="s">
        <v>4144</v>
      </c>
      <c r="I2687" s="3" t="s">
        <v>4145</v>
      </c>
      <c r="J2687" s="3" t="s">
        <v>26</v>
      </c>
      <c r="K2687" s="3" t="s">
        <v>27</v>
      </c>
      <c r="L2687" s="3" t="s">
        <v>1284</v>
      </c>
      <c r="M2687" s="3" t="s">
        <v>1086</v>
      </c>
      <c r="N2687" s="2">
        <v>1841</v>
      </c>
      <c r="O2687" s="3" t="s">
        <v>138</v>
      </c>
      <c r="P2687" s="3" t="s">
        <v>4010</v>
      </c>
      <c r="Q2687" s="3" t="s">
        <v>45</v>
      </c>
      <c r="R2687" s="3" t="s">
        <v>74</v>
      </c>
      <c r="S2687" s="3" t="s">
        <v>4011</v>
      </c>
      <c r="T2687" s="2">
        <v>447.86</v>
      </c>
      <c r="U2687" s="2">
        <v>7</v>
      </c>
      <c r="V2687" s="2">
        <v>0</v>
      </c>
      <c r="W2687" s="2">
        <v>210.49420000000001</v>
      </c>
    </row>
    <row r="2688" spans="1:23" ht="15.75" thickBot="1" x14ac:dyDescent="0.3">
      <c r="A2688" s="5">
        <v>2687</v>
      </c>
      <c r="B2688" s="3" t="s">
        <v>6350</v>
      </c>
      <c r="C2688" s="2">
        <v>2012</v>
      </c>
      <c r="D2688" s="4">
        <v>41222</v>
      </c>
      <c r="E2688" s="4" t="str">
        <f>TEXT(Table1[[#This Row],[Order Date]],"MMM")</f>
        <v>Nov</v>
      </c>
      <c r="F2688" s="4" t="s">
        <v>7346</v>
      </c>
      <c r="G2688" s="3" t="s">
        <v>49</v>
      </c>
      <c r="H2688" s="3" t="s">
        <v>867</v>
      </c>
      <c r="I2688" s="3" t="s">
        <v>868</v>
      </c>
      <c r="J2688" s="3" t="s">
        <v>40</v>
      </c>
      <c r="K2688" s="3" t="s">
        <v>27</v>
      </c>
      <c r="L2688" s="3" t="s">
        <v>839</v>
      </c>
      <c r="M2688" s="3" t="s">
        <v>42</v>
      </c>
      <c r="N2688" s="2">
        <v>92024</v>
      </c>
      <c r="O2688" s="3" t="s">
        <v>43</v>
      </c>
      <c r="P2688" s="3" t="s">
        <v>435</v>
      </c>
      <c r="Q2688" s="3" t="s">
        <v>45</v>
      </c>
      <c r="R2688" s="3" t="s">
        <v>67</v>
      </c>
      <c r="S2688" s="3" t="s">
        <v>436</v>
      </c>
      <c r="T2688" s="2">
        <v>265.86</v>
      </c>
      <c r="U2688" s="2">
        <v>7</v>
      </c>
      <c r="V2688" s="2">
        <v>0</v>
      </c>
      <c r="W2688" s="2">
        <v>79.757999999999996</v>
      </c>
    </row>
    <row r="2689" spans="1:23" ht="15.75" thickBot="1" x14ac:dyDescent="0.3">
      <c r="A2689" s="5">
        <v>2688</v>
      </c>
      <c r="B2689" s="3" t="s">
        <v>6351</v>
      </c>
      <c r="C2689" s="2">
        <v>2012</v>
      </c>
      <c r="D2689" s="4">
        <v>41038</v>
      </c>
      <c r="E2689" s="4" t="str">
        <f>TEXT(Table1[[#This Row],[Order Date]],"MMM")</f>
        <v>May</v>
      </c>
      <c r="F2689" s="4">
        <v>41252</v>
      </c>
      <c r="G2689" s="3" t="s">
        <v>49</v>
      </c>
      <c r="H2689" s="3" t="s">
        <v>554</v>
      </c>
      <c r="I2689" s="3" t="s">
        <v>555</v>
      </c>
      <c r="J2689" s="3" t="s">
        <v>99</v>
      </c>
      <c r="K2689" s="3" t="s">
        <v>27</v>
      </c>
      <c r="L2689" s="3" t="s">
        <v>3811</v>
      </c>
      <c r="M2689" s="3" t="s">
        <v>289</v>
      </c>
      <c r="N2689" s="2">
        <v>22901</v>
      </c>
      <c r="O2689" s="3" t="s">
        <v>30</v>
      </c>
      <c r="P2689" s="3" t="s">
        <v>6352</v>
      </c>
      <c r="Q2689" s="3" t="s">
        <v>32</v>
      </c>
      <c r="R2689" s="3" t="s">
        <v>64</v>
      </c>
      <c r="S2689" s="3" t="s">
        <v>6353</v>
      </c>
      <c r="T2689" s="2">
        <v>67.959999999999994</v>
      </c>
      <c r="U2689" s="2">
        <v>4</v>
      </c>
      <c r="V2689" s="2">
        <v>0</v>
      </c>
      <c r="W2689" s="2">
        <v>12.232799999999999</v>
      </c>
    </row>
    <row r="2690" spans="1:23" ht="15.75" thickBot="1" x14ac:dyDescent="0.3">
      <c r="A2690" s="5">
        <v>2689</v>
      </c>
      <c r="B2690" s="3" t="s">
        <v>6356</v>
      </c>
      <c r="C2690" s="2">
        <v>2011</v>
      </c>
      <c r="D2690" s="4">
        <v>40826</v>
      </c>
      <c r="E2690" s="4" t="str">
        <f>TEXT(Table1[[#This Row],[Order Date]],"MMM")</f>
        <v>Oct</v>
      </c>
      <c r="F2690" s="4" t="s">
        <v>7313</v>
      </c>
      <c r="G2690" s="3" t="s">
        <v>49</v>
      </c>
      <c r="H2690" s="3" t="s">
        <v>1297</v>
      </c>
      <c r="I2690" s="3" t="s">
        <v>1298</v>
      </c>
      <c r="J2690" s="3" t="s">
        <v>99</v>
      </c>
      <c r="K2690" s="3" t="s">
        <v>27</v>
      </c>
      <c r="L2690" s="3" t="s">
        <v>485</v>
      </c>
      <c r="M2690" s="3" t="s">
        <v>280</v>
      </c>
      <c r="N2690" s="2">
        <v>85023</v>
      </c>
      <c r="O2690" s="3" t="s">
        <v>43</v>
      </c>
      <c r="P2690" s="3" t="s">
        <v>2910</v>
      </c>
      <c r="Q2690" s="3" t="s">
        <v>32</v>
      </c>
      <c r="R2690" s="3" t="s">
        <v>64</v>
      </c>
      <c r="S2690" s="3" t="s">
        <v>2911</v>
      </c>
      <c r="T2690" s="2">
        <v>46.872</v>
      </c>
      <c r="U2690" s="2">
        <v>7</v>
      </c>
      <c r="V2690" s="2">
        <v>0.2</v>
      </c>
      <c r="W2690" s="2">
        <v>3.5154000000000001</v>
      </c>
    </row>
    <row r="2691" spans="1:23" ht="15.75" thickBot="1" x14ac:dyDescent="0.3">
      <c r="A2691" s="5">
        <v>2690</v>
      </c>
      <c r="B2691" s="3" t="s">
        <v>6357</v>
      </c>
      <c r="C2691" s="2">
        <v>2014</v>
      </c>
      <c r="D2691" s="4">
        <v>41707</v>
      </c>
      <c r="E2691" s="4" t="str">
        <f>TEXT(Table1[[#This Row],[Order Date]],"MMM")</f>
        <v>Mar</v>
      </c>
      <c r="F2691" s="4">
        <v>41860</v>
      </c>
      <c r="G2691" s="3" t="s">
        <v>23</v>
      </c>
      <c r="H2691" s="3" t="s">
        <v>246</v>
      </c>
      <c r="I2691" s="3" t="s">
        <v>247</v>
      </c>
      <c r="J2691" s="3" t="s">
        <v>26</v>
      </c>
      <c r="K2691" s="3" t="s">
        <v>27</v>
      </c>
      <c r="L2691" s="3" t="s">
        <v>3754</v>
      </c>
      <c r="M2691" s="3" t="s">
        <v>656</v>
      </c>
      <c r="N2691" s="2">
        <v>6450</v>
      </c>
      <c r="O2691" s="3" t="s">
        <v>138</v>
      </c>
      <c r="P2691" s="3" t="s">
        <v>1285</v>
      </c>
      <c r="Q2691" s="3" t="s">
        <v>45</v>
      </c>
      <c r="R2691" s="3" t="s">
        <v>58</v>
      </c>
      <c r="S2691" s="3" t="s">
        <v>1286</v>
      </c>
      <c r="T2691" s="2">
        <v>10.9</v>
      </c>
      <c r="U2691" s="2">
        <v>1</v>
      </c>
      <c r="V2691" s="2">
        <v>0</v>
      </c>
      <c r="W2691" s="2">
        <v>2.8340000000000001</v>
      </c>
    </row>
    <row r="2692" spans="1:23" ht="15.75" thickBot="1" x14ac:dyDescent="0.3">
      <c r="A2692" s="5">
        <v>2691</v>
      </c>
      <c r="B2692" s="3" t="s">
        <v>6357</v>
      </c>
      <c r="C2692" s="2">
        <v>2014</v>
      </c>
      <c r="D2692" s="4">
        <v>41707</v>
      </c>
      <c r="E2692" s="4" t="str">
        <f>TEXT(Table1[[#This Row],[Order Date]],"MMM")</f>
        <v>Mar</v>
      </c>
      <c r="F2692" s="4">
        <v>41860</v>
      </c>
      <c r="G2692" s="3" t="s">
        <v>23</v>
      </c>
      <c r="H2692" s="3" t="s">
        <v>246</v>
      </c>
      <c r="I2692" s="3" t="s">
        <v>247</v>
      </c>
      <c r="J2692" s="3" t="s">
        <v>26</v>
      </c>
      <c r="K2692" s="3" t="s">
        <v>27</v>
      </c>
      <c r="L2692" s="3" t="s">
        <v>3754</v>
      </c>
      <c r="M2692" s="3" t="s">
        <v>656</v>
      </c>
      <c r="N2692" s="2">
        <v>6450</v>
      </c>
      <c r="O2692" s="3" t="s">
        <v>138</v>
      </c>
      <c r="P2692" s="3" t="s">
        <v>1261</v>
      </c>
      <c r="Q2692" s="3" t="s">
        <v>45</v>
      </c>
      <c r="R2692" s="3" t="s">
        <v>88</v>
      </c>
      <c r="S2692" s="3" t="s">
        <v>1262</v>
      </c>
      <c r="T2692" s="2">
        <v>79.92</v>
      </c>
      <c r="U2692" s="2">
        <v>4</v>
      </c>
      <c r="V2692" s="2">
        <v>0</v>
      </c>
      <c r="W2692" s="2">
        <v>37.562399999999997</v>
      </c>
    </row>
    <row r="2693" spans="1:23" ht="15.75" thickBot="1" x14ac:dyDescent="0.3">
      <c r="A2693" s="5">
        <v>2692</v>
      </c>
      <c r="B2693" s="3" t="s">
        <v>6357</v>
      </c>
      <c r="C2693" s="2">
        <v>2014</v>
      </c>
      <c r="D2693" s="4">
        <v>41707</v>
      </c>
      <c r="E2693" s="4" t="str">
        <f>TEXT(Table1[[#This Row],[Order Date]],"MMM")</f>
        <v>Mar</v>
      </c>
      <c r="F2693" s="4">
        <v>41860</v>
      </c>
      <c r="G2693" s="3" t="s">
        <v>23</v>
      </c>
      <c r="H2693" s="3" t="s">
        <v>246</v>
      </c>
      <c r="I2693" s="3" t="s">
        <v>247</v>
      </c>
      <c r="J2693" s="3" t="s">
        <v>26</v>
      </c>
      <c r="K2693" s="3" t="s">
        <v>27</v>
      </c>
      <c r="L2693" s="3" t="s">
        <v>3754</v>
      </c>
      <c r="M2693" s="3" t="s">
        <v>656</v>
      </c>
      <c r="N2693" s="2">
        <v>6450</v>
      </c>
      <c r="O2693" s="3" t="s">
        <v>138</v>
      </c>
      <c r="P2693" s="3" t="s">
        <v>5414</v>
      </c>
      <c r="Q2693" s="3" t="s">
        <v>45</v>
      </c>
      <c r="R2693" s="3" t="s">
        <v>88</v>
      </c>
      <c r="S2693" s="3" t="s">
        <v>5415</v>
      </c>
      <c r="T2693" s="2">
        <v>146.82</v>
      </c>
      <c r="U2693" s="2">
        <v>3</v>
      </c>
      <c r="V2693" s="2">
        <v>0</v>
      </c>
      <c r="W2693" s="2">
        <v>73.41</v>
      </c>
    </row>
    <row r="2694" spans="1:23" ht="15.75" thickBot="1" x14ac:dyDescent="0.3">
      <c r="A2694" s="5">
        <v>2693</v>
      </c>
      <c r="B2694" s="3" t="s">
        <v>6358</v>
      </c>
      <c r="C2694" s="2">
        <v>2014</v>
      </c>
      <c r="D2694" s="4">
        <v>41671</v>
      </c>
      <c r="E2694" s="4" t="str">
        <f>TEXT(Table1[[#This Row],[Order Date]],"MMM")</f>
        <v>Feb</v>
      </c>
      <c r="F2694" s="4">
        <v>41699</v>
      </c>
      <c r="G2694" s="3" t="s">
        <v>172</v>
      </c>
      <c r="H2694" s="3" t="s">
        <v>3455</v>
      </c>
      <c r="I2694" s="3" t="s">
        <v>3456</v>
      </c>
      <c r="J2694" s="3" t="s">
        <v>99</v>
      </c>
      <c r="K2694" s="3" t="s">
        <v>27</v>
      </c>
      <c r="L2694" s="3" t="s">
        <v>547</v>
      </c>
      <c r="M2694" s="3" t="s">
        <v>111</v>
      </c>
      <c r="N2694" s="2">
        <v>53132</v>
      </c>
      <c r="O2694" s="3" t="s">
        <v>102</v>
      </c>
      <c r="P2694" s="3" t="s">
        <v>2460</v>
      </c>
      <c r="Q2694" s="3" t="s">
        <v>45</v>
      </c>
      <c r="R2694" s="3" t="s">
        <v>74</v>
      </c>
      <c r="S2694" s="3" t="s">
        <v>2461</v>
      </c>
      <c r="T2694" s="2">
        <v>3.6</v>
      </c>
      <c r="U2694" s="2">
        <v>2</v>
      </c>
      <c r="V2694" s="2">
        <v>0</v>
      </c>
      <c r="W2694" s="2">
        <v>1.728</v>
      </c>
    </row>
    <row r="2695" spans="1:23" ht="15.75" thickBot="1" x14ac:dyDescent="0.3">
      <c r="A2695" s="5">
        <v>2694</v>
      </c>
      <c r="B2695" s="3" t="s">
        <v>6359</v>
      </c>
      <c r="C2695" s="2">
        <v>2011</v>
      </c>
      <c r="D2695" s="4">
        <v>40674</v>
      </c>
      <c r="E2695" s="4" t="str">
        <f>TEXT(Table1[[#This Row],[Order Date]],"MMM")</f>
        <v>May</v>
      </c>
      <c r="F2695" s="4">
        <v>40827</v>
      </c>
      <c r="G2695" s="3" t="s">
        <v>49</v>
      </c>
      <c r="H2695" s="3" t="s">
        <v>2544</v>
      </c>
      <c r="I2695" s="3" t="s">
        <v>2545</v>
      </c>
      <c r="J2695" s="3" t="s">
        <v>99</v>
      </c>
      <c r="K2695" s="3" t="s">
        <v>27</v>
      </c>
      <c r="L2695" s="3" t="s">
        <v>41</v>
      </c>
      <c r="M2695" s="3" t="s">
        <v>42</v>
      </c>
      <c r="N2695" s="2">
        <v>90008</v>
      </c>
      <c r="O2695" s="3" t="s">
        <v>43</v>
      </c>
      <c r="P2695" s="3" t="s">
        <v>5074</v>
      </c>
      <c r="Q2695" s="3" t="s">
        <v>32</v>
      </c>
      <c r="R2695" s="3" t="s">
        <v>64</v>
      </c>
      <c r="S2695" s="3" t="s">
        <v>5075</v>
      </c>
      <c r="T2695" s="2">
        <v>20.04</v>
      </c>
      <c r="U2695" s="2">
        <v>6</v>
      </c>
      <c r="V2695" s="2">
        <v>0</v>
      </c>
      <c r="W2695" s="2">
        <v>8.8176000000000005</v>
      </c>
    </row>
    <row r="2696" spans="1:23" ht="15.75" thickBot="1" x14ac:dyDescent="0.3">
      <c r="A2696" s="5">
        <v>2695</v>
      </c>
      <c r="B2696" s="3" t="s">
        <v>6360</v>
      </c>
      <c r="C2696" s="2">
        <v>2014</v>
      </c>
      <c r="D2696" s="4">
        <v>41946</v>
      </c>
      <c r="E2696" s="4" t="str">
        <f>TEXT(Table1[[#This Row],[Order Date]],"MMM")</f>
        <v>Nov</v>
      </c>
      <c r="F2696" s="4" t="s">
        <v>7372</v>
      </c>
      <c r="G2696" s="3" t="s">
        <v>23</v>
      </c>
      <c r="H2696" s="3" t="s">
        <v>5009</v>
      </c>
      <c r="I2696" s="3" t="s">
        <v>5010</v>
      </c>
      <c r="J2696" s="3" t="s">
        <v>40</v>
      </c>
      <c r="K2696" s="3" t="s">
        <v>27</v>
      </c>
      <c r="L2696" s="3" t="s">
        <v>120</v>
      </c>
      <c r="M2696" s="3" t="s">
        <v>42</v>
      </c>
      <c r="N2696" s="2">
        <v>94109</v>
      </c>
      <c r="O2696" s="3" t="s">
        <v>43</v>
      </c>
      <c r="P2696" s="3" t="s">
        <v>3682</v>
      </c>
      <c r="Q2696" s="3" t="s">
        <v>70</v>
      </c>
      <c r="R2696" s="3" t="s">
        <v>148</v>
      </c>
      <c r="S2696" s="3" t="s">
        <v>3683</v>
      </c>
      <c r="T2696" s="2">
        <v>111.96</v>
      </c>
      <c r="U2696" s="2">
        <v>4</v>
      </c>
      <c r="V2696" s="2">
        <v>0</v>
      </c>
      <c r="W2696" s="2">
        <v>21.272400000000001</v>
      </c>
    </row>
    <row r="2697" spans="1:23" ht="15.75" thickBot="1" x14ac:dyDescent="0.3">
      <c r="A2697" s="5">
        <v>2696</v>
      </c>
      <c r="B2697" s="3" t="s">
        <v>6361</v>
      </c>
      <c r="C2697" s="2">
        <v>2014</v>
      </c>
      <c r="D2697" s="4">
        <v>41710</v>
      </c>
      <c r="E2697" s="4" t="str">
        <f>TEXT(Table1[[#This Row],[Order Date]],"MMM")</f>
        <v>Mar</v>
      </c>
      <c r="F2697" s="4">
        <v>41924</v>
      </c>
      <c r="G2697" s="3" t="s">
        <v>49</v>
      </c>
      <c r="H2697" s="3" t="s">
        <v>3679</v>
      </c>
      <c r="I2697" s="3" t="s">
        <v>3680</v>
      </c>
      <c r="J2697" s="3" t="s">
        <v>40</v>
      </c>
      <c r="K2697" s="3" t="s">
        <v>27</v>
      </c>
      <c r="L2697" s="3" t="s">
        <v>168</v>
      </c>
      <c r="M2697" s="3" t="s">
        <v>101</v>
      </c>
      <c r="N2697" s="2">
        <v>77095</v>
      </c>
      <c r="O2697" s="3" t="s">
        <v>102</v>
      </c>
      <c r="P2697" s="3" t="s">
        <v>4151</v>
      </c>
      <c r="Q2697" s="3" t="s">
        <v>45</v>
      </c>
      <c r="R2697" s="3" t="s">
        <v>67</v>
      </c>
      <c r="S2697" s="3" t="s">
        <v>4152</v>
      </c>
      <c r="T2697" s="2">
        <v>12.16</v>
      </c>
      <c r="U2697" s="2">
        <v>5</v>
      </c>
      <c r="V2697" s="2">
        <v>0.2</v>
      </c>
      <c r="W2697" s="2">
        <v>2.1280000000000001</v>
      </c>
    </row>
    <row r="2698" spans="1:23" ht="15.75" thickBot="1" x14ac:dyDescent="0.3">
      <c r="A2698" s="5">
        <v>2697</v>
      </c>
      <c r="B2698" s="3" t="s">
        <v>6362</v>
      </c>
      <c r="C2698" s="2">
        <v>2014</v>
      </c>
      <c r="D2698" s="4">
        <v>41647</v>
      </c>
      <c r="E2698" s="4" t="str">
        <f>TEXT(Table1[[#This Row],[Order Date]],"MMM")</f>
        <v>Jan</v>
      </c>
      <c r="F2698" s="4">
        <v>41798</v>
      </c>
      <c r="G2698" s="3" t="s">
        <v>49</v>
      </c>
      <c r="H2698" s="3" t="s">
        <v>4407</v>
      </c>
      <c r="I2698" s="3" t="s">
        <v>4408</v>
      </c>
      <c r="J2698" s="3" t="s">
        <v>40</v>
      </c>
      <c r="K2698" s="3" t="s">
        <v>27</v>
      </c>
      <c r="L2698" s="3" t="s">
        <v>2150</v>
      </c>
      <c r="M2698" s="3" t="s">
        <v>111</v>
      </c>
      <c r="N2698" s="2">
        <v>53209</v>
      </c>
      <c r="O2698" s="3" t="s">
        <v>102</v>
      </c>
      <c r="P2698" s="3" t="s">
        <v>860</v>
      </c>
      <c r="Q2698" s="3" t="s">
        <v>45</v>
      </c>
      <c r="R2698" s="3" t="s">
        <v>74</v>
      </c>
      <c r="S2698" s="3" t="s">
        <v>861</v>
      </c>
      <c r="T2698" s="2">
        <v>17.52</v>
      </c>
      <c r="U2698" s="2">
        <v>4</v>
      </c>
      <c r="V2698" s="2">
        <v>0</v>
      </c>
      <c r="W2698" s="2">
        <v>8.4095999999999993</v>
      </c>
    </row>
    <row r="2699" spans="1:23" ht="15.75" thickBot="1" x14ac:dyDescent="0.3">
      <c r="A2699" s="5">
        <v>2698</v>
      </c>
      <c r="B2699" s="3" t="s">
        <v>6362</v>
      </c>
      <c r="C2699" s="2">
        <v>2014</v>
      </c>
      <c r="D2699" s="4">
        <v>41647</v>
      </c>
      <c r="E2699" s="4" t="str">
        <f>TEXT(Table1[[#This Row],[Order Date]],"MMM")</f>
        <v>Jan</v>
      </c>
      <c r="F2699" s="4">
        <v>41798</v>
      </c>
      <c r="G2699" s="3" t="s">
        <v>49</v>
      </c>
      <c r="H2699" s="3" t="s">
        <v>4407</v>
      </c>
      <c r="I2699" s="3" t="s">
        <v>4408</v>
      </c>
      <c r="J2699" s="3" t="s">
        <v>40</v>
      </c>
      <c r="K2699" s="3" t="s">
        <v>27</v>
      </c>
      <c r="L2699" s="3" t="s">
        <v>2150</v>
      </c>
      <c r="M2699" s="3" t="s">
        <v>111</v>
      </c>
      <c r="N2699" s="2">
        <v>53209</v>
      </c>
      <c r="O2699" s="3" t="s">
        <v>102</v>
      </c>
      <c r="P2699" s="3" t="s">
        <v>1375</v>
      </c>
      <c r="Q2699" s="3" t="s">
        <v>45</v>
      </c>
      <c r="R2699" s="3" t="s">
        <v>77</v>
      </c>
      <c r="S2699" s="3" t="s">
        <v>1376</v>
      </c>
      <c r="T2699" s="2">
        <v>155.88</v>
      </c>
      <c r="U2699" s="2">
        <v>6</v>
      </c>
      <c r="V2699" s="2">
        <v>0</v>
      </c>
      <c r="W2699" s="2">
        <v>54.558</v>
      </c>
    </row>
    <row r="2700" spans="1:23" ht="15.75" thickBot="1" x14ac:dyDescent="0.3">
      <c r="A2700" s="5">
        <v>2699</v>
      </c>
      <c r="B2700" s="3" t="s">
        <v>6363</v>
      </c>
      <c r="C2700" s="2">
        <v>2014</v>
      </c>
      <c r="D2700" s="4">
        <v>41981</v>
      </c>
      <c r="E2700" s="4" t="str">
        <f>TEXT(Table1[[#This Row],[Order Date]],"MMM")</f>
        <v>Dec</v>
      </c>
      <c r="F2700" s="4" t="s">
        <v>7282</v>
      </c>
      <c r="G2700" s="3" t="s">
        <v>23</v>
      </c>
      <c r="H2700" s="3" t="s">
        <v>4688</v>
      </c>
      <c r="I2700" s="3" t="s">
        <v>4689</v>
      </c>
      <c r="J2700" s="3" t="s">
        <v>99</v>
      </c>
      <c r="K2700" s="3" t="s">
        <v>27</v>
      </c>
      <c r="L2700" s="3" t="s">
        <v>4736</v>
      </c>
      <c r="M2700" s="3" t="s">
        <v>648</v>
      </c>
      <c r="N2700" s="2">
        <v>70601</v>
      </c>
      <c r="O2700" s="3" t="s">
        <v>30</v>
      </c>
      <c r="P2700" s="3" t="s">
        <v>4264</v>
      </c>
      <c r="Q2700" s="3" t="s">
        <v>45</v>
      </c>
      <c r="R2700" s="3" t="s">
        <v>74</v>
      </c>
      <c r="S2700" s="3" t="s">
        <v>4265</v>
      </c>
      <c r="T2700" s="2">
        <v>477.51</v>
      </c>
      <c r="U2700" s="2">
        <v>11</v>
      </c>
      <c r="V2700" s="2">
        <v>0</v>
      </c>
      <c r="W2700" s="2">
        <v>219.65459999999999</v>
      </c>
    </row>
    <row r="2701" spans="1:23" ht="15.75" thickBot="1" x14ac:dyDescent="0.3">
      <c r="A2701" s="5">
        <v>2700</v>
      </c>
      <c r="B2701" s="3" t="s">
        <v>6364</v>
      </c>
      <c r="C2701" s="2">
        <v>2014</v>
      </c>
      <c r="D2701" s="4">
        <v>41649</v>
      </c>
      <c r="E2701" s="4" t="str">
        <f>TEXT(Table1[[#This Row],[Order Date]],"MMM")</f>
        <v>Jan</v>
      </c>
      <c r="F2701" s="4">
        <v>41708</v>
      </c>
      <c r="G2701" s="3" t="s">
        <v>23</v>
      </c>
      <c r="H2701" s="3" t="s">
        <v>4985</v>
      </c>
      <c r="I2701" s="3" t="s">
        <v>4986</v>
      </c>
      <c r="J2701" s="3" t="s">
        <v>26</v>
      </c>
      <c r="K2701" s="3" t="s">
        <v>27</v>
      </c>
      <c r="L2701" s="3" t="s">
        <v>3662</v>
      </c>
      <c r="M2701" s="3" t="s">
        <v>2301</v>
      </c>
      <c r="N2701" s="2">
        <v>21215</v>
      </c>
      <c r="O2701" s="3" t="s">
        <v>138</v>
      </c>
      <c r="P2701" s="3" t="s">
        <v>4541</v>
      </c>
      <c r="Q2701" s="3" t="s">
        <v>45</v>
      </c>
      <c r="R2701" s="3" t="s">
        <v>88</v>
      </c>
      <c r="S2701" s="3" t="s">
        <v>4542</v>
      </c>
      <c r="T2701" s="2">
        <v>164.88</v>
      </c>
      <c r="U2701" s="2">
        <v>3</v>
      </c>
      <c r="V2701" s="2">
        <v>0</v>
      </c>
      <c r="W2701" s="2">
        <v>80.791200000000003</v>
      </c>
    </row>
    <row r="2702" spans="1:23" ht="15.75" thickBot="1" x14ac:dyDescent="0.3">
      <c r="A2702" s="5">
        <v>2701</v>
      </c>
      <c r="B2702" s="3" t="s">
        <v>6365</v>
      </c>
      <c r="C2702" s="2">
        <v>2013</v>
      </c>
      <c r="D2702" s="4">
        <v>41345</v>
      </c>
      <c r="E2702" s="4" t="str">
        <f>TEXT(Table1[[#This Row],[Order Date]],"MMM")</f>
        <v>Mar</v>
      </c>
      <c r="F2702" s="4">
        <v>41498</v>
      </c>
      <c r="G2702" s="3" t="s">
        <v>49</v>
      </c>
      <c r="H2702" s="3" t="s">
        <v>3056</v>
      </c>
      <c r="I2702" s="3" t="s">
        <v>3057</v>
      </c>
      <c r="J2702" s="3" t="s">
        <v>26</v>
      </c>
      <c r="K2702" s="3" t="s">
        <v>27</v>
      </c>
      <c r="L2702" s="3" t="s">
        <v>239</v>
      </c>
      <c r="M2702" s="3" t="s">
        <v>240</v>
      </c>
      <c r="N2702" s="2">
        <v>10024</v>
      </c>
      <c r="O2702" s="3" t="s">
        <v>138</v>
      </c>
      <c r="P2702" s="3" t="s">
        <v>5312</v>
      </c>
      <c r="Q2702" s="3" t="s">
        <v>45</v>
      </c>
      <c r="R2702" s="3" t="s">
        <v>74</v>
      </c>
      <c r="S2702" s="3" t="s">
        <v>5313</v>
      </c>
      <c r="T2702" s="2">
        <v>415.17599999999999</v>
      </c>
      <c r="U2702" s="2">
        <v>3</v>
      </c>
      <c r="V2702" s="2">
        <v>0.2</v>
      </c>
      <c r="W2702" s="2">
        <v>134.93219999999999</v>
      </c>
    </row>
    <row r="2703" spans="1:23" ht="15.75" thickBot="1" x14ac:dyDescent="0.3">
      <c r="A2703" s="5">
        <v>2702</v>
      </c>
      <c r="B2703" s="3" t="s">
        <v>6365</v>
      </c>
      <c r="C2703" s="2">
        <v>2013</v>
      </c>
      <c r="D2703" s="4">
        <v>41345</v>
      </c>
      <c r="E2703" s="4" t="str">
        <f>TEXT(Table1[[#This Row],[Order Date]],"MMM")</f>
        <v>Mar</v>
      </c>
      <c r="F2703" s="4">
        <v>41498</v>
      </c>
      <c r="G2703" s="3" t="s">
        <v>49</v>
      </c>
      <c r="H2703" s="3" t="s">
        <v>3056</v>
      </c>
      <c r="I2703" s="3" t="s">
        <v>3057</v>
      </c>
      <c r="J2703" s="3" t="s">
        <v>26</v>
      </c>
      <c r="K2703" s="3" t="s">
        <v>27</v>
      </c>
      <c r="L2703" s="3" t="s">
        <v>239</v>
      </c>
      <c r="M2703" s="3" t="s">
        <v>240</v>
      </c>
      <c r="N2703" s="2">
        <v>10024</v>
      </c>
      <c r="O2703" s="3" t="s">
        <v>138</v>
      </c>
      <c r="P2703" s="3" t="s">
        <v>2921</v>
      </c>
      <c r="Q2703" s="3" t="s">
        <v>45</v>
      </c>
      <c r="R2703" s="3" t="s">
        <v>74</v>
      </c>
      <c r="S2703" s="3" t="s">
        <v>2922</v>
      </c>
      <c r="T2703" s="2">
        <v>35.231999999999999</v>
      </c>
      <c r="U2703" s="2">
        <v>3</v>
      </c>
      <c r="V2703" s="2">
        <v>0.2</v>
      </c>
      <c r="W2703" s="2">
        <v>11.4504</v>
      </c>
    </row>
    <row r="2704" spans="1:23" ht="15.75" thickBot="1" x14ac:dyDescent="0.3">
      <c r="A2704" s="5">
        <v>2703</v>
      </c>
      <c r="B2704" s="3" t="s">
        <v>6365</v>
      </c>
      <c r="C2704" s="2">
        <v>2013</v>
      </c>
      <c r="D2704" s="4">
        <v>41345</v>
      </c>
      <c r="E2704" s="4" t="str">
        <f>TEXT(Table1[[#This Row],[Order Date]],"MMM")</f>
        <v>Mar</v>
      </c>
      <c r="F2704" s="4">
        <v>41498</v>
      </c>
      <c r="G2704" s="3" t="s">
        <v>49</v>
      </c>
      <c r="H2704" s="3" t="s">
        <v>3056</v>
      </c>
      <c r="I2704" s="3" t="s">
        <v>3057</v>
      </c>
      <c r="J2704" s="3" t="s">
        <v>26</v>
      </c>
      <c r="K2704" s="3" t="s">
        <v>27</v>
      </c>
      <c r="L2704" s="3" t="s">
        <v>239</v>
      </c>
      <c r="M2704" s="3" t="s">
        <v>240</v>
      </c>
      <c r="N2704" s="2">
        <v>10024</v>
      </c>
      <c r="O2704" s="3" t="s">
        <v>138</v>
      </c>
      <c r="P2704" s="3" t="s">
        <v>4541</v>
      </c>
      <c r="Q2704" s="3" t="s">
        <v>45</v>
      </c>
      <c r="R2704" s="3" t="s">
        <v>88</v>
      </c>
      <c r="S2704" s="3" t="s">
        <v>4542</v>
      </c>
      <c r="T2704" s="2">
        <v>54.96</v>
      </c>
      <c r="U2704" s="2">
        <v>1</v>
      </c>
      <c r="V2704" s="2">
        <v>0</v>
      </c>
      <c r="W2704" s="2">
        <v>26.930399999999999</v>
      </c>
    </row>
    <row r="2705" spans="1:23" ht="15.75" thickBot="1" x14ac:dyDescent="0.3">
      <c r="A2705" s="5">
        <v>2704</v>
      </c>
      <c r="B2705" s="3" t="s">
        <v>6366</v>
      </c>
      <c r="C2705" s="2">
        <v>2013</v>
      </c>
      <c r="D2705" s="4">
        <v>41587</v>
      </c>
      <c r="E2705" s="4" t="str">
        <f>TEXT(Table1[[#This Row],[Order Date]],"MMM")</f>
        <v>Nov</v>
      </c>
      <c r="F2705" s="4" t="s">
        <v>7199</v>
      </c>
      <c r="G2705" s="3" t="s">
        <v>49</v>
      </c>
      <c r="H2705" s="3" t="s">
        <v>1981</v>
      </c>
      <c r="I2705" s="3" t="s">
        <v>1982</v>
      </c>
      <c r="J2705" s="3" t="s">
        <v>40</v>
      </c>
      <c r="K2705" s="3" t="s">
        <v>27</v>
      </c>
      <c r="L2705" s="3" t="s">
        <v>52</v>
      </c>
      <c r="M2705" s="3" t="s">
        <v>53</v>
      </c>
      <c r="N2705" s="2">
        <v>33311</v>
      </c>
      <c r="O2705" s="3" t="s">
        <v>30</v>
      </c>
      <c r="P2705" s="3" t="s">
        <v>2958</v>
      </c>
      <c r="Q2705" s="3" t="s">
        <v>70</v>
      </c>
      <c r="R2705" s="3" t="s">
        <v>71</v>
      </c>
      <c r="S2705" s="3" t="s">
        <v>2959</v>
      </c>
      <c r="T2705" s="2">
        <v>519.67999999999995</v>
      </c>
      <c r="U2705" s="2">
        <v>7</v>
      </c>
      <c r="V2705" s="2">
        <v>0.2</v>
      </c>
      <c r="W2705" s="2">
        <v>58.463999999999999</v>
      </c>
    </row>
    <row r="2706" spans="1:23" ht="15.75" thickBot="1" x14ac:dyDescent="0.3">
      <c r="A2706" s="5">
        <v>2705</v>
      </c>
      <c r="B2706" s="3" t="s">
        <v>6367</v>
      </c>
      <c r="C2706" s="2">
        <v>2013</v>
      </c>
      <c r="D2706" s="4">
        <v>41559</v>
      </c>
      <c r="E2706" s="4" t="str">
        <f>TEXT(Table1[[#This Row],[Order Date]],"MMM")</f>
        <v>Oct</v>
      </c>
      <c r="F2706" s="4" t="s">
        <v>7302</v>
      </c>
      <c r="G2706" s="3" t="s">
        <v>172</v>
      </c>
      <c r="H2706" s="3" t="s">
        <v>559</v>
      </c>
      <c r="I2706" s="3" t="s">
        <v>560</v>
      </c>
      <c r="J2706" s="3" t="s">
        <v>40</v>
      </c>
      <c r="K2706" s="3" t="s">
        <v>27</v>
      </c>
      <c r="L2706" s="3" t="s">
        <v>4031</v>
      </c>
      <c r="M2706" s="3" t="s">
        <v>42</v>
      </c>
      <c r="N2706" s="2">
        <v>95207</v>
      </c>
      <c r="O2706" s="3" t="s">
        <v>43</v>
      </c>
      <c r="P2706" s="3" t="s">
        <v>3778</v>
      </c>
      <c r="Q2706" s="3" t="s">
        <v>45</v>
      </c>
      <c r="R2706" s="3" t="s">
        <v>74</v>
      </c>
      <c r="S2706" s="3" t="s">
        <v>3779</v>
      </c>
      <c r="T2706" s="2">
        <v>273.92</v>
      </c>
      <c r="U2706" s="2">
        <v>8</v>
      </c>
      <c r="V2706" s="2">
        <v>0.2</v>
      </c>
      <c r="W2706" s="2">
        <v>99.296000000000006</v>
      </c>
    </row>
    <row r="2707" spans="1:23" ht="15.75" thickBot="1" x14ac:dyDescent="0.3">
      <c r="A2707" s="5">
        <v>2706</v>
      </c>
      <c r="B2707" s="3" t="s">
        <v>6368</v>
      </c>
      <c r="C2707" s="2">
        <v>2013</v>
      </c>
      <c r="D2707" s="4">
        <v>41521</v>
      </c>
      <c r="E2707" s="4" t="str">
        <f>TEXT(Table1[[#This Row],[Order Date]],"MMM")</f>
        <v>Sep</v>
      </c>
      <c r="F2707" s="4" t="s">
        <v>7178</v>
      </c>
      <c r="G2707" s="3" t="s">
        <v>49</v>
      </c>
      <c r="H2707" s="3" t="s">
        <v>1967</v>
      </c>
      <c r="I2707" s="3" t="s">
        <v>1968</v>
      </c>
      <c r="J2707" s="3" t="s">
        <v>99</v>
      </c>
      <c r="K2707" s="3" t="s">
        <v>27</v>
      </c>
      <c r="L2707" s="3" t="s">
        <v>4534</v>
      </c>
      <c r="M2707" s="3" t="s">
        <v>1471</v>
      </c>
      <c r="N2707" s="2">
        <v>71901</v>
      </c>
      <c r="O2707" s="3" t="s">
        <v>30</v>
      </c>
      <c r="P2707" s="3" t="s">
        <v>2168</v>
      </c>
      <c r="Q2707" s="3" t="s">
        <v>45</v>
      </c>
      <c r="R2707" s="3" t="s">
        <v>242</v>
      </c>
      <c r="S2707" s="3" t="s">
        <v>2169</v>
      </c>
      <c r="T2707" s="2">
        <v>30</v>
      </c>
      <c r="U2707" s="2">
        <v>6</v>
      </c>
      <c r="V2707" s="2">
        <v>0</v>
      </c>
      <c r="W2707" s="2">
        <v>14.4</v>
      </c>
    </row>
    <row r="2708" spans="1:23" ht="15.75" thickBot="1" x14ac:dyDescent="0.3">
      <c r="A2708" s="5">
        <v>2707</v>
      </c>
      <c r="B2708" s="3" t="s">
        <v>6368</v>
      </c>
      <c r="C2708" s="2">
        <v>2013</v>
      </c>
      <c r="D2708" s="4">
        <v>41521</v>
      </c>
      <c r="E2708" s="4" t="str">
        <f>TEXT(Table1[[#This Row],[Order Date]],"MMM")</f>
        <v>Sep</v>
      </c>
      <c r="F2708" s="4" t="s">
        <v>7178</v>
      </c>
      <c r="G2708" s="3" t="s">
        <v>49</v>
      </c>
      <c r="H2708" s="3" t="s">
        <v>1967</v>
      </c>
      <c r="I2708" s="3" t="s">
        <v>1968</v>
      </c>
      <c r="J2708" s="3" t="s">
        <v>99</v>
      </c>
      <c r="K2708" s="3" t="s">
        <v>27</v>
      </c>
      <c r="L2708" s="3" t="s">
        <v>4534</v>
      </c>
      <c r="M2708" s="3" t="s">
        <v>1471</v>
      </c>
      <c r="N2708" s="2">
        <v>71901</v>
      </c>
      <c r="O2708" s="3" t="s">
        <v>30</v>
      </c>
      <c r="P2708" s="3" t="s">
        <v>1818</v>
      </c>
      <c r="Q2708" s="3" t="s">
        <v>45</v>
      </c>
      <c r="R2708" s="3" t="s">
        <v>88</v>
      </c>
      <c r="S2708" s="3" t="s">
        <v>1819</v>
      </c>
      <c r="T2708" s="2">
        <v>25.92</v>
      </c>
      <c r="U2708" s="2">
        <v>4</v>
      </c>
      <c r="V2708" s="2">
        <v>0</v>
      </c>
      <c r="W2708" s="2">
        <v>12.700799999999999</v>
      </c>
    </row>
    <row r="2709" spans="1:23" ht="15.75" thickBot="1" x14ac:dyDescent="0.3">
      <c r="A2709" s="5">
        <v>2708</v>
      </c>
      <c r="B2709" s="3" t="s">
        <v>6368</v>
      </c>
      <c r="C2709" s="2">
        <v>2013</v>
      </c>
      <c r="D2709" s="4">
        <v>41521</v>
      </c>
      <c r="E2709" s="4" t="str">
        <f>TEXT(Table1[[#This Row],[Order Date]],"MMM")</f>
        <v>Sep</v>
      </c>
      <c r="F2709" s="4" t="s">
        <v>7178</v>
      </c>
      <c r="G2709" s="3" t="s">
        <v>49</v>
      </c>
      <c r="H2709" s="3" t="s">
        <v>1967</v>
      </c>
      <c r="I2709" s="3" t="s">
        <v>1968</v>
      </c>
      <c r="J2709" s="3" t="s">
        <v>99</v>
      </c>
      <c r="K2709" s="3" t="s">
        <v>27</v>
      </c>
      <c r="L2709" s="3" t="s">
        <v>4534</v>
      </c>
      <c r="M2709" s="3" t="s">
        <v>1471</v>
      </c>
      <c r="N2709" s="2">
        <v>71901</v>
      </c>
      <c r="O2709" s="3" t="s">
        <v>30</v>
      </c>
      <c r="P2709" s="3" t="s">
        <v>2878</v>
      </c>
      <c r="Q2709" s="3" t="s">
        <v>32</v>
      </c>
      <c r="R2709" s="3" t="s">
        <v>64</v>
      </c>
      <c r="S2709" s="3" t="s">
        <v>2879</v>
      </c>
      <c r="T2709" s="2">
        <v>159.91999999999999</v>
      </c>
      <c r="U2709" s="2">
        <v>4</v>
      </c>
      <c r="V2709" s="2">
        <v>0</v>
      </c>
      <c r="W2709" s="2">
        <v>31.984000000000002</v>
      </c>
    </row>
    <row r="2710" spans="1:23" ht="15.75" thickBot="1" x14ac:dyDescent="0.3">
      <c r="A2710" s="5">
        <v>2709</v>
      </c>
      <c r="B2710" s="3" t="s">
        <v>6369</v>
      </c>
      <c r="C2710" s="2">
        <v>2014</v>
      </c>
      <c r="D2710" s="4">
        <v>41768</v>
      </c>
      <c r="E2710" s="4" t="str">
        <f>TEXT(Table1[[#This Row],[Order Date]],"MMM")</f>
        <v>May</v>
      </c>
      <c r="F2710" s="4">
        <v>41829</v>
      </c>
      <c r="G2710" s="3" t="s">
        <v>23</v>
      </c>
      <c r="H2710" s="3" t="s">
        <v>5255</v>
      </c>
      <c r="I2710" s="3" t="s">
        <v>5256</v>
      </c>
      <c r="J2710" s="3" t="s">
        <v>26</v>
      </c>
      <c r="K2710" s="3" t="s">
        <v>27</v>
      </c>
      <c r="L2710" s="3" t="s">
        <v>6191</v>
      </c>
      <c r="M2710" s="3" t="s">
        <v>2275</v>
      </c>
      <c r="N2710" s="2">
        <v>3060</v>
      </c>
      <c r="O2710" s="3" t="s">
        <v>138</v>
      </c>
      <c r="P2710" s="3" t="s">
        <v>3587</v>
      </c>
      <c r="Q2710" s="3" t="s">
        <v>45</v>
      </c>
      <c r="R2710" s="3" t="s">
        <v>242</v>
      </c>
      <c r="S2710" s="3" t="s">
        <v>170</v>
      </c>
      <c r="T2710" s="2">
        <v>14.82</v>
      </c>
      <c r="U2710" s="2">
        <v>6</v>
      </c>
      <c r="V2710" s="2">
        <v>0</v>
      </c>
      <c r="W2710" s="2">
        <v>6.9653999999999998</v>
      </c>
    </row>
    <row r="2711" spans="1:23" ht="15.75" thickBot="1" x14ac:dyDescent="0.3">
      <c r="A2711" s="5">
        <v>2710</v>
      </c>
      <c r="B2711" s="3" t="s">
        <v>6370</v>
      </c>
      <c r="C2711" s="2">
        <v>2014</v>
      </c>
      <c r="D2711" s="4">
        <v>41951</v>
      </c>
      <c r="E2711" s="4" t="str">
        <f>TEXT(Table1[[#This Row],[Order Date]],"MMM")</f>
        <v>Nov</v>
      </c>
      <c r="F2711" s="4" t="s">
        <v>7267</v>
      </c>
      <c r="G2711" s="3" t="s">
        <v>23</v>
      </c>
      <c r="H2711" s="3" t="s">
        <v>1981</v>
      </c>
      <c r="I2711" s="3" t="s">
        <v>1982</v>
      </c>
      <c r="J2711" s="3" t="s">
        <v>40</v>
      </c>
      <c r="K2711" s="3" t="s">
        <v>27</v>
      </c>
      <c r="L2711" s="3" t="s">
        <v>1273</v>
      </c>
      <c r="M2711" s="3" t="s">
        <v>227</v>
      </c>
      <c r="N2711" s="2">
        <v>47374</v>
      </c>
      <c r="O2711" s="3" t="s">
        <v>102</v>
      </c>
      <c r="P2711" s="3" t="s">
        <v>5950</v>
      </c>
      <c r="Q2711" s="3" t="s">
        <v>45</v>
      </c>
      <c r="R2711" s="3" t="s">
        <v>88</v>
      </c>
      <c r="S2711" s="3" t="s">
        <v>5951</v>
      </c>
      <c r="T2711" s="2">
        <v>177.2</v>
      </c>
      <c r="U2711" s="2">
        <v>5</v>
      </c>
      <c r="V2711" s="2">
        <v>0</v>
      </c>
      <c r="W2711" s="2">
        <v>83.284000000000006</v>
      </c>
    </row>
    <row r="2712" spans="1:23" ht="15.75" thickBot="1" x14ac:dyDescent="0.3">
      <c r="A2712" s="5">
        <v>2711</v>
      </c>
      <c r="B2712" s="3" t="s">
        <v>6371</v>
      </c>
      <c r="C2712" s="2">
        <v>2013</v>
      </c>
      <c r="D2712" s="4">
        <v>41405</v>
      </c>
      <c r="E2712" s="4" t="str">
        <f>TEXT(Table1[[#This Row],[Order Date]],"MMM")</f>
        <v>May</v>
      </c>
      <c r="F2712" s="4">
        <v>41558</v>
      </c>
      <c r="G2712" s="3" t="s">
        <v>49</v>
      </c>
      <c r="H2712" s="3" t="s">
        <v>5247</v>
      </c>
      <c r="I2712" s="3" t="s">
        <v>5248</v>
      </c>
      <c r="J2712" s="3" t="s">
        <v>40</v>
      </c>
      <c r="K2712" s="3" t="s">
        <v>27</v>
      </c>
      <c r="L2712" s="3" t="s">
        <v>1232</v>
      </c>
      <c r="M2712" s="3" t="s">
        <v>53</v>
      </c>
      <c r="N2712" s="2">
        <v>33180</v>
      </c>
      <c r="O2712" s="3" t="s">
        <v>30</v>
      </c>
      <c r="P2712" s="3" t="s">
        <v>3801</v>
      </c>
      <c r="Q2712" s="3" t="s">
        <v>32</v>
      </c>
      <c r="R2712" s="3" t="s">
        <v>64</v>
      </c>
      <c r="S2712" s="3" t="s">
        <v>3802</v>
      </c>
      <c r="T2712" s="2">
        <v>50.496000000000002</v>
      </c>
      <c r="U2712" s="2">
        <v>6</v>
      </c>
      <c r="V2712" s="2">
        <v>0.2</v>
      </c>
      <c r="W2712" s="2">
        <v>8.2056000000000004</v>
      </c>
    </row>
    <row r="2713" spans="1:23" ht="15.75" thickBot="1" x14ac:dyDescent="0.3">
      <c r="A2713" s="5">
        <v>2712</v>
      </c>
      <c r="B2713" s="3" t="s">
        <v>6372</v>
      </c>
      <c r="C2713" s="2">
        <v>2011</v>
      </c>
      <c r="D2713" s="4">
        <v>40640</v>
      </c>
      <c r="E2713" s="4" t="str">
        <f>TEXT(Table1[[#This Row],[Order Date]],"MMM")</f>
        <v>Apr</v>
      </c>
      <c r="F2713" s="4">
        <v>40731</v>
      </c>
      <c r="G2713" s="3" t="s">
        <v>172</v>
      </c>
      <c r="H2713" s="3" t="s">
        <v>5308</v>
      </c>
      <c r="I2713" s="3" t="s">
        <v>5309</v>
      </c>
      <c r="J2713" s="3" t="s">
        <v>40</v>
      </c>
      <c r="K2713" s="3" t="s">
        <v>27</v>
      </c>
      <c r="L2713" s="3" t="s">
        <v>405</v>
      </c>
      <c r="M2713" s="3" t="s">
        <v>406</v>
      </c>
      <c r="N2713" s="2">
        <v>80013</v>
      </c>
      <c r="O2713" s="3" t="s">
        <v>43</v>
      </c>
      <c r="P2713" s="3" t="s">
        <v>4889</v>
      </c>
      <c r="Q2713" s="3" t="s">
        <v>45</v>
      </c>
      <c r="R2713" s="3" t="s">
        <v>88</v>
      </c>
      <c r="S2713" s="3" t="s">
        <v>4890</v>
      </c>
      <c r="T2713" s="2">
        <v>177.536</v>
      </c>
      <c r="U2713" s="2">
        <v>4</v>
      </c>
      <c r="V2713" s="2">
        <v>0.2</v>
      </c>
      <c r="W2713" s="2">
        <v>62.137599999999999</v>
      </c>
    </row>
    <row r="2714" spans="1:23" ht="15.75" thickBot="1" x14ac:dyDescent="0.3">
      <c r="A2714" s="5">
        <v>2713</v>
      </c>
      <c r="B2714" s="3" t="s">
        <v>6372</v>
      </c>
      <c r="C2714" s="2">
        <v>2011</v>
      </c>
      <c r="D2714" s="4">
        <v>40640</v>
      </c>
      <c r="E2714" s="4" t="str">
        <f>TEXT(Table1[[#This Row],[Order Date]],"MMM")</f>
        <v>Apr</v>
      </c>
      <c r="F2714" s="4">
        <v>40731</v>
      </c>
      <c r="G2714" s="3" t="s">
        <v>172</v>
      </c>
      <c r="H2714" s="3" t="s">
        <v>5308</v>
      </c>
      <c r="I2714" s="3" t="s">
        <v>5309</v>
      </c>
      <c r="J2714" s="3" t="s">
        <v>40</v>
      </c>
      <c r="K2714" s="3" t="s">
        <v>27</v>
      </c>
      <c r="L2714" s="3" t="s">
        <v>405</v>
      </c>
      <c r="M2714" s="3" t="s">
        <v>406</v>
      </c>
      <c r="N2714" s="2">
        <v>80013</v>
      </c>
      <c r="O2714" s="3" t="s">
        <v>43</v>
      </c>
      <c r="P2714" s="3" t="s">
        <v>4100</v>
      </c>
      <c r="Q2714" s="3" t="s">
        <v>45</v>
      </c>
      <c r="R2714" s="3" t="s">
        <v>77</v>
      </c>
      <c r="S2714" s="3" t="s">
        <v>4101</v>
      </c>
      <c r="T2714" s="2">
        <v>32.432000000000002</v>
      </c>
      <c r="U2714" s="2">
        <v>2</v>
      </c>
      <c r="V2714" s="2">
        <v>0.2</v>
      </c>
      <c r="W2714" s="2">
        <v>3.2431999999999999</v>
      </c>
    </row>
    <row r="2715" spans="1:23" ht="15.75" thickBot="1" x14ac:dyDescent="0.3">
      <c r="A2715" s="5">
        <v>2714</v>
      </c>
      <c r="B2715" s="3" t="s">
        <v>6373</v>
      </c>
      <c r="C2715" s="2">
        <v>2013</v>
      </c>
      <c r="D2715" s="4">
        <v>41582</v>
      </c>
      <c r="E2715" s="4" t="str">
        <f>TEXT(Table1[[#This Row],[Order Date]],"MMM")</f>
        <v>Nov</v>
      </c>
      <c r="F2715" s="4" t="s">
        <v>7275</v>
      </c>
      <c r="G2715" s="3" t="s">
        <v>49</v>
      </c>
      <c r="H2715" s="3" t="s">
        <v>3716</v>
      </c>
      <c r="I2715" s="3" t="s">
        <v>3717</v>
      </c>
      <c r="J2715" s="3" t="s">
        <v>26</v>
      </c>
      <c r="K2715" s="3" t="s">
        <v>27</v>
      </c>
      <c r="L2715" s="3" t="s">
        <v>120</v>
      </c>
      <c r="M2715" s="3" t="s">
        <v>42</v>
      </c>
      <c r="N2715" s="2">
        <v>94122</v>
      </c>
      <c r="O2715" s="3" t="s">
        <v>43</v>
      </c>
      <c r="P2715" s="3" t="s">
        <v>3190</v>
      </c>
      <c r="Q2715" s="3" t="s">
        <v>45</v>
      </c>
      <c r="R2715" s="3" t="s">
        <v>77</v>
      </c>
      <c r="S2715" s="3" t="s">
        <v>3191</v>
      </c>
      <c r="T2715" s="2">
        <v>113.76</v>
      </c>
      <c r="U2715" s="2">
        <v>3</v>
      </c>
      <c r="V2715" s="2">
        <v>0</v>
      </c>
      <c r="W2715" s="2">
        <v>44.366399999999999</v>
      </c>
    </row>
    <row r="2716" spans="1:23" ht="15.75" thickBot="1" x14ac:dyDescent="0.3">
      <c r="A2716" s="5">
        <v>2715</v>
      </c>
      <c r="B2716" s="3" t="s">
        <v>6373</v>
      </c>
      <c r="C2716" s="2">
        <v>2013</v>
      </c>
      <c r="D2716" s="4">
        <v>41582</v>
      </c>
      <c r="E2716" s="4" t="str">
        <f>TEXT(Table1[[#This Row],[Order Date]],"MMM")</f>
        <v>Nov</v>
      </c>
      <c r="F2716" s="4" t="s">
        <v>7275</v>
      </c>
      <c r="G2716" s="3" t="s">
        <v>49</v>
      </c>
      <c r="H2716" s="3" t="s">
        <v>3716</v>
      </c>
      <c r="I2716" s="3" t="s">
        <v>3717</v>
      </c>
      <c r="J2716" s="3" t="s">
        <v>26</v>
      </c>
      <c r="K2716" s="3" t="s">
        <v>27</v>
      </c>
      <c r="L2716" s="3" t="s">
        <v>120</v>
      </c>
      <c r="M2716" s="3" t="s">
        <v>42</v>
      </c>
      <c r="N2716" s="2">
        <v>94122</v>
      </c>
      <c r="O2716" s="3" t="s">
        <v>43</v>
      </c>
      <c r="P2716" s="3" t="s">
        <v>5591</v>
      </c>
      <c r="Q2716" s="3" t="s">
        <v>45</v>
      </c>
      <c r="R2716" s="3" t="s">
        <v>58</v>
      </c>
      <c r="S2716" s="3" t="s">
        <v>5592</v>
      </c>
      <c r="T2716" s="2">
        <v>579.51</v>
      </c>
      <c r="U2716" s="2">
        <v>3</v>
      </c>
      <c r="V2716" s="2">
        <v>0</v>
      </c>
      <c r="W2716" s="2">
        <v>81.131399999999999</v>
      </c>
    </row>
    <row r="2717" spans="1:23" ht="15.75" thickBot="1" x14ac:dyDescent="0.3">
      <c r="A2717" s="5">
        <v>2716</v>
      </c>
      <c r="B2717" s="3" t="s">
        <v>6373</v>
      </c>
      <c r="C2717" s="2">
        <v>2013</v>
      </c>
      <c r="D2717" s="4">
        <v>41582</v>
      </c>
      <c r="E2717" s="4" t="str">
        <f>TEXT(Table1[[#This Row],[Order Date]],"MMM")</f>
        <v>Nov</v>
      </c>
      <c r="F2717" s="4" t="s">
        <v>7275</v>
      </c>
      <c r="G2717" s="3" t="s">
        <v>49</v>
      </c>
      <c r="H2717" s="3" t="s">
        <v>3716</v>
      </c>
      <c r="I2717" s="3" t="s">
        <v>3717</v>
      </c>
      <c r="J2717" s="3" t="s">
        <v>26</v>
      </c>
      <c r="K2717" s="3" t="s">
        <v>27</v>
      </c>
      <c r="L2717" s="3" t="s">
        <v>120</v>
      </c>
      <c r="M2717" s="3" t="s">
        <v>42</v>
      </c>
      <c r="N2717" s="2">
        <v>94122</v>
      </c>
      <c r="O2717" s="3" t="s">
        <v>43</v>
      </c>
      <c r="P2717" s="3" t="s">
        <v>6130</v>
      </c>
      <c r="Q2717" s="3" t="s">
        <v>45</v>
      </c>
      <c r="R2717" s="3" t="s">
        <v>58</v>
      </c>
      <c r="S2717" s="3" t="s">
        <v>6131</v>
      </c>
      <c r="T2717" s="2">
        <v>150.66</v>
      </c>
      <c r="U2717" s="2">
        <v>9</v>
      </c>
      <c r="V2717" s="2">
        <v>0</v>
      </c>
      <c r="W2717" s="2">
        <v>6.0263999999999998</v>
      </c>
    </row>
    <row r="2718" spans="1:23" ht="15.75" thickBot="1" x14ac:dyDescent="0.3">
      <c r="A2718" s="5">
        <v>2717</v>
      </c>
      <c r="B2718" s="3" t="s">
        <v>6373</v>
      </c>
      <c r="C2718" s="2">
        <v>2013</v>
      </c>
      <c r="D2718" s="4">
        <v>41582</v>
      </c>
      <c r="E2718" s="4" t="str">
        <f>TEXT(Table1[[#This Row],[Order Date]],"MMM")</f>
        <v>Nov</v>
      </c>
      <c r="F2718" s="4" t="s">
        <v>7275</v>
      </c>
      <c r="G2718" s="3" t="s">
        <v>49</v>
      </c>
      <c r="H2718" s="3" t="s">
        <v>3716</v>
      </c>
      <c r="I2718" s="3" t="s">
        <v>3717</v>
      </c>
      <c r="J2718" s="3" t="s">
        <v>26</v>
      </c>
      <c r="K2718" s="3" t="s">
        <v>27</v>
      </c>
      <c r="L2718" s="3" t="s">
        <v>120</v>
      </c>
      <c r="M2718" s="3" t="s">
        <v>42</v>
      </c>
      <c r="N2718" s="2">
        <v>94122</v>
      </c>
      <c r="O2718" s="3" t="s">
        <v>43</v>
      </c>
      <c r="P2718" s="3" t="s">
        <v>1633</v>
      </c>
      <c r="Q2718" s="3" t="s">
        <v>45</v>
      </c>
      <c r="R2718" s="3" t="s">
        <v>74</v>
      </c>
      <c r="S2718" s="3" t="s">
        <v>1634</v>
      </c>
      <c r="T2718" s="2">
        <v>48.031999999999996</v>
      </c>
      <c r="U2718" s="2">
        <v>4</v>
      </c>
      <c r="V2718" s="2">
        <v>0.2</v>
      </c>
      <c r="W2718" s="2">
        <v>15.6104</v>
      </c>
    </row>
    <row r="2719" spans="1:23" ht="15.75" thickBot="1" x14ac:dyDescent="0.3">
      <c r="A2719" s="5">
        <v>2718</v>
      </c>
      <c r="B2719" s="3" t="s">
        <v>6374</v>
      </c>
      <c r="C2719" s="2">
        <v>2014</v>
      </c>
      <c r="D2719" s="4">
        <v>41827</v>
      </c>
      <c r="E2719" s="4" t="str">
        <f>TEXT(Table1[[#This Row],[Order Date]],"MMM")</f>
        <v>Jul</v>
      </c>
      <c r="F2719" s="4">
        <v>41980</v>
      </c>
      <c r="G2719" s="3" t="s">
        <v>49</v>
      </c>
      <c r="H2719" s="3" t="s">
        <v>1038</v>
      </c>
      <c r="I2719" s="3" t="s">
        <v>1039</v>
      </c>
      <c r="J2719" s="3" t="s">
        <v>26</v>
      </c>
      <c r="K2719" s="3" t="s">
        <v>27</v>
      </c>
      <c r="L2719" s="3" t="s">
        <v>41</v>
      </c>
      <c r="M2719" s="3" t="s">
        <v>42</v>
      </c>
      <c r="N2719" s="2">
        <v>90008</v>
      </c>
      <c r="O2719" s="3" t="s">
        <v>43</v>
      </c>
      <c r="P2719" s="3" t="s">
        <v>274</v>
      </c>
      <c r="Q2719" s="3" t="s">
        <v>32</v>
      </c>
      <c r="R2719" s="3" t="s">
        <v>36</v>
      </c>
      <c r="S2719" s="3" t="s">
        <v>493</v>
      </c>
      <c r="T2719" s="2">
        <v>122.136</v>
      </c>
      <c r="U2719" s="2">
        <v>3</v>
      </c>
      <c r="V2719" s="2">
        <v>0.2</v>
      </c>
      <c r="W2719" s="2">
        <v>-13.7403</v>
      </c>
    </row>
    <row r="2720" spans="1:23" ht="15.75" thickBot="1" x14ac:dyDescent="0.3">
      <c r="A2720" s="5">
        <v>2719</v>
      </c>
      <c r="B2720" s="3" t="s">
        <v>6375</v>
      </c>
      <c r="C2720" s="2">
        <v>2014</v>
      </c>
      <c r="D2720" s="4">
        <v>41985</v>
      </c>
      <c r="E2720" s="4" t="str">
        <f>TEXT(Table1[[#This Row],[Order Date]],"MMM")</f>
        <v>Dec</v>
      </c>
      <c r="F2720" s="4" t="s">
        <v>7301</v>
      </c>
      <c r="G2720" s="3" t="s">
        <v>49</v>
      </c>
      <c r="H2720" s="3" t="s">
        <v>1561</v>
      </c>
      <c r="I2720" s="3" t="s">
        <v>1562</v>
      </c>
      <c r="J2720" s="3" t="s">
        <v>26</v>
      </c>
      <c r="K2720" s="3" t="s">
        <v>27</v>
      </c>
      <c r="L2720" s="3" t="s">
        <v>239</v>
      </c>
      <c r="M2720" s="3" t="s">
        <v>240</v>
      </c>
      <c r="N2720" s="2">
        <v>10035</v>
      </c>
      <c r="O2720" s="3" t="s">
        <v>138</v>
      </c>
      <c r="P2720" s="3" t="s">
        <v>1474</v>
      </c>
      <c r="Q2720" s="3" t="s">
        <v>45</v>
      </c>
      <c r="R2720" s="3" t="s">
        <v>74</v>
      </c>
      <c r="S2720" s="3" t="s">
        <v>1475</v>
      </c>
      <c r="T2720" s="2">
        <v>14.952</v>
      </c>
      <c r="U2720" s="2">
        <v>1</v>
      </c>
      <c r="V2720" s="2">
        <v>0.2</v>
      </c>
      <c r="W2720" s="2">
        <v>5.0462999999999996</v>
      </c>
    </row>
    <row r="2721" spans="1:23" ht="15.75" thickBot="1" x14ac:dyDescent="0.3">
      <c r="A2721" s="5">
        <v>2720</v>
      </c>
      <c r="B2721" s="3" t="s">
        <v>6375</v>
      </c>
      <c r="C2721" s="2">
        <v>2014</v>
      </c>
      <c r="D2721" s="4">
        <v>41985</v>
      </c>
      <c r="E2721" s="4" t="str">
        <f>TEXT(Table1[[#This Row],[Order Date]],"MMM")</f>
        <v>Dec</v>
      </c>
      <c r="F2721" s="4" t="s">
        <v>7301</v>
      </c>
      <c r="G2721" s="3" t="s">
        <v>49</v>
      </c>
      <c r="H2721" s="3" t="s">
        <v>1561</v>
      </c>
      <c r="I2721" s="3" t="s">
        <v>1562</v>
      </c>
      <c r="J2721" s="3" t="s">
        <v>26</v>
      </c>
      <c r="K2721" s="3" t="s">
        <v>27</v>
      </c>
      <c r="L2721" s="3" t="s">
        <v>239</v>
      </c>
      <c r="M2721" s="3" t="s">
        <v>240</v>
      </c>
      <c r="N2721" s="2">
        <v>10035</v>
      </c>
      <c r="O2721" s="3" t="s">
        <v>138</v>
      </c>
      <c r="P2721" s="3" t="s">
        <v>4397</v>
      </c>
      <c r="Q2721" s="3" t="s">
        <v>45</v>
      </c>
      <c r="R2721" s="3" t="s">
        <v>88</v>
      </c>
      <c r="S2721" s="3" t="s">
        <v>4398</v>
      </c>
      <c r="T2721" s="2">
        <v>17.940000000000001</v>
      </c>
      <c r="U2721" s="2">
        <v>3</v>
      </c>
      <c r="V2721" s="2">
        <v>0</v>
      </c>
      <c r="W2721" s="2">
        <v>8.0730000000000004</v>
      </c>
    </row>
    <row r="2722" spans="1:23" ht="15.75" thickBot="1" x14ac:dyDescent="0.3">
      <c r="A2722" s="5">
        <v>2721</v>
      </c>
      <c r="B2722" s="3" t="s">
        <v>6375</v>
      </c>
      <c r="C2722" s="2">
        <v>2014</v>
      </c>
      <c r="D2722" s="4">
        <v>41985</v>
      </c>
      <c r="E2722" s="4" t="str">
        <f>TEXT(Table1[[#This Row],[Order Date]],"MMM")</f>
        <v>Dec</v>
      </c>
      <c r="F2722" s="4" t="s">
        <v>7301</v>
      </c>
      <c r="G2722" s="3" t="s">
        <v>49</v>
      </c>
      <c r="H2722" s="3" t="s">
        <v>1561</v>
      </c>
      <c r="I2722" s="3" t="s">
        <v>1562</v>
      </c>
      <c r="J2722" s="3" t="s">
        <v>26</v>
      </c>
      <c r="K2722" s="3" t="s">
        <v>27</v>
      </c>
      <c r="L2722" s="3" t="s">
        <v>239</v>
      </c>
      <c r="M2722" s="3" t="s">
        <v>240</v>
      </c>
      <c r="N2722" s="2">
        <v>10035</v>
      </c>
      <c r="O2722" s="3" t="s">
        <v>138</v>
      </c>
      <c r="P2722" s="3" t="s">
        <v>5830</v>
      </c>
      <c r="Q2722" s="3" t="s">
        <v>70</v>
      </c>
      <c r="R2722" s="3" t="s">
        <v>71</v>
      </c>
      <c r="S2722" s="3" t="s">
        <v>5831</v>
      </c>
      <c r="T2722" s="2">
        <v>116.98</v>
      </c>
      <c r="U2722" s="2">
        <v>2</v>
      </c>
      <c r="V2722" s="2">
        <v>0</v>
      </c>
      <c r="W2722" s="2">
        <v>29.245000000000001</v>
      </c>
    </row>
    <row r="2723" spans="1:23" ht="15.75" thickBot="1" x14ac:dyDescent="0.3">
      <c r="A2723" s="5">
        <v>2722</v>
      </c>
      <c r="B2723" s="3" t="s">
        <v>6376</v>
      </c>
      <c r="C2723" s="2">
        <v>2014</v>
      </c>
      <c r="D2723" s="4">
        <v>41710</v>
      </c>
      <c r="E2723" s="4" t="str">
        <f>TEXT(Table1[[#This Row],[Order Date]],"MMM")</f>
        <v>Mar</v>
      </c>
      <c r="F2723" s="4">
        <v>41894</v>
      </c>
      <c r="G2723" s="3" t="s">
        <v>49</v>
      </c>
      <c r="H2723" s="3" t="s">
        <v>6046</v>
      </c>
      <c r="I2723" s="3" t="s">
        <v>6047</v>
      </c>
      <c r="J2723" s="3" t="s">
        <v>26</v>
      </c>
      <c r="K2723" s="3" t="s">
        <v>27</v>
      </c>
      <c r="L2723" s="3" t="s">
        <v>3660</v>
      </c>
      <c r="M2723" s="3" t="s">
        <v>86</v>
      </c>
      <c r="N2723" s="2">
        <v>27405</v>
      </c>
      <c r="O2723" s="3" t="s">
        <v>30</v>
      </c>
      <c r="P2723" s="3" t="s">
        <v>2885</v>
      </c>
      <c r="Q2723" s="3" t="s">
        <v>45</v>
      </c>
      <c r="R2723" s="3" t="s">
        <v>67</v>
      </c>
      <c r="S2723" s="3" t="s">
        <v>2886</v>
      </c>
      <c r="T2723" s="2">
        <v>32.776000000000003</v>
      </c>
      <c r="U2723" s="2">
        <v>1</v>
      </c>
      <c r="V2723" s="2">
        <v>0.2</v>
      </c>
      <c r="W2723" s="2">
        <v>2.4582000000000002</v>
      </c>
    </row>
    <row r="2724" spans="1:23" ht="15.75" thickBot="1" x14ac:dyDescent="0.3">
      <c r="A2724" s="5">
        <v>2723</v>
      </c>
      <c r="B2724" s="3" t="s">
        <v>6377</v>
      </c>
      <c r="C2724" s="2">
        <v>2013</v>
      </c>
      <c r="D2724" s="4">
        <v>41342</v>
      </c>
      <c r="E2724" s="4" t="str">
        <f>TEXT(Table1[[#This Row],[Order Date]],"MMM")</f>
        <v>Mar</v>
      </c>
      <c r="F2724" s="4">
        <v>41526</v>
      </c>
      <c r="G2724" s="3" t="s">
        <v>49</v>
      </c>
      <c r="H2724" s="3" t="s">
        <v>1555</v>
      </c>
      <c r="I2724" s="3" t="s">
        <v>1556</v>
      </c>
      <c r="J2724" s="3" t="s">
        <v>26</v>
      </c>
      <c r="K2724" s="3" t="s">
        <v>27</v>
      </c>
      <c r="L2724" s="3" t="s">
        <v>273</v>
      </c>
      <c r="M2724" s="3" t="s">
        <v>192</v>
      </c>
      <c r="N2724" s="2">
        <v>60623</v>
      </c>
      <c r="O2724" s="3" t="s">
        <v>102</v>
      </c>
      <c r="P2724" s="3" t="s">
        <v>44</v>
      </c>
      <c r="Q2724" s="3" t="s">
        <v>45</v>
      </c>
      <c r="R2724" s="3" t="s">
        <v>46</v>
      </c>
      <c r="S2724" s="3" t="s">
        <v>47</v>
      </c>
      <c r="T2724" s="2">
        <v>29.24</v>
      </c>
      <c r="U2724" s="2">
        <v>5</v>
      </c>
      <c r="V2724" s="2">
        <v>0.2</v>
      </c>
      <c r="W2724" s="2">
        <v>9.8684999999999992</v>
      </c>
    </row>
    <row r="2725" spans="1:23" ht="15.75" thickBot="1" x14ac:dyDescent="0.3">
      <c r="A2725" s="5">
        <v>2724</v>
      </c>
      <c r="B2725" s="3" t="s">
        <v>6377</v>
      </c>
      <c r="C2725" s="2">
        <v>2013</v>
      </c>
      <c r="D2725" s="4">
        <v>41342</v>
      </c>
      <c r="E2725" s="4" t="str">
        <f>TEXT(Table1[[#This Row],[Order Date]],"MMM")</f>
        <v>Mar</v>
      </c>
      <c r="F2725" s="4">
        <v>41526</v>
      </c>
      <c r="G2725" s="3" t="s">
        <v>49</v>
      </c>
      <c r="H2725" s="3" t="s">
        <v>1555</v>
      </c>
      <c r="I2725" s="3" t="s">
        <v>1556</v>
      </c>
      <c r="J2725" s="3" t="s">
        <v>26</v>
      </c>
      <c r="K2725" s="3" t="s">
        <v>27</v>
      </c>
      <c r="L2725" s="3" t="s">
        <v>273</v>
      </c>
      <c r="M2725" s="3" t="s">
        <v>192</v>
      </c>
      <c r="N2725" s="2">
        <v>60623</v>
      </c>
      <c r="O2725" s="3" t="s">
        <v>102</v>
      </c>
      <c r="P2725" s="3" t="s">
        <v>780</v>
      </c>
      <c r="Q2725" s="3" t="s">
        <v>45</v>
      </c>
      <c r="R2725" s="3" t="s">
        <v>58</v>
      </c>
      <c r="S2725" s="3" t="s">
        <v>781</v>
      </c>
      <c r="T2725" s="2">
        <v>35.167999999999999</v>
      </c>
      <c r="U2725" s="2">
        <v>2</v>
      </c>
      <c r="V2725" s="2">
        <v>0.2</v>
      </c>
      <c r="W2725" s="2">
        <v>-8.3523999999999994</v>
      </c>
    </row>
    <row r="2726" spans="1:23" ht="15.75" thickBot="1" x14ac:dyDescent="0.3">
      <c r="A2726" s="5">
        <v>2725</v>
      </c>
      <c r="B2726" s="3" t="s">
        <v>6377</v>
      </c>
      <c r="C2726" s="2">
        <v>2013</v>
      </c>
      <c r="D2726" s="4">
        <v>41342</v>
      </c>
      <c r="E2726" s="4" t="str">
        <f>TEXT(Table1[[#This Row],[Order Date]],"MMM")</f>
        <v>Mar</v>
      </c>
      <c r="F2726" s="4">
        <v>41526</v>
      </c>
      <c r="G2726" s="3" t="s">
        <v>49</v>
      </c>
      <c r="H2726" s="3" t="s">
        <v>1555</v>
      </c>
      <c r="I2726" s="3" t="s">
        <v>1556</v>
      </c>
      <c r="J2726" s="3" t="s">
        <v>26</v>
      </c>
      <c r="K2726" s="3" t="s">
        <v>27</v>
      </c>
      <c r="L2726" s="3" t="s">
        <v>273</v>
      </c>
      <c r="M2726" s="3" t="s">
        <v>192</v>
      </c>
      <c r="N2726" s="2">
        <v>60623</v>
      </c>
      <c r="O2726" s="3" t="s">
        <v>102</v>
      </c>
      <c r="P2726" s="3" t="s">
        <v>6378</v>
      </c>
      <c r="Q2726" s="3" t="s">
        <v>70</v>
      </c>
      <c r="R2726" s="3" t="s">
        <v>603</v>
      </c>
      <c r="S2726" s="3" t="s">
        <v>6379</v>
      </c>
      <c r="T2726" s="2">
        <v>1362.9</v>
      </c>
      <c r="U2726" s="2">
        <v>3</v>
      </c>
      <c r="V2726" s="2">
        <v>0.3</v>
      </c>
      <c r="W2726" s="2">
        <v>-19.47</v>
      </c>
    </row>
    <row r="2727" spans="1:23" ht="15.75" thickBot="1" x14ac:dyDescent="0.3">
      <c r="A2727" s="5">
        <v>2726</v>
      </c>
      <c r="B2727" s="3" t="s">
        <v>6380</v>
      </c>
      <c r="C2727" s="2">
        <v>2011</v>
      </c>
      <c r="D2727" s="4">
        <v>40885</v>
      </c>
      <c r="E2727" s="4" t="str">
        <f>TEXT(Table1[[#This Row],[Order Date]],"MMM")</f>
        <v>Dec</v>
      </c>
      <c r="F2727" s="4" t="s">
        <v>7235</v>
      </c>
      <c r="G2727" s="3" t="s">
        <v>49</v>
      </c>
      <c r="H2727" s="3" t="s">
        <v>5389</v>
      </c>
      <c r="I2727" s="3" t="s">
        <v>5390</v>
      </c>
      <c r="J2727" s="3" t="s">
        <v>40</v>
      </c>
      <c r="K2727" s="3" t="s">
        <v>27</v>
      </c>
      <c r="L2727" s="3" t="s">
        <v>977</v>
      </c>
      <c r="M2727" s="3" t="s">
        <v>692</v>
      </c>
      <c r="N2727" s="2">
        <v>8701</v>
      </c>
      <c r="O2727" s="3" t="s">
        <v>138</v>
      </c>
      <c r="P2727" s="3" t="s">
        <v>2939</v>
      </c>
      <c r="Q2727" s="3" t="s">
        <v>45</v>
      </c>
      <c r="R2727" s="3" t="s">
        <v>74</v>
      </c>
      <c r="S2727" s="3" t="s">
        <v>2940</v>
      </c>
      <c r="T2727" s="2">
        <v>196.21</v>
      </c>
      <c r="U2727" s="2">
        <v>7</v>
      </c>
      <c r="V2727" s="2">
        <v>0</v>
      </c>
      <c r="W2727" s="2">
        <v>98.105000000000004</v>
      </c>
    </row>
    <row r="2728" spans="1:23" ht="15.75" thickBot="1" x14ac:dyDescent="0.3">
      <c r="A2728" s="5">
        <v>2727</v>
      </c>
      <c r="B2728" s="3" t="s">
        <v>6381</v>
      </c>
      <c r="C2728" s="2">
        <v>2014</v>
      </c>
      <c r="D2728" s="4">
        <v>41924</v>
      </c>
      <c r="E2728" s="4" t="str">
        <f>TEXT(Table1[[#This Row],[Order Date]],"MMM")</f>
        <v>Oct</v>
      </c>
      <c r="F2728" s="4" t="s">
        <v>7323</v>
      </c>
      <c r="G2728" s="3" t="s">
        <v>49</v>
      </c>
      <c r="H2728" s="3" t="s">
        <v>5190</v>
      </c>
      <c r="I2728" s="3" t="s">
        <v>5191</v>
      </c>
      <c r="J2728" s="3" t="s">
        <v>40</v>
      </c>
      <c r="K2728" s="3" t="s">
        <v>27</v>
      </c>
      <c r="L2728" s="3" t="s">
        <v>485</v>
      </c>
      <c r="M2728" s="3" t="s">
        <v>280</v>
      </c>
      <c r="N2728" s="2">
        <v>85023</v>
      </c>
      <c r="O2728" s="3" t="s">
        <v>43</v>
      </c>
      <c r="P2728" s="3" t="s">
        <v>3520</v>
      </c>
      <c r="Q2728" s="3" t="s">
        <v>45</v>
      </c>
      <c r="R2728" s="3" t="s">
        <v>88</v>
      </c>
      <c r="S2728" s="3" t="s">
        <v>3521</v>
      </c>
      <c r="T2728" s="2">
        <v>419.4</v>
      </c>
      <c r="U2728" s="2">
        <v>5</v>
      </c>
      <c r="V2728" s="2">
        <v>0.2</v>
      </c>
      <c r="W2728" s="2">
        <v>146.79</v>
      </c>
    </row>
    <row r="2729" spans="1:23" ht="15.75" thickBot="1" x14ac:dyDescent="0.3">
      <c r="A2729" s="5">
        <v>2728</v>
      </c>
      <c r="B2729" s="3" t="s">
        <v>6381</v>
      </c>
      <c r="C2729" s="2">
        <v>2014</v>
      </c>
      <c r="D2729" s="4">
        <v>41924</v>
      </c>
      <c r="E2729" s="4" t="str">
        <f>TEXT(Table1[[#This Row],[Order Date]],"MMM")</f>
        <v>Oct</v>
      </c>
      <c r="F2729" s="4" t="s">
        <v>7323</v>
      </c>
      <c r="G2729" s="3" t="s">
        <v>49</v>
      </c>
      <c r="H2729" s="3" t="s">
        <v>5190</v>
      </c>
      <c r="I2729" s="3" t="s">
        <v>5191</v>
      </c>
      <c r="J2729" s="3" t="s">
        <v>40</v>
      </c>
      <c r="K2729" s="3" t="s">
        <v>27</v>
      </c>
      <c r="L2729" s="3" t="s">
        <v>485</v>
      </c>
      <c r="M2729" s="3" t="s">
        <v>280</v>
      </c>
      <c r="N2729" s="2">
        <v>85023</v>
      </c>
      <c r="O2729" s="3" t="s">
        <v>43</v>
      </c>
      <c r="P2729" s="3" t="s">
        <v>6292</v>
      </c>
      <c r="Q2729" s="3" t="s">
        <v>45</v>
      </c>
      <c r="R2729" s="3" t="s">
        <v>74</v>
      </c>
      <c r="S2729" s="3" t="s">
        <v>6293</v>
      </c>
      <c r="T2729" s="2">
        <v>13.005000000000001</v>
      </c>
      <c r="U2729" s="2">
        <v>3</v>
      </c>
      <c r="V2729" s="2">
        <v>0.7</v>
      </c>
      <c r="W2729" s="2">
        <v>-9.9704999999999995</v>
      </c>
    </row>
    <row r="2730" spans="1:23" ht="15.75" thickBot="1" x14ac:dyDescent="0.3">
      <c r="A2730" s="5">
        <v>2729</v>
      </c>
      <c r="B2730" s="3" t="s">
        <v>6382</v>
      </c>
      <c r="C2730" s="2">
        <v>2013</v>
      </c>
      <c r="D2730" s="4">
        <v>41405</v>
      </c>
      <c r="E2730" s="4" t="str">
        <f>TEXT(Table1[[#This Row],[Order Date]],"MMM")</f>
        <v>May</v>
      </c>
      <c r="F2730" s="4">
        <v>41528</v>
      </c>
      <c r="G2730" s="3" t="s">
        <v>49</v>
      </c>
      <c r="H2730" s="3" t="s">
        <v>1450</v>
      </c>
      <c r="I2730" s="3" t="s">
        <v>1451</v>
      </c>
      <c r="J2730" s="3" t="s">
        <v>99</v>
      </c>
      <c r="K2730" s="3" t="s">
        <v>27</v>
      </c>
      <c r="L2730" s="3" t="s">
        <v>41</v>
      </c>
      <c r="M2730" s="3" t="s">
        <v>42</v>
      </c>
      <c r="N2730" s="2">
        <v>90004</v>
      </c>
      <c r="O2730" s="3" t="s">
        <v>43</v>
      </c>
      <c r="P2730" s="3" t="s">
        <v>1069</v>
      </c>
      <c r="Q2730" s="3" t="s">
        <v>45</v>
      </c>
      <c r="R2730" s="3" t="s">
        <v>74</v>
      </c>
      <c r="S2730" s="3" t="s">
        <v>1070</v>
      </c>
      <c r="T2730" s="2">
        <v>7.7119999999999997</v>
      </c>
      <c r="U2730" s="2">
        <v>2</v>
      </c>
      <c r="V2730" s="2">
        <v>0.2</v>
      </c>
      <c r="W2730" s="2">
        <v>2.7955999999999999</v>
      </c>
    </row>
    <row r="2731" spans="1:23" ht="15.75" thickBot="1" x14ac:dyDescent="0.3">
      <c r="A2731" s="5">
        <v>2730</v>
      </c>
      <c r="B2731" s="3" t="s">
        <v>6382</v>
      </c>
      <c r="C2731" s="2">
        <v>2013</v>
      </c>
      <c r="D2731" s="4">
        <v>41405</v>
      </c>
      <c r="E2731" s="4" t="str">
        <f>TEXT(Table1[[#This Row],[Order Date]],"MMM")</f>
        <v>May</v>
      </c>
      <c r="F2731" s="4">
        <v>41528</v>
      </c>
      <c r="G2731" s="3" t="s">
        <v>49</v>
      </c>
      <c r="H2731" s="3" t="s">
        <v>1450</v>
      </c>
      <c r="I2731" s="3" t="s">
        <v>1451</v>
      </c>
      <c r="J2731" s="3" t="s">
        <v>99</v>
      </c>
      <c r="K2731" s="3" t="s">
        <v>27</v>
      </c>
      <c r="L2731" s="3" t="s">
        <v>41</v>
      </c>
      <c r="M2731" s="3" t="s">
        <v>42</v>
      </c>
      <c r="N2731" s="2">
        <v>90004</v>
      </c>
      <c r="O2731" s="3" t="s">
        <v>43</v>
      </c>
      <c r="P2731" s="3" t="s">
        <v>5275</v>
      </c>
      <c r="Q2731" s="3" t="s">
        <v>45</v>
      </c>
      <c r="R2731" s="3" t="s">
        <v>74</v>
      </c>
      <c r="S2731" s="3" t="s">
        <v>5276</v>
      </c>
      <c r="T2731" s="2">
        <v>4.1760000000000002</v>
      </c>
      <c r="U2731" s="2">
        <v>1</v>
      </c>
      <c r="V2731" s="2">
        <v>0.2</v>
      </c>
      <c r="W2731" s="2">
        <v>1.3049999999999999</v>
      </c>
    </row>
    <row r="2732" spans="1:23" ht="15.75" thickBot="1" x14ac:dyDescent="0.3">
      <c r="A2732" s="5">
        <v>2731</v>
      </c>
      <c r="B2732" s="3" t="s">
        <v>6382</v>
      </c>
      <c r="C2732" s="2">
        <v>2013</v>
      </c>
      <c r="D2732" s="4">
        <v>41405</v>
      </c>
      <c r="E2732" s="4" t="str">
        <f>TEXT(Table1[[#This Row],[Order Date]],"MMM")</f>
        <v>May</v>
      </c>
      <c r="F2732" s="4">
        <v>41528</v>
      </c>
      <c r="G2732" s="3" t="s">
        <v>49</v>
      </c>
      <c r="H2732" s="3" t="s">
        <v>1450</v>
      </c>
      <c r="I2732" s="3" t="s">
        <v>1451</v>
      </c>
      <c r="J2732" s="3" t="s">
        <v>99</v>
      </c>
      <c r="K2732" s="3" t="s">
        <v>27</v>
      </c>
      <c r="L2732" s="3" t="s">
        <v>41</v>
      </c>
      <c r="M2732" s="3" t="s">
        <v>42</v>
      </c>
      <c r="N2732" s="2">
        <v>90004</v>
      </c>
      <c r="O2732" s="3" t="s">
        <v>43</v>
      </c>
      <c r="P2732" s="3" t="s">
        <v>6383</v>
      </c>
      <c r="Q2732" s="3" t="s">
        <v>45</v>
      </c>
      <c r="R2732" s="3" t="s">
        <v>88</v>
      </c>
      <c r="S2732" s="3" t="s">
        <v>6384</v>
      </c>
      <c r="T2732" s="2">
        <v>38.880000000000003</v>
      </c>
      <c r="U2732" s="2">
        <v>6</v>
      </c>
      <c r="V2732" s="2">
        <v>0</v>
      </c>
      <c r="W2732" s="2">
        <v>18.662400000000002</v>
      </c>
    </row>
    <row r="2733" spans="1:23" ht="15.75" thickBot="1" x14ac:dyDescent="0.3">
      <c r="A2733" s="5">
        <v>2732</v>
      </c>
      <c r="B2733" s="3" t="s">
        <v>6385</v>
      </c>
      <c r="C2733" s="2">
        <v>2013</v>
      </c>
      <c r="D2733" s="4">
        <v>41434</v>
      </c>
      <c r="E2733" s="4" t="str">
        <f>TEXT(Table1[[#This Row],[Order Date]],"MMM")</f>
        <v>Jun</v>
      </c>
      <c r="F2733" s="4">
        <v>41617</v>
      </c>
      <c r="G2733" s="3" t="s">
        <v>49</v>
      </c>
      <c r="H2733" s="3" t="s">
        <v>4931</v>
      </c>
      <c r="I2733" s="3" t="s">
        <v>4932</v>
      </c>
      <c r="J2733" s="3" t="s">
        <v>26</v>
      </c>
      <c r="K2733" s="3" t="s">
        <v>27</v>
      </c>
      <c r="L2733" s="3" t="s">
        <v>599</v>
      </c>
      <c r="M2733" s="3" t="s">
        <v>101</v>
      </c>
      <c r="N2733" s="2">
        <v>78207</v>
      </c>
      <c r="O2733" s="3" t="s">
        <v>102</v>
      </c>
      <c r="P2733" s="3" t="s">
        <v>197</v>
      </c>
      <c r="Q2733" s="3" t="s">
        <v>45</v>
      </c>
      <c r="R2733" s="3" t="s">
        <v>58</v>
      </c>
      <c r="S2733" s="3" t="s">
        <v>198</v>
      </c>
      <c r="T2733" s="2">
        <v>93.456000000000003</v>
      </c>
      <c r="U2733" s="2">
        <v>3</v>
      </c>
      <c r="V2733" s="2">
        <v>0.2</v>
      </c>
      <c r="W2733" s="2">
        <v>-17.523</v>
      </c>
    </row>
    <row r="2734" spans="1:23" ht="15.75" thickBot="1" x14ac:dyDescent="0.3">
      <c r="A2734" s="5">
        <v>2733</v>
      </c>
      <c r="B2734" s="3" t="s">
        <v>6386</v>
      </c>
      <c r="C2734" s="2">
        <v>2013</v>
      </c>
      <c r="D2734" s="4">
        <v>41373</v>
      </c>
      <c r="E2734" s="4" t="str">
        <f>TEXT(Table1[[#This Row],[Order Date]],"MMM")</f>
        <v>Apr</v>
      </c>
      <c r="F2734" s="4">
        <v>41526</v>
      </c>
      <c r="G2734" s="3" t="s">
        <v>23</v>
      </c>
      <c r="H2734" s="3" t="s">
        <v>3576</v>
      </c>
      <c r="I2734" s="3" t="s">
        <v>3577</v>
      </c>
      <c r="J2734" s="3" t="s">
        <v>26</v>
      </c>
      <c r="K2734" s="3" t="s">
        <v>27</v>
      </c>
      <c r="L2734" s="3" t="s">
        <v>3662</v>
      </c>
      <c r="M2734" s="3" t="s">
        <v>2301</v>
      </c>
      <c r="N2734" s="2">
        <v>21215</v>
      </c>
      <c r="O2734" s="3" t="s">
        <v>138</v>
      </c>
      <c r="P2734" s="3" t="s">
        <v>3649</v>
      </c>
      <c r="Q2734" s="3" t="s">
        <v>32</v>
      </c>
      <c r="R2734" s="3" t="s">
        <v>33</v>
      </c>
      <c r="S2734" s="3" t="s">
        <v>3650</v>
      </c>
      <c r="T2734" s="2">
        <v>344.94</v>
      </c>
      <c r="U2734" s="2">
        <v>3</v>
      </c>
      <c r="V2734" s="2">
        <v>0</v>
      </c>
      <c r="W2734" s="2">
        <v>31.044599999999999</v>
      </c>
    </row>
    <row r="2735" spans="1:23" ht="15.75" thickBot="1" x14ac:dyDescent="0.3">
      <c r="A2735" s="5">
        <v>2734</v>
      </c>
      <c r="B2735" s="3" t="s">
        <v>6386</v>
      </c>
      <c r="C2735" s="2">
        <v>2013</v>
      </c>
      <c r="D2735" s="4">
        <v>41373</v>
      </c>
      <c r="E2735" s="4" t="str">
        <f>TEXT(Table1[[#This Row],[Order Date]],"MMM")</f>
        <v>Apr</v>
      </c>
      <c r="F2735" s="4">
        <v>41526</v>
      </c>
      <c r="G2735" s="3" t="s">
        <v>23</v>
      </c>
      <c r="H2735" s="3" t="s">
        <v>3576</v>
      </c>
      <c r="I2735" s="3" t="s">
        <v>3577</v>
      </c>
      <c r="J2735" s="3" t="s">
        <v>26</v>
      </c>
      <c r="K2735" s="3" t="s">
        <v>27</v>
      </c>
      <c r="L2735" s="3" t="s">
        <v>3662</v>
      </c>
      <c r="M2735" s="3" t="s">
        <v>2301</v>
      </c>
      <c r="N2735" s="2">
        <v>21215</v>
      </c>
      <c r="O2735" s="3" t="s">
        <v>138</v>
      </c>
      <c r="P2735" s="3" t="s">
        <v>4056</v>
      </c>
      <c r="Q2735" s="3" t="s">
        <v>32</v>
      </c>
      <c r="R2735" s="3" t="s">
        <v>64</v>
      </c>
      <c r="S2735" s="3" t="s">
        <v>4057</v>
      </c>
      <c r="T2735" s="2">
        <v>14.76</v>
      </c>
      <c r="U2735" s="2">
        <v>2</v>
      </c>
      <c r="V2735" s="2">
        <v>0</v>
      </c>
      <c r="W2735" s="2">
        <v>4.2804000000000002</v>
      </c>
    </row>
    <row r="2736" spans="1:23" ht="15.75" thickBot="1" x14ac:dyDescent="0.3">
      <c r="A2736" s="5">
        <v>2735</v>
      </c>
      <c r="B2736" s="3" t="s">
        <v>6386</v>
      </c>
      <c r="C2736" s="2">
        <v>2013</v>
      </c>
      <c r="D2736" s="4">
        <v>41373</v>
      </c>
      <c r="E2736" s="4" t="str">
        <f>TEXT(Table1[[#This Row],[Order Date]],"MMM")</f>
        <v>Apr</v>
      </c>
      <c r="F2736" s="4">
        <v>41526</v>
      </c>
      <c r="G2736" s="3" t="s">
        <v>23</v>
      </c>
      <c r="H2736" s="3" t="s">
        <v>3576</v>
      </c>
      <c r="I2736" s="3" t="s">
        <v>3577</v>
      </c>
      <c r="J2736" s="3" t="s">
        <v>26</v>
      </c>
      <c r="K2736" s="3" t="s">
        <v>27</v>
      </c>
      <c r="L2736" s="3" t="s">
        <v>3662</v>
      </c>
      <c r="M2736" s="3" t="s">
        <v>2301</v>
      </c>
      <c r="N2736" s="2">
        <v>21215</v>
      </c>
      <c r="O2736" s="3" t="s">
        <v>138</v>
      </c>
      <c r="P2736" s="3" t="s">
        <v>2746</v>
      </c>
      <c r="Q2736" s="3" t="s">
        <v>45</v>
      </c>
      <c r="R2736" s="3" t="s">
        <v>74</v>
      </c>
      <c r="S2736" s="3" t="s">
        <v>2747</v>
      </c>
      <c r="T2736" s="2">
        <v>12.76</v>
      </c>
      <c r="U2736" s="2">
        <v>2</v>
      </c>
      <c r="V2736" s="2">
        <v>0</v>
      </c>
      <c r="W2736" s="2">
        <v>5.8696000000000002</v>
      </c>
    </row>
    <row r="2737" spans="1:23" ht="15.75" thickBot="1" x14ac:dyDescent="0.3">
      <c r="A2737" s="5">
        <v>2736</v>
      </c>
      <c r="B2737" s="3" t="s">
        <v>6386</v>
      </c>
      <c r="C2737" s="2">
        <v>2013</v>
      </c>
      <c r="D2737" s="4">
        <v>41373</v>
      </c>
      <c r="E2737" s="4" t="str">
        <f>TEXT(Table1[[#This Row],[Order Date]],"MMM")</f>
        <v>Apr</v>
      </c>
      <c r="F2737" s="4">
        <v>41526</v>
      </c>
      <c r="G2737" s="3" t="s">
        <v>23</v>
      </c>
      <c r="H2737" s="3" t="s">
        <v>3576</v>
      </c>
      <c r="I2737" s="3" t="s">
        <v>3577</v>
      </c>
      <c r="J2737" s="3" t="s">
        <v>26</v>
      </c>
      <c r="K2737" s="3" t="s">
        <v>27</v>
      </c>
      <c r="L2737" s="3" t="s">
        <v>3662</v>
      </c>
      <c r="M2737" s="3" t="s">
        <v>2301</v>
      </c>
      <c r="N2737" s="2">
        <v>21215</v>
      </c>
      <c r="O2737" s="3" t="s">
        <v>138</v>
      </c>
      <c r="P2737" s="3" t="s">
        <v>2207</v>
      </c>
      <c r="Q2737" s="3" t="s">
        <v>45</v>
      </c>
      <c r="R2737" s="3" t="s">
        <v>46</v>
      </c>
      <c r="S2737" s="3" t="s">
        <v>2208</v>
      </c>
      <c r="T2737" s="2">
        <v>58.48</v>
      </c>
      <c r="U2737" s="2">
        <v>8</v>
      </c>
      <c r="V2737" s="2">
        <v>0</v>
      </c>
      <c r="W2737" s="2">
        <v>27.485600000000002</v>
      </c>
    </row>
    <row r="2738" spans="1:23" ht="15.75" thickBot="1" x14ac:dyDescent="0.3">
      <c r="A2738" s="5">
        <v>2737</v>
      </c>
      <c r="B2738" s="3" t="s">
        <v>6389</v>
      </c>
      <c r="C2738" s="2">
        <v>2012</v>
      </c>
      <c r="D2738" s="4">
        <v>41099</v>
      </c>
      <c r="E2738" s="4" t="str">
        <f>TEXT(Table1[[#This Row],[Order Date]],"MMM")</f>
        <v>Jul</v>
      </c>
      <c r="F2738" s="4">
        <v>41161</v>
      </c>
      <c r="G2738" s="3" t="s">
        <v>23</v>
      </c>
      <c r="H2738" s="3" t="s">
        <v>3988</v>
      </c>
      <c r="I2738" s="3" t="s">
        <v>3989</v>
      </c>
      <c r="J2738" s="3" t="s">
        <v>40</v>
      </c>
      <c r="K2738" s="3" t="s">
        <v>27</v>
      </c>
      <c r="L2738" s="3" t="s">
        <v>336</v>
      </c>
      <c r="M2738" s="3" t="s">
        <v>86</v>
      </c>
      <c r="N2738" s="2">
        <v>27707</v>
      </c>
      <c r="O2738" s="3" t="s">
        <v>30</v>
      </c>
      <c r="P2738" s="3" t="s">
        <v>1354</v>
      </c>
      <c r="Q2738" s="3" t="s">
        <v>45</v>
      </c>
      <c r="R2738" s="3" t="s">
        <v>67</v>
      </c>
      <c r="S2738" s="3" t="s">
        <v>1355</v>
      </c>
      <c r="T2738" s="2">
        <v>140.73599999999999</v>
      </c>
      <c r="U2738" s="2">
        <v>4</v>
      </c>
      <c r="V2738" s="2">
        <v>0.2</v>
      </c>
      <c r="W2738" s="2">
        <v>12.314399999999999</v>
      </c>
    </row>
    <row r="2739" spans="1:23" ht="15.75" thickBot="1" x14ac:dyDescent="0.3">
      <c r="A2739" s="5">
        <v>2738</v>
      </c>
      <c r="B2739" s="3" t="s">
        <v>6392</v>
      </c>
      <c r="C2739" s="2">
        <v>2013</v>
      </c>
      <c r="D2739" s="4">
        <v>41589</v>
      </c>
      <c r="E2739" s="4" t="str">
        <f>TEXT(Table1[[#This Row],[Order Date]],"MMM")</f>
        <v>Nov</v>
      </c>
      <c r="F2739" s="4" t="s">
        <v>7243</v>
      </c>
      <c r="G2739" s="3" t="s">
        <v>49</v>
      </c>
      <c r="H2739" s="3" t="s">
        <v>2853</v>
      </c>
      <c r="I2739" s="3" t="s">
        <v>2854</v>
      </c>
      <c r="J2739" s="3" t="s">
        <v>99</v>
      </c>
      <c r="K2739" s="3" t="s">
        <v>27</v>
      </c>
      <c r="L2739" s="3" t="s">
        <v>4274</v>
      </c>
      <c r="M2739" s="3" t="s">
        <v>42</v>
      </c>
      <c r="N2739" s="2">
        <v>95823</v>
      </c>
      <c r="O2739" s="3" t="s">
        <v>43</v>
      </c>
      <c r="P2739" s="3" t="s">
        <v>5382</v>
      </c>
      <c r="Q2739" s="3" t="s">
        <v>32</v>
      </c>
      <c r="R2739" s="3" t="s">
        <v>64</v>
      </c>
      <c r="S2739" s="3" t="s">
        <v>5383</v>
      </c>
      <c r="T2739" s="2">
        <v>9.98</v>
      </c>
      <c r="U2739" s="2">
        <v>1</v>
      </c>
      <c r="V2739" s="2">
        <v>0</v>
      </c>
      <c r="W2739" s="2">
        <v>2.7944</v>
      </c>
    </row>
    <row r="2740" spans="1:23" ht="15.75" thickBot="1" x14ac:dyDescent="0.3">
      <c r="A2740" s="5">
        <v>2739</v>
      </c>
      <c r="B2740" s="3" t="s">
        <v>6395</v>
      </c>
      <c r="C2740" s="2">
        <v>2011</v>
      </c>
      <c r="D2740" s="4">
        <v>40673</v>
      </c>
      <c r="E2740" s="4" t="str">
        <f>TEXT(Table1[[#This Row],[Order Date]],"MMM")</f>
        <v>May</v>
      </c>
      <c r="F2740" s="4">
        <v>40704</v>
      </c>
      <c r="G2740" s="3" t="s">
        <v>172</v>
      </c>
      <c r="H2740" s="3" t="s">
        <v>1241</v>
      </c>
      <c r="I2740" s="3" t="s">
        <v>1242</v>
      </c>
      <c r="J2740" s="3" t="s">
        <v>26</v>
      </c>
      <c r="K2740" s="3" t="s">
        <v>27</v>
      </c>
      <c r="L2740" s="3" t="s">
        <v>3323</v>
      </c>
      <c r="M2740" s="3" t="s">
        <v>42</v>
      </c>
      <c r="N2740" s="2">
        <v>91767</v>
      </c>
      <c r="O2740" s="3" t="s">
        <v>43</v>
      </c>
      <c r="P2740" s="3" t="s">
        <v>3984</v>
      </c>
      <c r="Q2740" s="3" t="s">
        <v>70</v>
      </c>
      <c r="R2740" s="3" t="s">
        <v>148</v>
      </c>
      <c r="S2740" s="3" t="s">
        <v>3985</v>
      </c>
      <c r="T2740" s="2">
        <v>99.98</v>
      </c>
      <c r="U2740" s="2">
        <v>2</v>
      </c>
      <c r="V2740" s="2">
        <v>0</v>
      </c>
      <c r="W2740" s="2">
        <v>34.993000000000002</v>
      </c>
    </row>
    <row r="2741" spans="1:23" ht="15.75" thickBot="1" x14ac:dyDescent="0.3">
      <c r="A2741" s="5">
        <v>2740</v>
      </c>
      <c r="B2741" s="3" t="s">
        <v>6398</v>
      </c>
      <c r="C2741" s="2">
        <v>2014</v>
      </c>
      <c r="D2741" s="4">
        <v>41709</v>
      </c>
      <c r="E2741" s="4" t="str">
        <f>TEXT(Table1[[#This Row],[Order Date]],"MMM")</f>
        <v>Mar</v>
      </c>
      <c r="F2741" s="4">
        <v>41862</v>
      </c>
      <c r="G2741" s="3" t="s">
        <v>49</v>
      </c>
      <c r="H2741" s="3" t="s">
        <v>3269</v>
      </c>
      <c r="I2741" s="3" t="s">
        <v>3270</v>
      </c>
      <c r="J2741" s="3" t="s">
        <v>26</v>
      </c>
      <c r="K2741" s="3" t="s">
        <v>27</v>
      </c>
      <c r="L2741" s="3" t="s">
        <v>41</v>
      </c>
      <c r="M2741" s="3" t="s">
        <v>42</v>
      </c>
      <c r="N2741" s="2">
        <v>90036</v>
      </c>
      <c r="O2741" s="3" t="s">
        <v>43</v>
      </c>
      <c r="P2741" s="3" t="s">
        <v>2399</v>
      </c>
      <c r="Q2741" s="3" t="s">
        <v>45</v>
      </c>
      <c r="R2741" s="3" t="s">
        <v>77</v>
      </c>
      <c r="S2741" s="3" t="s">
        <v>2400</v>
      </c>
      <c r="T2741" s="2">
        <v>168.1</v>
      </c>
      <c r="U2741" s="2">
        <v>5</v>
      </c>
      <c r="V2741" s="2">
        <v>0</v>
      </c>
      <c r="W2741" s="2">
        <v>43.706000000000003</v>
      </c>
    </row>
    <row r="2742" spans="1:23" ht="15.75" thickBot="1" x14ac:dyDescent="0.3">
      <c r="A2742" s="5">
        <v>2741</v>
      </c>
      <c r="B2742" s="3" t="s">
        <v>6399</v>
      </c>
      <c r="C2742" s="2">
        <v>2013</v>
      </c>
      <c r="D2742" s="4">
        <v>41343</v>
      </c>
      <c r="E2742" s="4" t="str">
        <f>TEXT(Table1[[#This Row],[Order Date]],"MMM")</f>
        <v>Mar</v>
      </c>
      <c r="F2742" s="4">
        <v>41557</v>
      </c>
      <c r="G2742" s="3" t="s">
        <v>49</v>
      </c>
      <c r="H2742" s="3" t="s">
        <v>3992</v>
      </c>
      <c r="I2742" s="3" t="s">
        <v>3993</v>
      </c>
      <c r="J2742" s="3" t="s">
        <v>40</v>
      </c>
      <c r="K2742" s="3" t="s">
        <v>27</v>
      </c>
      <c r="L2742" s="3" t="s">
        <v>3501</v>
      </c>
      <c r="M2742" s="3" t="s">
        <v>227</v>
      </c>
      <c r="N2742" s="2">
        <v>47905</v>
      </c>
      <c r="O2742" s="3" t="s">
        <v>102</v>
      </c>
      <c r="P2742" s="3" t="s">
        <v>2360</v>
      </c>
      <c r="Q2742" s="3" t="s">
        <v>45</v>
      </c>
      <c r="R2742" s="3" t="s">
        <v>58</v>
      </c>
      <c r="S2742" s="3" t="s">
        <v>2361</v>
      </c>
      <c r="T2742" s="2">
        <v>32.479999999999997</v>
      </c>
      <c r="U2742" s="2">
        <v>2</v>
      </c>
      <c r="V2742" s="2">
        <v>0</v>
      </c>
      <c r="W2742" s="2">
        <v>4.8719999999999999</v>
      </c>
    </row>
    <row r="2743" spans="1:23" ht="15.75" thickBot="1" x14ac:dyDescent="0.3">
      <c r="A2743" s="5">
        <v>2742</v>
      </c>
      <c r="B2743" s="3" t="s">
        <v>6399</v>
      </c>
      <c r="C2743" s="2">
        <v>2013</v>
      </c>
      <c r="D2743" s="4">
        <v>41343</v>
      </c>
      <c r="E2743" s="4" t="str">
        <f>TEXT(Table1[[#This Row],[Order Date]],"MMM")</f>
        <v>Mar</v>
      </c>
      <c r="F2743" s="4">
        <v>41557</v>
      </c>
      <c r="G2743" s="3" t="s">
        <v>49</v>
      </c>
      <c r="H2743" s="3" t="s">
        <v>3992</v>
      </c>
      <c r="I2743" s="3" t="s">
        <v>3993</v>
      </c>
      <c r="J2743" s="3" t="s">
        <v>40</v>
      </c>
      <c r="K2743" s="3" t="s">
        <v>27</v>
      </c>
      <c r="L2743" s="3" t="s">
        <v>3501</v>
      </c>
      <c r="M2743" s="3" t="s">
        <v>227</v>
      </c>
      <c r="N2743" s="2">
        <v>47905</v>
      </c>
      <c r="O2743" s="3" t="s">
        <v>102</v>
      </c>
      <c r="P2743" s="3" t="s">
        <v>4516</v>
      </c>
      <c r="Q2743" s="3" t="s">
        <v>70</v>
      </c>
      <c r="R2743" s="3" t="s">
        <v>1062</v>
      </c>
      <c r="S2743" s="3" t="s">
        <v>4517</v>
      </c>
      <c r="T2743" s="2">
        <v>17499.95</v>
      </c>
      <c r="U2743" s="2">
        <v>5</v>
      </c>
      <c r="V2743" s="2">
        <v>0</v>
      </c>
      <c r="W2743" s="2">
        <v>8399.9760000000006</v>
      </c>
    </row>
    <row r="2744" spans="1:23" ht="15.75" thickBot="1" x14ac:dyDescent="0.3">
      <c r="A2744" s="5">
        <v>2743</v>
      </c>
      <c r="B2744" s="3" t="s">
        <v>6399</v>
      </c>
      <c r="C2744" s="2">
        <v>2013</v>
      </c>
      <c r="D2744" s="4">
        <v>41343</v>
      </c>
      <c r="E2744" s="4" t="str">
        <f>TEXT(Table1[[#This Row],[Order Date]],"MMM")</f>
        <v>Mar</v>
      </c>
      <c r="F2744" s="4">
        <v>41557</v>
      </c>
      <c r="G2744" s="3" t="s">
        <v>49</v>
      </c>
      <c r="H2744" s="3" t="s">
        <v>3992</v>
      </c>
      <c r="I2744" s="3" t="s">
        <v>3993</v>
      </c>
      <c r="J2744" s="3" t="s">
        <v>40</v>
      </c>
      <c r="K2744" s="3" t="s">
        <v>27</v>
      </c>
      <c r="L2744" s="3" t="s">
        <v>3501</v>
      </c>
      <c r="M2744" s="3" t="s">
        <v>227</v>
      </c>
      <c r="N2744" s="2">
        <v>47905</v>
      </c>
      <c r="O2744" s="3" t="s">
        <v>102</v>
      </c>
      <c r="P2744" s="3" t="s">
        <v>4925</v>
      </c>
      <c r="Q2744" s="3" t="s">
        <v>45</v>
      </c>
      <c r="R2744" s="3" t="s">
        <v>74</v>
      </c>
      <c r="S2744" s="3" t="s">
        <v>4926</v>
      </c>
      <c r="T2744" s="2">
        <v>735.98</v>
      </c>
      <c r="U2744" s="2">
        <v>2</v>
      </c>
      <c r="V2744" s="2">
        <v>0</v>
      </c>
      <c r="W2744" s="2">
        <v>331.19099999999997</v>
      </c>
    </row>
    <row r="2745" spans="1:23" ht="15.75" thickBot="1" x14ac:dyDescent="0.3">
      <c r="A2745" s="5">
        <v>2744</v>
      </c>
      <c r="B2745" s="3" t="s">
        <v>6399</v>
      </c>
      <c r="C2745" s="2">
        <v>2013</v>
      </c>
      <c r="D2745" s="4">
        <v>41343</v>
      </c>
      <c r="E2745" s="4" t="str">
        <f>TEXT(Table1[[#This Row],[Order Date]],"MMM")</f>
        <v>Mar</v>
      </c>
      <c r="F2745" s="4">
        <v>41557</v>
      </c>
      <c r="G2745" s="3" t="s">
        <v>49</v>
      </c>
      <c r="H2745" s="3" t="s">
        <v>3992</v>
      </c>
      <c r="I2745" s="3" t="s">
        <v>3993</v>
      </c>
      <c r="J2745" s="3" t="s">
        <v>40</v>
      </c>
      <c r="K2745" s="3" t="s">
        <v>27</v>
      </c>
      <c r="L2745" s="3" t="s">
        <v>3501</v>
      </c>
      <c r="M2745" s="3" t="s">
        <v>227</v>
      </c>
      <c r="N2745" s="2">
        <v>47905</v>
      </c>
      <c r="O2745" s="3" t="s">
        <v>102</v>
      </c>
      <c r="P2745" s="3" t="s">
        <v>2283</v>
      </c>
      <c r="Q2745" s="3" t="s">
        <v>45</v>
      </c>
      <c r="R2745" s="3" t="s">
        <v>74</v>
      </c>
      <c r="S2745" s="3" t="s">
        <v>2284</v>
      </c>
      <c r="T2745" s="2">
        <v>34.369999999999997</v>
      </c>
      <c r="U2745" s="2">
        <v>7</v>
      </c>
      <c r="V2745" s="2">
        <v>0</v>
      </c>
      <c r="W2745" s="2">
        <v>16.8413</v>
      </c>
    </row>
    <row r="2746" spans="1:23" ht="15.75" thickBot="1" x14ac:dyDescent="0.3">
      <c r="A2746" s="5">
        <v>2745</v>
      </c>
      <c r="B2746" s="3" t="s">
        <v>6399</v>
      </c>
      <c r="C2746" s="2">
        <v>2013</v>
      </c>
      <c r="D2746" s="4">
        <v>41343</v>
      </c>
      <c r="E2746" s="4" t="str">
        <f>TEXT(Table1[[#This Row],[Order Date]],"MMM")</f>
        <v>Mar</v>
      </c>
      <c r="F2746" s="4">
        <v>41557</v>
      </c>
      <c r="G2746" s="3" t="s">
        <v>49</v>
      </c>
      <c r="H2746" s="3" t="s">
        <v>3992</v>
      </c>
      <c r="I2746" s="3" t="s">
        <v>3993</v>
      </c>
      <c r="J2746" s="3" t="s">
        <v>40</v>
      </c>
      <c r="K2746" s="3" t="s">
        <v>27</v>
      </c>
      <c r="L2746" s="3" t="s">
        <v>3501</v>
      </c>
      <c r="M2746" s="3" t="s">
        <v>227</v>
      </c>
      <c r="N2746" s="2">
        <v>47905</v>
      </c>
      <c r="O2746" s="3" t="s">
        <v>102</v>
      </c>
      <c r="P2746" s="3" t="s">
        <v>770</v>
      </c>
      <c r="Q2746" s="3" t="s">
        <v>45</v>
      </c>
      <c r="R2746" s="3" t="s">
        <v>67</v>
      </c>
      <c r="S2746" s="3" t="s">
        <v>771</v>
      </c>
      <c r="T2746" s="2">
        <v>33.96</v>
      </c>
      <c r="U2746" s="2">
        <v>2</v>
      </c>
      <c r="V2746" s="2">
        <v>0</v>
      </c>
      <c r="W2746" s="2">
        <v>9.5088000000000008</v>
      </c>
    </row>
    <row r="2747" spans="1:23" ht="15.75" thickBot="1" x14ac:dyDescent="0.3">
      <c r="A2747" s="5">
        <v>2746</v>
      </c>
      <c r="B2747" s="3" t="s">
        <v>6400</v>
      </c>
      <c r="C2747" s="2">
        <v>2012</v>
      </c>
      <c r="D2747" s="4">
        <v>41192</v>
      </c>
      <c r="E2747" s="4" t="str">
        <f>TEXT(Table1[[#This Row],[Order Date]],"MMM")</f>
        <v>Oct</v>
      </c>
      <c r="F2747" s="4" t="s">
        <v>7291</v>
      </c>
      <c r="G2747" s="3" t="s">
        <v>49</v>
      </c>
      <c r="H2747" s="3" t="s">
        <v>1940</v>
      </c>
      <c r="I2747" s="3" t="s">
        <v>1941</v>
      </c>
      <c r="J2747" s="3" t="s">
        <v>26</v>
      </c>
      <c r="K2747" s="3" t="s">
        <v>27</v>
      </c>
      <c r="L2747" s="3" t="s">
        <v>273</v>
      </c>
      <c r="M2747" s="3" t="s">
        <v>192</v>
      </c>
      <c r="N2747" s="2">
        <v>60610</v>
      </c>
      <c r="O2747" s="3" t="s">
        <v>102</v>
      </c>
      <c r="P2747" s="3" t="s">
        <v>4584</v>
      </c>
      <c r="Q2747" s="3" t="s">
        <v>45</v>
      </c>
      <c r="R2747" s="3" t="s">
        <v>67</v>
      </c>
      <c r="S2747" s="3" t="s">
        <v>4585</v>
      </c>
      <c r="T2747" s="2">
        <v>8.016</v>
      </c>
      <c r="U2747" s="2">
        <v>3</v>
      </c>
      <c r="V2747" s="2">
        <v>0.2</v>
      </c>
      <c r="W2747" s="2">
        <v>1.002</v>
      </c>
    </row>
    <row r="2748" spans="1:23" ht="15.75" thickBot="1" x14ac:dyDescent="0.3">
      <c r="A2748" s="5">
        <v>2747</v>
      </c>
      <c r="B2748" s="3" t="s">
        <v>6401</v>
      </c>
      <c r="C2748" s="2">
        <v>2013</v>
      </c>
      <c r="D2748" s="4">
        <v>41526</v>
      </c>
      <c r="E2748" s="4" t="str">
        <f>TEXT(Table1[[#This Row],[Order Date]],"MMM")</f>
        <v>Sep</v>
      </c>
      <c r="F2748" s="4">
        <v>41526</v>
      </c>
      <c r="G2748" s="3" t="s">
        <v>1127</v>
      </c>
      <c r="H2748" s="3" t="s">
        <v>2143</v>
      </c>
      <c r="I2748" s="3" t="s">
        <v>2144</v>
      </c>
      <c r="J2748" s="3" t="s">
        <v>26</v>
      </c>
      <c r="K2748" s="3" t="s">
        <v>27</v>
      </c>
      <c r="L2748" s="3" t="s">
        <v>2145</v>
      </c>
      <c r="M2748" s="3" t="s">
        <v>42</v>
      </c>
      <c r="N2748" s="2">
        <v>92704</v>
      </c>
      <c r="O2748" s="3" t="s">
        <v>43</v>
      </c>
      <c r="P2748" s="3" t="s">
        <v>3120</v>
      </c>
      <c r="Q2748" s="3" t="s">
        <v>32</v>
      </c>
      <c r="R2748" s="3" t="s">
        <v>55</v>
      </c>
      <c r="S2748" s="3" t="s">
        <v>3121</v>
      </c>
      <c r="T2748" s="2">
        <v>146.04</v>
      </c>
      <c r="U2748" s="2">
        <v>1</v>
      </c>
      <c r="V2748" s="2">
        <v>0.2</v>
      </c>
      <c r="W2748" s="2">
        <v>-12.778499999999999</v>
      </c>
    </row>
    <row r="2749" spans="1:23" ht="15.75" thickBot="1" x14ac:dyDescent="0.3">
      <c r="A2749" s="5">
        <v>2748</v>
      </c>
      <c r="B2749" s="3" t="s">
        <v>6402</v>
      </c>
      <c r="C2749" s="2">
        <v>2012</v>
      </c>
      <c r="D2749" s="4">
        <v>41067</v>
      </c>
      <c r="E2749" s="4" t="str">
        <f>TEXT(Table1[[#This Row],[Order Date]],"MMM")</f>
        <v>Jun</v>
      </c>
      <c r="F2749" s="4">
        <v>41250</v>
      </c>
      <c r="G2749" s="3" t="s">
        <v>49</v>
      </c>
      <c r="H2749" s="3" t="s">
        <v>3756</v>
      </c>
      <c r="I2749" s="3" t="s">
        <v>3757</v>
      </c>
      <c r="J2749" s="3" t="s">
        <v>40</v>
      </c>
      <c r="K2749" s="3" t="s">
        <v>27</v>
      </c>
      <c r="L2749" s="3" t="s">
        <v>3246</v>
      </c>
      <c r="M2749" s="3" t="s">
        <v>692</v>
      </c>
      <c r="N2749" s="2">
        <v>8360</v>
      </c>
      <c r="O2749" s="3" t="s">
        <v>138</v>
      </c>
      <c r="P2749" s="3" t="s">
        <v>1121</v>
      </c>
      <c r="Q2749" s="3" t="s">
        <v>45</v>
      </c>
      <c r="R2749" s="3" t="s">
        <v>67</v>
      </c>
      <c r="S2749" s="3" t="s">
        <v>1122</v>
      </c>
      <c r="T2749" s="2">
        <v>11.12</v>
      </c>
      <c r="U2749" s="2">
        <v>4</v>
      </c>
      <c r="V2749" s="2">
        <v>0</v>
      </c>
      <c r="W2749" s="2">
        <v>2.8912</v>
      </c>
    </row>
    <row r="2750" spans="1:23" ht="15.75" thickBot="1" x14ac:dyDescent="0.3">
      <c r="A2750" s="5">
        <v>2749</v>
      </c>
      <c r="B2750" s="3" t="s">
        <v>6403</v>
      </c>
      <c r="C2750" s="2">
        <v>2014</v>
      </c>
      <c r="D2750" s="4">
        <v>41792</v>
      </c>
      <c r="E2750" s="4" t="str">
        <f>TEXT(Table1[[#This Row],[Order Date]],"MMM")</f>
        <v>Jun</v>
      </c>
      <c r="F2750" s="4">
        <v>41914</v>
      </c>
      <c r="G2750" s="3" t="s">
        <v>49</v>
      </c>
      <c r="H2750" s="3" t="s">
        <v>5173</v>
      </c>
      <c r="I2750" s="3" t="s">
        <v>5174</v>
      </c>
      <c r="J2750" s="3" t="s">
        <v>40</v>
      </c>
      <c r="K2750" s="3" t="s">
        <v>27</v>
      </c>
      <c r="L2750" s="3" t="s">
        <v>2405</v>
      </c>
      <c r="M2750" s="3" t="s">
        <v>42</v>
      </c>
      <c r="N2750" s="2">
        <v>90503</v>
      </c>
      <c r="O2750" s="3" t="s">
        <v>43</v>
      </c>
      <c r="P2750" s="3" t="s">
        <v>5978</v>
      </c>
      <c r="Q2750" s="3" t="s">
        <v>45</v>
      </c>
      <c r="R2750" s="3" t="s">
        <v>77</v>
      </c>
      <c r="S2750" s="3" t="s">
        <v>5979</v>
      </c>
      <c r="T2750" s="2">
        <v>1640.7</v>
      </c>
      <c r="U2750" s="2">
        <v>5</v>
      </c>
      <c r="V2750" s="2">
        <v>0</v>
      </c>
      <c r="W2750" s="2">
        <v>459.39600000000002</v>
      </c>
    </row>
    <row r="2751" spans="1:23" ht="15.75" thickBot="1" x14ac:dyDescent="0.3">
      <c r="A2751" s="5">
        <v>2750</v>
      </c>
      <c r="B2751" s="3" t="s">
        <v>6403</v>
      </c>
      <c r="C2751" s="2">
        <v>2014</v>
      </c>
      <c r="D2751" s="4">
        <v>41792</v>
      </c>
      <c r="E2751" s="4" t="str">
        <f>TEXT(Table1[[#This Row],[Order Date]],"MMM")</f>
        <v>Jun</v>
      </c>
      <c r="F2751" s="4">
        <v>41914</v>
      </c>
      <c r="G2751" s="3" t="s">
        <v>49</v>
      </c>
      <c r="H2751" s="3" t="s">
        <v>5173</v>
      </c>
      <c r="I2751" s="3" t="s">
        <v>5174</v>
      </c>
      <c r="J2751" s="3" t="s">
        <v>40</v>
      </c>
      <c r="K2751" s="3" t="s">
        <v>27</v>
      </c>
      <c r="L2751" s="3" t="s">
        <v>2405</v>
      </c>
      <c r="M2751" s="3" t="s">
        <v>42</v>
      </c>
      <c r="N2751" s="2">
        <v>90503</v>
      </c>
      <c r="O2751" s="3" t="s">
        <v>43</v>
      </c>
      <c r="P2751" s="3" t="s">
        <v>2958</v>
      </c>
      <c r="Q2751" s="3" t="s">
        <v>70</v>
      </c>
      <c r="R2751" s="3" t="s">
        <v>71</v>
      </c>
      <c r="S2751" s="3" t="s">
        <v>2959</v>
      </c>
      <c r="T2751" s="2">
        <v>371.2</v>
      </c>
      <c r="U2751" s="2">
        <v>5</v>
      </c>
      <c r="V2751" s="2">
        <v>0.2</v>
      </c>
      <c r="W2751" s="2">
        <v>41.76</v>
      </c>
    </row>
    <row r="2752" spans="1:23" ht="15.75" thickBot="1" x14ac:dyDescent="0.3">
      <c r="A2752" s="5">
        <v>2751</v>
      </c>
      <c r="B2752" s="3" t="s">
        <v>6404</v>
      </c>
      <c r="C2752" s="2">
        <v>2012</v>
      </c>
      <c r="D2752" s="4">
        <v>41072</v>
      </c>
      <c r="E2752" s="4" t="str">
        <f>TEXT(Table1[[#This Row],[Order Date]],"MMM")</f>
        <v>Jun</v>
      </c>
      <c r="F2752" s="4">
        <v>41102</v>
      </c>
      <c r="G2752" s="3" t="s">
        <v>172</v>
      </c>
      <c r="H2752" s="3" t="s">
        <v>3361</v>
      </c>
      <c r="I2752" s="3" t="s">
        <v>3362</v>
      </c>
      <c r="J2752" s="3" t="s">
        <v>99</v>
      </c>
      <c r="K2752" s="3" t="s">
        <v>27</v>
      </c>
      <c r="L2752" s="3" t="s">
        <v>248</v>
      </c>
      <c r="M2752" s="3" t="s">
        <v>442</v>
      </c>
      <c r="N2752" s="2">
        <v>45373</v>
      </c>
      <c r="O2752" s="3" t="s">
        <v>138</v>
      </c>
      <c r="P2752" s="3" t="s">
        <v>366</v>
      </c>
      <c r="Q2752" s="3" t="s">
        <v>45</v>
      </c>
      <c r="R2752" s="3" t="s">
        <v>74</v>
      </c>
      <c r="S2752" s="3" t="s">
        <v>367</v>
      </c>
      <c r="T2752" s="2">
        <v>14.832000000000001</v>
      </c>
      <c r="U2752" s="2">
        <v>3</v>
      </c>
      <c r="V2752" s="2">
        <v>0.7</v>
      </c>
      <c r="W2752" s="2">
        <v>-10.382400000000001</v>
      </c>
    </row>
    <row r="2753" spans="1:23" ht="15.75" thickBot="1" x14ac:dyDescent="0.3">
      <c r="A2753" s="5">
        <v>2752</v>
      </c>
      <c r="B2753" s="3" t="s">
        <v>6407</v>
      </c>
      <c r="C2753" s="2">
        <v>2011</v>
      </c>
      <c r="D2753" s="4">
        <v>40701</v>
      </c>
      <c r="E2753" s="4" t="str">
        <f>TEXT(Table1[[#This Row],[Order Date]],"MMM")</f>
        <v>Jun</v>
      </c>
      <c r="F2753" s="4">
        <v>40884</v>
      </c>
      <c r="G2753" s="3" t="s">
        <v>49</v>
      </c>
      <c r="H2753" s="3" t="s">
        <v>4230</v>
      </c>
      <c r="I2753" s="3" t="s">
        <v>4231</v>
      </c>
      <c r="J2753" s="3" t="s">
        <v>99</v>
      </c>
      <c r="K2753" s="3" t="s">
        <v>27</v>
      </c>
      <c r="L2753" s="3" t="s">
        <v>6408</v>
      </c>
      <c r="M2753" s="3" t="s">
        <v>42</v>
      </c>
      <c r="N2753" s="2">
        <v>92020</v>
      </c>
      <c r="O2753" s="3" t="s">
        <v>43</v>
      </c>
      <c r="P2753" s="3" t="s">
        <v>3819</v>
      </c>
      <c r="Q2753" s="3" t="s">
        <v>32</v>
      </c>
      <c r="R2753" s="3" t="s">
        <v>36</v>
      </c>
      <c r="S2753" s="3" t="s">
        <v>3820</v>
      </c>
      <c r="T2753" s="2">
        <v>478.48</v>
      </c>
      <c r="U2753" s="2">
        <v>2</v>
      </c>
      <c r="V2753" s="2">
        <v>0.2</v>
      </c>
      <c r="W2753" s="2">
        <v>47.847999999999999</v>
      </c>
    </row>
    <row r="2754" spans="1:23" ht="15.75" thickBot="1" x14ac:dyDescent="0.3">
      <c r="A2754" s="5">
        <v>2753</v>
      </c>
      <c r="B2754" s="3" t="s">
        <v>6409</v>
      </c>
      <c r="C2754" s="2">
        <v>2013</v>
      </c>
      <c r="D2754" s="4">
        <v>41552</v>
      </c>
      <c r="E2754" s="4" t="str">
        <f>TEXT(Table1[[#This Row],[Order Date]],"MMM")</f>
        <v>Oct</v>
      </c>
      <c r="F2754" s="4" t="s">
        <v>7255</v>
      </c>
      <c r="G2754" s="3" t="s">
        <v>49</v>
      </c>
      <c r="H2754" s="3" t="s">
        <v>4216</v>
      </c>
      <c r="I2754" s="3" t="s">
        <v>4217</v>
      </c>
      <c r="J2754" s="3" t="s">
        <v>40</v>
      </c>
      <c r="K2754" s="3" t="s">
        <v>27</v>
      </c>
      <c r="L2754" s="3" t="s">
        <v>41</v>
      </c>
      <c r="M2754" s="3" t="s">
        <v>42</v>
      </c>
      <c r="N2754" s="2">
        <v>90036</v>
      </c>
      <c r="O2754" s="3" t="s">
        <v>43</v>
      </c>
      <c r="P2754" s="3" t="s">
        <v>6318</v>
      </c>
      <c r="Q2754" s="3" t="s">
        <v>45</v>
      </c>
      <c r="R2754" s="3" t="s">
        <v>88</v>
      </c>
      <c r="S2754" s="3" t="s">
        <v>6319</v>
      </c>
      <c r="T2754" s="2">
        <v>32.04</v>
      </c>
      <c r="U2754" s="2">
        <v>4</v>
      </c>
      <c r="V2754" s="2">
        <v>0</v>
      </c>
      <c r="W2754" s="2">
        <v>14.417999999999999</v>
      </c>
    </row>
    <row r="2755" spans="1:23" ht="15.75" thickBot="1" x14ac:dyDescent="0.3">
      <c r="A2755" s="5">
        <v>2754</v>
      </c>
      <c r="B2755" s="3" t="s">
        <v>6410</v>
      </c>
      <c r="C2755" s="2">
        <v>2013</v>
      </c>
      <c r="D2755" s="4">
        <v>41487</v>
      </c>
      <c r="E2755" s="4" t="str">
        <f>TEXT(Table1[[#This Row],[Order Date]],"MMM")</f>
        <v>Aug</v>
      </c>
      <c r="F2755" s="4">
        <v>41609</v>
      </c>
      <c r="G2755" s="3" t="s">
        <v>49</v>
      </c>
      <c r="H2755" s="3" t="s">
        <v>5097</v>
      </c>
      <c r="I2755" s="3" t="s">
        <v>5098</v>
      </c>
      <c r="J2755" s="3" t="s">
        <v>40</v>
      </c>
      <c r="K2755" s="3" t="s">
        <v>27</v>
      </c>
      <c r="L2755" s="3" t="s">
        <v>547</v>
      </c>
      <c r="M2755" s="3" t="s">
        <v>111</v>
      </c>
      <c r="N2755" s="2">
        <v>53132</v>
      </c>
      <c r="O2755" s="3" t="s">
        <v>102</v>
      </c>
      <c r="P2755" s="3" t="s">
        <v>184</v>
      </c>
      <c r="Q2755" s="3" t="s">
        <v>32</v>
      </c>
      <c r="R2755" s="3" t="s">
        <v>33</v>
      </c>
      <c r="S2755" s="3" t="s">
        <v>185</v>
      </c>
      <c r="T2755" s="2">
        <v>1565.88</v>
      </c>
      <c r="U2755" s="2">
        <v>6</v>
      </c>
      <c r="V2755" s="2">
        <v>0</v>
      </c>
      <c r="W2755" s="2">
        <v>407.12880000000001</v>
      </c>
    </row>
    <row r="2756" spans="1:23" ht="15.75" thickBot="1" x14ac:dyDescent="0.3">
      <c r="A2756" s="5">
        <v>2755</v>
      </c>
      <c r="B2756" s="3" t="s">
        <v>6410</v>
      </c>
      <c r="C2756" s="2">
        <v>2013</v>
      </c>
      <c r="D2756" s="4">
        <v>41487</v>
      </c>
      <c r="E2756" s="4" t="str">
        <f>TEXT(Table1[[#This Row],[Order Date]],"MMM")</f>
        <v>Aug</v>
      </c>
      <c r="F2756" s="4">
        <v>41609</v>
      </c>
      <c r="G2756" s="3" t="s">
        <v>49</v>
      </c>
      <c r="H2756" s="3" t="s">
        <v>5097</v>
      </c>
      <c r="I2756" s="3" t="s">
        <v>5098</v>
      </c>
      <c r="J2756" s="3" t="s">
        <v>40</v>
      </c>
      <c r="K2756" s="3" t="s">
        <v>27</v>
      </c>
      <c r="L2756" s="3" t="s">
        <v>547</v>
      </c>
      <c r="M2756" s="3" t="s">
        <v>111</v>
      </c>
      <c r="N2756" s="2">
        <v>53132</v>
      </c>
      <c r="O2756" s="3" t="s">
        <v>102</v>
      </c>
      <c r="P2756" s="3" t="s">
        <v>257</v>
      </c>
      <c r="Q2756" s="3" t="s">
        <v>45</v>
      </c>
      <c r="R2756" s="3" t="s">
        <v>74</v>
      </c>
      <c r="S2756" s="3" t="s">
        <v>258</v>
      </c>
      <c r="T2756" s="2">
        <v>106.05</v>
      </c>
      <c r="U2756" s="2">
        <v>7</v>
      </c>
      <c r="V2756" s="2">
        <v>0</v>
      </c>
      <c r="W2756" s="2">
        <v>49.843499999999999</v>
      </c>
    </row>
    <row r="2757" spans="1:23" ht="15.75" thickBot="1" x14ac:dyDescent="0.3">
      <c r="A2757" s="5">
        <v>2756</v>
      </c>
      <c r="B2757" s="3" t="s">
        <v>6411</v>
      </c>
      <c r="C2757" s="2">
        <v>2014</v>
      </c>
      <c r="D2757" s="4">
        <v>41682</v>
      </c>
      <c r="E2757" s="4" t="str">
        <f>TEXT(Table1[[#This Row],[Order Date]],"MMM")</f>
        <v>Feb</v>
      </c>
      <c r="F2757" s="4">
        <v>41894</v>
      </c>
      <c r="G2757" s="3" t="s">
        <v>49</v>
      </c>
      <c r="H2757" s="3" t="s">
        <v>1480</v>
      </c>
      <c r="I2757" s="3" t="s">
        <v>1481</v>
      </c>
      <c r="J2757" s="3" t="s">
        <v>40</v>
      </c>
      <c r="K2757" s="3" t="s">
        <v>27</v>
      </c>
      <c r="L2757" s="3" t="s">
        <v>599</v>
      </c>
      <c r="M2757" s="3" t="s">
        <v>101</v>
      </c>
      <c r="N2757" s="2">
        <v>78207</v>
      </c>
      <c r="O2757" s="3" t="s">
        <v>102</v>
      </c>
      <c r="P2757" s="3" t="s">
        <v>4706</v>
      </c>
      <c r="Q2757" s="3" t="s">
        <v>45</v>
      </c>
      <c r="R2757" s="3" t="s">
        <v>88</v>
      </c>
      <c r="S2757" s="3" t="s">
        <v>4707</v>
      </c>
      <c r="T2757" s="2">
        <v>10.368</v>
      </c>
      <c r="U2757" s="2">
        <v>2</v>
      </c>
      <c r="V2757" s="2">
        <v>0.2</v>
      </c>
      <c r="W2757" s="2">
        <v>3.6288</v>
      </c>
    </row>
    <row r="2758" spans="1:23" ht="15.75" thickBot="1" x14ac:dyDescent="0.3">
      <c r="A2758" s="5">
        <v>2757</v>
      </c>
      <c r="B2758" s="3" t="s">
        <v>6412</v>
      </c>
      <c r="C2758" s="2">
        <v>2013</v>
      </c>
      <c r="D2758" s="4">
        <v>41437</v>
      </c>
      <c r="E2758" s="4" t="str">
        <f>TEXT(Table1[[#This Row],[Order Date]],"MMM")</f>
        <v>Jun</v>
      </c>
      <c r="F2758" s="4">
        <v>41529</v>
      </c>
      <c r="G2758" s="3" t="s">
        <v>23</v>
      </c>
      <c r="H2758" s="3" t="s">
        <v>4044</v>
      </c>
      <c r="I2758" s="3" t="s">
        <v>4045</v>
      </c>
      <c r="J2758" s="3" t="s">
        <v>40</v>
      </c>
      <c r="K2758" s="3" t="s">
        <v>27</v>
      </c>
      <c r="L2758" s="3" t="s">
        <v>273</v>
      </c>
      <c r="M2758" s="3" t="s">
        <v>192</v>
      </c>
      <c r="N2758" s="2">
        <v>60610</v>
      </c>
      <c r="O2758" s="3" t="s">
        <v>102</v>
      </c>
      <c r="P2758" s="3" t="s">
        <v>2263</v>
      </c>
      <c r="Q2758" s="3" t="s">
        <v>45</v>
      </c>
      <c r="R2758" s="3" t="s">
        <v>46</v>
      </c>
      <c r="S2758" s="3" t="s">
        <v>2264</v>
      </c>
      <c r="T2758" s="2">
        <v>11.952</v>
      </c>
      <c r="U2758" s="2">
        <v>3</v>
      </c>
      <c r="V2758" s="2">
        <v>0.2</v>
      </c>
      <c r="W2758" s="2">
        <v>3.8843999999999999</v>
      </c>
    </row>
    <row r="2759" spans="1:23" ht="15.75" thickBot="1" x14ac:dyDescent="0.3">
      <c r="A2759" s="5">
        <v>2758</v>
      </c>
      <c r="B2759" s="3" t="s">
        <v>6413</v>
      </c>
      <c r="C2759" s="2">
        <v>2013</v>
      </c>
      <c r="D2759" s="4">
        <v>41434</v>
      </c>
      <c r="E2759" s="4" t="str">
        <f>TEXT(Table1[[#This Row],[Order Date]],"MMM")</f>
        <v>Jun</v>
      </c>
      <c r="F2759" s="4">
        <v>41587</v>
      </c>
      <c r="G2759" s="3" t="s">
        <v>49</v>
      </c>
      <c r="H2759" s="3" t="s">
        <v>3205</v>
      </c>
      <c r="I2759" s="3" t="s">
        <v>3206</v>
      </c>
      <c r="J2759" s="3" t="s">
        <v>26</v>
      </c>
      <c r="K2759" s="3" t="s">
        <v>27</v>
      </c>
      <c r="L2759" s="3" t="s">
        <v>3935</v>
      </c>
      <c r="M2759" s="3" t="s">
        <v>289</v>
      </c>
      <c r="N2759" s="2">
        <v>23320</v>
      </c>
      <c r="O2759" s="3" t="s">
        <v>30</v>
      </c>
      <c r="P2759" s="3" t="s">
        <v>4380</v>
      </c>
      <c r="Q2759" s="3" t="s">
        <v>45</v>
      </c>
      <c r="R2759" s="3" t="s">
        <v>46</v>
      </c>
      <c r="S2759" s="3" t="s">
        <v>4381</v>
      </c>
      <c r="T2759" s="2">
        <v>25.06</v>
      </c>
      <c r="U2759" s="2">
        <v>2</v>
      </c>
      <c r="V2759" s="2">
        <v>0</v>
      </c>
      <c r="W2759" s="2">
        <v>11.7782</v>
      </c>
    </row>
    <row r="2760" spans="1:23" ht="15.75" thickBot="1" x14ac:dyDescent="0.3">
      <c r="A2760" s="5">
        <v>2759</v>
      </c>
      <c r="B2760" s="3" t="s">
        <v>6413</v>
      </c>
      <c r="C2760" s="2">
        <v>2013</v>
      </c>
      <c r="D2760" s="4">
        <v>41434</v>
      </c>
      <c r="E2760" s="4" t="str">
        <f>TEXT(Table1[[#This Row],[Order Date]],"MMM")</f>
        <v>Jun</v>
      </c>
      <c r="F2760" s="4">
        <v>41587</v>
      </c>
      <c r="G2760" s="3" t="s">
        <v>49</v>
      </c>
      <c r="H2760" s="3" t="s">
        <v>3205</v>
      </c>
      <c r="I2760" s="3" t="s">
        <v>3206</v>
      </c>
      <c r="J2760" s="3" t="s">
        <v>26</v>
      </c>
      <c r="K2760" s="3" t="s">
        <v>27</v>
      </c>
      <c r="L2760" s="3" t="s">
        <v>3935</v>
      </c>
      <c r="M2760" s="3" t="s">
        <v>289</v>
      </c>
      <c r="N2760" s="2">
        <v>23320</v>
      </c>
      <c r="O2760" s="3" t="s">
        <v>30</v>
      </c>
      <c r="P2760" s="3" t="s">
        <v>4061</v>
      </c>
      <c r="Q2760" s="3" t="s">
        <v>32</v>
      </c>
      <c r="R2760" s="3" t="s">
        <v>55</v>
      </c>
      <c r="S2760" s="3" t="s">
        <v>4062</v>
      </c>
      <c r="T2760" s="2">
        <v>1652.94</v>
      </c>
      <c r="U2760" s="2">
        <v>3</v>
      </c>
      <c r="V2760" s="2">
        <v>0</v>
      </c>
      <c r="W2760" s="2">
        <v>314.05860000000001</v>
      </c>
    </row>
    <row r="2761" spans="1:23" ht="15.75" thickBot="1" x14ac:dyDescent="0.3">
      <c r="A2761" s="5">
        <v>2760</v>
      </c>
      <c r="B2761" s="3" t="s">
        <v>6414</v>
      </c>
      <c r="C2761" s="2">
        <v>2012</v>
      </c>
      <c r="D2761" s="4">
        <v>40920</v>
      </c>
      <c r="E2761" s="4" t="str">
        <f>TEXT(Table1[[#This Row],[Order Date]],"MMM")</f>
        <v>Jan</v>
      </c>
      <c r="F2761" s="4">
        <v>41041</v>
      </c>
      <c r="G2761" s="3" t="s">
        <v>23</v>
      </c>
      <c r="H2761" s="3" t="s">
        <v>554</v>
      </c>
      <c r="I2761" s="3" t="s">
        <v>555</v>
      </c>
      <c r="J2761" s="3" t="s">
        <v>99</v>
      </c>
      <c r="K2761" s="3" t="s">
        <v>27</v>
      </c>
      <c r="L2761" s="3" t="s">
        <v>93</v>
      </c>
      <c r="M2761" s="3" t="s">
        <v>94</v>
      </c>
      <c r="N2761" s="2">
        <v>98105</v>
      </c>
      <c r="O2761" s="3" t="s">
        <v>43</v>
      </c>
      <c r="P2761" s="3" t="s">
        <v>1486</v>
      </c>
      <c r="Q2761" s="3" t="s">
        <v>32</v>
      </c>
      <c r="R2761" s="3" t="s">
        <v>36</v>
      </c>
      <c r="S2761" s="3" t="s">
        <v>1487</v>
      </c>
      <c r="T2761" s="2">
        <v>2003.92</v>
      </c>
      <c r="U2761" s="2">
        <v>5</v>
      </c>
      <c r="V2761" s="2">
        <v>0.2</v>
      </c>
      <c r="W2761" s="2">
        <v>125.245</v>
      </c>
    </row>
    <row r="2762" spans="1:23" ht="15.75" thickBot="1" x14ac:dyDescent="0.3">
      <c r="A2762" s="5">
        <v>2761</v>
      </c>
      <c r="B2762" s="3" t="s">
        <v>6414</v>
      </c>
      <c r="C2762" s="2">
        <v>2012</v>
      </c>
      <c r="D2762" s="4">
        <v>40920</v>
      </c>
      <c r="E2762" s="4" t="str">
        <f>TEXT(Table1[[#This Row],[Order Date]],"MMM")</f>
        <v>Jan</v>
      </c>
      <c r="F2762" s="4">
        <v>41041</v>
      </c>
      <c r="G2762" s="3" t="s">
        <v>23</v>
      </c>
      <c r="H2762" s="3" t="s">
        <v>554</v>
      </c>
      <c r="I2762" s="3" t="s">
        <v>555</v>
      </c>
      <c r="J2762" s="3" t="s">
        <v>99</v>
      </c>
      <c r="K2762" s="3" t="s">
        <v>27</v>
      </c>
      <c r="L2762" s="3" t="s">
        <v>93</v>
      </c>
      <c r="M2762" s="3" t="s">
        <v>94</v>
      </c>
      <c r="N2762" s="2">
        <v>98105</v>
      </c>
      <c r="O2762" s="3" t="s">
        <v>43</v>
      </c>
      <c r="P2762" s="3" t="s">
        <v>4306</v>
      </c>
      <c r="Q2762" s="3" t="s">
        <v>45</v>
      </c>
      <c r="R2762" s="3" t="s">
        <v>88</v>
      </c>
      <c r="S2762" s="3" t="s">
        <v>4307</v>
      </c>
      <c r="T2762" s="2">
        <v>32.4</v>
      </c>
      <c r="U2762" s="2">
        <v>5</v>
      </c>
      <c r="V2762" s="2">
        <v>0</v>
      </c>
      <c r="W2762" s="2">
        <v>15.552</v>
      </c>
    </row>
    <row r="2763" spans="1:23" ht="15.75" thickBot="1" x14ac:dyDescent="0.3">
      <c r="A2763" s="5">
        <v>2762</v>
      </c>
      <c r="B2763" s="3" t="s">
        <v>6414</v>
      </c>
      <c r="C2763" s="2">
        <v>2012</v>
      </c>
      <c r="D2763" s="4">
        <v>40920</v>
      </c>
      <c r="E2763" s="4" t="str">
        <f>TEXT(Table1[[#This Row],[Order Date]],"MMM")</f>
        <v>Jan</v>
      </c>
      <c r="F2763" s="4">
        <v>41041</v>
      </c>
      <c r="G2763" s="3" t="s">
        <v>23</v>
      </c>
      <c r="H2763" s="3" t="s">
        <v>554</v>
      </c>
      <c r="I2763" s="3" t="s">
        <v>555</v>
      </c>
      <c r="J2763" s="3" t="s">
        <v>99</v>
      </c>
      <c r="K2763" s="3" t="s">
        <v>27</v>
      </c>
      <c r="L2763" s="3" t="s">
        <v>93</v>
      </c>
      <c r="M2763" s="3" t="s">
        <v>94</v>
      </c>
      <c r="N2763" s="2">
        <v>98105</v>
      </c>
      <c r="O2763" s="3" t="s">
        <v>43</v>
      </c>
      <c r="P2763" s="3" t="s">
        <v>794</v>
      </c>
      <c r="Q2763" s="3" t="s">
        <v>32</v>
      </c>
      <c r="R2763" s="3" t="s">
        <v>55</v>
      </c>
      <c r="S2763" s="3" t="s">
        <v>795</v>
      </c>
      <c r="T2763" s="2">
        <v>1913.4</v>
      </c>
      <c r="U2763" s="2">
        <v>9</v>
      </c>
      <c r="V2763" s="2">
        <v>0</v>
      </c>
      <c r="W2763" s="2">
        <v>401.81400000000002</v>
      </c>
    </row>
    <row r="2764" spans="1:23" ht="15.75" thickBot="1" x14ac:dyDescent="0.3">
      <c r="A2764" s="5">
        <v>2763</v>
      </c>
      <c r="B2764" s="3" t="s">
        <v>6414</v>
      </c>
      <c r="C2764" s="2">
        <v>2012</v>
      </c>
      <c r="D2764" s="4">
        <v>40920</v>
      </c>
      <c r="E2764" s="4" t="str">
        <f>TEXT(Table1[[#This Row],[Order Date]],"MMM")</f>
        <v>Jan</v>
      </c>
      <c r="F2764" s="4">
        <v>41041</v>
      </c>
      <c r="G2764" s="3" t="s">
        <v>23</v>
      </c>
      <c r="H2764" s="3" t="s">
        <v>554</v>
      </c>
      <c r="I2764" s="3" t="s">
        <v>555</v>
      </c>
      <c r="J2764" s="3" t="s">
        <v>99</v>
      </c>
      <c r="K2764" s="3" t="s">
        <v>27</v>
      </c>
      <c r="L2764" s="3" t="s">
        <v>93</v>
      </c>
      <c r="M2764" s="3" t="s">
        <v>94</v>
      </c>
      <c r="N2764" s="2">
        <v>98105</v>
      </c>
      <c r="O2764" s="3" t="s">
        <v>43</v>
      </c>
      <c r="P2764" s="3" t="s">
        <v>3792</v>
      </c>
      <c r="Q2764" s="3" t="s">
        <v>45</v>
      </c>
      <c r="R2764" s="3" t="s">
        <v>58</v>
      </c>
      <c r="S2764" s="3" t="s">
        <v>3793</v>
      </c>
      <c r="T2764" s="2">
        <v>146.72999999999999</v>
      </c>
      <c r="U2764" s="2">
        <v>3</v>
      </c>
      <c r="V2764" s="2">
        <v>0</v>
      </c>
      <c r="W2764" s="2">
        <v>2.9346000000000001</v>
      </c>
    </row>
    <row r="2765" spans="1:23" ht="15.75" thickBot="1" x14ac:dyDescent="0.3">
      <c r="A2765" s="5">
        <v>2764</v>
      </c>
      <c r="B2765" s="3" t="s">
        <v>6414</v>
      </c>
      <c r="C2765" s="2">
        <v>2012</v>
      </c>
      <c r="D2765" s="4">
        <v>40920</v>
      </c>
      <c r="E2765" s="4" t="str">
        <f>TEXT(Table1[[#This Row],[Order Date]],"MMM")</f>
        <v>Jan</v>
      </c>
      <c r="F2765" s="4">
        <v>41041</v>
      </c>
      <c r="G2765" s="3" t="s">
        <v>23</v>
      </c>
      <c r="H2765" s="3" t="s">
        <v>554</v>
      </c>
      <c r="I2765" s="3" t="s">
        <v>555</v>
      </c>
      <c r="J2765" s="3" t="s">
        <v>99</v>
      </c>
      <c r="K2765" s="3" t="s">
        <v>27</v>
      </c>
      <c r="L2765" s="3" t="s">
        <v>93</v>
      </c>
      <c r="M2765" s="3" t="s">
        <v>94</v>
      </c>
      <c r="N2765" s="2">
        <v>98105</v>
      </c>
      <c r="O2765" s="3" t="s">
        <v>43</v>
      </c>
      <c r="P2765" s="3" t="s">
        <v>1338</v>
      </c>
      <c r="Q2765" s="3" t="s">
        <v>45</v>
      </c>
      <c r="R2765" s="3" t="s">
        <v>88</v>
      </c>
      <c r="S2765" s="3" t="s">
        <v>1339</v>
      </c>
      <c r="T2765" s="2">
        <v>114.2</v>
      </c>
      <c r="U2765" s="2">
        <v>5</v>
      </c>
      <c r="V2765" s="2">
        <v>0</v>
      </c>
      <c r="W2765" s="2">
        <v>52.531999999999996</v>
      </c>
    </row>
    <row r="2766" spans="1:23" ht="15.75" thickBot="1" x14ac:dyDescent="0.3">
      <c r="A2766" s="5">
        <v>2765</v>
      </c>
      <c r="B2766" s="3" t="s">
        <v>6415</v>
      </c>
      <c r="C2766" s="2">
        <v>2014</v>
      </c>
      <c r="D2766" s="4">
        <v>41952</v>
      </c>
      <c r="E2766" s="4" t="str">
        <f>TEXT(Table1[[#This Row],[Order Date]],"MMM")</f>
        <v>Nov</v>
      </c>
      <c r="F2766" s="4" t="s">
        <v>7261</v>
      </c>
      <c r="G2766" s="3" t="s">
        <v>49</v>
      </c>
      <c r="H2766" s="3" t="s">
        <v>3176</v>
      </c>
      <c r="I2766" s="3" t="s">
        <v>3177</v>
      </c>
      <c r="J2766" s="3" t="s">
        <v>26</v>
      </c>
      <c r="K2766" s="3" t="s">
        <v>27</v>
      </c>
      <c r="L2766" s="3" t="s">
        <v>288</v>
      </c>
      <c r="M2766" s="3" t="s">
        <v>442</v>
      </c>
      <c r="N2766" s="2">
        <v>45503</v>
      </c>
      <c r="O2766" s="3" t="s">
        <v>138</v>
      </c>
      <c r="P2766" s="3" t="s">
        <v>416</v>
      </c>
      <c r="Q2766" s="3" t="s">
        <v>70</v>
      </c>
      <c r="R2766" s="3" t="s">
        <v>148</v>
      </c>
      <c r="S2766" s="3" t="s">
        <v>417</v>
      </c>
      <c r="T2766" s="2">
        <v>37.055999999999997</v>
      </c>
      <c r="U2766" s="2">
        <v>4</v>
      </c>
      <c r="V2766" s="2">
        <v>0.2</v>
      </c>
      <c r="W2766" s="2">
        <v>8.8008000000000006</v>
      </c>
    </row>
    <row r="2767" spans="1:23" ht="15.75" thickBot="1" x14ac:dyDescent="0.3">
      <c r="A2767" s="5">
        <v>2766</v>
      </c>
      <c r="B2767" s="3" t="s">
        <v>6415</v>
      </c>
      <c r="C2767" s="2">
        <v>2014</v>
      </c>
      <c r="D2767" s="4">
        <v>41952</v>
      </c>
      <c r="E2767" s="4" t="str">
        <f>TEXT(Table1[[#This Row],[Order Date]],"MMM")</f>
        <v>Nov</v>
      </c>
      <c r="F2767" s="4" t="s">
        <v>7261</v>
      </c>
      <c r="G2767" s="3" t="s">
        <v>49</v>
      </c>
      <c r="H2767" s="3" t="s">
        <v>3176</v>
      </c>
      <c r="I2767" s="3" t="s">
        <v>3177</v>
      </c>
      <c r="J2767" s="3" t="s">
        <v>26</v>
      </c>
      <c r="K2767" s="3" t="s">
        <v>27</v>
      </c>
      <c r="L2767" s="3" t="s">
        <v>288</v>
      </c>
      <c r="M2767" s="3" t="s">
        <v>442</v>
      </c>
      <c r="N2767" s="2">
        <v>45503</v>
      </c>
      <c r="O2767" s="3" t="s">
        <v>138</v>
      </c>
      <c r="P2767" s="3" t="s">
        <v>3290</v>
      </c>
      <c r="Q2767" s="3" t="s">
        <v>70</v>
      </c>
      <c r="R2767" s="3" t="s">
        <v>71</v>
      </c>
      <c r="S2767" s="3" t="s">
        <v>3291</v>
      </c>
      <c r="T2767" s="2">
        <v>259.89600000000002</v>
      </c>
      <c r="U2767" s="2">
        <v>2</v>
      </c>
      <c r="V2767" s="2">
        <v>0.4</v>
      </c>
      <c r="W2767" s="2">
        <v>-56.3108</v>
      </c>
    </row>
    <row r="2768" spans="1:23" ht="15.75" thickBot="1" x14ac:dyDescent="0.3">
      <c r="A2768" s="5">
        <v>2767</v>
      </c>
      <c r="B2768" s="3" t="s">
        <v>6416</v>
      </c>
      <c r="C2768" s="2">
        <v>2012</v>
      </c>
      <c r="D2768" s="4">
        <v>41099</v>
      </c>
      <c r="E2768" s="4" t="str">
        <f>TEXT(Table1[[#This Row],[Order Date]],"MMM")</f>
        <v>Jul</v>
      </c>
      <c r="F2768" s="4">
        <v>41222</v>
      </c>
      <c r="G2768" s="3" t="s">
        <v>49</v>
      </c>
      <c r="H2768" s="3" t="s">
        <v>1381</v>
      </c>
      <c r="I2768" s="3" t="s">
        <v>1382</v>
      </c>
      <c r="J2768" s="3" t="s">
        <v>99</v>
      </c>
      <c r="K2768" s="3" t="s">
        <v>27</v>
      </c>
      <c r="L2768" s="3" t="s">
        <v>239</v>
      </c>
      <c r="M2768" s="3" t="s">
        <v>240</v>
      </c>
      <c r="N2768" s="2">
        <v>10009</v>
      </c>
      <c r="O2768" s="3" t="s">
        <v>138</v>
      </c>
      <c r="P2768" s="3" t="s">
        <v>2161</v>
      </c>
      <c r="Q2768" s="3" t="s">
        <v>70</v>
      </c>
      <c r="R2768" s="3" t="s">
        <v>148</v>
      </c>
      <c r="S2768" s="3" t="s">
        <v>2162</v>
      </c>
      <c r="T2768" s="2">
        <v>559.92999999999995</v>
      </c>
      <c r="U2768" s="2">
        <v>7</v>
      </c>
      <c r="V2768" s="2">
        <v>0</v>
      </c>
      <c r="W2768" s="2">
        <v>167.97900000000001</v>
      </c>
    </row>
    <row r="2769" spans="1:23" ht="15.75" thickBot="1" x14ac:dyDescent="0.3">
      <c r="A2769" s="5">
        <v>2768</v>
      </c>
      <c r="B2769" s="3" t="s">
        <v>6417</v>
      </c>
      <c r="C2769" s="2">
        <v>2014</v>
      </c>
      <c r="D2769" s="4">
        <v>41707</v>
      </c>
      <c r="E2769" s="4" t="str">
        <f>TEXT(Table1[[#This Row],[Order Date]],"MMM")</f>
        <v>Mar</v>
      </c>
      <c r="F2769" s="4">
        <v>41891</v>
      </c>
      <c r="G2769" s="3" t="s">
        <v>49</v>
      </c>
      <c r="H2769" s="3" t="s">
        <v>2295</v>
      </c>
      <c r="I2769" s="3" t="s">
        <v>2296</v>
      </c>
      <c r="J2769" s="3" t="s">
        <v>40</v>
      </c>
      <c r="K2769" s="3" t="s">
        <v>27</v>
      </c>
      <c r="L2769" s="3" t="s">
        <v>273</v>
      </c>
      <c r="M2769" s="3" t="s">
        <v>192</v>
      </c>
      <c r="N2769" s="2">
        <v>60653</v>
      </c>
      <c r="O2769" s="3" t="s">
        <v>102</v>
      </c>
      <c r="P2769" s="3" t="s">
        <v>2168</v>
      </c>
      <c r="Q2769" s="3" t="s">
        <v>45</v>
      </c>
      <c r="R2769" s="3" t="s">
        <v>242</v>
      </c>
      <c r="S2769" s="3" t="s">
        <v>2169</v>
      </c>
      <c r="T2769" s="2">
        <v>16</v>
      </c>
      <c r="U2769" s="2">
        <v>4</v>
      </c>
      <c r="V2769" s="2">
        <v>0.2</v>
      </c>
      <c r="W2769" s="2">
        <v>5.6</v>
      </c>
    </row>
    <row r="2770" spans="1:23" ht="15.75" thickBot="1" x14ac:dyDescent="0.3">
      <c r="A2770" s="5">
        <v>2769</v>
      </c>
      <c r="B2770" s="3" t="s">
        <v>6417</v>
      </c>
      <c r="C2770" s="2">
        <v>2014</v>
      </c>
      <c r="D2770" s="4">
        <v>41707</v>
      </c>
      <c r="E2770" s="4" t="str">
        <f>TEXT(Table1[[#This Row],[Order Date]],"MMM")</f>
        <v>Mar</v>
      </c>
      <c r="F2770" s="4">
        <v>41891</v>
      </c>
      <c r="G2770" s="3" t="s">
        <v>49</v>
      </c>
      <c r="H2770" s="3" t="s">
        <v>2295</v>
      </c>
      <c r="I2770" s="3" t="s">
        <v>2296</v>
      </c>
      <c r="J2770" s="3" t="s">
        <v>40</v>
      </c>
      <c r="K2770" s="3" t="s">
        <v>27</v>
      </c>
      <c r="L2770" s="3" t="s">
        <v>273</v>
      </c>
      <c r="M2770" s="3" t="s">
        <v>192</v>
      </c>
      <c r="N2770" s="2">
        <v>60653</v>
      </c>
      <c r="O2770" s="3" t="s">
        <v>102</v>
      </c>
      <c r="P2770" s="3" t="s">
        <v>6418</v>
      </c>
      <c r="Q2770" s="3" t="s">
        <v>45</v>
      </c>
      <c r="R2770" s="3" t="s">
        <v>77</v>
      </c>
      <c r="S2770" s="3" t="s">
        <v>6419</v>
      </c>
      <c r="T2770" s="2">
        <v>5.5880000000000001</v>
      </c>
      <c r="U2770" s="2">
        <v>2</v>
      </c>
      <c r="V2770" s="2">
        <v>0.8</v>
      </c>
      <c r="W2770" s="2">
        <v>-15.0876</v>
      </c>
    </row>
    <row r="2771" spans="1:23" ht="15.75" thickBot="1" x14ac:dyDescent="0.3">
      <c r="A2771" s="5">
        <v>2770</v>
      </c>
      <c r="B2771" s="3" t="s">
        <v>6417</v>
      </c>
      <c r="C2771" s="2">
        <v>2014</v>
      </c>
      <c r="D2771" s="4">
        <v>41707</v>
      </c>
      <c r="E2771" s="4" t="str">
        <f>TEXT(Table1[[#This Row],[Order Date]],"MMM")</f>
        <v>Mar</v>
      </c>
      <c r="F2771" s="4">
        <v>41891</v>
      </c>
      <c r="G2771" s="3" t="s">
        <v>49</v>
      </c>
      <c r="H2771" s="3" t="s">
        <v>2295</v>
      </c>
      <c r="I2771" s="3" t="s">
        <v>2296</v>
      </c>
      <c r="J2771" s="3" t="s">
        <v>40</v>
      </c>
      <c r="K2771" s="3" t="s">
        <v>27</v>
      </c>
      <c r="L2771" s="3" t="s">
        <v>273</v>
      </c>
      <c r="M2771" s="3" t="s">
        <v>192</v>
      </c>
      <c r="N2771" s="2">
        <v>60653</v>
      </c>
      <c r="O2771" s="3" t="s">
        <v>102</v>
      </c>
      <c r="P2771" s="3" t="s">
        <v>6050</v>
      </c>
      <c r="Q2771" s="3" t="s">
        <v>45</v>
      </c>
      <c r="R2771" s="3" t="s">
        <v>58</v>
      </c>
      <c r="S2771" s="3" t="s">
        <v>6051</v>
      </c>
      <c r="T2771" s="2">
        <v>235.92</v>
      </c>
      <c r="U2771" s="2">
        <v>5</v>
      </c>
      <c r="V2771" s="2">
        <v>0.2</v>
      </c>
      <c r="W2771" s="2">
        <v>-44.234999999999999</v>
      </c>
    </row>
    <row r="2772" spans="1:23" ht="15.75" thickBot="1" x14ac:dyDescent="0.3">
      <c r="A2772" s="5">
        <v>2771</v>
      </c>
      <c r="B2772" s="3" t="s">
        <v>6420</v>
      </c>
      <c r="C2772" s="2">
        <v>2014</v>
      </c>
      <c r="D2772" s="4">
        <v>41832</v>
      </c>
      <c r="E2772" s="4" t="str">
        <f>TEXT(Table1[[#This Row],[Order Date]],"MMM")</f>
        <v>Jul</v>
      </c>
      <c r="F2772" s="4">
        <v>41894</v>
      </c>
      <c r="G2772" s="3" t="s">
        <v>23</v>
      </c>
      <c r="H2772" s="3" t="s">
        <v>1932</v>
      </c>
      <c r="I2772" s="3" t="s">
        <v>1933</v>
      </c>
      <c r="J2772" s="3" t="s">
        <v>40</v>
      </c>
      <c r="K2772" s="3" t="s">
        <v>27</v>
      </c>
      <c r="L2772" s="3" t="s">
        <v>877</v>
      </c>
      <c r="M2772" s="3" t="s">
        <v>42</v>
      </c>
      <c r="N2772" s="2">
        <v>94513</v>
      </c>
      <c r="O2772" s="3" t="s">
        <v>43</v>
      </c>
      <c r="P2772" s="3" t="s">
        <v>2237</v>
      </c>
      <c r="Q2772" s="3" t="s">
        <v>45</v>
      </c>
      <c r="R2772" s="3" t="s">
        <v>58</v>
      </c>
      <c r="S2772" s="3" t="s">
        <v>170</v>
      </c>
      <c r="T2772" s="2">
        <v>10.68</v>
      </c>
      <c r="U2772" s="2">
        <v>1</v>
      </c>
      <c r="V2772" s="2">
        <v>0</v>
      </c>
      <c r="W2772" s="2">
        <v>2.8835999999999999</v>
      </c>
    </row>
    <row r="2773" spans="1:23" ht="15.75" thickBot="1" x14ac:dyDescent="0.3">
      <c r="A2773" s="5">
        <v>2772</v>
      </c>
      <c r="B2773" s="3" t="s">
        <v>6421</v>
      </c>
      <c r="C2773" s="2">
        <v>2014</v>
      </c>
      <c r="D2773" s="4">
        <v>41955</v>
      </c>
      <c r="E2773" s="4" t="str">
        <f>TEXT(Table1[[#This Row],[Order Date]],"MMM")</f>
        <v>Nov</v>
      </c>
      <c r="F2773" s="4" t="s">
        <v>7301</v>
      </c>
      <c r="G2773" s="3" t="s">
        <v>49</v>
      </c>
      <c r="H2773" s="3" t="s">
        <v>545</v>
      </c>
      <c r="I2773" s="3" t="s">
        <v>546</v>
      </c>
      <c r="J2773" s="3" t="s">
        <v>40</v>
      </c>
      <c r="K2773" s="3" t="s">
        <v>27</v>
      </c>
      <c r="L2773" s="3" t="s">
        <v>4356</v>
      </c>
      <c r="M2773" s="3" t="s">
        <v>344</v>
      </c>
      <c r="N2773" s="2">
        <v>29406</v>
      </c>
      <c r="O2773" s="3" t="s">
        <v>30</v>
      </c>
      <c r="P2773" s="3" t="s">
        <v>4056</v>
      </c>
      <c r="Q2773" s="3" t="s">
        <v>32</v>
      </c>
      <c r="R2773" s="3" t="s">
        <v>64</v>
      </c>
      <c r="S2773" s="3" t="s">
        <v>4057</v>
      </c>
      <c r="T2773" s="2">
        <v>14.76</v>
      </c>
      <c r="U2773" s="2">
        <v>2</v>
      </c>
      <c r="V2773" s="2">
        <v>0</v>
      </c>
      <c r="W2773" s="2">
        <v>4.2804000000000002</v>
      </c>
    </row>
    <row r="2774" spans="1:23" ht="15.75" thickBot="1" x14ac:dyDescent="0.3">
      <c r="A2774" s="5">
        <v>2773</v>
      </c>
      <c r="B2774" s="3" t="s">
        <v>6422</v>
      </c>
      <c r="C2774" s="2">
        <v>2014</v>
      </c>
      <c r="D2774" s="4">
        <v>41678</v>
      </c>
      <c r="E2774" s="4" t="str">
        <f>TEXT(Table1[[#This Row],[Order Date]],"MMM")</f>
        <v>Feb</v>
      </c>
      <c r="F2774" s="4">
        <v>41798</v>
      </c>
      <c r="G2774" s="3" t="s">
        <v>23</v>
      </c>
      <c r="H2774" s="3" t="s">
        <v>583</v>
      </c>
      <c r="I2774" s="3" t="s">
        <v>584</v>
      </c>
      <c r="J2774" s="3" t="s">
        <v>26</v>
      </c>
      <c r="K2774" s="3" t="s">
        <v>27</v>
      </c>
      <c r="L2774" s="3" t="s">
        <v>120</v>
      </c>
      <c r="M2774" s="3" t="s">
        <v>42</v>
      </c>
      <c r="N2774" s="2">
        <v>94109</v>
      </c>
      <c r="O2774" s="3" t="s">
        <v>43</v>
      </c>
      <c r="P2774" s="3" t="s">
        <v>2678</v>
      </c>
      <c r="Q2774" s="3" t="s">
        <v>45</v>
      </c>
      <c r="R2774" s="3" t="s">
        <v>58</v>
      </c>
      <c r="S2774" s="3" t="s">
        <v>2679</v>
      </c>
      <c r="T2774" s="2">
        <v>186.54</v>
      </c>
      <c r="U2774" s="2">
        <v>3</v>
      </c>
      <c r="V2774" s="2">
        <v>0</v>
      </c>
      <c r="W2774" s="2">
        <v>50.3658</v>
      </c>
    </row>
    <row r="2775" spans="1:23" ht="15.75" thickBot="1" x14ac:dyDescent="0.3">
      <c r="A2775" s="5">
        <v>2774</v>
      </c>
      <c r="B2775" s="3" t="s">
        <v>6423</v>
      </c>
      <c r="C2775" s="2">
        <v>2014</v>
      </c>
      <c r="D2775" s="4">
        <v>41703</v>
      </c>
      <c r="E2775" s="4" t="str">
        <f>TEXT(Table1[[#This Row],[Order Date]],"MMM")</f>
        <v>Mar</v>
      </c>
      <c r="F2775" s="4">
        <v>41795</v>
      </c>
      <c r="G2775" s="3" t="s">
        <v>23</v>
      </c>
      <c r="H2775" s="3" t="s">
        <v>4232</v>
      </c>
      <c r="I2775" s="3" t="s">
        <v>4233</v>
      </c>
      <c r="J2775" s="3" t="s">
        <v>40</v>
      </c>
      <c r="K2775" s="3" t="s">
        <v>27</v>
      </c>
      <c r="L2775" s="3" t="s">
        <v>41</v>
      </c>
      <c r="M2775" s="3" t="s">
        <v>42</v>
      </c>
      <c r="N2775" s="2">
        <v>90049</v>
      </c>
      <c r="O2775" s="3" t="s">
        <v>43</v>
      </c>
      <c r="P2775" s="3" t="s">
        <v>2248</v>
      </c>
      <c r="Q2775" s="3" t="s">
        <v>70</v>
      </c>
      <c r="R2775" s="3" t="s">
        <v>148</v>
      </c>
      <c r="S2775" s="3" t="s">
        <v>2249</v>
      </c>
      <c r="T2775" s="2">
        <v>159.56</v>
      </c>
      <c r="U2775" s="2">
        <v>4</v>
      </c>
      <c r="V2775" s="2">
        <v>0</v>
      </c>
      <c r="W2775" s="2">
        <v>59.037199999999999</v>
      </c>
    </row>
    <row r="2776" spans="1:23" ht="15.75" thickBot="1" x14ac:dyDescent="0.3">
      <c r="A2776" s="5">
        <v>2775</v>
      </c>
      <c r="B2776" s="3" t="s">
        <v>6424</v>
      </c>
      <c r="C2776" s="2">
        <v>2012</v>
      </c>
      <c r="D2776" s="4">
        <v>41249</v>
      </c>
      <c r="E2776" s="4" t="str">
        <f>TEXT(Table1[[#This Row],[Order Date]],"MMM")</f>
        <v>Dec</v>
      </c>
      <c r="F2776" s="4" t="s">
        <v>7208</v>
      </c>
      <c r="G2776" s="3" t="s">
        <v>49</v>
      </c>
      <c r="H2776" s="3" t="s">
        <v>756</v>
      </c>
      <c r="I2776" s="3" t="s">
        <v>757</v>
      </c>
      <c r="J2776" s="3" t="s">
        <v>26</v>
      </c>
      <c r="K2776" s="3" t="s">
        <v>27</v>
      </c>
      <c r="L2776" s="3" t="s">
        <v>6425</v>
      </c>
      <c r="M2776" s="3" t="s">
        <v>53</v>
      </c>
      <c r="N2776" s="2">
        <v>33407</v>
      </c>
      <c r="O2776" s="3" t="s">
        <v>30</v>
      </c>
      <c r="P2776" s="3" t="s">
        <v>418</v>
      </c>
      <c r="Q2776" s="3" t="s">
        <v>70</v>
      </c>
      <c r="R2776" s="3" t="s">
        <v>71</v>
      </c>
      <c r="S2776" s="3" t="s">
        <v>419</v>
      </c>
      <c r="T2776" s="2">
        <v>55.984000000000002</v>
      </c>
      <c r="U2776" s="2">
        <v>2</v>
      </c>
      <c r="V2776" s="2">
        <v>0.2</v>
      </c>
      <c r="W2776" s="2">
        <v>4.1988000000000003</v>
      </c>
    </row>
    <row r="2777" spans="1:23" ht="15.75" thickBot="1" x14ac:dyDescent="0.3">
      <c r="A2777" s="5">
        <v>2776</v>
      </c>
      <c r="B2777" s="3" t="s">
        <v>6426</v>
      </c>
      <c r="C2777" s="2">
        <v>2014</v>
      </c>
      <c r="D2777" s="4">
        <v>41763</v>
      </c>
      <c r="E2777" s="4" t="str">
        <f>TEXT(Table1[[#This Row],[Order Date]],"MMM")</f>
        <v>May</v>
      </c>
      <c r="F2777" s="4">
        <v>41947</v>
      </c>
      <c r="G2777" s="3" t="s">
        <v>49</v>
      </c>
      <c r="H2777" s="3" t="s">
        <v>2676</v>
      </c>
      <c r="I2777" s="3" t="s">
        <v>2677</v>
      </c>
      <c r="J2777" s="3" t="s">
        <v>99</v>
      </c>
      <c r="K2777" s="3" t="s">
        <v>27</v>
      </c>
      <c r="L2777" s="3" t="s">
        <v>239</v>
      </c>
      <c r="M2777" s="3" t="s">
        <v>240</v>
      </c>
      <c r="N2777" s="2">
        <v>10011</v>
      </c>
      <c r="O2777" s="3" t="s">
        <v>138</v>
      </c>
      <c r="P2777" s="3" t="s">
        <v>2059</v>
      </c>
      <c r="Q2777" s="3" t="s">
        <v>45</v>
      </c>
      <c r="R2777" s="3" t="s">
        <v>158</v>
      </c>
      <c r="S2777" s="3" t="s">
        <v>2060</v>
      </c>
      <c r="T2777" s="2">
        <v>16.98</v>
      </c>
      <c r="U2777" s="2">
        <v>1</v>
      </c>
      <c r="V2777" s="2">
        <v>0</v>
      </c>
      <c r="W2777" s="2">
        <v>8.49</v>
      </c>
    </row>
    <row r="2778" spans="1:23" ht="15.75" thickBot="1" x14ac:dyDescent="0.3">
      <c r="A2778" s="5">
        <v>2777</v>
      </c>
      <c r="B2778" s="3" t="s">
        <v>6427</v>
      </c>
      <c r="C2778" s="2">
        <v>2014</v>
      </c>
      <c r="D2778" s="4">
        <v>41651</v>
      </c>
      <c r="E2778" s="4" t="str">
        <f>TEXT(Table1[[#This Row],[Order Date]],"MMM")</f>
        <v>Jan</v>
      </c>
      <c r="F2778" s="4">
        <v>41741</v>
      </c>
      <c r="G2778" s="3" t="s">
        <v>23</v>
      </c>
      <c r="H2778" s="3" t="s">
        <v>1203</v>
      </c>
      <c r="I2778" s="3" t="s">
        <v>1204</v>
      </c>
      <c r="J2778" s="3" t="s">
        <v>40</v>
      </c>
      <c r="K2778" s="3" t="s">
        <v>27</v>
      </c>
      <c r="L2778" s="3" t="s">
        <v>3433</v>
      </c>
      <c r="M2778" s="3" t="s">
        <v>101</v>
      </c>
      <c r="N2778" s="2">
        <v>79907</v>
      </c>
      <c r="O2778" s="3" t="s">
        <v>102</v>
      </c>
      <c r="P2778" s="3" t="s">
        <v>394</v>
      </c>
      <c r="Q2778" s="3" t="s">
        <v>70</v>
      </c>
      <c r="R2778" s="3" t="s">
        <v>148</v>
      </c>
      <c r="S2778" s="3" t="s">
        <v>395</v>
      </c>
      <c r="T2778" s="2">
        <v>95.975999999999999</v>
      </c>
      <c r="U2778" s="2">
        <v>3</v>
      </c>
      <c r="V2778" s="2">
        <v>0.2</v>
      </c>
      <c r="W2778" s="2">
        <v>-10.7973</v>
      </c>
    </row>
    <row r="2779" spans="1:23" ht="15.75" thickBot="1" x14ac:dyDescent="0.3">
      <c r="A2779" s="5">
        <v>2778</v>
      </c>
      <c r="B2779" s="3" t="s">
        <v>6428</v>
      </c>
      <c r="C2779" s="2">
        <v>2013</v>
      </c>
      <c r="D2779" s="4">
        <v>41342</v>
      </c>
      <c r="E2779" s="4" t="str">
        <f>TEXT(Table1[[#This Row],[Order Date]],"MMM")</f>
        <v>Mar</v>
      </c>
      <c r="F2779" s="4">
        <v>41403</v>
      </c>
      <c r="G2779" s="3" t="s">
        <v>172</v>
      </c>
      <c r="H2779" s="3" t="s">
        <v>4514</v>
      </c>
      <c r="I2779" s="3" t="s">
        <v>4515</v>
      </c>
      <c r="J2779" s="3" t="s">
        <v>99</v>
      </c>
      <c r="K2779" s="3" t="s">
        <v>27</v>
      </c>
      <c r="L2779" s="3" t="s">
        <v>273</v>
      </c>
      <c r="M2779" s="3" t="s">
        <v>192</v>
      </c>
      <c r="N2779" s="2">
        <v>60653</v>
      </c>
      <c r="O2779" s="3" t="s">
        <v>102</v>
      </c>
      <c r="P2779" s="3" t="s">
        <v>6429</v>
      </c>
      <c r="Q2779" s="3" t="s">
        <v>32</v>
      </c>
      <c r="R2779" s="3" t="s">
        <v>64</v>
      </c>
      <c r="S2779" s="3" t="s">
        <v>6430</v>
      </c>
      <c r="T2779" s="2">
        <v>84.272000000000006</v>
      </c>
      <c r="U2779" s="2">
        <v>2</v>
      </c>
      <c r="V2779" s="2">
        <v>0.6</v>
      </c>
      <c r="W2779" s="2">
        <v>-75.844800000000006</v>
      </c>
    </row>
    <row r="2780" spans="1:23" ht="15.75" thickBot="1" x14ac:dyDescent="0.3">
      <c r="A2780" s="5">
        <v>2779</v>
      </c>
      <c r="B2780" s="3" t="s">
        <v>6431</v>
      </c>
      <c r="C2780" s="2">
        <v>2013</v>
      </c>
      <c r="D2780" s="4">
        <v>41436</v>
      </c>
      <c r="E2780" s="4" t="str">
        <f>TEXT(Table1[[#This Row],[Order Date]],"MMM")</f>
        <v>Jun</v>
      </c>
      <c r="F2780" s="4">
        <v>41558</v>
      </c>
      <c r="G2780" s="3" t="s">
        <v>49</v>
      </c>
      <c r="H2780" s="3" t="s">
        <v>2892</v>
      </c>
      <c r="I2780" s="3" t="s">
        <v>2893</v>
      </c>
      <c r="J2780" s="3" t="s">
        <v>26</v>
      </c>
      <c r="K2780" s="3" t="s">
        <v>27</v>
      </c>
      <c r="L2780" s="3" t="s">
        <v>93</v>
      </c>
      <c r="M2780" s="3" t="s">
        <v>94</v>
      </c>
      <c r="N2780" s="2">
        <v>98105</v>
      </c>
      <c r="O2780" s="3" t="s">
        <v>43</v>
      </c>
      <c r="P2780" s="3" t="s">
        <v>6432</v>
      </c>
      <c r="Q2780" s="3" t="s">
        <v>70</v>
      </c>
      <c r="R2780" s="3" t="s">
        <v>148</v>
      </c>
      <c r="S2780" s="3" t="s">
        <v>6433</v>
      </c>
      <c r="T2780" s="2">
        <v>479.72</v>
      </c>
      <c r="U2780" s="2">
        <v>4</v>
      </c>
      <c r="V2780" s="2">
        <v>0</v>
      </c>
      <c r="W2780" s="2">
        <v>52.769199999999998</v>
      </c>
    </row>
    <row r="2781" spans="1:23" ht="15.75" thickBot="1" x14ac:dyDescent="0.3">
      <c r="A2781" s="5">
        <v>2780</v>
      </c>
      <c r="B2781" s="3" t="s">
        <v>6436</v>
      </c>
      <c r="C2781" s="2">
        <v>2013</v>
      </c>
      <c r="D2781" s="4">
        <v>41284</v>
      </c>
      <c r="E2781" s="4" t="str">
        <f>TEXT(Table1[[#This Row],[Order Date]],"MMM")</f>
        <v>Jan</v>
      </c>
      <c r="F2781" s="4">
        <v>41404</v>
      </c>
      <c r="G2781" s="3" t="s">
        <v>49</v>
      </c>
      <c r="H2781" s="3" t="s">
        <v>2881</v>
      </c>
      <c r="I2781" s="3" t="s">
        <v>2882</v>
      </c>
      <c r="J2781" s="3" t="s">
        <v>26</v>
      </c>
      <c r="K2781" s="3" t="s">
        <v>27</v>
      </c>
      <c r="L2781" s="3" t="s">
        <v>239</v>
      </c>
      <c r="M2781" s="3" t="s">
        <v>240</v>
      </c>
      <c r="N2781" s="2">
        <v>10011</v>
      </c>
      <c r="O2781" s="3" t="s">
        <v>138</v>
      </c>
      <c r="P2781" s="3" t="s">
        <v>3942</v>
      </c>
      <c r="Q2781" s="3" t="s">
        <v>32</v>
      </c>
      <c r="R2781" s="3" t="s">
        <v>33</v>
      </c>
      <c r="S2781" s="3" t="s">
        <v>3943</v>
      </c>
      <c r="T2781" s="2">
        <v>523.91999999999996</v>
      </c>
      <c r="U2781" s="2">
        <v>5</v>
      </c>
      <c r="V2781" s="2">
        <v>0.2</v>
      </c>
      <c r="W2781" s="2">
        <v>-26.196000000000002</v>
      </c>
    </row>
    <row r="2782" spans="1:23" ht="15.75" thickBot="1" x14ac:dyDescent="0.3">
      <c r="A2782" s="5">
        <v>2781</v>
      </c>
      <c r="B2782" s="3" t="s">
        <v>6437</v>
      </c>
      <c r="C2782" s="2">
        <v>2012</v>
      </c>
      <c r="D2782" s="4">
        <v>41163</v>
      </c>
      <c r="E2782" s="4" t="str">
        <f>TEXT(Table1[[#This Row],[Order Date]],"MMM")</f>
        <v>Sep</v>
      </c>
      <c r="F2782" s="4" t="s">
        <v>7159</v>
      </c>
      <c r="G2782" s="3" t="s">
        <v>49</v>
      </c>
      <c r="H2782" s="3" t="s">
        <v>1913</v>
      </c>
      <c r="I2782" s="3" t="s">
        <v>1914</v>
      </c>
      <c r="J2782" s="3" t="s">
        <v>99</v>
      </c>
      <c r="K2782" s="3" t="s">
        <v>27</v>
      </c>
      <c r="L2782" s="3" t="s">
        <v>506</v>
      </c>
      <c r="M2782" s="3" t="s">
        <v>42</v>
      </c>
      <c r="N2782" s="2">
        <v>95661</v>
      </c>
      <c r="O2782" s="3" t="s">
        <v>43</v>
      </c>
      <c r="P2782" s="3" t="s">
        <v>1073</v>
      </c>
      <c r="Q2782" s="3" t="s">
        <v>45</v>
      </c>
      <c r="R2782" s="3" t="s">
        <v>242</v>
      </c>
      <c r="S2782" s="3" t="s">
        <v>1074</v>
      </c>
      <c r="T2782" s="2">
        <v>2.48</v>
      </c>
      <c r="U2782" s="2">
        <v>2</v>
      </c>
      <c r="V2782" s="2">
        <v>0</v>
      </c>
      <c r="W2782" s="2">
        <v>1.1656</v>
      </c>
    </row>
    <row r="2783" spans="1:23" ht="15.75" thickBot="1" x14ac:dyDescent="0.3">
      <c r="A2783" s="5">
        <v>2782</v>
      </c>
      <c r="B2783" s="3" t="s">
        <v>6438</v>
      </c>
      <c r="C2783" s="2">
        <v>2012</v>
      </c>
      <c r="D2783" s="4">
        <v>40949</v>
      </c>
      <c r="E2783" s="4" t="str">
        <f>TEXT(Table1[[#This Row],[Order Date]],"MMM")</f>
        <v>Feb</v>
      </c>
      <c r="F2783" s="4">
        <v>40978</v>
      </c>
      <c r="G2783" s="3" t="s">
        <v>172</v>
      </c>
      <c r="H2783" s="3" t="s">
        <v>292</v>
      </c>
      <c r="I2783" s="3" t="s">
        <v>293</v>
      </c>
      <c r="J2783" s="3" t="s">
        <v>26</v>
      </c>
      <c r="K2783" s="3" t="s">
        <v>27</v>
      </c>
      <c r="L2783" s="3" t="s">
        <v>41</v>
      </c>
      <c r="M2783" s="3" t="s">
        <v>42</v>
      </c>
      <c r="N2783" s="2">
        <v>90008</v>
      </c>
      <c r="O2783" s="3" t="s">
        <v>43</v>
      </c>
      <c r="P2783" s="3" t="s">
        <v>3824</v>
      </c>
      <c r="Q2783" s="3" t="s">
        <v>45</v>
      </c>
      <c r="R2783" s="3" t="s">
        <v>74</v>
      </c>
      <c r="S2783" s="3" t="s">
        <v>3825</v>
      </c>
      <c r="T2783" s="2">
        <v>11.808</v>
      </c>
      <c r="U2783" s="2">
        <v>3</v>
      </c>
      <c r="V2783" s="2">
        <v>0.2</v>
      </c>
      <c r="W2783" s="2">
        <v>4.1327999999999996</v>
      </c>
    </row>
    <row r="2784" spans="1:23" ht="15.75" thickBot="1" x14ac:dyDescent="0.3">
      <c r="A2784" s="5">
        <v>2783</v>
      </c>
      <c r="B2784" s="3" t="s">
        <v>6438</v>
      </c>
      <c r="C2784" s="2">
        <v>2012</v>
      </c>
      <c r="D2784" s="4">
        <v>40949</v>
      </c>
      <c r="E2784" s="4" t="str">
        <f>TEXT(Table1[[#This Row],[Order Date]],"MMM")</f>
        <v>Feb</v>
      </c>
      <c r="F2784" s="4">
        <v>40978</v>
      </c>
      <c r="G2784" s="3" t="s">
        <v>172</v>
      </c>
      <c r="H2784" s="3" t="s">
        <v>292</v>
      </c>
      <c r="I2784" s="3" t="s">
        <v>293</v>
      </c>
      <c r="J2784" s="3" t="s">
        <v>26</v>
      </c>
      <c r="K2784" s="3" t="s">
        <v>27</v>
      </c>
      <c r="L2784" s="3" t="s">
        <v>41</v>
      </c>
      <c r="M2784" s="3" t="s">
        <v>42</v>
      </c>
      <c r="N2784" s="2">
        <v>90008</v>
      </c>
      <c r="O2784" s="3" t="s">
        <v>43</v>
      </c>
      <c r="P2784" s="3" t="s">
        <v>5326</v>
      </c>
      <c r="Q2784" s="3" t="s">
        <v>45</v>
      </c>
      <c r="R2784" s="3" t="s">
        <v>74</v>
      </c>
      <c r="S2784" s="3" t="s">
        <v>5327</v>
      </c>
      <c r="T2784" s="2">
        <v>53.567999999999998</v>
      </c>
      <c r="U2784" s="2">
        <v>4</v>
      </c>
      <c r="V2784" s="2">
        <v>0.2</v>
      </c>
      <c r="W2784" s="2">
        <v>19.418399999999998</v>
      </c>
    </row>
    <row r="2785" spans="1:23" ht="15.75" thickBot="1" x14ac:dyDescent="0.3">
      <c r="A2785" s="5">
        <v>2784</v>
      </c>
      <c r="B2785" s="3" t="s">
        <v>6438</v>
      </c>
      <c r="C2785" s="2">
        <v>2012</v>
      </c>
      <c r="D2785" s="4">
        <v>40949</v>
      </c>
      <c r="E2785" s="4" t="str">
        <f>TEXT(Table1[[#This Row],[Order Date]],"MMM")</f>
        <v>Feb</v>
      </c>
      <c r="F2785" s="4">
        <v>40978</v>
      </c>
      <c r="G2785" s="3" t="s">
        <v>172</v>
      </c>
      <c r="H2785" s="3" t="s">
        <v>292</v>
      </c>
      <c r="I2785" s="3" t="s">
        <v>293</v>
      </c>
      <c r="J2785" s="3" t="s">
        <v>26</v>
      </c>
      <c r="K2785" s="3" t="s">
        <v>27</v>
      </c>
      <c r="L2785" s="3" t="s">
        <v>41</v>
      </c>
      <c r="M2785" s="3" t="s">
        <v>42</v>
      </c>
      <c r="N2785" s="2">
        <v>90008</v>
      </c>
      <c r="O2785" s="3" t="s">
        <v>43</v>
      </c>
      <c r="P2785" s="3" t="s">
        <v>4452</v>
      </c>
      <c r="Q2785" s="3" t="s">
        <v>70</v>
      </c>
      <c r="R2785" s="3" t="s">
        <v>71</v>
      </c>
      <c r="S2785" s="3" t="s">
        <v>4453</v>
      </c>
      <c r="T2785" s="2">
        <v>503.96</v>
      </c>
      <c r="U2785" s="2">
        <v>5</v>
      </c>
      <c r="V2785" s="2">
        <v>0.2</v>
      </c>
      <c r="W2785" s="2">
        <v>50.396000000000001</v>
      </c>
    </row>
    <row r="2786" spans="1:23" ht="15.75" thickBot="1" x14ac:dyDescent="0.3">
      <c r="A2786" s="5">
        <v>2785</v>
      </c>
      <c r="B2786" s="3" t="s">
        <v>6439</v>
      </c>
      <c r="C2786" s="2">
        <v>2014</v>
      </c>
      <c r="D2786" s="4">
        <v>41954</v>
      </c>
      <c r="E2786" s="4" t="str">
        <f>TEXT(Table1[[#This Row],[Order Date]],"MMM")</f>
        <v>Nov</v>
      </c>
      <c r="F2786" s="4">
        <v>41954</v>
      </c>
      <c r="G2786" s="3" t="s">
        <v>1127</v>
      </c>
      <c r="H2786" s="3" t="s">
        <v>2438</v>
      </c>
      <c r="I2786" s="3" t="s">
        <v>2439</v>
      </c>
      <c r="J2786" s="3" t="s">
        <v>99</v>
      </c>
      <c r="K2786" s="3" t="s">
        <v>27</v>
      </c>
      <c r="L2786" s="3" t="s">
        <v>2396</v>
      </c>
      <c r="M2786" s="3" t="s">
        <v>42</v>
      </c>
      <c r="N2786" s="2">
        <v>92503</v>
      </c>
      <c r="O2786" s="3" t="s">
        <v>43</v>
      </c>
      <c r="P2786" s="3" t="s">
        <v>3342</v>
      </c>
      <c r="Q2786" s="3" t="s">
        <v>45</v>
      </c>
      <c r="R2786" s="3" t="s">
        <v>67</v>
      </c>
      <c r="S2786" s="3" t="s">
        <v>3343</v>
      </c>
      <c r="T2786" s="2">
        <v>7.8</v>
      </c>
      <c r="U2786" s="2">
        <v>3</v>
      </c>
      <c r="V2786" s="2">
        <v>0</v>
      </c>
      <c r="W2786" s="2">
        <v>2.1059999999999999</v>
      </c>
    </row>
    <row r="2787" spans="1:23" ht="15.75" thickBot="1" x14ac:dyDescent="0.3">
      <c r="A2787" s="5">
        <v>2786</v>
      </c>
      <c r="B2787" s="3" t="s">
        <v>6440</v>
      </c>
      <c r="C2787" s="2">
        <v>2013</v>
      </c>
      <c r="D2787" s="4">
        <v>41548</v>
      </c>
      <c r="E2787" s="4" t="str">
        <f>TEXT(Table1[[#This Row],[Order Date]],"MMM")</f>
        <v>Oct</v>
      </c>
      <c r="F2787" s="4" t="s">
        <v>7356</v>
      </c>
      <c r="G2787" s="3" t="s">
        <v>23</v>
      </c>
      <c r="H2787" s="3" t="s">
        <v>4829</v>
      </c>
      <c r="I2787" s="3" t="s">
        <v>4830</v>
      </c>
      <c r="J2787" s="3" t="s">
        <v>26</v>
      </c>
      <c r="K2787" s="3" t="s">
        <v>27</v>
      </c>
      <c r="L2787" s="3" t="s">
        <v>6231</v>
      </c>
      <c r="M2787" s="3" t="s">
        <v>94</v>
      </c>
      <c r="N2787" s="2">
        <v>98632</v>
      </c>
      <c r="O2787" s="3" t="s">
        <v>43</v>
      </c>
      <c r="P2787" s="3" t="s">
        <v>1752</v>
      </c>
      <c r="Q2787" s="3" t="s">
        <v>32</v>
      </c>
      <c r="R2787" s="3" t="s">
        <v>64</v>
      </c>
      <c r="S2787" s="3" t="s">
        <v>1753</v>
      </c>
      <c r="T2787" s="2">
        <v>24.85</v>
      </c>
      <c r="U2787" s="2">
        <v>5</v>
      </c>
      <c r="V2787" s="2">
        <v>0</v>
      </c>
      <c r="W2787" s="2">
        <v>7.7035</v>
      </c>
    </row>
    <row r="2788" spans="1:23" ht="15.75" thickBot="1" x14ac:dyDescent="0.3">
      <c r="A2788" s="5">
        <v>2787</v>
      </c>
      <c r="B2788" s="3" t="s">
        <v>6441</v>
      </c>
      <c r="C2788" s="2">
        <v>2011</v>
      </c>
      <c r="D2788" s="4">
        <v>40735</v>
      </c>
      <c r="E2788" s="4" t="str">
        <f>TEXT(Table1[[#This Row],[Order Date]],"MMM")</f>
        <v>Jul</v>
      </c>
      <c r="F2788" s="4">
        <v>40766</v>
      </c>
      <c r="G2788" s="3" t="s">
        <v>172</v>
      </c>
      <c r="H2788" s="3" t="s">
        <v>1203</v>
      </c>
      <c r="I2788" s="3" t="s">
        <v>1204</v>
      </c>
      <c r="J2788" s="3" t="s">
        <v>40</v>
      </c>
      <c r="K2788" s="3" t="s">
        <v>27</v>
      </c>
      <c r="L2788" s="3" t="s">
        <v>239</v>
      </c>
      <c r="M2788" s="3" t="s">
        <v>240</v>
      </c>
      <c r="N2788" s="2">
        <v>10024</v>
      </c>
      <c r="O2788" s="3" t="s">
        <v>138</v>
      </c>
      <c r="P2788" s="3" t="s">
        <v>3531</v>
      </c>
      <c r="Q2788" s="3" t="s">
        <v>45</v>
      </c>
      <c r="R2788" s="3" t="s">
        <v>242</v>
      </c>
      <c r="S2788" s="3" t="s">
        <v>3532</v>
      </c>
      <c r="T2788" s="2">
        <v>5.92</v>
      </c>
      <c r="U2788" s="2">
        <v>4</v>
      </c>
      <c r="V2788" s="2">
        <v>0</v>
      </c>
      <c r="W2788" s="2">
        <v>2.8416000000000001</v>
      </c>
    </row>
    <row r="2789" spans="1:23" ht="15.75" thickBot="1" x14ac:dyDescent="0.3">
      <c r="A2789" s="5">
        <v>2788</v>
      </c>
      <c r="B2789" s="3" t="s">
        <v>6441</v>
      </c>
      <c r="C2789" s="2">
        <v>2011</v>
      </c>
      <c r="D2789" s="4">
        <v>40735</v>
      </c>
      <c r="E2789" s="4" t="str">
        <f>TEXT(Table1[[#This Row],[Order Date]],"MMM")</f>
        <v>Jul</v>
      </c>
      <c r="F2789" s="4">
        <v>40766</v>
      </c>
      <c r="G2789" s="3" t="s">
        <v>172</v>
      </c>
      <c r="H2789" s="3" t="s">
        <v>1203</v>
      </c>
      <c r="I2789" s="3" t="s">
        <v>1204</v>
      </c>
      <c r="J2789" s="3" t="s">
        <v>40</v>
      </c>
      <c r="K2789" s="3" t="s">
        <v>27</v>
      </c>
      <c r="L2789" s="3" t="s">
        <v>239</v>
      </c>
      <c r="M2789" s="3" t="s">
        <v>240</v>
      </c>
      <c r="N2789" s="2">
        <v>10024</v>
      </c>
      <c r="O2789" s="3" t="s">
        <v>138</v>
      </c>
      <c r="P2789" s="3" t="s">
        <v>5359</v>
      </c>
      <c r="Q2789" s="3" t="s">
        <v>45</v>
      </c>
      <c r="R2789" s="3" t="s">
        <v>88</v>
      </c>
      <c r="S2789" s="3" t="s">
        <v>5360</v>
      </c>
      <c r="T2789" s="2">
        <v>30.18</v>
      </c>
      <c r="U2789" s="2">
        <v>3</v>
      </c>
      <c r="V2789" s="2">
        <v>0</v>
      </c>
      <c r="W2789" s="2">
        <v>13.8828</v>
      </c>
    </row>
    <row r="2790" spans="1:23" ht="15.75" thickBot="1" x14ac:dyDescent="0.3">
      <c r="A2790" s="5">
        <v>2789</v>
      </c>
      <c r="B2790" s="3" t="s">
        <v>6442</v>
      </c>
      <c r="C2790" s="2">
        <v>2013</v>
      </c>
      <c r="D2790" s="4">
        <v>41314</v>
      </c>
      <c r="E2790" s="4" t="str">
        <f>TEXT(Table1[[#This Row],[Order Date]],"MMM")</f>
        <v>Feb</v>
      </c>
      <c r="F2790" s="4">
        <v>41434</v>
      </c>
      <c r="G2790" s="3" t="s">
        <v>49</v>
      </c>
      <c r="H2790" s="3" t="s">
        <v>2428</v>
      </c>
      <c r="I2790" s="3" t="s">
        <v>2429</v>
      </c>
      <c r="J2790" s="3" t="s">
        <v>26</v>
      </c>
      <c r="K2790" s="3" t="s">
        <v>27</v>
      </c>
      <c r="L2790" s="3" t="s">
        <v>775</v>
      </c>
      <c r="M2790" s="3" t="s">
        <v>214</v>
      </c>
      <c r="N2790" s="2">
        <v>48227</v>
      </c>
      <c r="O2790" s="3" t="s">
        <v>102</v>
      </c>
      <c r="P2790" s="3" t="s">
        <v>1802</v>
      </c>
      <c r="Q2790" s="3" t="s">
        <v>45</v>
      </c>
      <c r="R2790" s="3" t="s">
        <v>74</v>
      </c>
      <c r="S2790" s="3" t="s">
        <v>1803</v>
      </c>
      <c r="T2790" s="2">
        <v>24.1</v>
      </c>
      <c r="U2790" s="2">
        <v>5</v>
      </c>
      <c r="V2790" s="2">
        <v>0</v>
      </c>
      <c r="W2790" s="2">
        <v>11.086</v>
      </c>
    </row>
    <row r="2791" spans="1:23" ht="15.75" thickBot="1" x14ac:dyDescent="0.3">
      <c r="A2791" s="5">
        <v>2790</v>
      </c>
      <c r="B2791" s="3" t="s">
        <v>6442</v>
      </c>
      <c r="C2791" s="2">
        <v>2013</v>
      </c>
      <c r="D2791" s="4">
        <v>41314</v>
      </c>
      <c r="E2791" s="4" t="str">
        <f>TEXT(Table1[[#This Row],[Order Date]],"MMM")</f>
        <v>Feb</v>
      </c>
      <c r="F2791" s="4">
        <v>41434</v>
      </c>
      <c r="G2791" s="3" t="s">
        <v>49</v>
      </c>
      <c r="H2791" s="3" t="s">
        <v>2428</v>
      </c>
      <c r="I2791" s="3" t="s">
        <v>2429</v>
      </c>
      <c r="J2791" s="3" t="s">
        <v>26</v>
      </c>
      <c r="K2791" s="3" t="s">
        <v>27</v>
      </c>
      <c r="L2791" s="3" t="s">
        <v>775</v>
      </c>
      <c r="M2791" s="3" t="s">
        <v>214</v>
      </c>
      <c r="N2791" s="2">
        <v>48227</v>
      </c>
      <c r="O2791" s="3" t="s">
        <v>102</v>
      </c>
      <c r="P2791" s="3" t="s">
        <v>1360</v>
      </c>
      <c r="Q2791" s="3" t="s">
        <v>70</v>
      </c>
      <c r="R2791" s="3" t="s">
        <v>71</v>
      </c>
      <c r="S2791" s="3" t="s">
        <v>1361</v>
      </c>
      <c r="T2791" s="2">
        <v>8.7799999999999994</v>
      </c>
      <c r="U2791" s="2">
        <v>1</v>
      </c>
      <c r="V2791" s="2">
        <v>0</v>
      </c>
      <c r="W2791" s="2">
        <v>2.2827999999999999</v>
      </c>
    </row>
    <row r="2792" spans="1:23" ht="15.75" thickBot="1" x14ac:dyDescent="0.3">
      <c r="A2792" s="5">
        <v>2791</v>
      </c>
      <c r="B2792" s="3" t="s">
        <v>6442</v>
      </c>
      <c r="C2792" s="2">
        <v>2013</v>
      </c>
      <c r="D2792" s="4">
        <v>41314</v>
      </c>
      <c r="E2792" s="4" t="str">
        <f>TEXT(Table1[[#This Row],[Order Date]],"MMM")</f>
        <v>Feb</v>
      </c>
      <c r="F2792" s="4">
        <v>41434</v>
      </c>
      <c r="G2792" s="3" t="s">
        <v>49</v>
      </c>
      <c r="H2792" s="3" t="s">
        <v>2428</v>
      </c>
      <c r="I2792" s="3" t="s">
        <v>2429</v>
      </c>
      <c r="J2792" s="3" t="s">
        <v>26</v>
      </c>
      <c r="K2792" s="3" t="s">
        <v>27</v>
      </c>
      <c r="L2792" s="3" t="s">
        <v>775</v>
      </c>
      <c r="M2792" s="3" t="s">
        <v>214</v>
      </c>
      <c r="N2792" s="2">
        <v>48227</v>
      </c>
      <c r="O2792" s="3" t="s">
        <v>102</v>
      </c>
      <c r="P2792" s="3" t="s">
        <v>1822</v>
      </c>
      <c r="Q2792" s="3" t="s">
        <v>45</v>
      </c>
      <c r="R2792" s="3" t="s">
        <v>77</v>
      </c>
      <c r="S2792" s="3" t="s">
        <v>1823</v>
      </c>
      <c r="T2792" s="2">
        <v>376.74</v>
      </c>
      <c r="U2792" s="2">
        <v>4</v>
      </c>
      <c r="V2792" s="2">
        <v>0.1</v>
      </c>
      <c r="W2792" s="2">
        <v>71.162000000000006</v>
      </c>
    </row>
    <row r="2793" spans="1:23" ht="15.75" thickBot="1" x14ac:dyDescent="0.3">
      <c r="A2793" s="5">
        <v>2792</v>
      </c>
      <c r="B2793" s="3" t="s">
        <v>6442</v>
      </c>
      <c r="C2793" s="2">
        <v>2013</v>
      </c>
      <c r="D2793" s="4">
        <v>41314</v>
      </c>
      <c r="E2793" s="4" t="str">
        <f>TEXT(Table1[[#This Row],[Order Date]],"MMM")</f>
        <v>Feb</v>
      </c>
      <c r="F2793" s="4">
        <v>41434</v>
      </c>
      <c r="G2793" s="3" t="s">
        <v>49</v>
      </c>
      <c r="H2793" s="3" t="s">
        <v>2428</v>
      </c>
      <c r="I2793" s="3" t="s">
        <v>2429</v>
      </c>
      <c r="J2793" s="3" t="s">
        <v>26</v>
      </c>
      <c r="K2793" s="3" t="s">
        <v>27</v>
      </c>
      <c r="L2793" s="3" t="s">
        <v>775</v>
      </c>
      <c r="M2793" s="3" t="s">
        <v>214</v>
      </c>
      <c r="N2793" s="2">
        <v>48227</v>
      </c>
      <c r="O2793" s="3" t="s">
        <v>102</v>
      </c>
      <c r="P2793" s="3" t="s">
        <v>2541</v>
      </c>
      <c r="Q2793" s="3" t="s">
        <v>45</v>
      </c>
      <c r="R2793" s="3" t="s">
        <v>74</v>
      </c>
      <c r="S2793" s="3" t="s">
        <v>2542</v>
      </c>
      <c r="T2793" s="2">
        <v>29.52</v>
      </c>
      <c r="U2793" s="2">
        <v>4</v>
      </c>
      <c r="V2793" s="2">
        <v>0</v>
      </c>
      <c r="W2793" s="2">
        <v>14.4648</v>
      </c>
    </row>
    <row r="2794" spans="1:23" ht="15.75" thickBot="1" x14ac:dyDescent="0.3">
      <c r="A2794" s="5">
        <v>2793</v>
      </c>
      <c r="B2794" s="3" t="s">
        <v>6442</v>
      </c>
      <c r="C2794" s="2">
        <v>2013</v>
      </c>
      <c r="D2794" s="4">
        <v>41314</v>
      </c>
      <c r="E2794" s="4" t="str">
        <f>TEXT(Table1[[#This Row],[Order Date]],"MMM")</f>
        <v>Feb</v>
      </c>
      <c r="F2794" s="4">
        <v>41434</v>
      </c>
      <c r="G2794" s="3" t="s">
        <v>49</v>
      </c>
      <c r="H2794" s="3" t="s">
        <v>2428</v>
      </c>
      <c r="I2794" s="3" t="s">
        <v>2429</v>
      </c>
      <c r="J2794" s="3" t="s">
        <v>26</v>
      </c>
      <c r="K2794" s="3" t="s">
        <v>27</v>
      </c>
      <c r="L2794" s="3" t="s">
        <v>775</v>
      </c>
      <c r="M2794" s="3" t="s">
        <v>214</v>
      </c>
      <c r="N2794" s="2">
        <v>48227</v>
      </c>
      <c r="O2794" s="3" t="s">
        <v>102</v>
      </c>
      <c r="P2794" s="3" t="s">
        <v>2839</v>
      </c>
      <c r="Q2794" s="3" t="s">
        <v>45</v>
      </c>
      <c r="R2794" s="3" t="s">
        <v>67</v>
      </c>
      <c r="S2794" s="3" t="s">
        <v>2840</v>
      </c>
      <c r="T2794" s="2">
        <v>11.96</v>
      </c>
      <c r="U2794" s="2">
        <v>2</v>
      </c>
      <c r="V2794" s="2">
        <v>0</v>
      </c>
      <c r="W2794" s="2">
        <v>2.99</v>
      </c>
    </row>
    <row r="2795" spans="1:23" ht="15.75" thickBot="1" x14ac:dyDescent="0.3">
      <c r="A2795" s="5">
        <v>2794</v>
      </c>
      <c r="B2795" s="3" t="s">
        <v>6442</v>
      </c>
      <c r="C2795" s="2">
        <v>2013</v>
      </c>
      <c r="D2795" s="4">
        <v>41314</v>
      </c>
      <c r="E2795" s="4" t="str">
        <f>TEXT(Table1[[#This Row],[Order Date]],"MMM")</f>
        <v>Feb</v>
      </c>
      <c r="F2795" s="4">
        <v>41434</v>
      </c>
      <c r="G2795" s="3" t="s">
        <v>49</v>
      </c>
      <c r="H2795" s="3" t="s">
        <v>2428</v>
      </c>
      <c r="I2795" s="3" t="s">
        <v>2429</v>
      </c>
      <c r="J2795" s="3" t="s">
        <v>26</v>
      </c>
      <c r="K2795" s="3" t="s">
        <v>27</v>
      </c>
      <c r="L2795" s="3" t="s">
        <v>775</v>
      </c>
      <c r="M2795" s="3" t="s">
        <v>214</v>
      </c>
      <c r="N2795" s="2">
        <v>48227</v>
      </c>
      <c r="O2795" s="3" t="s">
        <v>102</v>
      </c>
      <c r="P2795" s="3" t="s">
        <v>3533</v>
      </c>
      <c r="Q2795" s="3" t="s">
        <v>45</v>
      </c>
      <c r="R2795" s="3" t="s">
        <v>74</v>
      </c>
      <c r="S2795" s="3" t="s">
        <v>3534</v>
      </c>
      <c r="T2795" s="2">
        <v>26.4</v>
      </c>
      <c r="U2795" s="2">
        <v>5</v>
      </c>
      <c r="V2795" s="2">
        <v>0</v>
      </c>
      <c r="W2795" s="2">
        <v>12.672000000000001</v>
      </c>
    </row>
    <row r="2796" spans="1:23" ht="15.75" thickBot="1" x14ac:dyDescent="0.3">
      <c r="A2796" s="5">
        <v>2795</v>
      </c>
      <c r="B2796" s="3" t="s">
        <v>6443</v>
      </c>
      <c r="C2796" s="2">
        <v>2014</v>
      </c>
      <c r="D2796" s="4">
        <v>41984</v>
      </c>
      <c r="E2796" s="4" t="str">
        <f>TEXT(Table1[[#This Row],[Order Date]],"MMM")</f>
        <v>Dec</v>
      </c>
      <c r="F2796" s="4" t="s">
        <v>7254</v>
      </c>
      <c r="G2796" s="3" t="s">
        <v>23</v>
      </c>
      <c r="H2796" s="3" t="s">
        <v>1325</v>
      </c>
      <c r="I2796" s="3" t="s">
        <v>1326</v>
      </c>
      <c r="J2796" s="3" t="s">
        <v>40</v>
      </c>
      <c r="K2796" s="3" t="s">
        <v>27</v>
      </c>
      <c r="L2796" s="3" t="s">
        <v>52</v>
      </c>
      <c r="M2796" s="3" t="s">
        <v>53</v>
      </c>
      <c r="N2796" s="2">
        <v>33311</v>
      </c>
      <c r="O2796" s="3" t="s">
        <v>30</v>
      </c>
      <c r="P2796" s="3" t="s">
        <v>4429</v>
      </c>
      <c r="Q2796" s="3" t="s">
        <v>45</v>
      </c>
      <c r="R2796" s="3" t="s">
        <v>77</v>
      </c>
      <c r="S2796" s="3" t="s">
        <v>4430</v>
      </c>
      <c r="T2796" s="2">
        <v>1158.1199999999999</v>
      </c>
      <c r="U2796" s="2">
        <v>5</v>
      </c>
      <c r="V2796" s="2">
        <v>0.2</v>
      </c>
      <c r="W2796" s="2">
        <v>130.2885</v>
      </c>
    </row>
    <row r="2797" spans="1:23" ht="15.75" thickBot="1" x14ac:dyDescent="0.3">
      <c r="A2797" s="5">
        <v>2796</v>
      </c>
      <c r="B2797" s="3" t="s">
        <v>6444</v>
      </c>
      <c r="C2797" s="2">
        <v>2014</v>
      </c>
      <c r="D2797" s="4">
        <v>41985</v>
      </c>
      <c r="E2797" s="4" t="str">
        <f>TEXT(Table1[[#This Row],[Order Date]],"MMM")</f>
        <v>Dec</v>
      </c>
      <c r="F2797" s="4" t="s">
        <v>7323</v>
      </c>
      <c r="G2797" s="3" t="s">
        <v>172</v>
      </c>
      <c r="H2797" s="3" t="s">
        <v>4133</v>
      </c>
      <c r="I2797" s="3" t="s">
        <v>4134</v>
      </c>
      <c r="J2797" s="3" t="s">
        <v>26</v>
      </c>
      <c r="K2797" s="3" t="s">
        <v>27</v>
      </c>
      <c r="L2797" s="3" t="s">
        <v>6445</v>
      </c>
      <c r="M2797" s="3" t="s">
        <v>101</v>
      </c>
      <c r="N2797" s="2">
        <v>79605</v>
      </c>
      <c r="O2797" s="3" t="s">
        <v>102</v>
      </c>
      <c r="P2797" s="3" t="s">
        <v>6446</v>
      </c>
      <c r="Q2797" s="3" t="s">
        <v>45</v>
      </c>
      <c r="R2797" s="3" t="s">
        <v>77</v>
      </c>
      <c r="S2797" s="3" t="s">
        <v>6447</v>
      </c>
      <c r="T2797" s="2">
        <v>1.3919999999999999</v>
      </c>
      <c r="U2797" s="2">
        <v>2</v>
      </c>
      <c r="V2797" s="2">
        <v>0.8</v>
      </c>
      <c r="W2797" s="2">
        <v>-3.7584</v>
      </c>
    </row>
    <row r="2798" spans="1:23" ht="15.75" thickBot="1" x14ac:dyDescent="0.3">
      <c r="A2798" s="5">
        <v>2797</v>
      </c>
      <c r="B2798" s="3" t="s">
        <v>6448</v>
      </c>
      <c r="C2798" s="2">
        <v>2012</v>
      </c>
      <c r="D2798" s="4">
        <v>41132</v>
      </c>
      <c r="E2798" s="4" t="str">
        <f>TEXT(Table1[[#This Row],[Order Date]],"MMM")</f>
        <v>Aug</v>
      </c>
      <c r="F2798" s="4" t="s">
        <v>7159</v>
      </c>
      <c r="G2798" s="3" t="s">
        <v>23</v>
      </c>
      <c r="H2798" s="3" t="s">
        <v>4097</v>
      </c>
      <c r="I2798" s="3" t="s">
        <v>4098</v>
      </c>
      <c r="J2798" s="3" t="s">
        <v>26</v>
      </c>
      <c r="K2798" s="3" t="s">
        <v>27</v>
      </c>
      <c r="L2798" s="3" t="s">
        <v>5622</v>
      </c>
      <c r="M2798" s="3" t="s">
        <v>289</v>
      </c>
      <c r="N2798" s="2">
        <v>23666</v>
      </c>
      <c r="O2798" s="3" t="s">
        <v>30</v>
      </c>
      <c r="P2798" s="3" t="s">
        <v>2181</v>
      </c>
      <c r="Q2798" s="3" t="s">
        <v>45</v>
      </c>
      <c r="R2798" s="3" t="s">
        <v>77</v>
      </c>
      <c r="S2798" s="3" t="s">
        <v>2182</v>
      </c>
      <c r="T2798" s="2">
        <v>44.43</v>
      </c>
      <c r="U2798" s="2">
        <v>3</v>
      </c>
      <c r="V2798" s="2">
        <v>0</v>
      </c>
      <c r="W2798" s="2">
        <v>18.660599999999999</v>
      </c>
    </row>
    <row r="2799" spans="1:23" ht="15.75" thickBot="1" x14ac:dyDescent="0.3">
      <c r="A2799" s="5">
        <v>2798</v>
      </c>
      <c r="B2799" s="3" t="s">
        <v>6448</v>
      </c>
      <c r="C2799" s="2">
        <v>2012</v>
      </c>
      <c r="D2799" s="4">
        <v>41132</v>
      </c>
      <c r="E2799" s="4" t="str">
        <f>TEXT(Table1[[#This Row],[Order Date]],"MMM")</f>
        <v>Aug</v>
      </c>
      <c r="F2799" s="4" t="s">
        <v>7159</v>
      </c>
      <c r="G2799" s="3" t="s">
        <v>23</v>
      </c>
      <c r="H2799" s="3" t="s">
        <v>4097</v>
      </c>
      <c r="I2799" s="3" t="s">
        <v>4098</v>
      </c>
      <c r="J2799" s="3" t="s">
        <v>26</v>
      </c>
      <c r="K2799" s="3" t="s">
        <v>27</v>
      </c>
      <c r="L2799" s="3" t="s">
        <v>5622</v>
      </c>
      <c r="M2799" s="3" t="s">
        <v>289</v>
      </c>
      <c r="N2799" s="2">
        <v>23666</v>
      </c>
      <c r="O2799" s="3" t="s">
        <v>30</v>
      </c>
      <c r="P2799" s="3" t="s">
        <v>4579</v>
      </c>
      <c r="Q2799" s="3" t="s">
        <v>70</v>
      </c>
      <c r="R2799" s="3" t="s">
        <v>71</v>
      </c>
      <c r="S2799" s="3" t="s">
        <v>4580</v>
      </c>
      <c r="T2799" s="2">
        <v>226.2</v>
      </c>
      <c r="U2799" s="2">
        <v>5</v>
      </c>
      <c r="V2799" s="2">
        <v>0</v>
      </c>
      <c r="W2799" s="2">
        <v>58.811999999999998</v>
      </c>
    </row>
    <row r="2800" spans="1:23" ht="15.75" thickBot="1" x14ac:dyDescent="0.3">
      <c r="A2800" s="5">
        <v>2799</v>
      </c>
      <c r="B2800" s="3" t="s">
        <v>6448</v>
      </c>
      <c r="C2800" s="2">
        <v>2012</v>
      </c>
      <c r="D2800" s="4">
        <v>41132</v>
      </c>
      <c r="E2800" s="4" t="str">
        <f>TEXT(Table1[[#This Row],[Order Date]],"MMM")</f>
        <v>Aug</v>
      </c>
      <c r="F2800" s="4" t="s">
        <v>7159</v>
      </c>
      <c r="G2800" s="3" t="s">
        <v>23</v>
      </c>
      <c r="H2800" s="3" t="s">
        <v>4097</v>
      </c>
      <c r="I2800" s="3" t="s">
        <v>4098</v>
      </c>
      <c r="J2800" s="3" t="s">
        <v>26</v>
      </c>
      <c r="K2800" s="3" t="s">
        <v>27</v>
      </c>
      <c r="L2800" s="3" t="s">
        <v>5622</v>
      </c>
      <c r="M2800" s="3" t="s">
        <v>289</v>
      </c>
      <c r="N2800" s="2">
        <v>23666</v>
      </c>
      <c r="O2800" s="3" t="s">
        <v>30</v>
      </c>
      <c r="P2800" s="3" t="s">
        <v>4190</v>
      </c>
      <c r="Q2800" s="3" t="s">
        <v>32</v>
      </c>
      <c r="R2800" s="3" t="s">
        <v>64</v>
      </c>
      <c r="S2800" s="3" t="s">
        <v>4191</v>
      </c>
      <c r="T2800" s="2">
        <v>186.54</v>
      </c>
      <c r="U2800" s="2">
        <v>3</v>
      </c>
      <c r="V2800" s="2">
        <v>0</v>
      </c>
      <c r="W2800" s="2">
        <v>41.038800000000002</v>
      </c>
    </row>
    <row r="2801" spans="1:23" ht="15.75" thickBot="1" x14ac:dyDescent="0.3">
      <c r="A2801" s="5">
        <v>2800</v>
      </c>
      <c r="B2801" s="3" t="s">
        <v>6448</v>
      </c>
      <c r="C2801" s="2">
        <v>2012</v>
      </c>
      <c r="D2801" s="4">
        <v>41132</v>
      </c>
      <c r="E2801" s="4" t="str">
        <f>TEXT(Table1[[#This Row],[Order Date]],"MMM")</f>
        <v>Aug</v>
      </c>
      <c r="F2801" s="4" t="s">
        <v>7159</v>
      </c>
      <c r="G2801" s="3" t="s">
        <v>23</v>
      </c>
      <c r="H2801" s="3" t="s">
        <v>4097</v>
      </c>
      <c r="I2801" s="3" t="s">
        <v>4098</v>
      </c>
      <c r="J2801" s="3" t="s">
        <v>26</v>
      </c>
      <c r="K2801" s="3" t="s">
        <v>27</v>
      </c>
      <c r="L2801" s="3" t="s">
        <v>5622</v>
      </c>
      <c r="M2801" s="3" t="s">
        <v>289</v>
      </c>
      <c r="N2801" s="2">
        <v>23666</v>
      </c>
      <c r="O2801" s="3" t="s">
        <v>30</v>
      </c>
      <c r="P2801" s="3" t="s">
        <v>435</v>
      </c>
      <c r="Q2801" s="3" t="s">
        <v>45</v>
      </c>
      <c r="R2801" s="3" t="s">
        <v>67</v>
      </c>
      <c r="S2801" s="3" t="s">
        <v>436</v>
      </c>
      <c r="T2801" s="2">
        <v>265.86</v>
      </c>
      <c r="U2801" s="2">
        <v>7</v>
      </c>
      <c r="V2801" s="2">
        <v>0</v>
      </c>
      <c r="W2801" s="2">
        <v>79.757999999999996</v>
      </c>
    </row>
    <row r="2802" spans="1:23" ht="15.75" thickBot="1" x14ac:dyDescent="0.3">
      <c r="A2802" s="5">
        <v>2801</v>
      </c>
      <c r="B2802" s="3" t="s">
        <v>6448</v>
      </c>
      <c r="C2802" s="2">
        <v>2012</v>
      </c>
      <c r="D2802" s="4">
        <v>41132</v>
      </c>
      <c r="E2802" s="4" t="str">
        <f>TEXT(Table1[[#This Row],[Order Date]],"MMM")</f>
        <v>Aug</v>
      </c>
      <c r="F2802" s="4" t="s">
        <v>7159</v>
      </c>
      <c r="G2802" s="3" t="s">
        <v>23</v>
      </c>
      <c r="H2802" s="3" t="s">
        <v>4097</v>
      </c>
      <c r="I2802" s="3" t="s">
        <v>4098</v>
      </c>
      <c r="J2802" s="3" t="s">
        <v>26</v>
      </c>
      <c r="K2802" s="3" t="s">
        <v>27</v>
      </c>
      <c r="L2802" s="3" t="s">
        <v>5622</v>
      </c>
      <c r="M2802" s="3" t="s">
        <v>289</v>
      </c>
      <c r="N2802" s="2">
        <v>23666</v>
      </c>
      <c r="O2802" s="3" t="s">
        <v>30</v>
      </c>
      <c r="P2802" s="3" t="s">
        <v>1075</v>
      </c>
      <c r="Q2802" s="3" t="s">
        <v>45</v>
      </c>
      <c r="R2802" s="3" t="s">
        <v>67</v>
      </c>
      <c r="S2802" s="3" t="s">
        <v>1076</v>
      </c>
      <c r="T2802" s="2">
        <v>27.9</v>
      </c>
      <c r="U2802" s="2">
        <v>5</v>
      </c>
      <c r="V2802" s="2">
        <v>0</v>
      </c>
      <c r="W2802" s="2">
        <v>6.9749999999999996</v>
      </c>
    </row>
    <row r="2803" spans="1:23" ht="15.75" thickBot="1" x14ac:dyDescent="0.3">
      <c r="A2803" s="5">
        <v>2802</v>
      </c>
      <c r="B2803" s="3" t="s">
        <v>6449</v>
      </c>
      <c r="C2803" s="2">
        <v>2012</v>
      </c>
      <c r="D2803" s="4">
        <v>40919</v>
      </c>
      <c r="E2803" s="4" t="str">
        <f>TEXT(Table1[[#This Row],[Order Date]],"MMM")</f>
        <v>Jan</v>
      </c>
      <c r="F2803" s="4">
        <v>41040</v>
      </c>
      <c r="G2803" s="3" t="s">
        <v>49</v>
      </c>
      <c r="H2803" s="3" t="s">
        <v>1640</v>
      </c>
      <c r="I2803" s="3" t="s">
        <v>1641</v>
      </c>
      <c r="J2803" s="3" t="s">
        <v>26</v>
      </c>
      <c r="K2803" s="3" t="s">
        <v>27</v>
      </c>
      <c r="L2803" s="3" t="s">
        <v>239</v>
      </c>
      <c r="M2803" s="3" t="s">
        <v>240</v>
      </c>
      <c r="N2803" s="2">
        <v>10009</v>
      </c>
      <c r="O2803" s="3" t="s">
        <v>138</v>
      </c>
      <c r="P2803" s="3" t="s">
        <v>6053</v>
      </c>
      <c r="Q2803" s="3" t="s">
        <v>32</v>
      </c>
      <c r="R2803" s="3" t="s">
        <v>36</v>
      </c>
      <c r="S2803" s="3" t="s">
        <v>6054</v>
      </c>
      <c r="T2803" s="2">
        <v>205.16399999999999</v>
      </c>
      <c r="U2803" s="2">
        <v>2</v>
      </c>
      <c r="V2803" s="2">
        <v>0.1</v>
      </c>
      <c r="W2803" s="2">
        <v>13.6776</v>
      </c>
    </row>
    <row r="2804" spans="1:23" ht="15.75" thickBot="1" x14ac:dyDescent="0.3">
      <c r="A2804" s="5">
        <v>2803</v>
      </c>
      <c r="B2804" s="3" t="s">
        <v>6450</v>
      </c>
      <c r="C2804" s="2">
        <v>2014</v>
      </c>
      <c r="D2804" s="4">
        <v>41924</v>
      </c>
      <c r="E2804" s="4" t="str">
        <f>TEXT(Table1[[#This Row],[Order Date]],"MMM")</f>
        <v>Oct</v>
      </c>
      <c r="F2804" s="4">
        <v>41985</v>
      </c>
      <c r="G2804" s="3" t="s">
        <v>23</v>
      </c>
      <c r="H2804" s="3" t="s">
        <v>4422</v>
      </c>
      <c r="I2804" s="3" t="s">
        <v>4423</v>
      </c>
      <c r="J2804" s="3" t="s">
        <v>99</v>
      </c>
      <c r="K2804" s="3" t="s">
        <v>27</v>
      </c>
      <c r="L2804" s="3" t="s">
        <v>2225</v>
      </c>
      <c r="M2804" s="3" t="s">
        <v>42</v>
      </c>
      <c r="N2804" s="2">
        <v>93905</v>
      </c>
      <c r="O2804" s="3" t="s">
        <v>43</v>
      </c>
      <c r="P2804" s="3" t="s">
        <v>2196</v>
      </c>
      <c r="Q2804" s="3" t="s">
        <v>32</v>
      </c>
      <c r="R2804" s="3" t="s">
        <v>33</v>
      </c>
      <c r="S2804" s="3" t="s">
        <v>2197</v>
      </c>
      <c r="T2804" s="2">
        <v>148.25700000000001</v>
      </c>
      <c r="U2804" s="2">
        <v>3</v>
      </c>
      <c r="V2804" s="2">
        <v>0.15</v>
      </c>
      <c r="W2804" s="2">
        <v>15.697800000000001</v>
      </c>
    </row>
    <row r="2805" spans="1:23" ht="15.75" thickBot="1" x14ac:dyDescent="0.3">
      <c r="A2805" s="5">
        <v>2804</v>
      </c>
      <c r="B2805" s="3" t="s">
        <v>6451</v>
      </c>
      <c r="C2805" s="2">
        <v>2011</v>
      </c>
      <c r="D2805" s="4">
        <v>40850</v>
      </c>
      <c r="E2805" s="4" t="str">
        <f>TEXT(Table1[[#This Row],[Order Date]],"MMM")</f>
        <v>Nov</v>
      </c>
      <c r="F2805" s="4" t="s">
        <v>7376</v>
      </c>
      <c r="G2805" s="3" t="s">
        <v>23</v>
      </c>
      <c r="H2805" s="3" t="s">
        <v>3612</v>
      </c>
      <c r="I2805" s="3" t="s">
        <v>3613</v>
      </c>
      <c r="J2805" s="3" t="s">
        <v>40</v>
      </c>
      <c r="K2805" s="3" t="s">
        <v>27</v>
      </c>
      <c r="L2805" s="3" t="s">
        <v>1273</v>
      </c>
      <c r="M2805" s="3" t="s">
        <v>29</v>
      </c>
      <c r="N2805" s="2">
        <v>40475</v>
      </c>
      <c r="O2805" s="3" t="s">
        <v>30</v>
      </c>
      <c r="P2805" s="3" t="s">
        <v>1389</v>
      </c>
      <c r="Q2805" s="3" t="s">
        <v>45</v>
      </c>
      <c r="R2805" s="3" t="s">
        <v>77</v>
      </c>
      <c r="S2805" s="3" t="s">
        <v>1390</v>
      </c>
      <c r="T2805" s="2">
        <v>146.76</v>
      </c>
      <c r="U2805" s="2">
        <v>3</v>
      </c>
      <c r="V2805" s="2">
        <v>0</v>
      </c>
      <c r="W2805" s="2">
        <v>38.157600000000002</v>
      </c>
    </row>
    <row r="2806" spans="1:23" ht="15.75" thickBot="1" x14ac:dyDescent="0.3">
      <c r="A2806" s="5">
        <v>2805</v>
      </c>
      <c r="B2806" s="3" t="s">
        <v>6451</v>
      </c>
      <c r="C2806" s="2">
        <v>2011</v>
      </c>
      <c r="D2806" s="4">
        <v>40850</v>
      </c>
      <c r="E2806" s="4" t="str">
        <f>TEXT(Table1[[#This Row],[Order Date]],"MMM")</f>
        <v>Nov</v>
      </c>
      <c r="F2806" s="4" t="s">
        <v>7376</v>
      </c>
      <c r="G2806" s="3" t="s">
        <v>23</v>
      </c>
      <c r="H2806" s="3" t="s">
        <v>3612</v>
      </c>
      <c r="I2806" s="3" t="s">
        <v>3613</v>
      </c>
      <c r="J2806" s="3" t="s">
        <v>40</v>
      </c>
      <c r="K2806" s="3" t="s">
        <v>27</v>
      </c>
      <c r="L2806" s="3" t="s">
        <v>1273</v>
      </c>
      <c r="M2806" s="3" t="s">
        <v>29</v>
      </c>
      <c r="N2806" s="2">
        <v>40475</v>
      </c>
      <c r="O2806" s="3" t="s">
        <v>30</v>
      </c>
      <c r="P2806" s="3" t="s">
        <v>2221</v>
      </c>
      <c r="Q2806" s="3" t="s">
        <v>70</v>
      </c>
      <c r="R2806" s="3" t="s">
        <v>148</v>
      </c>
      <c r="S2806" s="3" t="s">
        <v>2222</v>
      </c>
      <c r="T2806" s="2">
        <v>32.96</v>
      </c>
      <c r="U2806" s="2">
        <v>2</v>
      </c>
      <c r="V2806" s="2">
        <v>0</v>
      </c>
      <c r="W2806" s="2">
        <v>14.172800000000001</v>
      </c>
    </row>
    <row r="2807" spans="1:23" ht="15.75" thickBot="1" x14ac:dyDescent="0.3">
      <c r="A2807" s="5">
        <v>2806</v>
      </c>
      <c r="B2807" s="3" t="s">
        <v>6451</v>
      </c>
      <c r="C2807" s="2">
        <v>2011</v>
      </c>
      <c r="D2807" s="4">
        <v>40850</v>
      </c>
      <c r="E2807" s="4" t="str">
        <f>TEXT(Table1[[#This Row],[Order Date]],"MMM")</f>
        <v>Nov</v>
      </c>
      <c r="F2807" s="4" t="s">
        <v>7376</v>
      </c>
      <c r="G2807" s="3" t="s">
        <v>23</v>
      </c>
      <c r="H2807" s="3" t="s">
        <v>3612</v>
      </c>
      <c r="I2807" s="3" t="s">
        <v>3613</v>
      </c>
      <c r="J2807" s="3" t="s">
        <v>40</v>
      </c>
      <c r="K2807" s="3" t="s">
        <v>27</v>
      </c>
      <c r="L2807" s="3" t="s">
        <v>1273</v>
      </c>
      <c r="M2807" s="3" t="s">
        <v>29</v>
      </c>
      <c r="N2807" s="2">
        <v>40475</v>
      </c>
      <c r="O2807" s="3" t="s">
        <v>30</v>
      </c>
      <c r="P2807" s="3" t="s">
        <v>1558</v>
      </c>
      <c r="Q2807" s="3" t="s">
        <v>70</v>
      </c>
      <c r="R2807" s="3" t="s">
        <v>71</v>
      </c>
      <c r="S2807" s="3" t="s">
        <v>1559</v>
      </c>
      <c r="T2807" s="2">
        <v>587.97</v>
      </c>
      <c r="U2807" s="2">
        <v>3</v>
      </c>
      <c r="V2807" s="2">
        <v>0</v>
      </c>
      <c r="W2807" s="2">
        <v>164.63159999999999</v>
      </c>
    </row>
    <row r="2808" spans="1:23" ht="15.75" thickBot="1" x14ac:dyDescent="0.3">
      <c r="A2808" s="5">
        <v>2807</v>
      </c>
      <c r="B2808" s="3" t="s">
        <v>6451</v>
      </c>
      <c r="C2808" s="2">
        <v>2011</v>
      </c>
      <c r="D2808" s="4">
        <v>40850</v>
      </c>
      <c r="E2808" s="4" t="str">
        <f>TEXT(Table1[[#This Row],[Order Date]],"MMM")</f>
        <v>Nov</v>
      </c>
      <c r="F2808" s="4" t="s">
        <v>7376</v>
      </c>
      <c r="G2808" s="3" t="s">
        <v>23</v>
      </c>
      <c r="H2808" s="3" t="s">
        <v>3612</v>
      </c>
      <c r="I2808" s="3" t="s">
        <v>3613</v>
      </c>
      <c r="J2808" s="3" t="s">
        <v>40</v>
      </c>
      <c r="K2808" s="3" t="s">
        <v>27</v>
      </c>
      <c r="L2808" s="3" t="s">
        <v>1273</v>
      </c>
      <c r="M2808" s="3" t="s">
        <v>29</v>
      </c>
      <c r="N2808" s="2">
        <v>40475</v>
      </c>
      <c r="O2808" s="3" t="s">
        <v>30</v>
      </c>
      <c r="P2808" s="3" t="s">
        <v>4792</v>
      </c>
      <c r="Q2808" s="3" t="s">
        <v>45</v>
      </c>
      <c r="R2808" s="3" t="s">
        <v>88</v>
      </c>
      <c r="S2808" s="3" t="s">
        <v>4793</v>
      </c>
      <c r="T2808" s="2">
        <v>14.94</v>
      </c>
      <c r="U2808" s="2">
        <v>3</v>
      </c>
      <c r="V2808" s="2">
        <v>0</v>
      </c>
      <c r="W2808" s="2">
        <v>7.0217999999999998</v>
      </c>
    </row>
    <row r="2809" spans="1:23" ht="15.75" thickBot="1" x14ac:dyDescent="0.3">
      <c r="A2809" s="5">
        <v>2808</v>
      </c>
      <c r="B2809" s="3" t="s">
        <v>6454</v>
      </c>
      <c r="C2809" s="2">
        <v>2014</v>
      </c>
      <c r="D2809" s="4">
        <v>41822</v>
      </c>
      <c r="E2809" s="4" t="str">
        <f>TEXT(Table1[[#This Row],[Order Date]],"MMM")</f>
        <v>Jul</v>
      </c>
      <c r="F2809" s="4" t="s">
        <v>7377</v>
      </c>
      <c r="G2809" s="3" t="s">
        <v>49</v>
      </c>
      <c r="H2809" s="3" t="s">
        <v>1849</v>
      </c>
      <c r="I2809" s="3" t="s">
        <v>1850</v>
      </c>
      <c r="J2809" s="3" t="s">
        <v>40</v>
      </c>
      <c r="K2809" s="3" t="s">
        <v>27</v>
      </c>
      <c r="L2809" s="3" t="s">
        <v>239</v>
      </c>
      <c r="M2809" s="3" t="s">
        <v>240</v>
      </c>
      <c r="N2809" s="2">
        <v>10024</v>
      </c>
      <c r="O2809" s="3" t="s">
        <v>138</v>
      </c>
      <c r="P2809" s="3" t="s">
        <v>1756</v>
      </c>
      <c r="Q2809" s="3" t="s">
        <v>70</v>
      </c>
      <c r="R2809" s="3" t="s">
        <v>71</v>
      </c>
      <c r="S2809" s="3" t="s">
        <v>1757</v>
      </c>
      <c r="T2809" s="2">
        <v>227.46</v>
      </c>
      <c r="U2809" s="2">
        <v>6</v>
      </c>
      <c r="V2809" s="2">
        <v>0</v>
      </c>
      <c r="W2809" s="2">
        <v>65.963399999999993</v>
      </c>
    </row>
    <row r="2810" spans="1:23" ht="15.75" thickBot="1" x14ac:dyDescent="0.3">
      <c r="A2810" s="5">
        <v>2809</v>
      </c>
      <c r="B2810" s="3" t="s">
        <v>6454</v>
      </c>
      <c r="C2810" s="2">
        <v>2014</v>
      </c>
      <c r="D2810" s="4">
        <v>41822</v>
      </c>
      <c r="E2810" s="4" t="str">
        <f>TEXT(Table1[[#This Row],[Order Date]],"MMM")</f>
        <v>Jul</v>
      </c>
      <c r="F2810" s="4" t="s">
        <v>7377</v>
      </c>
      <c r="G2810" s="3" t="s">
        <v>49</v>
      </c>
      <c r="H2810" s="3" t="s">
        <v>1849</v>
      </c>
      <c r="I2810" s="3" t="s">
        <v>1850</v>
      </c>
      <c r="J2810" s="3" t="s">
        <v>40</v>
      </c>
      <c r="K2810" s="3" t="s">
        <v>27</v>
      </c>
      <c r="L2810" s="3" t="s">
        <v>239</v>
      </c>
      <c r="M2810" s="3" t="s">
        <v>240</v>
      </c>
      <c r="N2810" s="2">
        <v>10024</v>
      </c>
      <c r="O2810" s="3" t="s">
        <v>138</v>
      </c>
      <c r="P2810" s="3" t="s">
        <v>6292</v>
      </c>
      <c r="Q2810" s="3" t="s">
        <v>45</v>
      </c>
      <c r="R2810" s="3" t="s">
        <v>74</v>
      </c>
      <c r="S2810" s="3" t="s">
        <v>6293</v>
      </c>
      <c r="T2810" s="2">
        <v>46.24</v>
      </c>
      <c r="U2810" s="2">
        <v>4</v>
      </c>
      <c r="V2810" s="2">
        <v>0.2</v>
      </c>
      <c r="W2810" s="2">
        <v>15.606</v>
      </c>
    </row>
    <row r="2811" spans="1:23" ht="15.75" thickBot="1" x14ac:dyDescent="0.3">
      <c r="A2811" s="5">
        <v>2810</v>
      </c>
      <c r="B2811" s="3" t="s">
        <v>6455</v>
      </c>
      <c r="C2811" s="2">
        <v>2013</v>
      </c>
      <c r="D2811" s="4">
        <v>41619</v>
      </c>
      <c r="E2811" s="4" t="str">
        <f>TEXT(Table1[[#This Row],[Order Date]],"MMM")</f>
        <v>Dec</v>
      </c>
      <c r="F2811" s="4" t="s">
        <v>7163</v>
      </c>
      <c r="G2811" s="3" t="s">
        <v>49</v>
      </c>
      <c r="H2811" s="3" t="s">
        <v>3404</v>
      </c>
      <c r="I2811" s="3" t="s">
        <v>3405</v>
      </c>
      <c r="J2811" s="3" t="s">
        <v>40</v>
      </c>
      <c r="K2811" s="3" t="s">
        <v>27</v>
      </c>
      <c r="L2811" s="3" t="s">
        <v>239</v>
      </c>
      <c r="M2811" s="3" t="s">
        <v>240</v>
      </c>
      <c r="N2811" s="2">
        <v>10011</v>
      </c>
      <c r="O2811" s="3" t="s">
        <v>138</v>
      </c>
      <c r="P2811" s="3" t="s">
        <v>3854</v>
      </c>
      <c r="Q2811" s="3" t="s">
        <v>45</v>
      </c>
      <c r="R2811" s="3" t="s">
        <v>58</v>
      </c>
      <c r="S2811" s="3" t="s">
        <v>170</v>
      </c>
      <c r="T2811" s="2">
        <v>28.14</v>
      </c>
      <c r="U2811" s="2">
        <v>3</v>
      </c>
      <c r="V2811" s="2">
        <v>0</v>
      </c>
      <c r="W2811" s="2">
        <v>7.8792</v>
      </c>
    </row>
    <row r="2812" spans="1:23" ht="15.75" thickBot="1" x14ac:dyDescent="0.3">
      <c r="A2812" s="5">
        <v>2811</v>
      </c>
      <c r="B2812" s="3" t="s">
        <v>6455</v>
      </c>
      <c r="C2812" s="2">
        <v>2013</v>
      </c>
      <c r="D2812" s="4">
        <v>41619</v>
      </c>
      <c r="E2812" s="4" t="str">
        <f>TEXT(Table1[[#This Row],[Order Date]],"MMM")</f>
        <v>Dec</v>
      </c>
      <c r="F2812" s="4" t="s">
        <v>7163</v>
      </c>
      <c r="G2812" s="3" t="s">
        <v>49</v>
      </c>
      <c r="H2812" s="3" t="s">
        <v>3404</v>
      </c>
      <c r="I2812" s="3" t="s">
        <v>3405</v>
      </c>
      <c r="J2812" s="3" t="s">
        <v>40</v>
      </c>
      <c r="K2812" s="3" t="s">
        <v>27</v>
      </c>
      <c r="L2812" s="3" t="s">
        <v>239</v>
      </c>
      <c r="M2812" s="3" t="s">
        <v>240</v>
      </c>
      <c r="N2812" s="2">
        <v>10011</v>
      </c>
      <c r="O2812" s="3" t="s">
        <v>138</v>
      </c>
      <c r="P2812" s="3" t="s">
        <v>5131</v>
      </c>
      <c r="Q2812" s="3" t="s">
        <v>70</v>
      </c>
      <c r="R2812" s="3" t="s">
        <v>148</v>
      </c>
      <c r="S2812" s="3" t="s">
        <v>5132</v>
      </c>
      <c r="T2812" s="2">
        <v>36</v>
      </c>
      <c r="U2812" s="2">
        <v>2</v>
      </c>
      <c r="V2812" s="2">
        <v>0</v>
      </c>
      <c r="W2812" s="2">
        <v>6.48</v>
      </c>
    </row>
    <row r="2813" spans="1:23" ht="15.75" thickBot="1" x14ac:dyDescent="0.3">
      <c r="A2813" s="5">
        <v>2812</v>
      </c>
      <c r="B2813" s="3" t="s">
        <v>6455</v>
      </c>
      <c r="C2813" s="2">
        <v>2013</v>
      </c>
      <c r="D2813" s="4">
        <v>41619</v>
      </c>
      <c r="E2813" s="4" t="str">
        <f>TEXT(Table1[[#This Row],[Order Date]],"MMM")</f>
        <v>Dec</v>
      </c>
      <c r="F2813" s="4" t="s">
        <v>7163</v>
      </c>
      <c r="G2813" s="3" t="s">
        <v>49</v>
      </c>
      <c r="H2813" s="3" t="s">
        <v>3404</v>
      </c>
      <c r="I2813" s="3" t="s">
        <v>3405</v>
      </c>
      <c r="J2813" s="3" t="s">
        <v>40</v>
      </c>
      <c r="K2813" s="3" t="s">
        <v>27</v>
      </c>
      <c r="L2813" s="3" t="s">
        <v>239</v>
      </c>
      <c r="M2813" s="3" t="s">
        <v>240</v>
      </c>
      <c r="N2813" s="2">
        <v>10011</v>
      </c>
      <c r="O2813" s="3" t="s">
        <v>138</v>
      </c>
      <c r="P2813" s="3" t="s">
        <v>1012</v>
      </c>
      <c r="Q2813" s="3" t="s">
        <v>45</v>
      </c>
      <c r="R2813" s="3" t="s">
        <v>67</v>
      </c>
      <c r="S2813" s="3" t="s">
        <v>1013</v>
      </c>
      <c r="T2813" s="2">
        <v>92.94</v>
      </c>
      <c r="U2813" s="2">
        <v>3</v>
      </c>
      <c r="V2813" s="2">
        <v>0</v>
      </c>
      <c r="W2813" s="2">
        <v>25.093800000000002</v>
      </c>
    </row>
    <row r="2814" spans="1:23" ht="15.75" thickBot="1" x14ac:dyDescent="0.3">
      <c r="A2814" s="5">
        <v>2813</v>
      </c>
      <c r="B2814" s="3" t="s">
        <v>6455</v>
      </c>
      <c r="C2814" s="2">
        <v>2013</v>
      </c>
      <c r="D2814" s="4">
        <v>41619</v>
      </c>
      <c r="E2814" s="4" t="str">
        <f>TEXT(Table1[[#This Row],[Order Date]],"MMM")</f>
        <v>Dec</v>
      </c>
      <c r="F2814" s="4" t="s">
        <v>7163</v>
      </c>
      <c r="G2814" s="3" t="s">
        <v>49</v>
      </c>
      <c r="H2814" s="3" t="s">
        <v>3404</v>
      </c>
      <c r="I2814" s="3" t="s">
        <v>3405</v>
      </c>
      <c r="J2814" s="3" t="s">
        <v>40</v>
      </c>
      <c r="K2814" s="3" t="s">
        <v>27</v>
      </c>
      <c r="L2814" s="3" t="s">
        <v>239</v>
      </c>
      <c r="M2814" s="3" t="s">
        <v>240</v>
      </c>
      <c r="N2814" s="2">
        <v>10011</v>
      </c>
      <c r="O2814" s="3" t="s">
        <v>138</v>
      </c>
      <c r="P2814" s="3" t="s">
        <v>3908</v>
      </c>
      <c r="Q2814" s="3" t="s">
        <v>32</v>
      </c>
      <c r="R2814" s="3" t="s">
        <v>36</v>
      </c>
      <c r="S2814" s="3" t="s">
        <v>3909</v>
      </c>
      <c r="T2814" s="2">
        <v>245.64599999999999</v>
      </c>
      <c r="U2814" s="2">
        <v>3</v>
      </c>
      <c r="V2814" s="2">
        <v>0.1</v>
      </c>
      <c r="W2814" s="2">
        <v>8.1882000000000001</v>
      </c>
    </row>
    <row r="2815" spans="1:23" ht="15.75" thickBot="1" x14ac:dyDescent="0.3">
      <c r="A2815" s="5">
        <v>2814</v>
      </c>
      <c r="B2815" s="3" t="s">
        <v>6455</v>
      </c>
      <c r="C2815" s="2">
        <v>2013</v>
      </c>
      <c r="D2815" s="4">
        <v>41619</v>
      </c>
      <c r="E2815" s="4" t="str">
        <f>TEXT(Table1[[#This Row],[Order Date]],"MMM")</f>
        <v>Dec</v>
      </c>
      <c r="F2815" s="4" t="s">
        <v>7163</v>
      </c>
      <c r="G2815" s="3" t="s">
        <v>49</v>
      </c>
      <c r="H2815" s="3" t="s">
        <v>3404</v>
      </c>
      <c r="I2815" s="3" t="s">
        <v>3405</v>
      </c>
      <c r="J2815" s="3" t="s">
        <v>40</v>
      </c>
      <c r="K2815" s="3" t="s">
        <v>27</v>
      </c>
      <c r="L2815" s="3" t="s">
        <v>239</v>
      </c>
      <c r="M2815" s="3" t="s">
        <v>240</v>
      </c>
      <c r="N2815" s="2">
        <v>10011</v>
      </c>
      <c r="O2815" s="3" t="s">
        <v>138</v>
      </c>
      <c r="P2815" s="3" t="s">
        <v>2334</v>
      </c>
      <c r="Q2815" s="3" t="s">
        <v>45</v>
      </c>
      <c r="R2815" s="3" t="s">
        <v>74</v>
      </c>
      <c r="S2815" s="3" t="s">
        <v>2335</v>
      </c>
      <c r="T2815" s="2">
        <v>55.008000000000003</v>
      </c>
      <c r="U2815" s="2">
        <v>3</v>
      </c>
      <c r="V2815" s="2">
        <v>0.2</v>
      </c>
      <c r="W2815" s="2">
        <v>17.190000000000001</v>
      </c>
    </row>
    <row r="2816" spans="1:23" ht="15.75" thickBot="1" x14ac:dyDescent="0.3">
      <c r="A2816" s="5">
        <v>2815</v>
      </c>
      <c r="B2816" s="3" t="s">
        <v>6455</v>
      </c>
      <c r="C2816" s="2">
        <v>2013</v>
      </c>
      <c r="D2816" s="4">
        <v>41619</v>
      </c>
      <c r="E2816" s="4" t="str">
        <f>TEXT(Table1[[#This Row],[Order Date]],"MMM")</f>
        <v>Dec</v>
      </c>
      <c r="F2816" s="4" t="s">
        <v>7163</v>
      </c>
      <c r="G2816" s="3" t="s">
        <v>49</v>
      </c>
      <c r="H2816" s="3" t="s">
        <v>3404</v>
      </c>
      <c r="I2816" s="3" t="s">
        <v>3405</v>
      </c>
      <c r="J2816" s="3" t="s">
        <v>40</v>
      </c>
      <c r="K2816" s="3" t="s">
        <v>27</v>
      </c>
      <c r="L2816" s="3" t="s">
        <v>239</v>
      </c>
      <c r="M2816" s="3" t="s">
        <v>240</v>
      </c>
      <c r="N2816" s="2">
        <v>10011</v>
      </c>
      <c r="O2816" s="3" t="s">
        <v>138</v>
      </c>
      <c r="P2816" s="3" t="s">
        <v>2921</v>
      </c>
      <c r="Q2816" s="3" t="s">
        <v>45</v>
      </c>
      <c r="R2816" s="3" t="s">
        <v>74</v>
      </c>
      <c r="S2816" s="3" t="s">
        <v>2922</v>
      </c>
      <c r="T2816" s="2">
        <v>35.231999999999999</v>
      </c>
      <c r="U2816" s="2">
        <v>3</v>
      </c>
      <c r="V2816" s="2">
        <v>0.2</v>
      </c>
      <c r="W2816" s="2">
        <v>11.4504</v>
      </c>
    </row>
    <row r="2817" spans="1:23" ht="15.75" thickBot="1" x14ac:dyDescent="0.3">
      <c r="A2817" s="5">
        <v>2816</v>
      </c>
      <c r="B2817" s="3" t="s">
        <v>6456</v>
      </c>
      <c r="C2817" s="2">
        <v>2014</v>
      </c>
      <c r="D2817" s="4">
        <v>41923</v>
      </c>
      <c r="E2817" s="4" t="str">
        <f>TEXT(Table1[[#This Row],[Order Date]],"MMM")</f>
        <v>Oct</v>
      </c>
      <c r="F2817" s="4" t="s">
        <v>7156</v>
      </c>
      <c r="G2817" s="3" t="s">
        <v>49</v>
      </c>
      <c r="H2817" s="3" t="s">
        <v>3675</v>
      </c>
      <c r="I2817" s="3" t="s">
        <v>3676</v>
      </c>
      <c r="J2817" s="3" t="s">
        <v>40</v>
      </c>
      <c r="K2817" s="3" t="s">
        <v>27</v>
      </c>
      <c r="L2817" s="3" t="s">
        <v>839</v>
      </c>
      <c r="M2817" s="3" t="s">
        <v>42</v>
      </c>
      <c r="N2817" s="2">
        <v>92105</v>
      </c>
      <c r="O2817" s="3" t="s">
        <v>43</v>
      </c>
      <c r="P2817" s="3" t="s">
        <v>2101</v>
      </c>
      <c r="Q2817" s="3" t="s">
        <v>32</v>
      </c>
      <c r="R2817" s="3" t="s">
        <v>36</v>
      </c>
      <c r="S2817" s="3" t="s">
        <v>2102</v>
      </c>
      <c r="T2817" s="2">
        <v>523.39200000000005</v>
      </c>
      <c r="U2817" s="2">
        <v>3</v>
      </c>
      <c r="V2817" s="2">
        <v>0.2</v>
      </c>
      <c r="W2817" s="2">
        <v>52.339199999999998</v>
      </c>
    </row>
    <row r="2818" spans="1:23" ht="15.75" thickBot="1" x14ac:dyDescent="0.3">
      <c r="A2818" s="5">
        <v>2817</v>
      </c>
      <c r="B2818" s="3" t="s">
        <v>6457</v>
      </c>
      <c r="C2818" s="2">
        <v>2011</v>
      </c>
      <c r="D2818" s="4">
        <v>40579</v>
      </c>
      <c r="E2818" s="4" t="str">
        <f>TEXT(Table1[[#This Row],[Order Date]],"MMM")</f>
        <v>Feb</v>
      </c>
      <c r="F2818" s="4">
        <v>40638</v>
      </c>
      <c r="G2818" s="3" t="s">
        <v>23</v>
      </c>
      <c r="H2818" s="3" t="s">
        <v>5724</v>
      </c>
      <c r="I2818" s="3" t="s">
        <v>5725</v>
      </c>
      <c r="J2818" s="3" t="s">
        <v>26</v>
      </c>
      <c r="K2818" s="3" t="s">
        <v>27</v>
      </c>
      <c r="L2818" s="3" t="s">
        <v>1533</v>
      </c>
      <c r="M2818" s="3" t="s">
        <v>53</v>
      </c>
      <c r="N2818" s="2">
        <v>33801</v>
      </c>
      <c r="O2818" s="3" t="s">
        <v>30</v>
      </c>
      <c r="P2818" s="3" t="s">
        <v>2750</v>
      </c>
      <c r="Q2818" s="3" t="s">
        <v>70</v>
      </c>
      <c r="R2818" s="3" t="s">
        <v>1062</v>
      </c>
      <c r="S2818" s="3" t="s">
        <v>2751</v>
      </c>
      <c r="T2818" s="2">
        <v>479.98399999999998</v>
      </c>
      <c r="U2818" s="2">
        <v>2</v>
      </c>
      <c r="V2818" s="2">
        <v>0.2</v>
      </c>
      <c r="W2818" s="2">
        <v>89.997</v>
      </c>
    </row>
    <row r="2819" spans="1:23" ht="15.75" thickBot="1" x14ac:dyDescent="0.3">
      <c r="A2819" s="5">
        <v>2818</v>
      </c>
      <c r="B2819" s="3" t="s">
        <v>6458</v>
      </c>
      <c r="C2819" s="2">
        <v>2013</v>
      </c>
      <c r="D2819" s="4">
        <v>41375</v>
      </c>
      <c r="E2819" s="4" t="str">
        <f>TEXT(Table1[[#This Row],[Order Date]],"MMM")</f>
        <v>Apr</v>
      </c>
      <c r="F2819" s="4">
        <v>41558</v>
      </c>
      <c r="G2819" s="3" t="s">
        <v>49</v>
      </c>
      <c r="H2819" s="3" t="s">
        <v>4205</v>
      </c>
      <c r="I2819" s="3" t="s">
        <v>4206</v>
      </c>
      <c r="J2819" s="3" t="s">
        <v>40</v>
      </c>
      <c r="K2819" s="3" t="s">
        <v>27</v>
      </c>
      <c r="L2819" s="3" t="s">
        <v>715</v>
      </c>
      <c r="M2819" s="3" t="s">
        <v>101</v>
      </c>
      <c r="N2819" s="2">
        <v>75217</v>
      </c>
      <c r="O2819" s="3" t="s">
        <v>102</v>
      </c>
      <c r="P2819" s="3" t="s">
        <v>3925</v>
      </c>
      <c r="Q2819" s="3" t="s">
        <v>45</v>
      </c>
      <c r="R2819" s="3" t="s">
        <v>88</v>
      </c>
      <c r="S2819" s="3" t="s">
        <v>3926</v>
      </c>
      <c r="T2819" s="2">
        <v>9.2479999999999993</v>
      </c>
      <c r="U2819" s="2">
        <v>2</v>
      </c>
      <c r="V2819" s="2">
        <v>0.2</v>
      </c>
      <c r="W2819" s="2">
        <v>3.3523999999999998</v>
      </c>
    </row>
    <row r="2820" spans="1:23" ht="15.75" thickBot="1" x14ac:dyDescent="0.3">
      <c r="A2820" s="5">
        <v>2819</v>
      </c>
      <c r="B2820" s="3" t="s">
        <v>6459</v>
      </c>
      <c r="C2820" s="2">
        <v>2011</v>
      </c>
      <c r="D2820" s="4">
        <v>40759</v>
      </c>
      <c r="E2820" s="4" t="str">
        <f>TEXT(Table1[[#This Row],[Order Date]],"MMM")</f>
        <v>Aug</v>
      </c>
      <c r="F2820" s="4">
        <v>40881</v>
      </c>
      <c r="G2820" s="3" t="s">
        <v>49</v>
      </c>
      <c r="H2820" s="3" t="s">
        <v>1015</v>
      </c>
      <c r="I2820" s="3" t="s">
        <v>1016</v>
      </c>
      <c r="J2820" s="3" t="s">
        <v>99</v>
      </c>
      <c r="K2820" s="3" t="s">
        <v>27</v>
      </c>
      <c r="L2820" s="3" t="s">
        <v>85</v>
      </c>
      <c r="M2820" s="3" t="s">
        <v>42</v>
      </c>
      <c r="N2820" s="2">
        <v>94521</v>
      </c>
      <c r="O2820" s="3" t="s">
        <v>43</v>
      </c>
      <c r="P2820" s="3" t="s">
        <v>778</v>
      </c>
      <c r="Q2820" s="3" t="s">
        <v>32</v>
      </c>
      <c r="R2820" s="3" t="s">
        <v>55</v>
      </c>
      <c r="S2820" s="3" t="s">
        <v>779</v>
      </c>
      <c r="T2820" s="2">
        <v>99.591999999999999</v>
      </c>
      <c r="U2820" s="2">
        <v>1</v>
      </c>
      <c r="V2820" s="2">
        <v>0.2</v>
      </c>
      <c r="W2820" s="2">
        <v>2.4897999999999998</v>
      </c>
    </row>
    <row r="2821" spans="1:23" ht="15.75" thickBot="1" x14ac:dyDescent="0.3">
      <c r="A2821" s="5">
        <v>2820</v>
      </c>
      <c r="B2821" s="3" t="s">
        <v>6459</v>
      </c>
      <c r="C2821" s="2">
        <v>2011</v>
      </c>
      <c r="D2821" s="4">
        <v>40759</v>
      </c>
      <c r="E2821" s="4" t="str">
        <f>TEXT(Table1[[#This Row],[Order Date]],"MMM")</f>
        <v>Aug</v>
      </c>
      <c r="F2821" s="4">
        <v>40881</v>
      </c>
      <c r="G2821" s="3" t="s">
        <v>49</v>
      </c>
      <c r="H2821" s="3" t="s">
        <v>1015</v>
      </c>
      <c r="I2821" s="3" t="s">
        <v>1016</v>
      </c>
      <c r="J2821" s="3" t="s">
        <v>99</v>
      </c>
      <c r="K2821" s="3" t="s">
        <v>27</v>
      </c>
      <c r="L2821" s="3" t="s">
        <v>85</v>
      </c>
      <c r="M2821" s="3" t="s">
        <v>42</v>
      </c>
      <c r="N2821" s="2">
        <v>94521</v>
      </c>
      <c r="O2821" s="3" t="s">
        <v>43</v>
      </c>
      <c r="P2821" s="3" t="s">
        <v>1030</v>
      </c>
      <c r="Q2821" s="3" t="s">
        <v>70</v>
      </c>
      <c r="R2821" s="3" t="s">
        <v>148</v>
      </c>
      <c r="S2821" s="3" t="s">
        <v>1031</v>
      </c>
      <c r="T2821" s="2">
        <v>399.96</v>
      </c>
      <c r="U2821" s="2">
        <v>4</v>
      </c>
      <c r="V2821" s="2">
        <v>0</v>
      </c>
      <c r="W2821" s="2">
        <v>139.98599999999999</v>
      </c>
    </row>
    <row r="2822" spans="1:23" ht="15.75" thickBot="1" x14ac:dyDescent="0.3">
      <c r="A2822" s="5">
        <v>2821</v>
      </c>
      <c r="B2822" s="3" t="s">
        <v>6460</v>
      </c>
      <c r="C2822" s="2">
        <v>2013</v>
      </c>
      <c r="D2822" s="4">
        <v>41620</v>
      </c>
      <c r="E2822" s="4" t="str">
        <f>TEXT(Table1[[#This Row],[Order Date]],"MMM")</f>
        <v>Dec</v>
      </c>
      <c r="F2822" s="4">
        <v>41620</v>
      </c>
      <c r="G2822" s="3" t="s">
        <v>1127</v>
      </c>
      <c r="H2822" s="3" t="s">
        <v>4050</v>
      </c>
      <c r="I2822" s="3" t="s">
        <v>4051</v>
      </c>
      <c r="J2822" s="3" t="s">
        <v>26</v>
      </c>
      <c r="K2822" s="3" t="s">
        <v>27</v>
      </c>
      <c r="L2822" s="3" t="s">
        <v>1614</v>
      </c>
      <c r="M2822" s="3" t="s">
        <v>42</v>
      </c>
      <c r="N2822" s="2">
        <v>92804</v>
      </c>
      <c r="O2822" s="3" t="s">
        <v>43</v>
      </c>
      <c r="P2822" s="3" t="s">
        <v>952</v>
      </c>
      <c r="Q2822" s="3" t="s">
        <v>45</v>
      </c>
      <c r="R2822" s="3" t="s">
        <v>74</v>
      </c>
      <c r="S2822" s="3" t="s">
        <v>953</v>
      </c>
      <c r="T2822" s="2">
        <v>209.6</v>
      </c>
      <c r="U2822" s="2">
        <v>5</v>
      </c>
      <c r="V2822" s="2">
        <v>0.2</v>
      </c>
      <c r="W2822" s="2">
        <v>68.12</v>
      </c>
    </row>
    <row r="2823" spans="1:23" ht="15.75" thickBot="1" x14ac:dyDescent="0.3">
      <c r="A2823" s="5">
        <v>2822</v>
      </c>
      <c r="B2823" s="3" t="s">
        <v>6460</v>
      </c>
      <c r="C2823" s="2">
        <v>2013</v>
      </c>
      <c r="D2823" s="4">
        <v>41620</v>
      </c>
      <c r="E2823" s="4" t="str">
        <f>TEXT(Table1[[#This Row],[Order Date]],"MMM")</f>
        <v>Dec</v>
      </c>
      <c r="F2823" s="4">
        <v>41620</v>
      </c>
      <c r="G2823" s="3" t="s">
        <v>1127</v>
      </c>
      <c r="H2823" s="3" t="s">
        <v>4050</v>
      </c>
      <c r="I2823" s="3" t="s">
        <v>4051</v>
      </c>
      <c r="J2823" s="3" t="s">
        <v>26</v>
      </c>
      <c r="K2823" s="3" t="s">
        <v>27</v>
      </c>
      <c r="L2823" s="3" t="s">
        <v>1614</v>
      </c>
      <c r="M2823" s="3" t="s">
        <v>42</v>
      </c>
      <c r="N2823" s="2">
        <v>92804</v>
      </c>
      <c r="O2823" s="3" t="s">
        <v>43</v>
      </c>
      <c r="P2823" s="3" t="s">
        <v>6068</v>
      </c>
      <c r="Q2823" s="3" t="s">
        <v>45</v>
      </c>
      <c r="R2823" s="3" t="s">
        <v>67</v>
      </c>
      <c r="S2823" s="3" t="s">
        <v>6069</v>
      </c>
      <c r="T2823" s="2">
        <v>23.32</v>
      </c>
      <c r="U2823" s="2">
        <v>2</v>
      </c>
      <c r="V2823" s="2">
        <v>0</v>
      </c>
      <c r="W2823" s="2">
        <v>6.0632000000000001</v>
      </c>
    </row>
    <row r="2824" spans="1:23" ht="15.75" thickBot="1" x14ac:dyDescent="0.3">
      <c r="A2824" s="5">
        <v>2823</v>
      </c>
      <c r="B2824" s="3" t="s">
        <v>6460</v>
      </c>
      <c r="C2824" s="2">
        <v>2013</v>
      </c>
      <c r="D2824" s="4">
        <v>41620</v>
      </c>
      <c r="E2824" s="4" t="str">
        <f>TEXT(Table1[[#This Row],[Order Date]],"MMM")</f>
        <v>Dec</v>
      </c>
      <c r="F2824" s="4">
        <v>41620</v>
      </c>
      <c r="G2824" s="3" t="s">
        <v>1127</v>
      </c>
      <c r="H2824" s="3" t="s">
        <v>4050</v>
      </c>
      <c r="I2824" s="3" t="s">
        <v>4051</v>
      </c>
      <c r="J2824" s="3" t="s">
        <v>26</v>
      </c>
      <c r="K2824" s="3" t="s">
        <v>27</v>
      </c>
      <c r="L2824" s="3" t="s">
        <v>1614</v>
      </c>
      <c r="M2824" s="3" t="s">
        <v>42</v>
      </c>
      <c r="N2824" s="2">
        <v>92804</v>
      </c>
      <c r="O2824" s="3" t="s">
        <v>43</v>
      </c>
      <c r="P2824" s="3" t="s">
        <v>3806</v>
      </c>
      <c r="Q2824" s="3" t="s">
        <v>45</v>
      </c>
      <c r="R2824" s="3" t="s">
        <v>88</v>
      </c>
      <c r="S2824" s="3" t="s">
        <v>3807</v>
      </c>
      <c r="T2824" s="2">
        <v>30.98</v>
      </c>
      <c r="U2824" s="2">
        <v>1</v>
      </c>
      <c r="V2824" s="2">
        <v>0</v>
      </c>
      <c r="W2824" s="2">
        <v>13.941000000000001</v>
      </c>
    </row>
    <row r="2825" spans="1:23" ht="15.75" thickBot="1" x14ac:dyDescent="0.3">
      <c r="A2825" s="5">
        <v>2824</v>
      </c>
      <c r="B2825" s="3" t="s">
        <v>6460</v>
      </c>
      <c r="C2825" s="2">
        <v>2013</v>
      </c>
      <c r="D2825" s="4">
        <v>41620</v>
      </c>
      <c r="E2825" s="4" t="str">
        <f>TEXT(Table1[[#This Row],[Order Date]],"MMM")</f>
        <v>Dec</v>
      </c>
      <c r="F2825" s="4">
        <v>41620</v>
      </c>
      <c r="G2825" s="3" t="s">
        <v>1127</v>
      </c>
      <c r="H2825" s="3" t="s">
        <v>4050</v>
      </c>
      <c r="I2825" s="3" t="s">
        <v>4051</v>
      </c>
      <c r="J2825" s="3" t="s">
        <v>26</v>
      </c>
      <c r="K2825" s="3" t="s">
        <v>27</v>
      </c>
      <c r="L2825" s="3" t="s">
        <v>1614</v>
      </c>
      <c r="M2825" s="3" t="s">
        <v>42</v>
      </c>
      <c r="N2825" s="2">
        <v>92804</v>
      </c>
      <c r="O2825" s="3" t="s">
        <v>43</v>
      </c>
      <c r="P2825" s="3" t="s">
        <v>2091</v>
      </c>
      <c r="Q2825" s="3" t="s">
        <v>70</v>
      </c>
      <c r="R2825" s="3" t="s">
        <v>148</v>
      </c>
      <c r="S2825" s="3" t="s">
        <v>2092</v>
      </c>
      <c r="T2825" s="2">
        <v>119.96</v>
      </c>
      <c r="U2825" s="2">
        <v>4</v>
      </c>
      <c r="V2825" s="2">
        <v>0</v>
      </c>
      <c r="W2825" s="2">
        <v>25.191600000000001</v>
      </c>
    </row>
    <row r="2826" spans="1:23" ht="15.75" thickBot="1" x14ac:dyDescent="0.3">
      <c r="A2826" s="5">
        <v>2825</v>
      </c>
      <c r="B2826" s="3" t="s">
        <v>6460</v>
      </c>
      <c r="C2826" s="2">
        <v>2013</v>
      </c>
      <c r="D2826" s="4">
        <v>41620</v>
      </c>
      <c r="E2826" s="4" t="str">
        <f>TEXT(Table1[[#This Row],[Order Date]],"MMM")</f>
        <v>Dec</v>
      </c>
      <c r="F2826" s="4">
        <v>41620</v>
      </c>
      <c r="G2826" s="3" t="s">
        <v>1127</v>
      </c>
      <c r="H2826" s="3" t="s">
        <v>4050</v>
      </c>
      <c r="I2826" s="3" t="s">
        <v>4051</v>
      </c>
      <c r="J2826" s="3" t="s">
        <v>26</v>
      </c>
      <c r="K2826" s="3" t="s">
        <v>27</v>
      </c>
      <c r="L2826" s="3" t="s">
        <v>1614</v>
      </c>
      <c r="M2826" s="3" t="s">
        <v>42</v>
      </c>
      <c r="N2826" s="2">
        <v>92804</v>
      </c>
      <c r="O2826" s="3" t="s">
        <v>43</v>
      </c>
      <c r="P2826" s="3" t="s">
        <v>3908</v>
      </c>
      <c r="Q2826" s="3" t="s">
        <v>32</v>
      </c>
      <c r="R2826" s="3" t="s">
        <v>36</v>
      </c>
      <c r="S2826" s="3" t="s">
        <v>3909</v>
      </c>
      <c r="T2826" s="2">
        <v>363.92</v>
      </c>
      <c r="U2826" s="2">
        <v>5</v>
      </c>
      <c r="V2826" s="2">
        <v>0.2</v>
      </c>
      <c r="W2826" s="2">
        <v>-31.843</v>
      </c>
    </row>
    <row r="2827" spans="1:23" ht="15.75" thickBot="1" x14ac:dyDescent="0.3">
      <c r="A2827" s="5">
        <v>2826</v>
      </c>
      <c r="B2827" s="3" t="s">
        <v>6460</v>
      </c>
      <c r="C2827" s="2">
        <v>2013</v>
      </c>
      <c r="D2827" s="4">
        <v>41620</v>
      </c>
      <c r="E2827" s="4" t="str">
        <f>TEXT(Table1[[#This Row],[Order Date]],"MMM")</f>
        <v>Dec</v>
      </c>
      <c r="F2827" s="4">
        <v>41620</v>
      </c>
      <c r="G2827" s="3" t="s">
        <v>1127</v>
      </c>
      <c r="H2827" s="3" t="s">
        <v>4050</v>
      </c>
      <c r="I2827" s="3" t="s">
        <v>4051</v>
      </c>
      <c r="J2827" s="3" t="s">
        <v>26</v>
      </c>
      <c r="K2827" s="3" t="s">
        <v>27</v>
      </c>
      <c r="L2827" s="3" t="s">
        <v>1614</v>
      </c>
      <c r="M2827" s="3" t="s">
        <v>42</v>
      </c>
      <c r="N2827" s="2">
        <v>92804</v>
      </c>
      <c r="O2827" s="3" t="s">
        <v>43</v>
      </c>
      <c r="P2827" s="3" t="s">
        <v>1754</v>
      </c>
      <c r="Q2827" s="3" t="s">
        <v>45</v>
      </c>
      <c r="R2827" s="3" t="s">
        <v>74</v>
      </c>
      <c r="S2827" s="3" t="s">
        <v>1755</v>
      </c>
      <c r="T2827" s="2">
        <v>35.808</v>
      </c>
      <c r="U2827" s="2">
        <v>3</v>
      </c>
      <c r="V2827" s="2">
        <v>0.2</v>
      </c>
      <c r="W2827" s="2">
        <v>11.19</v>
      </c>
    </row>
    <row r="2828" spans="1:23" ht="15.75" thickBot="1" x14ac:dyDescent="0.3">
      <c r="A2828" s="5">
        <v>2827</v>
      </c>
      <c r="B2828" s="3" t="s">
        <v>6460</v>
      </c>
      <c r="C2828" s="2">
        <v>2013</v>
      </c>
      <c r="D2828" s="4">
        <v>41620</v>
      </c>
      <c r="E2828" s="4" t="str">
        <f>TEXT(Table1[[#This Row],[Order Date]],"MMM")</f>
        <v>Dec</v>
      </c>
      <c r="F2828" s="4">
        <v>41620</v>
      </c>
      <c r="G2828" s="3" t="s">
        <v>1127</v>
      </c>
      <c r="H2828" s="3" t="s">
        <v>4050</v>
      </c>
      <c r="I2828" s="3" t="s">
        <v>4051</v>
      </c>
      <c r="J2828" s="3" t="s">
        <v>26</v>
      </c>
      <c r="K2828" s="3" t="s">
        <v>27</v>
      </c>
      <c r="L2828" s="3" t="s">
        <v>1614</v>
      </c>
      <c r="M2828" s="3" t="s">
        <v>42</v>
      </c>
      <c r="N2828" s="2">
        <v>92804</v>
      </c>
      <c r="O2828" s="3" t="s">
        <v>43</v>
      </c>
      <c r="P2828" s="3" t="s">
        <v>2680</v>
      </c>
      <c r="Q2828" s="3" t="s">
        <v>45</v>
      </c>
      <c r="R2828" s="3" t="s">
        <v>74</v>
      </c>
      <c r="S2828" s="3" t="s">
        <v>2681</v>
      </c>
      <c r="T2828" s="2">
        <v>122.688</v>
      </c>
      <c r="U2828" s="2">
        <v>9</v>
      </c>
      <c r="V2828" s="2">
        <v>0.2</v>
      </c>
      <c r="W2828" s="2">
        <v>39.873600000000003</v>
      </c>
    </row>
    <row r="2829" spans="1:23" ht="15.75" thickBot="1" x14ac:dyDescent="0.3">
      <c r="A2829" s="5">
        <v>2828</v>
      </c>
      <c r="B2829" s="3" t="s">
        <v>6460</v>
      </c>
      <c r="C2829" s="2">
        <v>2013</v>
      </c>
      <c r="D2829" s="4">
        <v>41620</v>
      </c>
      <c r="E2829" s="4" t="str">
        <f>TEXT(Table1[[#This Row],[Order Date]],"MMM")</f>
        <v>Dec</v>
      </c>
      <c r="F2829" s="4">
        <v>41620</v>
      </c>
      <c r="G2829" s="3" t="s">
        <v>1127</v>
      </c>
      <c r="H2829" s="3" t="s">
        <v>4050</v>
      </c>
      <c r="I2829" s="3" t="s">
        <v>4051</v>
      </c>
      <c r="J2829" s="3" t="s">
        <v>26</v>
      </c>
      <c r="K2829" s="3" t="s">
        <v>27</v>
      </c>
      <c r="L2829" s="3" t="s">
        <v>1614</v>
      </c>
      <c r="M2829" s="3" t="s">
        <v>42</v>
      </c>
      <c r="N2829" s="2">
        <v>92804</v>
      </c>
      <c r="O2829" s="3" t="s">
        <v>43</v>
      </c>
      <c r="P2829" s="3" t="s">
        <v>2895</v>
      </c>
      <c r="Q2829" s="3" t="s">
        <v>32</v>
      </c>
      <c r="R2829" s="3" t="s">
        <v>55</v>
      </c>
      <c r="S2829" s="3" t="s">
        <v>2896</v>
      </c>
      <c r="T2829" s="2">
        <v>892.13599999999997</v>
      </c>
      <c r="U2829" s="2">
        <v>7</v>
      </c>
      <c r="V2829" s="2">
        <v>0.2</v>
      </c>
      <c r="W2829" s="2">
        <v>111.517</v>
      </c>
    </row>
    <row r="2830" spans="1:23" ht="15.75" thickBot="1" x14ac:dyDescent="0.3">
      <c r="A2830" s="5">
        <v>2829</v>
      </c>
      <c r="B2830" s="3" t="s">
        <v>6460</v>
      </c>
      <c r="C2830" s="2">
        <v>2013</v>
      </c>
      <c r="D2830" s="4">
        <v>41620</v>
      </c>
      <c r="E2830" s="4" t="str">
        <f>TEXT(Table1[[#This Row],[Order Date]],"MMM")</f>
        <v>Dec</v>
      </c>
      <c r="F2830" s="4">
        <v>41620</v>
      </c>
      <c r="G2830" s="3" t="s">
        <v>1127</v>
      </c>
      <c r="H2830" s="3" t="s">
        <v>4050</v>
      </c>
      <c r="I2830" s="3" t="s">
        <v>4051</v>
      </c>
      <c r="J2830" s="3" t="s">
        <v>26</v>
      </c>
      <c r="K2830" s="3" t="s">
        <v>27</v>
      </c>
      <c r="L2830" s="3" t="s">
        <v>1614</v>
      </c>
      <c r="M2830" s="3" t="s">
        <v>42</v>
      </c>
      <c r="N2830" s="2">
        <v>92804</v>
      </c>
      <c r="O2830" s="3" t="s">
        <v>43</v>
      </c>
      <c r="P2830" s="3" t="s">
        <v>6130</v>
      </c>
      <c r="Q2830" s="3" t="s">
        <v>45</v>
      </c>
      <c r="R2830" s="3" t="s">
        <v>58</v>
      </c>
      <c r="S2830" s="3" t="s">
        <v>6131</v>
      </c>
      <c r="T2830" s="2">
        <v>50.22</v>
      </c>
      <c r="U2830" s="2">
        <v>3</v>
      </c>
      <c r="V2830" s="2">
        <v>0</v>
      </c>
      <c r="W2830" s="2">
        <v>2.0087999999999999</v>
      </c>
    </row>
    <row r="2831" spans="1:23" ht="15.75" thickBot="1" x14ac:dyDescent="0.3">
      <c r="A2831" s="5">
        <v>2830</v>
      </c>
      <c r="B2831" s="3" t="s">
        <v>6460</v>
      </c>
      <c r="C2831" s="2">
        <v>2013</v>
      </c>
      <c r="D2831" s="4">
        <v>41620</v>
      </c>
      <c r="E2831" s="4" t="str">
        <f>TEXT(Table1[[#This Row],[Order Date]],"MMM")</f>
        <v>Dec</v>
      </c>
      <c r="F2831" s="4">
        <v>41620</v>
      </c>
      <c r="G2831" s="3" t="s">
        <v>1127</v>
      </c>
      <c r="H2831" s="3" t="s">
        <v>4050</v>
      </c>
      <c r="I2831" s="3" t="s">
        <v>4051</v>
      </c>
      <c r="J2831" s="3" t="s">
        <v>26</v>
      </c>
      <c r="K2831" s="3" t="s">
        <v>27</v>
      </c>
      <c r="L2831" s="3" t="s">
        <v>1614</v>
      </c>
      <c r="M2831" s="3" t="s">
        <v>42</v>
      </c>
      <c r="N2831" s="2">
        <v>92804</v>
      </c>
      <c r="O2831" s="3" t="s">
        <v>43</v>
      </c>
      <c r="P2831" s="3" t="s">
        <v>1937</v>
      </c>
      <c r="Q2831" s="3" t="s">
        <v>45</v>
      </c>
      <c r="R2831" s="3" t="s">
        <v>77</v>
      </c>
      <c r="S2831" s="3" t="s">
        <v>1938</v>
      </c>
      <c r="T2831" s="2">
        <v>83.42</v>
      </c>
      <c r="U2831" s="2">
        <v>2</v>
      </c>
      <c r="V2831" s="2">
        <v>0</v>
      </c>
      <c r="W2831" s="2">
        <v>24.191800000000001</v>
      </c>
    </row>
    <row r="2832" spans="1:23" ht="15.75" thickBot="1" x14ac:dyDescent="0.3">
      <c r="A2832" s="5">
        <v>2831</v>
      </c>
      <c r="B2832" s="3" t="s">
        <v>6460</v>
      </c>
      <c r="C2832" s="2">
        <v>2013</v>
      </c>
      <c r="D2832" s="4">
        <v>41620</v>
      </c>
      <c r="E2832" s="4" t="str">
        <f>TEXT(Table1[[#This Row],[Order Date]],"MMM")</f>
        <v>Dec</v>
      </c>
      <c r="F2832" s="4">
        <v>41620</v>
      </c>
      <c r="G2832" s="3" t="s">
        <v>1127</v>
      </c>
      <c r="H2832" s="3" t="s">
        <v>4050</v>
      </c>
      <c r="I2832" s="3" t="s">
        <v>4051</v>
      </c>
      <c r="J2832" s="3" t="s">
        <v>26</v>
      </c>
      <c r="K2832" s="3" t="s">
        <v>27</v>
      </c>
      <c r="L2832" s="3" t="s">
        <v>1614</v>
      </c>
      <c r="M2832" s="3" t="s">
        <v>42</v>
      </c>
      <c r="N2832" s="2">
        <v>92804</v>
      </c>
      <c r="O2832" s="3" t="s">
        <v>43</v>
      </c>
      <c r="P2832" s="3" t="s">
        <v>6461</v>
      </c>
      <c r="Q2832" s="3" t="s">
        <v>45</v>
      </c>
      <c r="R2832" s="3" t="s">
        <v>74</v>
      </c>
      <c r="S2832" s="3" t="s">
        <v>6462</v>
      </c>
      <c r="T2832" s="2">
        <v>5.8719999999999999</v>
      </c>
      <c r="U2832" s="2">
        <v>2</v>
      </c>
      <c r="V2832" s="2">
        <v>0.2</v>
      </c>
      <c r="W2832" s="2">
        <v>2.1286</v>
      </c>
    </row>
    <row r="2833" spans="1:23" ht="15.75" thickBot="1" x14ac:dyDescent="0.3">
      <c r="A2833" s="5">
        <v>2832</v>
      </c>
      <c r="B2833" s="3" t="s">
        <v>6463</v>
      </c>
      <c r="C2833" s="2">
        <v>2012</v>
      </c>
      <c r="D2833" s="4">
        <v>40970</v>
      </c>
      <c r="E2833" s="4" t="str">
        <f>TEXT(Table1[[#This Row],[Order Date]],"MMM")</f>
        <v>Mar</v>
      </c>
      <c r="F2833" s="4">
        <v>41031</v>
      </c>
      <c r="G2833" s="3" t="s">
        <v>23</v>
      </c>
      <c r="H2833" s="3" t="s">
        <v>1303</v>
      </c>
      <c r="I2833" s="3" t="s">
        <v>1304</v>
      </c>
      <c r="J2833" s="3" t="s">
        <v>40</v>
      </c>
      <c r="K2833" s="3" t="s">
        <v>27</v>
      </c>
      <c r="L2833" s="3" t="s">
        <v>3123</v>
      </c>
      <c r="M2833" s="3" t="s">
        <v>115</v>
      </c>
      <c r="N2833" s="2">
        <v>84062</v>
      </c>
      <c r="O2833" s="3" t="s">
        <v>43</v>
      </c>
      <c r="P2833" s="3" t="s">
        <v>2846</v>
      </c>
      <c r="Q2833" s="3" t="s">
        <v>45</v>
      </c>
      <c r="R2833" s="3" t="s">
        <v>74</v>
      </c>
      <c r="S2833" s="3" t="s">
        <v>2847</v>
      </c>
      <c r="T2833" s="2">
        <v>12.144</v>
      </c>
      <c r="U2833" s="2">
        <v>3</v>
      </c>
      <c r="V2833" s="2">
        <v>0.2</v>
      </c>
      <c r="W2833" s="2">
        <v>4.0986000000000002</v>
      </c>
    </row>
    <row r="2834" spans="1:23" ht="15.75" thickBot="1" x14ac:dyDescent="0.3">
      <c r="A2834" s="5">
        <v>2833</v>
      </c>
      <c r="B2834" s="3" t="s">
        <v>6464</v>
      </c>
      <c r="C2834" s="2">
        <v>2014</v>
      </c>
      <c r="D2834" s="4">
        <v>41648</v>
      </c>
      <c r="E2834" s="4" t="str">
        <f>TEXT(Table1[[#This Row],[Order Date]],"MMM")</f>
        <v>Jan</v>
      </c>
      <c r="F2834" s="4">
        <v>41799</v>
      </c>
      <c r="G2834" s="3" t="s">
        <v>49</v>
      </c>
      <c r="H2834" s="3" t="s">
        <v>3113</v>
      </c>
      <c r="I2834" s="3" t="s">
        <v>3114</v>
      </c>
      <c r="J2834" s="3" t="s">
        <v>99</v>
      </c>
      <c r="K2834" s="3" t="s">
        <v>27</v>
      </c>
      <c r="L2834" s="3" t="s">
        <v>1697</v>
      </c>
      <c r="M2834" s="3" t="s">
        <v>372</v>
      </c>
      <c r="N2834" s="2">
        <v>97301</v>
      </c>
      <c r="O2834" s="3" t="s">
        <v>43</v>
      </c>
      <c r="P2834" s="3" t="s">
        <v>5210</v>
      </c>
      <c r="Q2834" s="3" t="s">
        <v>45</v>
      </c>
      <c r="R2834" s="3" t="s">
        <v>518</v>
      </c>
      <c r="S2834" s="3" t="s">
        <v>5211</v>
      </c>
      <c r="T2834" s="2">
        <v>6.2080000000000002</v>
      </c>
      <c r="U2834" s="2">
        <v>2</v>
      </c>
      <c r="V2834" s="2">
        <v>0.2</v>
      </c>
      <c r="W2834" s="2">
        <v>0.69840000000000002</v>
      </c>
    </row>
    <row r="2835" spans="1:23" ht="15.75" thickBot="1" x14ac:dyDescent="0.3">
      <c r="A2835" s="5">
        <v>2834</v>
      </c>
      <c r="B2835" s="3" t="s">
        <v>6465</v>
      </c>
      <c r="C2835" s="2">
        <v>2014</v>
      </c>
      <c r="D2835" s="4">
        <v>41761</v>
      </c>
      <c r="E2835" s="4" t="str">
        <f>TEXT(Table1[[#This Row],[Order Date]],"MMM")</f>
        <v>May</v>
      </c>
      <c r="F2835" s="4">
        <v>41914</v>
      </c>
      <c r="G2835" s="3" t="s">
        <v>49</v>
      </c>
      <c r="H2835" s="3" t="s">
        <v>1986</v>
      </c>
      <c r="I2835" s="3" t="s">
        <v>1987</v>
      </c>
      <c r="J2835" s="3" t="s">
        <v>26</v>
      </c>
      <c r="K2835" s="3" t="s">
        <v>27</v>
      </c>
      <c r="L2835" s="3" t="s">
        <v>349</v>
      </c>
      <c r="M2835" s="3" t="s">
        <v>240</v>
      </c>
      <c r="N2835" s="2">
        <v>14609</v>
      </c>
      <c r="O2835" s="3" t="s">
        <v>138</v>
      </c>
      <c r="P2835" s="3" t="s">
        <v>3002</v>
      </c>
      <c r="Q2835" s="3" t="s">
        <v>45</v>
      </c>
      <c r="R2835" s="3" t="s">
        <v>77</v>
      </c>
      <c r="S2835" s="3" t="s">
        <v>3003</v>
      </c>
      <c r="T2835" s="2">
        <v>32.67</v>
      </c>
      <c r="U2835" s="2">
        <v>3</v>
      </c>
      <c r="V2835" s="2">
        <v>0</v>
      </c>
      <c r="W2835" s="2">
        <v>8.4941999999999993</v>
      </c>
    </row>
    <row r="2836" spans="1:23" ht="15.75" thickBot="1" x14ac:dyDescent="0.3">
      <c r="A2836" s="5">
        <v>2835</v>
      </c>
      <c r="B2836" s="3" t="s">
        <v>6466</v>
      </c>
      <c r="C2836" s="2">
        <v>2011</v>
      </c>
      <c r="D2836" s="4">
        <v>40706</v>
      </c>
      <c r="E2836" s="4" t="str">
        <f>TEXT(Table1[[#This Row],[Order Date]],"MMM")</f>
        <v>Jun</v>
      </c>
      <c r="F2836" s="4">
        <v>40767</v>
      </c>
      <c r="G2836" s="3" t="s">
        <v>172</v>
      </c>
      <c r="H2836" s="3" t="s">
        <v>1953</v>
      </c>
      <c r="I2836" s="3" t="s">
        <v>1954</v>
      </c>
      <c r="J2836" s="3" t="s">
        <v>40</v>
      </c>
      <c r="K2836" s="3" t="s">
        <v>27</v>
      </c>
      <c r="L2836" s="3" t="s">
        <v>41</v>
      </c>
      <c r="M2836" s="3" t="s">
        <v>42</v>
      </c>
      <c r="N2836" s="2">
        <v>90008</v>
      </c>
      <c r="O2836" s="3" t="s">
        <v>43</v>
      </c>
      <c r="P2836" s="3" t="s">
        <v>2408</v>
      </c>
      <c r="Q2836" s="3" t="s">
        <v>45</v>
      </c>
      <c r="R2836" s="3" t="s">
        <v>58</v>
      </c>
      <c r="S2836" s="3" t="s">
        <v>2409</v>
      </c>
      <c r="T2836" s="2">
        <v>1261.33</v>
      </c>
      <c r="U2836" s="2">
        <v>7</v>
      </c>
      <c r="V2836" s="2">
        <v>0</v>
      </c>
      <c r="W2836" s="2">
        <v>327.94580000000002</v>
      </c>
    </row>
    <row r="2837" spans="1:23" ht="15.75" thickBot="1" x14ac:dyDescent="0.3">
      <c r="A2837" s="5">
        <v>2836</v>
      </c>
      <c r="B2837" s="3" t="s">
        <v>6467</v>
      </c>
      <c r="C2837" s="2">
        <v>2011</v>
      </c>
      <c r="D2837" s="4">
        <v>40794</v>
      </c>
      <c r="E2837" s="4" t="str">
        <f>TEXT(Table1[[#This Row],[Order Date]],"MMM")</f>
        <v>Sep</v>
      </c>
      <c r="F2837" s="4" t="s">
        <v>7359</v>
      </c>
      <c r="G2837" s="3" t="s">
        <v>49</v>
      </c>
      <c r="H2837" s="3" t="s">
        <v>2970</v>
      </c>
      <c r="I2837" s="3" t="s">
        <v>2971</v>
      </c>
      <c r="J2837" s="3" t="s">
        <v>26</v>
      </c>
      <c r="K2837" s="3" t="s">
        <v>27</v>
      </c>
      <c r="L2837" s="3" t="s">
        <v>2894</v>
      </c>
      <c r="M2837" s="3" t="s">
        <v>42</v>
      </c>
      <c r="N2837" s="2">
        <v>93727</v>
      </c>
      <c r="O2837" s="3" t="s">
        <v>43</v>
      </c>
      <c r="P2837" s="3" t="s">
        <v>1516</v>
      </c>
      <c r="Q2837" s="3" t="s">
        <v>45</v>
      </c>
      <c r="R2837" s="3" t="s">
        <v>88</v>
      </c>
      <c r="S2837" s="3" t="s">
        <v>1517</v>
      </c>
      <c r="T2837" s="2">
        <v>5.98</v>
      </c>
      <c r="U2837" s="2">
        <v>1</v>
      </c>
      <c r="V2837" s="2">
        <v>0</v>
      </c>
      <c r="W2837" s="2">
        <v>2.6909999999999998</v>
      </c>
    </row>
    <row r="2838" spans="1:23" ht="15.75" thickBot="1" x14ac:dyDescent="0.3">
      <c r="A2838" s="5">
        <v>2837</v>
      </c>
      <c r="B2838" s="3" t="s">
        <v>6468</v>
      </c>
      <c r="C2838" s="2">
        <v>2013</v>
      </c>
      <c r="D2838" s="4">
        <v>41434</v>
      </c>
      <c r="E2838" s="4" t="str">
        <f>TEXT(Table1[[#This Row],[Order Date]],"MMM")</f>
        <v>Jun</v>
      </c>
      <c r="F2838" s="4">
        <v>41587</v>
      </c>
      <c r="G2838" s="3" t="s">
        <v>23</v>
      </c>
      <c r="H2838" s="3" t="s">
        <v>5150</v>
      </c>
      <c r="I2838" s="3" t="s">
        <v>5151</v>
      </c>
      <c r="J2838" s="3" t="s">
        <v>99</v>
      </c>
      <c r="K2838" s="3" t="s">
        <v>27</v>
      </c>
      <c r="L2838" s="3" t="s">
        <v>273</v>
      </c>
      <c r="M2838" s="3" t="s">
        <v>192</v>
      </c>
      <c r="N2838" s="2">
        <v>60653</v>
      </c>
      <c r="O2838" s="3" t="s">
        <v>102</v>
      </c>
      <c r="P2838" s="3" t="s">
        <v>2018</v>
      </c>
      <c r="Q2838" s="3" t="s">
        <v>45</v>
      </c>
      <c r="R2838" s="3" t="s">
        <v>88</v>
      </c>
      <c r="S2838" s="3" t="s">
        <v>2019</v>
      </c>
      <c r="T2838" s="2">
        <v>9.2479999999999993</v>
      </c>
      <c r="U2838" s="2">
        <v>2</v>
      </c>
      <c r="V2838" s="2">
        <v>0.2</v>
      </c>
      <c r="W2838" s="2">
        <v>3.3523999999999998</v>
      </c>
    </row>
    <row r="2839" spans="1:23" ht="15.75" thickBot="1" x14ac:dyDescent="0.3">
      <c r="A2839" s="5">
        <v>2838</v>
      </c>
      <c r="B2839" s="3" t="s">
        <v>6469</v>
      </c>
      <c r="C2839" s="2">
        <v>2013</v>
      </c>
      <c r="D2839" s="4">
        <v>41342</v>
      </c>
      <c r="E2839" s="4" t="str">
        <f>TEXT(Table1[[#This Row],[Order Date]],"MMM")</f>
        <v>Mar</v>
      </c>
      <c r="F2839" s="4">
        <v>41464</v>
      </c>
      <c r="G2839" s="3" t="s">
        <v>49</v>
      </c>
      <c r="H2839" s="3" t="s">
        <v>3875</v>
      </c>
      <c r="I2839" s="3" t="s">
        <v>3876</v>
      </c>
      <c r="J2839" s="3" t="s">
        <v>26</v>
      </c>
      <c r="K2839" s="3" t="s">
        <v>27</v>
      </c>
      <c r="L2839" s="3" t="s">
        <v>415</v>
      </c>
      <c r="M2839" s="3" t="s">
        <v>86</v>
      </c>
      <c r="N2839" s="2">
        <v>28205</v>
      </c>
      <c r="O2839" s="3" t="s">
        <v>30</v>
      </c>
      <c r="P2839" s="3" t="s">
        <v>2096</v>
      </c>
      <c r="Q2839" s="3" t="s">
        <v>45</v>
      </c>
      <c r="R2839" s="3" t="s">
        <v>74</v>
      </c>
      <c r="S2839" s="3" t="s">
        <v>2097</v>
      </c>
      <c r="T2839" s="2">
        <v>22.911000000000001</v>
      </c>
      <c r="U2839" s="2">
        <v>7</v>
      </c>
      <c r="V2839" s="2">
        <v>0.7</v>
      </c>
      <c r="W2839" s="2">
        <v>-17.565100000000001</v>
      </c>
    </row>
    <row r="2840" spans="1:23" ht="15.75" thickBot="1" x14ac:dyDescent="0.3">
      <c r="A2840" s="5">
        <v>2839</v>
      </c>
      <c r="B2840" s="3" t="s">
        <v>6469</v>
      </c>
      <c r="C2840" s="2">
        <v>2013</v>
      </c>
      <c r="D2840" s="4">
        <v>41342</v>
      </c>
      <c r="E2840" s="4" t="str">
        <f>TEXT(Table1[[#This Row],[Order Date]],"MMM")</f>
        <v>Mar</v>
      </c>
      <c r="F2840" s="4">
        <v>41464</v>
      </c>
      <c r="G2840" s="3" t="s">
        <v>49</v>
      </c>
      <c r="H2840" s="3" t="s">
        <v>3875</v>
      </c>
      <c r="I2840" s="3" t="s">
        <v>3876</v>
      </c>
      <c r="J2840" s="3" t="s">
        <v>26</v>
      </c>
      <c r="K2840" s="3" t="s">
        <v>27</v>
      </c>
      <c r="L2840" s="3" t="s">
        <v>415</v>
      </c>
      <c r="M2840" s="3" t="s">
        <v>86</v>
      </c>
      <c r="N2840" s="2">
        <v>28205</v>
      </c>
      <c r="O2840" s="3" t="s">
        <v>30</v>
      </c>
      <c r="P2840" s="3" t="s">
        <v>4647</v>
      </c>
      <c r="Q2840" s="3" t="s">
        <v>45</v>
      </c>
      <c r="R2840" s="3" t="s">
        <v>77</v>
      </c>
      <c r="S2840" s="3" t="s">
        <v>4648</v>
      </c>
      <c r="T2840" s="2">
        <v>309.45600000000002</v>
      </c>
      <c r="U2840" s="2">
        <v>9</v>
      </c>
      <c r="V2840" s="2">
        <v>0.2</v>
      </c>
      <c r="W2840" s="2">
        <v>34.813800000000001</v>
      </c>
    </row>
    <row r="2841" spans="1:23" ht="15.75" thickBot="1" x14ac:dyDescent="0.3">
      <c r="A2841" s="5">
        <v>2840</v>
      </c>
      <c r="B2841" s="3" t="s">
        <v>6469</v>
      </c>
      <c r="C2841" s="2">
        <v>2013</v>
      </c>
      <c r="D2841" s="4">
        <v>41342</v>
      </c>
      <c r="E2841" s="4" t="str">
        <f>TEXT(Table1[[#This Row],[Order Date]],"MMM")</f>
        <v>Mar</v>
      </c>
      <c r="F2841" s="4">
        <v>41464</v>
      </c>
      <c r="G2841" s="3" t="s">
        <v>49</v>
      </c>
      <c r="H2841" s="3" t="s">
        <v>3875</v>
      </c>
      <c r="I2841" s="3" t="s">
        <v>3876</v>
      </c>
      <c r="J2841" s="3" t="s">
        <v>26</v>
      </c>
      <c r="K2841" s="3" t="s">
        <v>27</v>
      </c>
      <c r="L2841" s="3" t="s">
        <v>415</v>
      </c>
      <c r="M2841" s="3" t="s">
        <v>86</v>
      </c>
      <c r="N2841" s="2">
        <v>28205</v>
      </c>
      <c r="O2841" s="3" t="s">
        <v>30</v>
      </c>
      <c r="P2841" s="3" t="s">
        <v>1620</v>
      </c>
      <c r="Q2841" s="3" t="s">
        <v>45</v>
      </c>
      <c r="R2841" s="3" t="s">
        <v>67</v>
      </c>
      <c r="S2841" s="3" t="s">
        <v>1621</v>
      </c>
      <c r="T2841" s="2">
        <v>19.456</v>
      </c>
      <c r="U2841" s="2">
        <v>4</v>
      </c>
      <c r="V2841" s="2">
        <v>0.2</v>
      </c>
      <c r="W2841" s="2">
        <v>3.4047999999999998</v>
      </c>
    </row>
    <row r="2842" spans="1:23" ht="15.75" thickBot="1" x14ac:dyDescent="0.3">
      <c r="A2842" s="5">
        <v>2841</v>
      </c>
      <c r="B2842" s="3" t="s">
        <v>6469</v>
      </c>
      <c r="C2842" s="2">
        <v>2013</v>
      </c>
      <c r="D2842" s="4">
        <v>41342</v>
      </c>
      <c r="E2842" s="4" t="str">
        <f>TEXT(Table1[[#This Row],[Order Date]],"MMM")</f>
        <v>Mar</v>
      </c>
      <c r="F2842" s="4">
        <v>41464</v>
      </c>
      <c r="G2842" s="3" t="s">
        <v>49</v>
      </c>
      <c r="H2842" s="3" t="s">
        <v>3875</v>
      </c>
      <c r="I2842" s="3" t="s">
        <v>3876</v>
      </c>
      <c r="J2842" s="3" t="s">
        <v>26</v>
      </c>
      <c r="K2842" s="3" t="s">
        <v>27</v>
      </c>
      <c r="L2842" s="3" t="s">
        <v>415</v>
      </c>
      <c r="M2842" s="3" t="s">
        <v>86</v>
      </c>
      <c r="N2842" s="2">
        <v>28205</v>
      </c>
      <c r="O2842" s="3" t="s">
        <v>30</v>
      </c>
      <c r="P2842" s="3" t="s">
        <v>454</v>
      </c>
      <c r="Q2842" s="3" t="s">
        <v>32</v>
      </c>
      <c r="R2842" s="3" t="s">
        <v>55</v>
      </c>
      <c r="S2842" s="3" t="s">
        <v>455</v>
      </c>
      <c r="T2842" s="2">
        <v>472.51799999999997</v>
      </c>
      <c r="U2842" s="2">
        <v>3</v>
      </c>
      <c r="V2842" s="2">
        <v>0.4</v>
      </c>
      <c r="W2842" s="2">
        <v>-149.63069999999999</v>
      </c>
    </row>
    <row r="2843" spans="1:23" ht="15.75" thickBot="1" x14ac:dyDescent="0.3">
      <c r="A2843" s="5">
        <v>2842</v>
      </c>
      <c r="B2843" s="3" t="s">
        <v>6469</v>
      </c>
      <c r="C2843" s="2">
        <v>2013</v>
      </c>
      <c r="D2843" s="4">
        <v>41342</v>
      </c>
      <c r="E2843" s="4" t="str">
        <f>TEXT(Table1[[#This Row],[Order Date]],"MMM")</f>
        <v>Mar</v>
      </c>
      <c r="F2843" s="4">
        <v>41464</v>
      </c>
      <c r="G2843" s="3" t="s">
        <v>49</v>
      </c>
      <c r="H2843" s="3" t="s">
        <v>3875</v>
      </c>
      <c r="I2843" s="3" t="s">
        <v>3876</v>
      </c>
      <c r="J2843" s="3" t="s">
        <v>26</v>
      </c>
      <c r="K2843" s="3" t="s">
        <v>27</v>
      </c>
      <c r="L2843" s="3" t="s">
        <v>415</v>
      </c>
      <c r="M2843" s="3" t="s">
        <v>86</v>
      </c>
      <c r="N2843" s="2">
        <v>28205</v>
      </c>
      <c r="O2843" s="3" t="s">
        <v>30</v>
      </c>
      <c r="P2843" s="3" t="s">
        <v>2279</v>
      </c>
      <c r="Q2843" s="3" t="s">
        <v>70</v>
      </c>
      <c r="R2843" s="3" t="s">
        <v>148</v>
      </c>
      <c r="S2843" s="3" t="s">
        <v>3498</v>
      </c>
      <c r="T2843" s="2">
        <v>1012.68</v>
      </c>
      <c r="U2843" s="2">
        <v>3</v>
      </c>
      <c r="V2843" s="2">
        <v>0.2</v>
      </c>
      <c r="W2843" s="2">
        <v>303.80399999999997</v>
      </c>
    </row>
    <row r="2844" spans="1:23" ht="15.75" thickBot="1" x14ac:dyDescent="0.3">
      <c r="A2844" s="5">
        <v>2843</v>
      </c>
      <c r="B2844" s="3" t="s">
        <v>6469</v>
      </c>
      <c r="C2844" s="2">
        <v>2013</v>
      </c>
      <c r="D2844" s="4">
        <v>41342</v>
      </c>
      <c r="E2844" s="4" t="str">
        <f>TEXT(Table1[[#This Row],[Order Date]],"MMM")</f>
        <v>Mar</v>
      </c>
      <c r="F2844" s="4">
        <v>41464</v>
      </c>
      <c r="G2844" s="3" t="s">
        <v>49</v>
      </c>
      <c r="H2844" s="3" t="s">
        <v>3875</v>
      </c>
      <c r="I2844" s="3" t="s">
        <v>3876</v>
      </c>
      <c r="J2844" s="3" t="s">
        <v>26</v>
      </c>
      <c r="K2844" s="3" t="s">
        <v>27</v>
      </c>
      <c r="L2844" s="3" t="s">
        <v>415</v>
      </c>
      <c r="M2844" s="3" t="s">
        <v>86</v>
      </c>
      <c r="N2844" s="2">
        <v>28205</v>
      </c>
      <c r="O2844" s="3" t="s">
        <v>30</v>
      </c>
      <c r="P2844" s="3" t="s">
        <v>4643</v>
      </c>
      <c r="Q2844" s="3" t="s">
        <v>45</v>
      </c>
      <c r="R2844" s="3" t="s">
        <v>74</v>
      </c>
      <c r="S2844" s="3" t="s">
        <v>4644</v>
      </c>
      <c r="T2844" s="2">
        <v>17.22</v>
      </c>
      <c r="U2844" s="2">
        <v>5</v>
      </c>
      <c r="V2844" s="2">
        <v>0.7</v>
      </c>
      <c r="W2844" s="2">
        <v>-12.628</v>
      </c>
    </row>
    <row r="2845" spans="1:23" ht="15.75" thickBot="1" x14ac:dyDescent="0.3">
      <c r="A2845" s="5">
        <v>2844</v>
      </c>
      <c r="B2845" s="3" t="s">
        <v>6470</v>
      </c>
      <c r="C2845" s="2">
        <v>2014</v>
      </c>
      <c r="D2845" s="4">
        <v>41737</v>
      </c>
      <c r="E2845" s="4" t="str">
        <f>TEXT(Table1[[#This Row],[Order Date]],"MMM")</f>
        <v>Apr</v>
      </c>
      <c r="F2845" s="4">
        <v>41828</v>
      </c>
      <c r="G2845" s="3" t="s">
        <v>23</v>
      </c>
      <c r="H2845" s="3" t="s">
        <v>4635</v>
      </c>
      <c r="I2845" s="3" t="s">
        <v>4636</v>
      </c>
      <c r="J2845" s="3" t="s">
        <v>26</v>
      </c>
      <c r="K2845" s="3" t="s">
        <v>27</v>
      </c>
      <c r="L2845" s="3" t="s">
        <v>41</v>
      </c>
      <c r="M2845" s="3" t="s">
        <v>42</v>
      </c>
      <c r="N2845" s="2">
        <v>90004</v>
      </c>
      <c r="O2845" s="3" t="s">
        <v>43</v>
      </c>
      <c r="P2845" s="3" t="s">
        <v>4187</v>
      </c>
      <c r="Q2845" s="3" t="s">
        <v>45</v>
      </c>
      <c r="R2845" s="3" t="s">
        <v>58</v>
      </c>
      <c r="S2845" s="3" t="s">
        <v>4188</v>
      </c>
      <c r="T2845" s="2">
        <v>99.87</v>
      </c>
      <c r="U2845" s="2">
        <v>3</v>
      </c>
      <c r="V2845" s="2">
        <v>0</v>
      </c>
      <c r="W2845" s="2">
        <v>23.968800000000002</v>
      </c>
    </row>
    <row r="2846" spans="1:23" ht="15.75" thickBot="1" x14ac:dyDescent="0.3">
      <c r="A2846" s="5">
        <v>2845</v>
      </c>
      <c r="B2846" s="3" t="s">
        <v>6471</v>
      </c>
      <c r="C2846" s="2">
        <v>2012</v>
      </c>
      <c r="D2846" s="4">
        <v>41153</v>
      </c>
      <c r="E2846" s="4" t="str">
        <f>TEXT(Table1[[#This Row],[Order Date]],"MMM")</f>
        <v>Sep</v>
      </c>
      <c r="F2846" s="4" t="s">
        <v>7312</v>
      </c>
      <c r="G2846" s="3" t="s">
        <v>49</v>
      </c>
      <c r="H2846" s="3" t="s">
        <v>3658</v>
      </c>
      <c r="I2846" s="3" t="s">
        <v>3659</v>
      </c>
      <c r="J2846" s="3" t="s">
        <v>26</v>
      </c>
      <c r="K2846" s="3" t="s">
        <v>27</v>
      </c>
      <c r="L2846" s="3" t="s">
        <v>28</v>
      </c>
      <c r="M2846" s="3" t="s">
        <v>29</v>
      </c>
      <c r="N2846" s="2">
        <v>42420</v>
      </c>
      <c r="O2846" s="3" t="s">
        <v>30</v>
      </c>
      <c r="P2846" s="3" t="s">
        <v>924</v>
      </c>
      <c r="Q2846" s="3" t="s">
        <v>45</v>
      </c>
      <c r="R2846" s="3" t="s">
        <v>88</v>
      </c>
      <c r="S2846" s="3" t="s">
        <v>170</v>
      </c>
      <c r="T2846" s="2">
        <v>106.32</v>
      </c>
      <c r="U2846" s="2">
        <v>3</v>
      </c>
      <c r="V2846" s="2">
        <v>0</v>
      </c>
      <c r="W2846" s="2">
        <v>49.970399999999998</v>
      </c>
    </row>
    <row r="2847" spans="1:23" ht="15.75" thickBot="1" x14ac:dyDescent="0.3">
      <c r="A2847" s="5">
        <v>2846</v>
      </c>
      <c r="B2847" s="3" t="s">
        <v>6471</v>
      </c>
      <c r="C2847" s="2">
        <v>2012</v>
      </c>
      <c r="D2847" s="4">
        <v>41153</v>
      </c>
      <c r="E2847" s="4" t="str">
        <f>TEXT(Table1[[#This Row],[Order Date]],"MMM")</f>
        <v>Sep</v>
      </c>
      <c r="F2847" s="4" t="s">
        <v>7312</v>
      </c>
      <c r="G2847" s="3" t="s">
        <v>49</v>
      </c>
      <c r="H2847" s="3" t="s">
        <v>3658</v>
      </c>
      <c r="I2847" s="3" t="s">
        <v>3659</v>
      </c>
      <c r="J2847" s="3" t="s">
        <v>26</v>
      </c>
      <c r="K2847" s="3" t="s">
        <v>27</v>
      </c>
      <c r="L2847" s="3" t="s">
        <v>28</v>
      </c>
      <c r="M2847" s="3" t="s">
        <v>29</v>
      </c>
      <c r="N2847" s="2">
        <v>42420</v>
      </c>
      <c r="O2847" s="3" t="s">
        <v>30</v>
      </c>
      <c r="P2847" s="3" t="s">
        <v>4259</v>
      </c>
      <c r="Q2847" s="3" t="s">
        <v>45</v>
      </c>
      <c r="R2847" s="3" t="s">
        <v>77</v>
      </c>
      <c r="S2847" s="3" t="s">
        <v>4260</v>
      </c>
      <c r="T2847" s="2">
        <v>163.44</v>
      </c>
      <c r="U2847" s="2">
        <v>3</v>
      </c>
      <c r="V2847" s="2">
        <v>0</v>
      </c>
      <c r="W2847" s="2">
        <v>45.763199999999998</v>
      </c>
    </row>
    <row r="2848" spans="1:23" ht="15.75" thickBot="1" x14ac:dyDescent="0.3">
      <c r="A2848" s="5">
        <v>2847</v>
      </c>
      <c r="B2848" s="3" t="s">
        <v>6471</v>
      </c>
      <c r="C2848" s="2">
        <v>2012</v>
      </c>
      <c r="D2848" s="4">
        <v>41153</v>
      </c>
      <c r="E2848" s="4" t="str">
        <f>TEXT(Table1[[#This Row],[Order Date]],"MMM")</f>
        <v>Sep</v>
      </c>
      <c r="F2848" s="4" t="s">
        <v>7312</v>
      </c>
      <c r="G2848" s="3" t="s">
        <v>49</v>
      </c>
      <c r="H2848" s="3" t="s">
        <v>3658</v>
      </c>
      <c r="I2848" s="3" t="s">
        <v>3659</v>
      </c>
      <c r="J2848" s="3" t="s">
        <v>26</v>
      </c>
      <c r="K2848" s="3" t="s">
        <v>27</v>
      </c>
      <c r="L2848" s="3" t="s">
        <v>28</v>
      </c>
      <c r="M2848" s="3" t="s">
        <v>29</v>
      </c>
      <c r="N2848" s="2">
        <v>42420</v>
      </c>
      <c r="O2848" s="3" t="s">
        <v>30</v>
      </c>
      <c r="P2848" s="3" t="s">
        <v>4532</v>
      </c>
      <c r="Q2848" s="3" t="s">
        <v>45</v>
      </c>
      <c r="R2848" s="3" t="s">
        <v>67</v>
      </c>
      <c r="S2848" s="3" t="s">
        <v>4533</v>
      </c>
      <c r="T2848" s="2">
        <v>42.76</v>
      </c>
      <c r="U2848" s="2">
        <v>2</v>
      </c>
      <c r="V2848" s="2">
        <v>0</v>
      </c>
      <c r="W2848" s="2">
        <v>11.117599999999999</v>
      </c>
    </row>
    <row r="2849" spans="1:23" ht="15.75" thickBot="1" x14ac:dyDescent="0.3">
      <c r="A2849" s="5">
        <v>2848</v>
      </c>
      <c r="B2849" s="3" t="s">
        <v>6471</v>
      </c>
      <c r="C2849" s="2">
        <v>2012</v>
      </c>
      <c r="D2849" s="4">
        <v>41153</v>
      </c>
      <c r="E2849" s="4" t="str">
        <f>TEXT(Table1[[#This Row],[Order Date]],"MMM")</f>
        <v>Sep</v>
      </c>
      <c r="F2849" s="4" t="s">
        <v>7312</v>
      </c>
      <c r="G2849" s="3" t="s">
        <v>49</v>
      </c>
      <c r="H2849" s="3" t="s">
        <v>3658</v>
      </c>
      <c r="I2849" s="3" t="s">
        <v>3659</v>
      </c>
      <c r="J2849" s="3" t="s">
        <v>26</v>
      </c>
      <c r="K2849" s="3" t="s">
        <v>27</v>
      </c>
      <c r="L2849" s="3" t="s">
        <v>28</v>
      </c>
      <c r="M2849" s="3" t="s">
        <v>29</v>
      </c>
      <c r="N2849" s="2">
        <v>42420</v>
      </c>
      <c r="O2849" s="3" t="s">
        <v>30</v>
      </c>
      <c r="P2849" s="3" t="s">
        <v>5111</v>
      </c>
      <c r="Q2849" s="3" t="s">
        <v>45</v>
      </c>
      <c r="R2849" s="3" t="s">
        <v>88</v>
      </c>
      <c r="S2849" s="3" t="s">
        <v>5112</v>
      </c>
      <c r="T2849" s="2">
        <v>51.55</v>
      </c>
      <c r="U2849" s="2">
        <v>5</v>
      </c>
      <c r="V2849" s="2">
        <v>0</v>
      </c>
      <c r="W2849" s="2">
        <v>24.2285</v>
      </c>
    </row>
    <row r="2850" spans="1:23" ht="15.75" thickBot="1" x14ac:dyDescent="0.3">
      <c r="A2850" s="5">
        <v>2849</v>
      </c>
      <c r="B2850" s="3" t="s">
        <v>6472</v>
      </c>
      <c r="C2850" s="2">
        <v>2012</v>
      </c>
      <c r="D2850" s="4">
        <v>41154</v>
      </c>
      <c r="E2850" s="4" t="str">
        <f>TEXT(Table1[[#This Row],[Order Date]],"MMM")</f>
        <v>Sep</v>
      </c>
      <c r="F2850" s="4" t="s">
        <v>7351</v>
      </c>
      <c r="G2850" s="3" t="s">
        <v>23</v>
      </c>
      <c r="H2850" s="3" t="s">
        <v>3701</v>
      </c>
      <c r="I2850" s="3" t="s">
        <v>3702</v>
      </c>
      <c r="J2850" s="3" t="s">
        <v>26</v>
      </c>
      <c r="K2850" s="3" t="s">
        <v>27</v>
      </c>
      <c r="L2850" s="3" t="s">
        <v>322</v>
      </c>
      <c r="M2850" s="3" t="s">
        <v>192</v>
      </c>
      <c r="N2850" s="2">
        <v>62521</v>
      </c>
      <c r="O2850" s="3" t="s">
        <v>102</v>
      </c>
      <c r="P2850" s="3" t="s">
        <v>1030</v>
      </c>
      <c r="Q2850" s="3" t="s">
        <v>70</v>
      </c>
      <c r="R2850" s="3" t="s">
        <v>148</v>
      </c>
      <c r="S2850" s="3" t="s">
        <v>1031</v>
      </c>
      <c r="T2850" s="2">
        <v>479.952</v>
      </c>
      <c r="U2850" s="2">
        <v>6</v>
      </c>
      <c r="V2850" s="2">
        <v>0.2</v>
      </c>
      <c r="W2850" s="2">
        <v>89.991</v>
      </c>
    </row>
    <row r="2851" spans="1:23" ht="15.75" thickBot="1" x14ac:dyDescent="0.3">
      <c r="A2851" s="5">
        <v>2850</v>
      </c>
      <c r="B2851" s="3" t="s">
        <v>6473</v>
      </c>
      <c r="C2851" s="2">
        <v>2014</v>
      </c>
      <c r="D2851" s="4">
        <v>41831</v>
      </c>
      <c r="E2851" s="4" t="str">
        <f>TEXT(Table1[[#This Row],[Order Date]],"MMM")</f>
        <v>Jul</v>
      </c>
      <c r="F2851" s="4">
        <v>41954</v>
      </c>
      <c r="G2851" s="3" t="s">
        <v>49</v>
      </c>
      <c r="H2851" s="3" t="s">
        <v>1877</v>
      </c>
      <c r="I2851" s="3" t="s">
        <v>1878</v>
      </c>
      <c r="J2851" s="3" t="s">
        <v>26</v>
      </c>
      <c r="K2851" s="3" t="s">
        <v>27</v>
      </c>
      <c r="L2851" s="3" t="s">
        <v>239</v>
      </c>
      <c r="M2851" s="3" t="s">
        <v>240</v>
      </c>
      <c r="N2851" s="2">
        <v>10011</v>
      </c>
      <c r="O2851" s="3" t="s">
        <v>138</v>
      </c>
      <c r="P2851" s="3" t="s">
        <v>5950</v>
      </c>
      <c r="Q2851" s="3" t="s">
        <v>45</v>
      </c>
      <c r="R2851" s="3" t="s">
        <v>88</v>
      </c>
      <c r="S2851" s="3" t="s">
        <v>5951</v>
      </c>
      <c r="T2851" s="2">
        <v>318.95999999999998</v>
      </c>
      <c r="U2851" s="2">
        <v>9</v>
      </c>
      <c r="V2851" s="2">
        <v>0</v>
      </c>
      <c r="W2851" s="2">
        <v>149.91120000000001</v>
      </c>
    </row>
    <row r="2852" spans="1:23" ht="15.75" thickBot="1" x14ac:dyDescent="0.3">
      <c r="A2852" s="5">
        <v>2851</v>
      </c>
      <c r="B2852" s="3" t="s">
        <v>6474</v>
      </c>
      <c r="C2852" s="2">
        <v>2013</v>
      </c>
      <c r="D2852" s="4">
        <v>41313</v>
      </c>
      <c r="E2852" s="4" t="str">
        <f>TEXT(Table1[[#This Row],[Order Date]],"MMM")</f>
        <v>Feb</v>
      </c>
      <c r="F2852" s="4">
        <v>41433</v>
      </c>
      <c r="G2852" s="3" t="s">
        <v>23</v>
      </c>
      <c r="H2852" s="3" t="s">
        <v>5480</v>
      </c>
      <c r="I2852" s="3" t="s">
        <v>5481</v>
      </c>
      <c r="J2852" s="3" t="s">
        <v>40</v>
      </c>
      <c r="K2852" s="3" t="s">
        <v>27</v>
      </c>
      <c r="L2852" s="3" t="s">
        <v>1395</v>
      </c>
      <c r="M2852" s="3" t="s">
        <v>101</v>
      </c>
      <c r="N2852" s="2">
        <v>79109</v>
      </c>
      <c r="O2852" s="3" t="s">
        <v>102</v>
      </c>
      <c r="P2852" s="3" t="s">
        <v>169</v>
      </c>
      <c r="Q2852" s="3" t="s">
        <v>45</v>
      </c>
      <c r="R2852" s="3" t="s">
        <v>88</v>
      </c>
      <c r="S2852" s="3" t="s">
        <v>170</v>
      </c>
      <c r="T2852" s="2">
        <v>19.648</v>
      </c>
      <c r="U2852" s="2">
        <v>2</v>
      </c>
      <c r="V2852" s="2">
        <v>0.2</v>
      </c>
      <c r="W2852" s="2">
        <v>6.6311999999999998</v>
      </c>
    </row>
    <row r="2853" spans="1:23" ht="15.75" thickBot="1" x14ac:dyDescent="0.3">
      <c r="A2853" s="5">
        <v>2852</v>
      </c>
      <c r="B2853" s="3" t="s">
        <v>6475</v>
      </c>
      <c r="C2853" s="2">
        <v>2014</v>
      </c>
      <c r="D2853" s="4">
        <v>41768</v>
      </c>
      <c r="E2853" s="4" t="str">
        <f>TEXT(Table1[[#This Row],[Order Date]],"MMM")</f>
        <v>May</v>
      </c>
      <c r="F2853" s="4">
        <v>41891</v>
      </c>
      <c r="G2853" s="3" t="s">
        <v>49</v>
      </c>
      <c r="H2853" s="3" t="s">
        <v>2889</v>
      </c>
      <c r="I2853" s="3" t="s">
        <v>2890</v>
      </c>
      <c r="J2853" s="3" t="s">
        <v>26</v>
      </c>
      <c r="K2853" s="3" t="s">
        <v>27</v>
      </c>
      <c r="L2853" s="3" t="s">
        <v>2145</v>
      </c>
      <c r="M2853" s="3" t="s">
        <v>42</v>
      </c>
      <c r="N2853" s="2">
        <v>92704</v>
      </c>
      <c r="O2853" s="3" t="s">
        <v>43</v>
      </c>
      <c r="P2853" s="3" t="s">
        <v>5624</v>
      </c>
      <c r="Q2853" s="3" t="s">
        <v>45</v>
      </c>
      <c r="R2853" s="3" t="s">
        <v>58</v>
      </c>
      <c r="S2853" s="3" t="s">
        <v>5625</v>
      </c>
      <c r="T2853" s="2">
        <v>421.1</v>
      </c>
      <c r="U2853" s="2">
        <v>2</v>
      </c>
      <c r="V2853" s="2">
        <v>0</v>
      </c>
      <c r="W2853" s="2">
        <v>105.27500000000001</v>
      </c>
    </row>
    <row r="2854" spans="1:23" ht="15.75" thickBot="1" x14ac:dyDescent="0.3">
      <c r="A2854" s="5">
        <v>2853</v>
      </c>
      <c r="B2854" s="3" t="s">
        <v>6476</v>
      </c>
      <c r="C2854" s="2">
        <v>2013</v>
      </c>
      <c r="D2854" s="4">
        <v>41430</v>
      </c>
      <c r="E2854" s="4" t="str">
        <f>TEXT(Table1[[#This Row],[Order Date]],"MMM")</f>
        <v>Jun</v>
      </c>
      <c r="F2854" s="4">
        <v>41460</v>
      </c>
      <c r="G2854" s="3" t="s">
        <v>172</v>
      </c>
      <c r="H2854" s="3" t="s">
        <v>2436</v>
      </c>
      <c r="I2854" s="3" t="s">
        <v>2437</v>
      </c>
      <c r="J2854" s="3" t="s">
        <v>40</v>
      </c>
      <c r="K2854" s="3" t="s">
        <v>27</v>
      </c>
      <c r="L2854" s="3" t="s">
        <v>28</v>
      </c>
      <c r="M2854" s="3" t="s">
        <v>1212</v>
      </c>
      <c r="N2854" s="2">
        <v>89015</v>
      </c>
      <c r="O2854" s="3" t="s">
        <v>43</v>
      </c>
      <c r="P2854" s="3" t="s">
        <v>5586</v>
      </c>
      <c r="Q2854" s="3" t="s">
        <v>32</v>
      </c>
      <c r="R2854" s="3" t="s">
        <v>55</v>
      </c>
      <c r="S2854" s="3" t="s">
        <v>5587</v>
      </c>
      <c r="T2854" s="2">
        <v>1685.88</v>
      </c>
      <c r="U2854" s="2">
        <v>6</v>
      </c>
      <c r="V2854" s="2">
        <v>0</v>
      </c>
      <c r="W2854" s="2">
        <v>320.31720000000001</v>
      </c>
    </row>
    <row r="2855" spans="1:23" ht="15.75" thickBot="1" x14ac:dyDescent="0.3">
      <c r="A2855" s="5">
        <v>2854</v>
      </c>
      <c r="B2855" s="3" t="s">
        <v>6476</v>
      </c>
      <c r="C2855" s="2">
        <v>2013</v>
      </c>
      <c r="D2855" s="4">
        <v>41430</v>
      </c>
      <c r="E2855" s="4" t="str">
        <f>TEXT(Table1[[#This Row],[Order Date]],"MMM")</f>
        <v>Jun</v>
      </c>
      <c r="F2855" s="4">
        <v>41460</v>
      </c>
      <c r="G2855" s="3" t="s">
        <v>172</v>
      </c>
      <c r="H2855" s="3" t="s">
        <v>2436</v>
      </c>
      <c r="I2855" s="3" t="s">
        <v>2437</v>
      </c>
      <c r="J2855" s="3" t="s">
        <v>40</v>
      </c>
      <c r="K2855" s="3" t="s">
        <v>27</v>
      </c>
      <c r="L2855" s="3" t="s">
        <v>28</v>
      </c>
      <c r="M2855" s="3" t="s">
        <v>1212</v>
      </c>
      <c r="N2855" s="2">
        <v>89015</v>
      </c>
      <c r="O2855" s="3" t="s">
        <v>43</v>
      </c>
      <c r="P2855" s="3" t="s">
        <v>657</v>
      </c>
      <c r="Q2855" s="3" t="s">
        <v>45</v>
      </c>
      <c r="R2855" s="3" t="s">
        <v>74</v>
      </c>
      <c r="S2855" s="3" t="s">
        <v>658</v>
      </c>
      <c r="T2855" s="2">
        <v>5.7279999999999998</v>
      </c>
      <c r="U2855" s="2">
        <v>2</v>
      </c>
      <c r="V2855" s="2">
        <v>0.2</v>
      </c>
      <c r="W2855" s="2">
        <v>2.0047999999999999</v>
      </c>
    </row>
    <row r="2856" spans="1:23" ht="15.75" thickBot="1" x14ac:dyDescent="0.3">
      <c r="A2856" s="5">
        <v>2855</v>
      </c>
      <c r="B2856" s="3" t="s">
        <v>6477</v>
      </c>
      <c r="C2856" s="2">
        <v>2014</v>
      </c>
      <c r="D2856" s="4">
        <v>41682</v>
      </c>
      <c r="E2856" s="4" t="str">
        <f>TEXT(Table1[[#This Row],[Order Date]],"MMM")</f>
        <v>Feb</v>
      </c>
      <c r="F2856" s="4">
        <v>41894</v>
      </c>
      <c r="G2856" s="3" t="s">
        <v>49</v>
      </c>
      <c r="H2856" s="3" t="s">
        <v>50</v>
      </c>
      <c r="I2856" s="3" t="s">
        <v>51</v>
      </c>
      <c r="J2856" s="3" t="s">
        <v>26</v>
      </c>
      <c r="K2856" s="3" t="s">
        <v>27</v>
      </c>
      <c r="L2856" s="3" t="s">
        <v>93</v>
      </c>
      <c r="M2856" s="3" t="s">
        <v>94</v>
      </c>
      <c r="N2856" s="2">
        <v>98105</v>
      </c>
      <c r="O2856" s="3" t="s">
        <v>43</v>
      </c>
      <c r="P2856" s="3" t="s">
        <v>6209</v>
      </c>
      <c r="Q2856" s="3" t="s">
        <v>45</v>
      </c>
      <c r="R2856" s="3" t="s">
        <v>88</v>
      </c>
      <c r="S2856" s="3" t="s">
        <v>6210</v>
      </c>
      <c r="T2856" s="2">
        <v>41.86</v>
      </c>
      <c r="U2856" s="2">
        <v>7</v>
      </c>
      <c r="V2856" s="2">
        <v>0</v>
      </c>
      <c r="W2856" s="2">
        <v>18.837</v>
      </c>
    </row>
    <row r="2857" spans="1:23" ht="15.75" thickBot="1" x14ac:dyDescent="0.3">
      <c r="A2857" s="5">
        <v>2856</v>
      </c>
      <c r="B2857" s="3" t="s">
        <v>6477</v>
      </c>
      <c r="C2857" s="2">
        <v>2014</v>
      </c>
      <c r="D2857" s="4">
        <v>41682</v>
      </c>
      <c r="E2857" s="4" t="str">
        <f>TEXT(Table1[[#This Row],[Order Date]],"MMM")</f>
        <v>Feb</v>
      </c>
      <c r="F2857" s="4">
        <v>41894</v>
      </c>
      <c r="G2857" s="3" t="s">
        <v>49</v>
      </c>
      <c r="H2857" s="3" t="s">
        <v>50</v>
      </c>
      <c r="I2857" s="3" t="s">
        <v>51</v>
      </c>
      <c r="J2857" s="3" t="s">
        <v>26</v>
      </c>
      <c r="K2857" s="3" t="s">
        <v>27</v>
      </c>
      <c r="L2857" s="3" t="s">
        <v>93</v>
      </c>
      <c r="M2857" s="3" t="s">
        <v>94</v>
      </c>
      <c r="N2857" s="2">
        <v>98105</v>
      </c>
      <c r="O2857" s="3" t="s">
        <v>43</v>
      </c>
      <c r="P2857" s="3" t="s">
        <v>5064</v>
      </c>
      <c r="Q2857" s="3" t="s">
        <v>32</v>
      </c>
      <c r="R2857" s="3" t="s">
        <v>33</v>
      </c>
      <c r="S2857" s="3" t="s">
        <v>5065</v>
      </c>
      <c r="T2857" s="2">
        <v>141.96</v>
      </c>
      <c r="U2857" s="2">
        <v>2</v>
      </c>
      <c r="V2857" s="2">
        <v>0</v>
      </c>
      <c r="W2857" s="2">
        <v>41.168399999999998</v>
      </c>
    </row>
    <row r="2858" spans="1:23" ht="15.75" thickBot="1" x14ac:dyDescent="0.3">
      <c r="A2858" s="5">
        <v>2857</v>
      </c>
      <c r="B2858" s="3" t="s">
        <v>6478</v>
      </c>
      <c r="C2858" s="2">
        <v>2012</v>
      </c>
      <c r="D2858" s="4">
        <v>41160</v>
      </c>
      <c r="E2858" s="4" t="str">
        <f>TEXT(Table1[[#This Row],[Order Date]],"MMM")</f>
        <v>Sep</v>
      </c>
      <c r="F2858" s="4" t="s">
        <v>7270</v>
      </c>
      <c r="G2858" s="3" t="s">
        <v>49</v>
      </c>
      <c r="H2858" s="3" t="s">
        <v>5737</v>
      </c>
      <c r="I2858" s="3" t="s">
        <v>5738</v>
      </c>
      <c r="J2858" s="3" t="s">
        <v>40</v>
      </c>
      <c r="K2858" s="3" t="s">
        <v>27</v>
      </c>
      <c r="L2858" s="3" t="s">
        <v>239</v>
      </c>
      <c r="M2858" s="3" t="s">
        <v>240</v>
      </c>
      <c r="N2858" s="2">
        <v>10035</v>
      </c>
      <c r="O2858" s="3" t="s">
        <v>138</v>
      </c>
      <c r="P2858" s="3" t="s">
        <v>5074</v>
      </c>
      <c r="Q2858" s="3" t="s">
        <v>32</v>
      </c>
      <c r="R2858" s="3" t="s">
        <v>64</v>
      </c>
      <c r="S2858" s="3" t="s">
        <v>5075</v>
      </c>
      <c r="T2858" s="2">
        <v>10.02</v>
      </c>
      <c r="U2858" s="2">
        <v>3</v>
      </c>
      <c r="V2858" s="2">
        <v>0</v>
      </c>
      <c r="W2858" s="2">
        <v>4.4088000000000003</v>
      </c>
    </row>
    <row r="2859" spans="1:23" ht="15.75" thickBot="1" x14ac:dyDescent="0.3">
      <c r="A2859" s="5">
        <v>2858</v>
      </c>
      <c r="B2859" s="3" t="s">
        <v>6478</v>
      </c>
      <c r="C2859" s="2">
        <v>2012</v>
      </c>
      <c r="D2859" s="4">
        <v>41160</v>
      </c>
      <c r="E2859" s="4" t="str">
        <f>TEXT(Table1[[#This Row],[Order Date]],"MMM")</f>
        <v>Sep</v>
      </c>
      <c r="F2859" s="4" t="s">
        <v>7270</v>
      </c>
      <c r="G2859" s="3" t="s">
        <v>49</v>
      </c>
      <c r="H2859" s="3" t="s">
        <v>5737</v>
      </c>
      <c r="I2859" s="3" t="s">
        <v>5738</v>
      </c>
      <c r="J2859" s="3" t="s">
        <v>40</v>
      </c>
      <c r="K2859" s="3" t="s">
        <v>27</v>
      </c>
      <c r="L2859" s="3" t="s">
        <v>239</v>
      </c>
      <c r="M2859" s="3" t="s">
        <v>240</v>
      </c>
      <c r="N2859" s="2">
        <v>10035</v>
      </c>
      <c r="O2859" s="3" t="s">
        <v>138</v>
      </c>
      <c r="P2859" s="3" t="s">
        <v>4589</v>
      </c>
      <c r="Q2859" s="3" t="s">
        <v>45</v>
      </c>
      <c r="R2859" s="3" t="s">
        <v>88</v>
      </c>
      <c r="S2859" s="3" t="s">
        <v>4590</v>
      </c>
      <c r="T2859" s="2">
        <v>144.12</v>
      </c>
      <c r="U2859" s="2">
        <v>3</v>
      </c>
      <c r="V2859" s="2">
        <v>0</v>
      </c>
      <c r="W2859" s="2">
        <v>69.177599999999998</v>
      </c>
    </row>
    <row r="2860" spans="1:23" ht="15.75" thickBot="1" x14ac:dyDescent="0.3">
      <c r="A2860" s="5">
        <v>2859</v>
      </c>
      <c r="B2860" s="3" t="s">
        <v>6479</v>
      </c>
      <c r="C2860" s="2">
        <v>2014</v>
      </c>
      <c r="D2860" s="4">
        <v>41860</v>
      </c>
      <c r="E2860" s="4" t="str">
        <f>TEXT(Table1[[#This Row],[Order Date]],"MMM")</f>
        <v>Aug</v>
      </c>
      <c r="F2860" s="4">
        <v>41860</v>
      </c>
      <c r="G2860" s="3" t="s">
        <v>1127</v>
      </c>
      <c r="H2860" s="3" t="s">
        <v>1670</v>
      </c>
      <c r="I2860" s="3" t="s">
        <v>1671</v>
      </c>
      <c r="J2860" s="3" t="s">
        <v>26</v>
      </c>
      <c r="K2860" s="3" t="s">
        <v>27</v>
      </c>
      <c r="L2860" s="3" t="s">
        <v>6480</v>
      </c>
      <c r="M2860" s="3" t="s">
        <v>532</v>
      </c>
      <c r="N2860" s="2">
        <v>63301</v>
      </c>
      <c r="O2860" s="3" t="s">
        <v>102</v>
      </c>
      <c r="P2860" s="3" t="s">
        <v>2367</v>
      </c>
      <c r="Q2860" s="3" t="s">
        <v>70</v>
      </c>
      <c r="R2860" s="3" t="s">
        <v>148</v>
      </c>
      <c r="S2860" s="3" t="s">
        <v>2368</v>
      </c>
      <c r="T2860" s="2">
        <v>113.52</v>
      </c>
      <c r="U2860" s="2">
        <v>4</v>
      </c>
      <c r="V2860" s="2">
        <v>0</v>
      </c>
      <c r="W2860" s="2">
        <v>46.543199999999999</v>
      </c>
    </row>
    <row r="2861" spans="1:23" ht="15.75" thickBot="1" x14ac:dyDescent="0.3">
      <c r="A2861" s="5">
        <v>2860</v>
      </c>
      <c r="B2861" s="3" t="s">
        <v>6479</v>
      </c>
      <c r="C2861" s="2">
        <v>2014</v>
      </c>
      <c r="D2861" s="4">
        <v>41860</v>
      </c>
      <c r="E2861" s="4" t="str">
        <f>TEXT(Table1[[#This Row],[Order Date]],"MMM")</f>
        <v>Aug</v>
      </c>
      <c r="F2861" s="4">
        <v>41860</v>
      </c>
      <c r="G2861" s="3" t="s">
        <v>1127</v>
      </c>
      <c r="H2861" s="3" t="s">
        <v>1670</v>
      </c>
      <c r="I2861" s="3" t="s">
        <v>1671</v>
      </c>
      <c r="J2861" s="3" t="s">
        <v>26</v>
      </c>
      <c r="K2861" s="3" t="s">
        <v>27</v>
      </c>
      <c r="L2861" s="3" t="s">
        <v>6480</v>
      </c>
      <c r="M2861" s="3" t="s">
        <v>532</v>
      </c>
      <c r="N2861" s="2">
        <v>63301</v>
      </c>
      <c r="O2861" s="3" t="s">
        <v>102</v>
      </c>
      <c r="P2861" s="3" t="s">
        <v>4042</v>
      </c>
      <c r="Q2861" s="3" t="s">
        <v>32</v>
      </c>
      <c r="R2861" s="3" t="s">
        <v>64</v>
      </c>
      <c r="S2861" s="3" t="s">
        <v>4043</v>
      </c>
      <c r="T2861" s="2">
        <v>135.30000000000001</v>
      </c>
      <c r="U2861" s="2">
        <v>5</v>
      </c>
      <c r="V2861" s="2">
        <v>0</v>
      </c>
      <c r="W2861" s="2">
        <v>37.884</v>
      </c>
    </row>
    <row r="2862" spans="1:23" ht="15.75" thickBot="1" x14ac:dyDescent="0.3">
      <c r="A2862" s="5">
        <v>2861</v>
      </c>
      <c r="B2862" s="3" t="s">
        <v>6481</v>
      </c>
      <c r="C2862" s="2">
        <v>2014</v>
      </c>
      <c r="D2862" s="4">
        <v>41976</v>
      </c>
      <c r="E2862" s="4" t="str">
        <f>TEXT(Table1[[#This Row],[Order Date]],"MMM")</f>
        <v>Dec</v>
      </c>
      <c r="F2862" s="4" t="s">
        <v>7245</v>
      </c>
      <c r="G2862" s="3" t="s">
        <v>49</v>
      </c>
      <c r="H2862" s="3" t="s">
        <v>5972</v>
      </c>
      <c r="I2862" s="3" t="s">
        <v>5973</v>
      </c>
      <c r="J2862" s="3" t="s">
        <v>99</v>
      </c>
      <c r="K2862" s="3" t="s">
        <v>27</v>
      </c>
      <c r="L2862" s="3" t="s">
        <v>136</v>
      </c>
      <c r="M2862" s="3" t="s">
        <v>137</v>
      </c>
      <c r="N2862" s="2">
        <v>19140</v>
      </c>
      <c r="O2862" s="3" t="s">
        <v>138</v>
      </c>
      <c r="P2862" s="3" t="s">
        <v>4441</v>
      </c>
      <c r="Q2862" s="3" t="s">
        <v>70</v>
      </c>
      <c r="R2862" s="3" t="s">
        <v>71</v>
      </c>
      <c r="S2862" s="3" t="s">
        <v>4442</v>
      </c>
      <c r="T2862" s="2">
        <v>776.85</v>
      </c>
      <c r="U2862" s="2">
        <v>5</v>
      </c>
      <c r="V2862" s="2">
        <v>0.4</v>
      </c>
      <c r="W2862" s="2">
        <v>-181.26499999999999</v>
      </c>
    </row>
    <row r="2863" spans="1:23" ht="15.75" thickBot="1" x14ac:dyDescent="0.3">
      <c r="A2863" s="5">
        <v>2862</v>
      </c>
      <c r="B2863" s="3" t="s">
        <v>6481</v>
      </c>
      <c r="C2863" s="2">
        <v>2014</v>
      </c>
      <c r="D2863" s="4">
        <v>41976</v>
      </c>
      <c r="E2863" s="4" t="str">
        <f>TEXT(Table1[[#This Row],[Order Date]],"MMM")</f>
        <v>Dec</v>
      </c>
      <c r="F2863" s="4" t="s">
        <v>7245</v>
      </c>
      <c r="G2863" s="3" t="s">
        <v>49</v>
      </c>
      <c r="H2863" s="3" t="s">
        <v>5972</v>
      </c>
      <c r="I2863" s="3" t="s">
        <v>5973</v>
      </c>
      <c r="J2863" s="3" t="s">
        <v>99</v>
      </c>
      <c r="K2863" s="3" t="s">
        <v>27</v>
      </c>
      <c r="L2863" s="3" t="s">
        <v>136</v>
      </c>
      <c r="M2863" s="3" t="s">
        <v>137</v>
      </c>
      <c r="N2863" s="2">
        <v>19140</v>
      </c>
      <c r="O2863" s="3" t="s">
        <v>138</v>
      </c>
      <c r="P2863" s="3" t="s">
        <v>411</v>
      </c>
      <c r="Q2863" s="3" t="s">
        <v>45</v>
      </c>
      <c r="R2863" s="3" t="s">
        <v>74</v>
      </c>
      <c r="S2863" s="3" t="s">
        <v>412</v>
      </c>
      <c r="T2863" s="2">
        <v>12.294</v>
      </c>
      <c r="U2863" s="2">
        <v>1</v>
      </c>
      <c r="V2863" s="2">
        <v>0.7</v>
      </c>
      <c r="W2863" s="2">
        <v>-8.6058000000000003</v>
      </c>
    </row>
    <row r="2864" spans="1:23" ht="15.75" thickBot="1" x14ac:dyDescent="0.3">
      <c r="A2864" s="5">
        <v>2863</v>
      </c>
      <c r="B2864" s="3" t="s">
        <v>6481</v>
      </c>
      <c r="C2864" s="2">
        <v>2014</v>
      </c>
      <c r="D2864" s="4">
        <v>41976</v>
      </c>
      <c r="E2864" s="4" t="str">
        <f>TEXT(Table1[[#This Row],[Order Date]],"MMM")</f>
        <v>Dec</v>
      </c>
      <c r="F2864" s="4" t="s">
        <v>7245</v>
      </c>
      <c r="G2864" s="3" t="s">
        <v>49</v>
      </c>
      <c r="H2864" s="3" t="s">
        <v>5972</v>
      </c>
      <c r="I2864" s="3" t="s">
        <v>5973</v>
      </c>
      <c r="J2864" s="3" t="s">
        <v>99</v>
      </c>
      <c r="K2864" s="3" t="s">
        <v>27</v>
      </c>
      <c r="L2864" s="3" t="s">
        <v>136</v>
      </c>
      <c r="M2864" s="3" t="s">
        <v>137</v>
      </c>
      <c r="N2864" s="2">
        <v>19140</v>
      </c>
      <c r="O2864" s="3" t="s">
        <v>138</v>
      </c>
      <c r="P2864" s="3" t="s">
        <v>2717</v>
      </c>
      <c r="Q2864" s="3" t="s">
        <v>32</v>
      </c>
      <c r="R2864" s="3" t="s">
        <v>55</v>
      </c>
      <c r="S2864" s="3" t="s">
        <v>2718</v>
      </c>
      <c r="T2864" s="2">
        <v>154.76400000000001</v>
      </c>
      <c r="U2864" s="2">
        <v>3</v>
      </c>
      <c r="V2864" s="2">
        <v>0.4</v>
      </c>
      <c r="W2864" s="2">
        <v>-46.429200000000002</v>
      </c>
    </row>
    <row r="2865" spans="1:23" ht="15.75" thickBot="1" x14ac:dyDescent="0.3">
      <c r="A2865" s="5">
        <v>2864</v>
      </c>
      <c r="B2865" s="3" t="s">
        <v>6481</v>
      </c>
      <c r="C2865" s="2">
        <v>2014</v>
      </c>
      <c r="D2865" s="4">
        <v>41976</v>
      </c>
      <c r="E2865" s="4" t="str">
        <f>TEXT(Table1[[#This Row],[Order Date]],"MMM")</f>
        <v>Dec</v>
      </c>
      <c r="F2865" s="4" t="s">
        <v>7245</v>
      </c>
      <c r="G2865" s="3" t="s">
        <v>49</v>
      </c>
      <c r="H2865" s="3" t="s">
        <v>5972</v>
      </c>
      <c r="I2865" s="3" t="s">
        <v>5973</v>
      </c>
      <c r="J2865" s="3" t="s">
        <v>99</v>
      </c>
      <c r="K2865" s="3" t="s">
        <v>27</v>
      </c>
      <c r="L2865" s="3" t="s">
        <v>136</v>
      </c>
      <c r="M2865" s="3" t="s">
        <v>137</v>
      </c>
      <c r="N2865" s="2">
        <v>19140</v>
      </c>
      <c r="O2865" s="3" t="s">
        <v>138</v>
      </c>
      <c r="P2865" s="3" t="s">
        <v>6321</v>
      </c>
      <c r="Q2865" s="3" t="s">
        <v>45</v>
      </c>
      <c r="R2865" s="3" t="s">
        <v>58</v>
      </c>
      <c r="S2865" s="3" t="s">
        <v>6322</v>
      </c>
      <c r="T2865" s="2">
        <v>43.28</v>
      </c>
      <c r="U2865" s="2">
        <v>1</v>
      </c>
      <c r="V2865" s="2">
        <v>0.2</v>
      </c>
      <c r="W2865" s="2">
        <v>3.246</v>
      </c>
    </row>
    <row r="2866" spans="1:23" ht="15.75" thickBot="1" x14ac:dyDescent="0.3">
      <c r="A2866" s="5">
        <v>2865</v>
      </c>
      <c r="B2866" s="3" t="s">
        <v>6482</v>
      </c>
      <c r="C2866" s="2">
        <v>2011</v>
      </c>
      <c r="D2866" s="4">
        <v>40796</v>
      </c>
      <c r="E2866" s="4" t="str">
        <f>TEXT(Table1[[#This Row],[Order Date]],"MMM")</f>
        <v>Sep</v>
      </c>
      <c r="F2866" s="4" t="s">
        <v>7277</v>
      </c>
      <c r="G2866" s="3" t="s">
        <v>49</v>
      </c>
      <c r="H2866" s="3" t="s">
        <v>1203</v>
      </c>
      <c r="I2866" s="3" t="s">
        <v>1204</v>
      </c>
      <c r="J2866" s="3" t="s">
        <v>40</v>
      </c>
      <c r="K2866" s="3" t="s">
        <v>27</v>
      </c>
      <c r="L2866" s="3" t="s">
        <v>1318</v>
      </c>
      <c r="M2866" s="3" t="s">
        <v>86</v>
      </c>
      <c r="N2866" s="2">
        <v>28540</v>
      </c>
      <c r="O2866" s="3" t="s">
        <v>30</v>
      </c>
      <c r="P2866" s="3" t="s">
        <v>1402</v>
      </c>
      <c r="Q2866" s="3" t="s">
        <v>45</v>
      </c>
      <c r="R2866" s="3" t="s">
        <v>88</v>
      </c>
      <c r="S2866" s="3" t="s">
        <v>1403</v>
      </c>
      <c r="T2866" s="2">
        <v>88.768000000000001</v>
      </c>
      <c r="U2866" s="2">
        <v>2</v>
      </c>
      <c r="V2866" s="2">
        <v>0.2</v>
      </c>
      <c r="W2866" s="2">
        <v>31.0688</v>
      </c>
    </row>
    <row r="2867" spans="1:23" ht="15.75" thickBot="1" x14ac:dyDescent="0.3">
      <c r="A2867" s="5">
        <v>2866</v>
      </c>
      <c r="B2867" s="3" t="s">
        <v>6483</v>
      </c>
      <c r="C2867" s="2">
        <v>2012</v>
      </c>
      <c r="D2867" s="4">
        <v>41194</v>
      </c>
      <c r="E2867" s="4" t="str">
        <f>TEXT(Table1[[#This Row],[Order Date]],"MMM")</f>
        <v>Oct</v>
      </c>
      <c r="F2867" s="4" t="s">
        <v>7165</v>
      </c>
      <c r="G2867" s="3" t="s">
        <v>49</v>
      </c>
      <c r="H2867" s="3" t="s">
        <v>3398</v>
      </c>
      <c r="I2867" s="3" t="s">
        <v>3399</v>
      </c>
      <c r="J2867" s="3" t="s">
        <v>26</v>
      </c>
      <c r="K2867" s="3" t="s">
        <v>27</v>
      </c>
      <c r="L2867" s="3" t="s">
        <v>273</v>
      </c>
      <c r="M2867" s="3" t="s">
        <v>192</v>
      </c>
      <c r="N2867" s="2">
        <v>60610</v>
      </c>
      <c r="O2867" s="3" t="s">
        <v>102</v>
      </c>
      <c r="P2867" s="3" t="s">
        <v>3190</v>
      </c>
      <c r="Q2867" s="3" t="s">
        <v>45</v>
      </c>
      <c r="R2867" s="3" t="s">
        <v>77</v>
      </c>
      <c r="S2867" s="3" t="s">
        <v>3191</v>
      </c>
      <c r="T2867" s="2">
        <v>53.088000000000001</v>
      </c>
      <c r="U2867" s="2">
        <v>7</v>
      </c>
      <c r="V2867" s="2">
        <v>0.8</v>
      </c>
      <c r="W2867" s="2">
        <v>-108.8304</v>
      </c>
    </row>
    <row r="2868" spans="1:23" ht="15.75" thickBot="1" x14ac:dyDescent="0.3">
      <c r="A2868" s="5">
        <v>2867</v>
      </c>
      <c r="B2868" s="3" t="s">
        <v>6484</v>
      </c>
      <c r="C2868" s="2">
        <v>2011</v>
      </c>
      <c r="D2868" s="4">
        <v>40640</v>
      </c>
      <c r="E2868" s="4" t="str">
        <f>TEXT(Table1[[#This Row],[Order Date]],"MMM")</f>
        <v>Apr</v>
      </c>
      <c r="F2868" s="4">
        <v>40793</v>
      </c>
      <c r="G2868" s="3" t="s">
        <v>49</v>
      </c>
      <c r="H2868" s="3" t="s">
        <v>3284</v>
      </c>
      <c r="I2868" s="3" t="s">
        <v>3285</v>
      </c>
      <c r="J2868" s="3" t="s">
        <v>26</v>
      </c>
      <c r="K2868" s="3" t="s">
        <v>27</v>
      </c>
      <c r="L2868" s="3" t="s">
        <v>1273</v>
      </c>
      <c r="M2868" s="3" t="s">
        <v>289</v>
      </c>
      <c r="N2868" s="2">
        <v>23223</v>
      </c>
      <c r="O2868" s="3" t="s">
        <v>30</v>
      </c>
      <c r="P2868" s="3" t="s">
        <v>1166</v>
      </c>
      <c r="Q2868" s="3" t="s">
        <v>45</v>
      </c>
      <c r="R2868" s="3" t="s">
        <v>88</v>
      </c>
      <c r="S2868" s="3" t="s">
        <v>1167</v>
      </c>
      <c r="T2868" s="2">
        <v>21.84</v>
      </c>
      <c r="U2868" s="2">
        <v>3</v>
      </c>
      <c r="V2868" s="2">
        <v>0</v>
      </c>
      <c r="W2868" s="2">
        <v>10.92</v>
      </c>
    </row>
    <row r="2869" spans="1:23" ht="15.75" thickBot="1" x14ac:dyDescent="0.3">
      <c r="A2869" s="5">
        <v>2868</v>
      </c>
      <c r="B2869" s="3" t="s">
        <v>6484</v>
      </c>
      <c r="C2869" s="2">
        <v>2011</v>
      </c>
      <c r="D2869" s="4">
        <v>40640</v>
      </c>
      <c r="E2869" s="4" t="str">
        <f>TEXT(Table1[[#This Row],[Order Date]],"MMM")</f>
        <v>Apr</v>
      </c>
      <c r="F2869" s="4">
        <v>40793</v>
      </c>
      <c r="G2869" s="3" t="s">
        <v>49</v>
      </c>
      <c r="H2869" s="3" t="s">
        <v>3284</v>
      </c>
      <c r="I2869" s="3" t="s">
        <v>3285</v>
      </c>
      <c r="J2869" s="3" t="s">
        <v>26</v>
      </c>
      <c r="K2869" s="3" t="s">
        <v>27</v>
      </c>
      <c r="L2869" s="3" t="s">
        <v>1273</v>
      </c>
      <c r="M2869" s="3" t="s">
        <v>289</v>
      </c>
      <c r="N2869" s="2">
        <v>23223</v>
      </c>
      <c r="O2869" s="3" t="s">
        <v>30</v>
      </c>
      <c r="P2869" s="3" t="s">
        <v>2440</v>
      </c>
      <c r="Q2869" s="3" t="s">
        <v>45</v>
      </c>
      <c r="R2869" s="3" t="s">
        <v>74</v>
      </c>
      <c r="S2869" s="3" t="s">
        <v>2441</v>
      </c>
      <c r="T2869" s="2">
        <v>15.6</v>
      </c>
      <c r="U2869" s="2">
        <v>5</v>
      </c>
      <c r="V2869" s="2">
        <v>0</v>
      </c>
      <c r="W2869" s="2">
        <v>7.6440000000000001</v>
      </c>
    </row>
    <row r="2870" spans="1:23" ht="15.75" thickBot="1" x14ac:dyDescent="0.3">
      <c r="A2870" s="5">
        <v>2869</v>
      </c>
      <c r="B2870" s="3" t="s">
        <v>6485</v>
      </c>
      <c r="C2870" s="2">
        <v>2014</v>
      </c>
      <c r="D2870" s="4">
        <v>41892</v>
      </c>
      <c r="E2870" s="4" t="str">
        <f>TEXT(Table1[[#This Row],[Order Date]],"MMM")</f>
        <v>Sep</v>
      </c>
      <c r="F2870" s="4" t="s">
        <v>7203</v>
      </c>
      <c r="G2870" s="3" t="s">
        <v>49</v>
      </c>
      <c r="H2870" s="3" t="s">
        <v>2129</v>
      </c>
      <c r="I2870" s="3" t="s">
        <v>2130</v>
      </c>
      <c r="J2870" s="3" t="s">
        <v>26</v>
      </c>
      <c r="K2870" s="3" t="s">
        <v>27</v>
      </c>
      <c r="L2870" s="3" t="s">
        <v>239</v>
      </c>
      <c r="M2870" s="3" t="s">
        <v>240</v>
      </c>
      <c r="N2870" s="2">
        <v>10009</v>
      </c>
      <c r="O2870" s="3" t="s">
        <v>138</v>
      </c>
      <c r="P2870" s="3" t="s">
        <v>1340</v>
      </c>
      <c r="Q2870" s="3" t="s">
        <v>32</v>
      </c>
      <c r="R2870" s="3" t="s">
        <v>36</v>
      </c>
      <c r="S2870" s="3" t="s">
        <v>1341</v>
      </c>
      <c r="T2870" s="2">
        <v>145.76400000000001</v>
      </c>
      <c r="U2870" s="2">
        <v>2</v>
      </c>
      <c r="V2870" s="2">
        <v>0.1</v>
      </c>
      <c r="W2870" s="2">
        <v>3.2391999999999999</v>
      </c>
    </row>
    <row r="2871" spans="1:23" ht="15.75" thickBot="1" x14ac:dyDescent="0.3">
      <c r="A2871" s="5">
        <v>2870</v>
      </c>
      <c r="B2871" s="3" t="s">
        <v>6486</v>
      </c>
      <c r="C2871" s="2">
        <v>2014</v>
      </c>
      <c r="D2871" s="4">
        <v>41764</v>
      </c>
      <c r="E2871" s="4" t="str">
        <f>TEXT(Table1[[#This Row],[Order Date]],"MMM")</f>
        <v>May</v>
      </c>
      <c r="F2871" s="4">
        <v>41948</v>
      </c>
      <c r="G2871" s="3" t="s">
        <v>49</v>
      </c>
      <c r="H2871" s="3" t="s">
        <v>3447</v>
      </c>
      <c r="I2871" s="3" t="s">
        <v>3448</v>
      </c>
      <c r="J2871" s="3" t="s">
        <v>40</v>
      </c>
      <c r="K2871" s="3" t="s">
        <v>27</v>
      </c>
      <c r="L2871" s="3" t="s">
        <v>136</v>
      </c>
      <c r="M2871" s="3" t="s">
        <v>137</v>
      </c>
      <c r="N2871" s="2">
        <v>19140</v>
      </c>
      <c r="O2871" s="3" t="s">
        <v>138</v>
      </c>
      <c r="P2871" s="3" t="s">
        <v>6461</v>
      </c>
      <c r="Q2871" s="3" t="s">
        <v>45</v>
      </c>
      <c r="R2871" s="3" t="s">
        <v>74</v>
      </c>
      <c r="S2871" s="3" t="s">
        <v>6462</v>
      </c>
      <c r="T2871" s="2">
        <v>2.202</v>
      </c>
      <c r="U2871" s="2">
        <v>2</v>
      </c>
      <c r="V2871" s="2">
        <v>0.7</v>
      </c>
      <c r="W2871" s="2">
        <v>-1.5414000000000001</v>
      </c>
    </row>
    <row r="2872" spans="1:23" ht="15.75" thickBot="1" x14ac:dyDescent="0.3">
      <c r="A2872" s="5">
        <v>2871</v>
      </c>
      <c r="B2872" s="3" t="s">
        <v>6486</v>
      </c>
      <c r="C2872" s="2">
        <v>2014</v>
      </c>
      <c r="D2872" s="4">
        <v>41764</v>
      </c>
      <c r="E2872" s="4" t="str">
        <f>TEXT(Table1[[#This Row],[Order Date]],"MMM")</f>
        <v>May</v>
      </c>
      <c r="F2872" s="4">
        <v>41948</v>
      </c>
      <c r="G2872" s="3" t="s">
        <v>49</v>
      </c>
      <c r="H2872" s="3" t="s">
        <v>3447</v>
      </c>
      <c r="I2872" s="3" t="s">
        <v>3448</v>
      </c>
      <c r="J2872" s="3" t="s">
        <v>40</v>
      </c>
      <c r="K2872" s="3" t="s">
        <v>27</v>
      </c>
      <c r="L2872" s="3" t="s">
        <v>136</v>
      </c>
      <c r="M2872" s="3" t="s">
        <v>137</v>
      </c>
      <c r="N2872" s="2">
        <v>19140</v>
      </c>
      <c r="O2872" s="3" t="s">
        <v>138</v>
      </c>
      <c r="P2872" s="3" t="s">
        <v>2795</v>
      </c>
      <c r="Q2872" s="3" t="s">
        <v>45</v>
      </c>
      <c r="R2872" s="3" t="s">
        <v>74</v>
      </c>
      <c r="S2872" s="3" t="s">
        <v>2796</v>
      </c>
      <c r="T2872" s="2">
        <v>9.3960000000000008</v>
      </c>
      <c r="U2872" s="2">
        <v>3</v>
      </c>
      <c r="V2872" s="2">
        <v>0.7</v>
      </c>
      <c r="W2872" s="2">
        <v>-7.5167999999999999</v>
      </c>
    </row>
    <row r="2873" spans="1:23" ht="15.75" thickBot="1" x14ac:dyDescent="0.3">
      <c r="A2873" s="5">
        <v>2872</v>
      </c>
      <c r="B2873" s="3" t="s">
        <v>6487</v>
      </c>
      <c r="C2873" s="2">
        <v>2011</v>
      </c>
      <c r="D2873" s="4">
        <v>40725</v>
      </c>
      <c r="E2873" s="4" t="str">
        <f>TEXT(Table1[[#This Row],[Order Date]],"MMM")</f>
        <v>Jul</v>
      </c>
      <c r="F2873" s="4">
        <v>40756</v>
      </c>
      <c r="G2873" s="3" t="s">
        <v>172</v>
      </c>
      <c r="H2873" s="3" t="s">
        <v>5097</v>
      </c>
      <c r="I2873" s="3" t="s">
        <v>5098</v>
      </c>
      <c r="J2873" s="3" t="s">
        <v>40</v>
      </c>
      <c r="K2873" s="3" t="s">
        <v>27</v>
      </c>
      <c r="L2873" s="3" t="s">
        <v>5702</v>
      </c>
      <c r="M2873" s="3" t="s">
        <v>1112</v>
      </c>
      <c r="N2873" s="2">
        <v>30605</v>
      </c>
      <c r="O2873" s="3" t="s">
        <v>30</v>
      </c>
      <c r="P2873" s="3" t="s">
        <v>1105</v>
      </c>
      <c r="Q2873" s="3" t="s">
        <v>45</v>
      </c>
      <c r="R2873" s="3" t="s">
        <v>67</v>
      </c>
      <c r="S2873" s="3" t="s">
        <v>1106</v>
      </c>
      <c r="T2873" s="2">
        <v>12.78</v>
      </c>
      <c r="U2873" s="2">
        <v>3</v>
      </c>
      <c r="V2873" s="2">
        <v>0</v>
      </c>
      <c r="W2873" s="2">
        <v>5.2397999999999998</v>
      </c>
    </row>
    <row r="2874" spans="1:23" ht="15.75" thickBot="1" x14ac:dyDescent="0.3">
      <c r="A2874" s="5">
        <v>2873</v>
      </c>
      <c r="B2874" s="3" t="s">
        <v>6488</v>
      </c>
      <c r="C2874" s="2">
        <v>2014</v>
      </c>
      <c r="D2874" s="4">
        <v>41644</v>
      </c>
      <c r="E2874" s="4" t="str">
        <f>TEXT(Table1[[#This Row],[Order Date]],"MMM")</f>
        <v>Jan</v>
      </c>
      <c r="F2874" s="4">
        <v>41764</v>
      </c>
      <c r="G2874" s="3" t="s">
        <v>49</v>
      </c>
      <c r="H2874" s="3" t="s">
        <v>936</v>
      </c>
      <c r="I2874" s="3" t="s">
        <v>937</v>
      </c>
      <c r="J2874" s="3" t="s">
        <v>99</v>
      </c>
      <c r="K2874" s="3" t="s">
        <v>27</v>
      </c>
      <c r="L2874" s="3" t="s">
        <v>41</v>
      </c>
      <c r="M2874" s="3" t="s">
        <v>42</v>
      </c>
      <c r="N2874" s="2">
        <v>90032</v>
      </c>
      <c r="O2874" s="3" t="s">
        <v>43</v>
      </c>
      <c r="P2874" s="3" t="s">
        <v>2297</v>
      </c>
      <c r="Q2874" s="3" t="s">
        <v>45</v>
      </c>
      <c r="R2874" s="3" t="s">
        <v>74</v>
      </c>
      <c r="S2874" s="3" t="s">
        <v>2298</v>
      </c>
      <c r="T2874" s="2">
        <v>23.24</v>
      </c>
      <c r="U2874" s="2">
        <v>5</v>
      </c>
      <c r="V2874" s="2">
        <v>0.2</v>
      </c>
      <c r="W2874" s="2">
        <v>7.5529999999999999</v>
      </c>
    </row>
    <row r="2875" spans="1:23" ht="15.75" thickBot="1" x14ac:dyDescent="0.3">
      <c r="A2875" s="5">
        <v>2874</v>
      </c>
      <c r="B2875" s="3" t="s">
        <v>6489</v>
      </c>
      <c r="C2875" s="2">
        <v>2013</v>
      </c>
      <c r="D2875" s="4">
        <v>41315</v>
      </c>
      <c r="E2875" s="4" t="str">
        <f>TEXT(Table1[[#This Row],[Order Date]],"MMM")</f>
        <v>Feb</v>
      </c>
      <c r="F2875" s="4">
        <v>41465</v>
      </c>
      <c r="G2875" s="3" t="s">
        <v>23</v>
      </c>
      <c r="H2875" s="3" t="s">
        <v>3589</v>
      </c>
      <c r="I2875" s="3" t="s">
        <v>3590</v>
      </c>
      <c r="J2875" s="3" t="s">
        <v>26</v>
      </c>
      <c r="K2875" s="3" t="s">
        <v>27</v>
      </c>
      <c r="L2875" s="3" t="s">
        <v>1983</v>
      </c>
      <c r="M2875" s="3" t="s">
        <v>53</v>
      </c>
      <c r="N2875" s="2">
        <v>33012</v>
      </c>
      <c r="O2875" s="3" t="s">
        <v>30</v>
      </c>
      <c r="P2875" s="3" t="s">
        <v>1064</v>
      </c>
      <c r="Q2875" s="3" t="s">
        <v>45</v>
      </c>
      <c r="R2875" s="3" t="s">
        <v>74</v>
      </c>
      <c r="S2875" s="3" t="s">
        <v>1065</v>
      </c>
      <c r="T2875" s="2">
        <v>5.3879999999999999</v>
      </c>
      <c r="U2875" s="2">
        <v>4</v>
      </c>
      <c r="V2875" s="2">
        <v>0.7</v>
      </c>
      <c r="W2875" s="2">
        <v>-4.49</v>
      </c>
    </row>
    <row r="2876" spans="1:23" ht="15.75" thickBot="1" x14ac:dyDescent="0.3">
      <c r="A2876" s="5">
        <v>2875</v>
      </c>
      <c r="B2876" s="3" t="s">
        <v>6489</v>
      </c>
      <c r="C2876" s="2">
        <v>2013</v>
      </c>
      <c r="D2876" s="4">
        <v>41315</v>
      </c>
      <c r="E2876" s="4" t="str">
        <f>TEXT(Table1[[#This Row],[Order Date]],"MMM")</f>
        <v>Feb</v>
      </c>
      <c r="F2876" s="4">
        <v>41465</v>
      </c>
      <c r="G2876" s="3" t="s">
        <v>23</v>
      </c>
      <c r="H2876" s="3" t="s">
        <v>3589</v>
      </c>
      <c r="I2876" s="3" t="s">
        <v>3590</v>
      </c>
      <c r="J2876" s="3" t="s">
        <v>26</v>
      </c>
      <c r="K2876" s="3" t="s">
        <v>27</v>
      </c>
      <c r="L2876" s="3" t="s">
        <v>1983</v>
      </c>
      <c r="M2876" s="3" t="s">
        <v>53</v>
      </c>
      <c r="N2876" s="2">
        <v>33012</v>
      </c>
      <c r="O2876" s="3" t="s">
        <v>30</v>
      </c>
      <c r="P2876" s="3" t="s">
        <v>3777</v>
      </c>
      <c r="Q2876" s="3" t="s">
        <v>45</v>
      </c>
      <c r="R2876" s="3" t="s">
        <v>67</v>
      </c>
      <c r="S2876" s="3" t="s">
        <v>170</v>
      </c>
      <c r="T2876" s="2">
        <v>30.975999999999999</v>
      </c>
      <c r="U2876" s="2">
        <v>8</v>
      </c>
      <c r="V2876" s="2">
        <v>0.2</v>
      </c>
      <c r="W2876" s="2">
        <v>5.0335999999999999</v>
      </c>
    </row>
    <row r="2877" spans="1:23" ht="15.75" thickBot="1" x14ac:dyDescent="0.3">
      <c r="A2877" s="5">
        <v>2876</v>
      </c>
      <c r="B2877" s="3" t="s">
        <v>6490</v>
      </c>
      <c r="C2877" s="2">
        <v>2013</v>
      </c>
      <c r="D2877" s="4">
        <v>41610</v>
      </c>
      <c r="E2877" s="4" t="str">
        <f>TEXT(Table1[[#This Row],[Order Date]],"MMM")</f>
        <v>Dec</v>
      </c>
      <c r="F2877" s="4" t="s">
        <v>7340</v>
      </c>
      <c r="G2877" s="3" t="s">
        <v>172</v>
      </c>
      <c r="H2877" s="3" t="s">
        <v>2520</v>
      </c>
      <c r="I2877" s="3" t="s">
        <v>2521</v>
      </c>
      <c r="J2877" s="3" t="s">
        <v>26</v>
      </c>
      <c r="K2877" s="3" t="s">
        <v>27</v>
      </c>
      <c r="L2877" s="3" t="s">
        <v>1494</v>
      </c>
      <c r="M2877" s="3" t="s">
        <v>1112</v>
      </c>
      <c r="N2877" s="2">
        <v>30318</v>
      </c>
      <c r="O2877" s="3" t="s">
        <v>30</v>
      </c>
      <c r="P2877" s="3" t="s">
        <v>2914</v>
      </c>
      <c r="Q2877" s="3" t="s">
        <v>45</v>
      </c>
      <c r="R2877" s="3" t="s">
        <v>58</v>
      </c>
      <c r="S2877" s="3" t="s">
        <v>2915</v>
      </c>
      <c r="T2877" s="2">
        <v>1350.12</v>
      </c>
      <c r="U2877" s="2">
        <v>6</v>
      </c>
      <c r="V2877" s="2">
        <v>0</v>
      </c>
      <c r="W2877" s="2">
        <v>175.51560000000001</v>
      </c>
    </row>
    <row r="2878" spans="1:23" ht="15.75" thickBot="1" x14ac:dyDescent="0.3">
      <c r="A2878" s="5">
        <v>2877</v>
      </c>
      <c r="B2878" s="3" t="s">
        <v>6490</v>
      </c>
      <c r="C2878" s="2">
        <v>2013</v>
      </c>
      <c r="D2878" s="4">
        <v>41610</v>
      </c>
      <c r="E2878" s="4" t="str">
        <f>TEXT(Table1[[#This Row],[Order Date]],"MMM")</f>
        <v>Dec</v>
      </c>
      <c r="F2878" s="4" t="s">
        <v>7340</v>
      </c>
      <c r="G2878" s="3" t="s">
        <v>172</v>
      </c>
      <c r="H2878" s="3" t="s">
        <v>2520</v>
      </c>
      <c r="I2878" s="3" t="s">
        <v>2521</v>
      </c>
      <c r="J2878" s="3" t="s">
        <v>26</v>
      </c>
      <c r="K2878" s="3" t="s">
        <v>27</v>
      </c>
      <c r="L2878" s="3" t="s">
        <v>1494</v>
      </c>
      <c r="M2878" s="3" t="s">
        <v>1112</v>
      </c>
      <c r="N2878" s="2">
        <v>30318</v>
      </c>
      <c r="O2878" s="3" t="s">
        <v>30</v>
      </c>
      <c r="P2878" s="3" t="s">
        <v>486</v>
      </c>
      <c r="Q2878" s="3" t="s">
        <v>45</v>
      </c>
      <c r="R2878" s="3" t="s">
        <v>74</v>
      </c>
      <c r="S2878" s="3" t="s">
        <v>487</v>
      </c>
      <c r="T2878" s="2">
        <v>15.92</v>
      </c>
      <c r="U2878" s="2">
        <v>4</v>
      </c>
      <c r="V2878" s="2">
        <v>0</v>
      </c>
      <c r="W2878" s="2">
        <v>7.4824000000000002</v>
      </c>
    </row>
    <row r="2879" spans="1:23" ht="15.75" thickBot="1" x14ac:dyDescent="0.3">
      <c r="A2879" s="5">
        <v>2878</v>
      </c>
      <c r="B2879" s="3" t="s">
        <v>6491</v>
      </c>
      <c r="C2879" s="2">
        <v>2012</v>
      </c>
      <c r="D2879" s="4">
        <v>41221</v>
      </c>
      <c r="E2879" s="4" t="str">
        <f>TEXT(Table1[[#This Row],[Order Date]],"MMM")</f>
        <v>Nov</v>
      </c>
      <c r="F2879" s="4" t="s">
        <v>7274</v>
      </c>
      <c r="G2879" s="3" t="s">
        <v>49</v>
      </c>
      <c r="H2879" s="3" t="s">
        <v>1323</v>
      </c>
      <c r="I2879" s="3" t="s">
        <v>1324</v>
      </c>
      <c r="J2879" s="3" t="s">
        <v>99</v>
      </c>
      <c r="K2879" s="3" t="s">
        <v>27</v>
      </c>
      <c r="L2879" s="3" t="s">
        <v>239</v>
      </c>
      <c r="M2879" s="3" t="s">
        <v>240</v>
      </c>
      <c r="N2879" s="2">
        <v>10035</v>
      </c>
      <c r="O2879" s="3" t="s">
        <v>138</v>
      </c>
      <c r="P2879" s="3" t="s">
        <v>907</v>
      </c>
      <c r="Q2879" s="3" t="s">
        <v>45</v>
      </c>
      <c r="R2879" s="3" t="s">
        <v>67</v>
      </c>
      <c r="S2879" s="3" t="s">
        <v>908</v>
      </c>
      <c r="T2879" s="2">
        <v>11.96</v>
      </c>
      <c r="U2879" s="2">
        <v>2</v>
      </c>
      <c r="V2879" s="2">
        <v>0</v>
      </c>
      <c r="W2879" s="2">
        <v>3.1095999999999999</v>
      </c>
    </row>
    <row r="2880" spans="1:23" ht="15.75" thickBot="1" x14ac:dyDescent="0.3">
      <c r="A2880" s="5">
        <v>2879</v>
      </c>
      <c r="B2880" s="3" t="s">
        <v>6491</v>
      </c>
      <c r="C2880" s="2">
        <v>2012</v>
      </c>
      <c r="D2880" s="4">
        <v>41221</v>
      </c>
      <c r="E2880" s="4" t="str">
        <f>TEXT(Table1[[#This Row],[Order Date]],"MMM")</f>
        <v>Nov</v>
      </c>
      <c r="F2880" s="4" t="s">
        <v>7274</v>
      </c>
      <c r="G2880" s="3" t="s">
        <v>49</v>
      </c>
      <c r="H2880" s="3" t="s">
        <v>1323</v>
      </c>
      <c r="I2880" s="3" t="s">
        <v>1324</v>
      </c>
      <c r="J2880" s="3" t="s">
        <v>99</v>
      </c>
      <c r="K2880" s="3" t="s">
        <v>27</v>
      </c>
      <c r="L2880" s="3" t="s">
        <v>239</v>
      </c>
      <c r="M2880" s="3" t="s">
        <v>240</v>
      </c>
      <c r="N2880" s="2">
        <v>10035</v>
      </c>
      <c r="O2880" s="3" t="s">
        <v>138</v>
      </c>
      <c r="P2880" s="3" t="s">
        <v>1052</v>
      </c>
      <c r="Q2880" s="3" t="s">
        <v>70</v>
      </c>
      <c r="R2880" s="3" t="s">
        <v>71</v>
      </c>
      <c r="S2880" s="3" t="s">
        <v>1053</v>
      </c>
      <c r="T2880" s="2">
        <v>138</v>
      </c>
      <c r="U2880" s="2">
        <v>2</v>
      </c>
      <c r="V2880" s="2">
        <v>0</v>
      </c>
      <c r="W2880" s="2">
        <v>34.5</v>
      </c>
    </row>
    <row r="2881" spans="1:23" ht="15.75" thickBot="1" x14ac:dyDescent="0.3">
      <c r="A2881" s="5">
        <v>2880</v>
      </c>
      <c r="B2881" s="3" t="s">
        <v>6494</v>
      </c>
      <c r="C2881" s="2">
        <v>2012</v>
      </c>
      <c r="D2881" s="4">
        <v>41191</v>
      </c>
      <c r="E2881" s="4" t="str">
        <f>TEXT(Table1[[#This Row],[Order Date]],"MMM")</f>
        <v>Oct</v>
      </c>
      <c r="F2881" s="4" t="s">
        <v>7153</v>
      </c>
      <c r="G2881" s="3" t="s">
        <v>49</v>
      </c>
      <c r="H2881" s="3" t="s">
        <v>3388</v>
      </c>
      <c r="I2881" s="3" t="s">
        <v>3389</v>
      </c>
      <c r="J2881" s="3" t="s">
        <v>26</v>
      </c>
      <c r="K2881" s="3" t="s">
        <v>27</v>
      </c>
      <c r="L2881" s="3" t="s">
        <v>239</v>
      </c>
      <c r="M2881" s="3" t="s">
        <v>240</v>
      </c>
      <c r="N2881" s="2">
        <v>10024</v>
      </c>
      <c r="O2881" s="3" t="s">
        <v>138</v>
      </c>
      <c r="P2881" s="3" t="s">
        <v>4151</v>
      </c>
      <c r="Q2881" s="3" t="s">
        <v>45</v>
      </c>
      <c r="R2881" s="3" t="s">
        <v>67</v>
      </c>
      <c r="S2881" s="3" t="s">
        <v>4152</v>
      </c>
      <c r="T2881" s="2">
        <v>6.08</v>
      </c>
      <c r="U2881" s="2">
        <v>2</v>
      </c>
      <c r="V2881" s="2">
        <v>0</v>
      </c>
      <c r="W2881" s="2">
        <v>2.0672000000000001</v>
      </c>
    </row>
    <row r="2882" spans="1:23" ht="15.75" thickBot="1" x14ac:dyDescent="0.3">
      <c r="A2882" s="5">
        <v>2881</v>
      </c>
      <c r="B2882" s="3" t="s">
        <v>6495</v>
      </c>
      <c r="C2882" s="2">
        <v>2014</v>
      </c>
      <c r="D2882" s="4">
        <v>41708</v>
      </c>
      <c r="E2882" s="4" t="str">
        <f>TEXT(Table1[[#This Row],[Order Date]],"MMM")</f>
        <v>Mar</v>
      </c>
      <c r="F2882" s="4">
        <v>41830</v>
      </c>
      <c r="G2882" s="3" t="s">
        <v>49</v>
      </c>
      <c r="H2882" s="3" t="s">
        <v>3059</v>
      </c>
      <c r="I2882" s="3" t="s">
        <v>3060</v>
      </c>
      <c r="J2882" s="3" t="s">
        <v>26</v>
      </c>
      <c r="K2882" s="3" t="s">
        <v>27</v>
      </c>
      <c r="L2882" s="3" t="s">
        <v>120</v>
      </c>
      <c r="M2882" s="3" t="s">
        <v>42</v>
      </c>
      <c r="N2882" s="2">
        <v>94109</v>
      </c>
      <c r="O2882" s="3" t="s">
        <v>43</v>
      </c>
      <c r="P2882" s="3" t="s">
        <v>2293</v>
      </c>
      <c r="Q2882" s="3" t="s">
        <v>32</v>
      </c>
      <c r="R2882" s="3" t="s">
        <v>64</v>
      </c>
      <c r="S2882" s="3" t="s">
        <v>2294</v>
      </c>
      <c r="T2882" s="2">
        <v>17.46</v>
      </c>
      <c r="U2882" s="2">
        <v>2</v>
      </c>
      <c r="V2882" s="2">
        <v>0</v>
      </c>
      <c r="W2882" s="2">
        <v>5.9363999999999999</v>
      </c>
    </row>
    <row r="2883" spans="1:23" ht="15.75" thickBot="1" x14ac:dyDescent="0.3">
      <c r="A2883" s="5">
        <v>2882</v>
      </c>
      <c r="B2883" s="3" t="s">
        <v>6495</v>
      </c>
      <c r="C2883" s="2">
        <v>2014</v>
      </c>
      <c r="D2883" s="4">
        <v>41708</v>
      </c>
      <c r="E2883" s="4" t="str">
        <f>TEXT(Table1[[#This Row],[Order Date]],"MMM")</f>
        <v>Mar</v>
      </c>
      <c r="F2883" s="4">
        <v>41830</v>
      </c>
      <c r="G2883" s="3" t="s">
        <v>49</v>
      </c>
      <c r="H2883" s="3" t="s">
        <v>3059</v>
      </c>
      <c r="I2883" s="3" t="s">
        <v>3060</v>
      </c>
      <c r="J2883" s="3" t="s">
        <v>26</v>
      </c>
      <c r="K2883" s="3" t="s">
        <v>27</v>
      </c>
      <c r="L2883" s="3" t="s">
        <v>120</v>
      </c>
      <c r="M2883" s="3" t="s">
        <v>42</v>
      </c>
      <c r="N2883" s="2">
        <v>94109</v>
      </c>
      <c r="O2883" s="3" t="s">
        <v>43</v>
      </c>
      <c r="P2883" s="3" t="s">
        <v>6354</v>
      </c>
      <c r="Q2883" s="3" t="s">
        <v>70</v>
      </c>
      <c r="R2883" s="3" t="s">
        <v>603</v>
      </c>
      <c r="S2883" s="3" t="s">
        <v>6355</v>
      </c>
      <c r="T2883" s="2">
        <v>369.16</v>
      </c>
      <c r="U2883" s="2">
        <v>11</v>
      </c>
      <c r="V2883" s="2">
        <v>0.2</v>
      </c>
      <c r="W2883" s="2">
        <v>32.301499999999997</v>
      </c>
    </row>
    <row r="2884" spans="1:23" ht="15.75" thickBot="1" x14ac:dyDescent="0.3">
      <c r="A2884" s="5">
        <v>2883</v>
      </c>
      <c r="B2884" s="3" t="s">
        <v>6496</v>
      </c>
      <c r="C2884" s="2">
        <v>2013</v>
      </c>
      <c r="D2884" s="4">
        <v>41617</v>
      </c>
      <c r="E2884" s="4" t="str">
        <f>TEXT(Table1[[#This Row],[Order Date]],"MMM")</f>
        <v>Dec</v>
      </c>
      <c r="F2884" s="4" t="s">
        <v>7334</v>
      </c>
      <c r="G2884" s="3" t="s">
        <v>172</v>
      </c>
      <c r="H2884" s="3" t="s">
        <v>189</v>
      </c>
      <c r="I2884" s="3" t="s">
        <v>190</v>
      </c>
      <c r="J2884" s="3" t="s">
        <v>40</v>
      </c>
      <c r="K2884" s="3" t="s">
        <v>27</v>
      </c>
      <c r="L2884" s="3" t="s">
        <v>485</v>
      </c>
      <c r="M2884" s="3" t="s">
        <v>280</v>
      </c>
      <c r="N2884" s="2">
        <v>85023</v>
      </c>
      <c r="O2884" s="3" t="s">
        <v>43</v>
      </c>
      <c r="P2884" s="3" t="s">
        <v>2758</v>
      </c>
      <c r="Q2884" s="3" t="s">
        <v>45</v>
      </c>
      <c r="R2884" s="3" t="s">
        <v>67</v>
      </c>
      <c r="S2884" s="3" t="s">
        <v>2759</v>
      </c>
      <c r="T2884" s="2">
        <v>2.9119999999999999</v>
      </c>
      <c r="U2884" s="2">
        <v>2</v>
      </c>
      <c r="V2884" s="2">
        <v>0.2</v>
      </c>
      <c r="W2884" s="2">
        <v>0.91</v>
      </c>
    </row>
    <row r="2885" spans="1:23" ht="15.75" thickBot="1" x14ac:dyDescent="0.3">
      <c r="A2885" s="5">
        <v>2884</v>
      </c>
      <c r="B2885" s="3" t="s">
        <v>6496</v>
      </c>
      <c r="C2885" s="2">
        <v>2013</v>
      </c>
      <c r="D2885" s="4">
        <v>41617</v>
      </c>
      <c r="E2885" s="4" t="str">
        <f>TEXT(Table1[[#This Row],[Order Date]],"MMM")</f>
        <v>Dec</v>
      </c>
      <c r="F2885" s="4" t="s">
        <v>7334</v>
      </c>
      <c r="G2885" s="3" t="s">
        <v>172</v>
      </c>
      <c r="H2885" s="3" t="s">
        <v>189</v>
      </c>
      <c r="I2885" s="3" t="s">
        <v>190</v>
      </c>
      <c r="J2885" s="3" t="s">
        <v>40</v>
      </c>
      <c r="K2885" s="3" t="s">
        <v>27</v>
      </c>
      <c r="L2885" s="3" t="s">
        <v>485</v>
      </c>
      <c r="M2885" s="3" t="s">
        <v>280</v>
      </c>
      <c r="N2885" s="2">
        <v>85023</v>
      </c>
      <c r="O2885" s="3" t="s">
        <v>43</v>
      </c>
      <c r="P2885" s="3" t="s">
        <v>6452</v>
      </c>
      <c r="Q2885" s="3" t="s">
        <v>45</v>
      </c>
      <c r="R2885" s="3" t="s">
        <v>88</v>
      </c>
      <c r="S2885" s="3" t="s">
        <v>6453</v>
      </c>
      <c r="T2885" s="2">
        <v>20.736000000000001</v>
      </c>
      <c r="U2885" s="2">
        <v>4</v>
      </c>
      <c r="V2885" s="2">
        <v>0.2</v>
      </c>
      <c r="W2885" s="2">
        <v>7.2576000000000001</v>
      </c>
    </row>
    <row r="2886" spans="1:23" ht="15.75" thickBot="1" x14ac:dyDescent="0.3">
      <c r="A2886" s="5">
        <v>2885</v>
      </c>
      <c r="B2886" s="3" t="s">
        <v>6496</v>
      </c>
      <c r="C2886" s="2">
        <v>2013</v>
      </c>
      <c r="D2886" s="4">
        <v>41617</v>
      </c>
      <c r="E2886" s="4" t="str">
        <f>TEXT(Table1[[#This Row],[Order Date]],"MMM")</f>
        <v>Dec</v>
      </c>
      <c r="F2886" s="4" t="s">
        <v>7334</v>
      </c>
      <c r="G2886" s="3" t="s">
        <v>172</v>
      </c>
      <c r="H2886" s="3" t="s">
        <v>189</v>
      </c>
      <c r="I2886" s="3" t="s">
        <v>190</v>
      </c>
      <c r="J2886" s="3" t="s">
        <v>40</v>
      </c>
      <c r="K2886" s="3" t="s">
        <v>27</v>
      </c>
      <c r="L2886" s="3" t="s">
        <v>485</v>
      </c>
      <c r="M2886" s="3" t="s">
        <v>280</v>
      </c>
      <c r="N2886" s="2">
        <v>85023</v>
      </c>
      <c r="O2886" s="3" t="s">
        <v>43</v>
      </c>
      <c r="P2886" s="3" t="s">
        <v>1516</v>
      </c>
      <c r="Q2886" s="3" t="s">
        <v>45</v>
      </c>
      <c r="R2886" s="3" t="s">
        <v>88</v>
      </c>
      <c r="S2886" s="3" t="s">
        <v>1517</v>
      </c>
      <c r="T2886" s="2">
        <v>9.5679999999999996</v>
      </c>
      <c r="U2886" s="2">
        <v>2</v>
      </c>
      <c r="V2886" s="2">
        <v>0.2</v>
      </c>
      <c r="W2886" s="2">
        <v>2.99</v>
      </c>
    </row>
    <row r="2887" spans="1:23" ht="15.75" thickBot="1" x14ac:dyDescent="0.3">
      <c r="A2887" s="5">
        <v>2886</v>
      </c>
      <c r="B2887" s="3" t="s">
        <v>6497</v>
      </c>
      <c r="C2887" s="2">
        <v>2013</v>
      </c>
      <c r="D2887" s="4">
        <v>41339</v>
      </c>
      <c r="E2887" s="4" t="str">
        <f>TEXT(Table1[[#This Row],[Order Date]],"MMM")</f>
        <v>Mar</v>
      </c>
      <c r="F2887" s="4">
        <v>41461</v>
      </c>
      <c r="G2887" s="3" t="s">
        <v>49</v>
      </c>
      <c r="H2887" s="3" t="s">
        <v>3846</v>
      </c>
      <c r="I2887" s="3" t="s">
        <v>3847</v>
      </c>
      <c r="J2887" s="3" t="s">
        <v>40</v>
      </c>
      <c r="K2887" s="3" t="s">
        <v>27</v>
      </c>
      <c r="L2887" s="3" t="s">
        <v>93</v>
      </c>
      <c r="M2887" s="3" t="s">
        <v>94</v>
      </c>
      <c r="N2887" s="2">
        <v>98115</v>
      </c>
      <c r="O2887" s="3" t="s">
        <v>43</v>
      </c>
      <c r="P2887" s="3" t="s">
        <v>5359</v>
      </c>
      <c r="Q2887" s="3" t="s">
        <v>45</v>
      </c>
      <c r="R2887" s="3" t="s">
        <v>88</v>
      </c>
      <c r="S2887" s="3" t="s">
        <v>5360</v>
      </c>
      <c r="T2887" s="2">
        <v>30.18</v>
      </c>
      <c r="U2887" s="2">
        <v>3</v>
      </c>
      <c r="V2887" s="2">
        <v>0</v>
      </c>
      <c r="W2887" s="2">
        <v>13.8828</v>
      </c>
    </row>
    <row r="2888" spans="1:23" ht="15.75" thickBot="1" x14ac:dyDescent="0.3">
      <c r="A2888" s="5">
        <v>2887</v>
      </c>
      <c r="B2888" s="3" t="s">
        <v>6497</v>
      </c>
      <c r="C2888" s="2">
        <v>2013</v>
      </c>
      <c r="D2888" s="4">
        <v>41339</v>
      </c>
      <c r="E2888" s="4" t="str">
        <f>TEXT(Table1[[#This Row],[Order Date]],"MMM")</f>
        <v>Mar</v>
      </c>
      <c r="F2888" s="4">
        <v>41461</v>
      </c>
      <c r="G2888" s="3" t="s">
        <v>49</v>
      </c>
      <c r="H2888" s="3" t="s">
        <v>3846</v>
      </c>
      <c r="I2888" s="3" t="s">
        <v>3847</v>
      </c>
      <c r="J2888" s="3" t="s">
        <v>40</v>
      </c>
      <c r="K2888" s="3" t="s">
        <v>27</v>
      </c>
      <c r="L2888" s="3" t="s">
        <v>93</v>
      </c>
      <c r="M2888" s="3" t="s">
        <v>94</v>
      </c>
      <c r="N2888" s="2">
        <v>98115</v>
      </c>
      <c r="O2888" s="3" t="s">
        <v>43</v>
      </c>
      <c r="P2888" s="3" t="s">
        <v>265</v>
      </c>
      <c r="Q2888" s="3" t="s">
        <v>45</v>
      </c>
      <c r="R2888" s="3" t="s">
        <v>74</v>
      </c>
      <c r="S2888" s="3" t="s">
        <v>266</v>
      </c>
      <c r="T2888" s="2">
        <v>51.648000000000003</v>
      </c>
      <c r="U2888" s="2">
        <v>12</v>
      </c>
      <c r="V2888" s="2">
        <v>0.2</v>
      </c>
      <c r="W2888" s="2">
        <v>18.7224</v>
      </c>
    </row>
    <row r="2889" spans="1:23" ht="15.75" thickBot="1" x14ac:dyDescent="0.3">
      <c r="A2889" s="5">
        <v>2888</v>
      </c>
      <c r="B2889" s="3" t="s">
        <v>6497</v>
      </c>
      <c r="C2889" s="2">
        <v>2013</v>
      </c>
      <c r="D2889" s="4">
        <v>41339</v>
      </c>
      <c r="E2889" s="4" t="str">
        <f>TEXT(Table1[[#This Row],[Order Date]],"MMM")</f>
        <v>Mar</v>
      </c>
      <c r="F2889" s="4">
        <v>41461</v>
      </c>
      <c r="G2889" s="3" t="s">
        <v>49</v>
      </c>
      <c r="H2889" s="3" t="s">
        <v>3846</v>
      </c>
      <c r="I2889" s="3" t="s">
        <v>3847</v>
      </c>
      <c r="J2889" s="3" t="s">
        <v>40</v>
      </c>
      <c r="K2889" s="3" t="s">
        <v>27</v>
      </c>
      <c r="L2889" s="3" t="s">
        <v>93</v>
      </c>
      <c r="M2889" s="3" t="s">
        <v>94</v>
      </c>
      <c r="N2889" s="2">
        <v>98115</v>
      </c>
      <c r="O2889" s="3" t="s">
        <v>43</v>
      </c>
      <c r="P2889" s="3" t="s">
        <v>2004</v>
      </c>
      <c r="Q2889" s="3" t="s">
        <v>45</v>
      </c>
      <c r="R2889" s="3" t="s">
        <v>74</v>
      </c>
      <c r="S2889" s="3" t="s">
        <v>2005</v>
      </c>
      <c r="T2889" s="2">
        <v>11.231999999999999</v>
      </c>
      <c r="U2889" s="2">
        <v>3</v>
      </c>
      <c r="V2889" s="2">
        <v>0.2</v>
      </c>
      <c r="W2889" s="2">
        <v>3.9312</v>
      </c>
    </row>
    <row r="2890" spans="1:23" ht="15.75" thickBot="1" x14ac:dyDescent="0.3">
      <c r="A2890" s="5">
        <v>2889</v>
      </c>
      <c r="B2890" s="3" t="s">
        <v>6498</v>
      </c>
      <c r="C2890" s="2">
        <v>2012</v>
      </c>
      <c r="D2890" s="4">
        <v>40973</v>
      </c>
      <c r="E2890" s="4" t="str">
        <f>TEXT(Table1[[#This Row],[Order Date]],"MMM")</f>
        <v>Mar</v>
      </c>
      <c r="F2890" s="4">
        <v>41065</v>
      </c>
      <c r="G2890" s="3" t="s">
        <v>172</v>
      </c>
      <c r="H2890" s="3" t="s">
        <v>403</v>
      </c>
      <c r="I2890" s="3" t="s">
        <v>404</v>
      </c>
      <c r="J2890" s="3" t="s">
        <v>26</v>
      </c>
      <c r="K2890" s="3" t="s">
        <v>27</v>
      </c>
      <c r="L2890" s="3" t="s">
        <v>120</v>
      </c>
      <c r="M2890" s="3" t="s">
        <v>42</v>
      </c>
      <c r="N2890" s="2">
        <v>94109</v>
      </c>
      <c r="O2890" s="3" t="s">
        <v>43</v>
      </c>
      <c r="P2890" s="3" t="s">
        <v>1508</v>
      </c>
      <c r="Q2890" s="3" t="s">
        <v>45</v>
      </c>
      <c r="R2890" s="3" t="s">
        <v>67</v>
      </c>
      <c r="S2890" s="3" t="s">
        <v>1509</v>
      </c>
      <c r="T2890" s="2">
        <v>8.82</v>
      </c>
      <c r="U2890" s="2">
        <v>3</v>
      </c>
      <c r="V2890" s="2">
        <v>0</v>
      </c>
      <c r="W2890" s="2">
        <v>2.5577999999999999</v>
      </c>
    </row>
    <row r="2891" spans="1:23" ht="15.75" thickBot="1" x14ac:dyDescent="0.3">
      <c r="A2891" s="5">
        <v>2890</v>
      </c>
      <c r="B2891" s="3" t="s">
        <v>6498</v>
      </c>
      <c r="C2891" s="2">
        <v>2012</v>
      </c>
      <c r="D2891" s="4">
        <v>40973</v>
      </c>
      <c r="E2891" s="4" t="str">
        <f>TEXT(Table1[[#This Row],[Order Date]],"MMM")</f>
        <v>Mar</v>
      </c>
      <c r="F2891" s="4">
        <v>41065</v>
      </c>
      <c r="G2891" s="3" t="s">
        <v>172</v>
      </c>
      <c r="H2891" s="3" t="s">
        <v>403</v>
      </c>
      <c r="I2891" s="3" t="s">
        <v>404</v>
      </c>
      <c r="J2891" s="3" t="s">
        <v>26</v>
      </c>
      <c r="K2891" s="3" t="s">
        <v>27</v>
      </c>
      <c r="L2891" s="3" t="s">
        <v>120</v>
      </c>
      <c r="M2891" s="3" t="s">
        <v>42</v>
      </c>
      <c r="N2891" s="2">
        <v>94109</v>
      </c>
      <c r="O2891" s="3" t="s">
        <v>43</v>
      </c>
      <c r="P2891" s="3" t="s">
        <v>2963</v>
      </c>
      <c r="Q2891" s="3" t="s">
        <v>45</v>
      </c>
      <c r="R2891" s="3" t="s">
        <v>74</v>
      </c>
      <c r="S2891" s="3" t="s">
        <v>6171</v>
      </c>
      <c r="T2891" s="2">
        <v>62.496000000000002</v>
      </c>
      <c r="U2891" s="2">
        <v>2</v>
      </c>
      <c r="V2891" s="2">
        <v>0.2</v>
      </c>
      <c r="W2891" s="2">
        <v>21.8736</v>
      </c>
    </row>
    <row r="2892" spans="1:23" ht="15.75" thickBot="1" x14ac:dyDescent="0.3">
      <c r="A2892" s="5">
        <v>2891</v>
      </c>
      <c r="B2892" s="3" t="s">
        <v>6498</v>
      </c>
      <c r="C2892" s="2">
        <v>2012</v>
      </c>
      <c r="D2892" s="4">
        <v>40973</v>
      </c>
      <c r="E2892" s="4" t="str">
        <f>TEXT(Table1[[#This Row],[Order Date]],"MMM")</f>
        <v>Mar</v>
      </c>
      <c r="F2892" s="4">
        <v>41065</v>
      </c>
      <c r="G2892" s="3" t="s">
        <v>172</v>
      </c>
      <c r="H2892" s="3" t="s">
        <v>403</v>
      </c>
      <c r="I2892" s="3" t="s">
        <v>404</v>
      </c>
      <c r="J2892" s="3" t="s">
        <v>26</v>
      </c>
      <c r="K2892" s="3" t="s">
        <v>27</v>
      </c>
      <c r="L2892" s="3" t="s">
        <v>120</v>
      </c>
      <c r="M2892" s="3" t="s">
        <v>42</v>
      </c>
      <c r="N2892" s="2">
        <v>94109</v>
      </c>
      <c r="O2892" s="3" t="s">
        <v>43</v>
      </c>
      <c r="P2892" s="3" t="s">
        <v>424</v>
      </c>
      <c r="Q2892" s="3" t="s">
        <v>70</v>
      </c>
      <c r="R2892" s="3" t="s">
        <v>148</v>
      </c>
      <c r="S2892" s="3" t="s">
        <v>425</v>
      </c>
      <c r="T2892" s="2">
        <v>339.96</v>
      </c>
      <c r="U2892" s="2">
        <v>4</v>
      </c>
      <c r="V2892" s="2">
        <v>0</v>
      </c>
      <c r="W2892" s="2">
        <v>122.3856</v>
      </c>
    </row>
    <row r="2893" spans="1:23" ht="15.75" thickBot="1" x14ac:dyDescent="0.3">
      <c r="A2893" s="5">
        <v>2892</v>
      </c>
      <c r="B2893" s="3" t="s">
        <v>6498</v>
      </c>
      <c r="C2893" s="2">
        <v>2012</v>
      </c>
      <c r="D2893" s="4">
        <v>40973</v>
      </c>
      <c r="E2893" s="4" t="str">
        <f>TEXT(Table1[[#This Row],[Order Date]],"MMM")</f>
        <v>Mar</v>
      </c>
      <c r="F2893" s="4">
        <v>41065</v>
      </c>
      <c r="G2893" s="3" t="s">
        <v>172</v>
      </c>
      <c r="H2893" s="3" t="s">
        <v>403</v>
      </c>
      <c r="I2893" s="3" t="s">
        <v>404</v>
      </c>
      <c r="J2893" s="3" t="s">
        <v>26</v>
      </c>
      <c r="K2893" s="3" t="s">
        <v>27</v>
      </c>
      <c r="L2893" s="3" t="s">
        <v>120</v>
      </c>
      <c r="M2893" s="3" t="s">
        <v>42</v>
      </c>
      <c r="N2893" s="2">
        <v>94109</v>
      </c>
      <c r="O2893" s="3" t="s">
        <v>43</v>
      </c>
      <c r="P2893" s="3" t="s">
        <v>1920</v>
      </c>
      <c r="Q2893" s="3" t="s">
        <v>45</v>
      </c>
      <c r="R2893" s="3" t="s">
        <v>74</v>
      </c>
      <c r="S2893" s="3" t="s">
        <v>1921</v>
      </c>
      <c r="T2893" s="2">
        <v>49.567999999999998</v>
      </c>
      <c r="U2893" s="2">
        <v>2</v>
      </c>
      <c r="V2893" s="2">
        <v>0.2</v>
      </c>
      <c r="W2893" s="2">
        <v>17.348800000000001</v>
      </c>
    </row>
    <row r="2894" spans="1:23" ht="15.75" thickBot="1" x14ac:dyDescent="0.3">
      <c r="A2894" s="5">
        <v>2893</v>
      </c>
      <c r="B2894" s="3" t="s">
        <v>6499</v>
      </c>
      <c r="C2894" s="2">
        <v>2014</v>
      </c>
      <c r="D2894" s="4">
        <v>41913</v>
      </c>
      <c r="E2894" s="4" t="str">
        <f>TEXT(Table1[[#This Row],[Order Date]],"MMM")</f>
        <v>Oct</v>
      </c>
      <c r="F2894" s="4" t="s">
        <v>7327</v>
      </c>
      <c r="G2894" s="3" t="s">
        <v>49</v>
      </c>
      <c r="H2894" s="3" t="s">
        <v>3080</v>
      </c>
      <c r="I2894" s="3" t="s">
        <v>3081</v>
      </c>
      <c r="J2894" s="3" t="s">
        <v>26</v>
      </c>
      <c r="K2894" s="3" t="s">
        <v>27</v>
      </c>
      <c r="L2894" s="3" t="s">
        <v>136</v>
      </c>
      <c r="M2894" s="3" t="s">
        <v>137</v>
      </c>
      <c r="N2894" s="2">
        <v>19140</v>
      </c>
      <c r="O2894" s="3" t="s">
        <v>138</v>
      </c>
      <c r="P2894" s="3" t="s">
        <v>1882</v>
      </c>
      <c r="Q2894" s="3" t="s">
        <v>45</v>
      </c>
      <c r="R2894" s="3" t="s">
        <v>74</v>
      </c>
      <c r="S2894" s="3" t="s">
        <v>1883</v>
      </c>
      <c r="T2894" s="2">
        <v>274.49099999999999</v>
      </c>
      <c r="U2894" s="2">
        <v>3</v>
      </c>
      <c r="V2894" s="2">
        <v>0.7</v>
      </c>
      <c r="W2894" s="2">
        <v>-228.74250000000001</v>
      </c>
    </row>
    <row r="2895" spans="1:23" ht="15.75" thickBot="1" x14ac:dyDescent="0.3">
      <c r="A2895" s="5">
        <v>2894</v>
      </c>
      <c r="B2895" s="3" t="s">
        <v>6500</v>
      </c>
      <c r="C2895" s="2">
        <v>2014</v>
      </c>
      <c r="D2895" s="4">
        <v>41707</v>
      </c>
      <c r="E2895" s="4" t="str">
        <f>TEXT(Table1[[#This Row],[Order Date]],"MMM")</f>
        <v>Mar</v>
      </c>
      <c r="F2895" s="4">
        <v>41829</v>
      </c>
      <c r="G2895" s="3" t="s">
        <v>49</v>
      </c>
      <c r="H2895" s="3" t="s">
        <v>3431</v>
      </c>
      <c r="I2895" s="3" t="s">
        <v>3432</v>
      </c>
      <c r="J2895" s="3" t="s">
        <v>26</v>
      </c>
      <c r="K2895" s="3" t="s">
        <v>27</v>
      </c>
      <c r="L2895" s="3" t="s">
        <v>273</v>
      </c>
      <c r="M2895" s="3" t="s">
        <v>192</v>
      </c>
      <c r="N2895" s="2">
        <v>60623</v>
      </c>
      <c r="O2895" s="3" t="s">
        <v>102</v>
      </c>
      <c r="P2895" s="3" t="s">
        <v>2166</v>
      </c>
      <c r="Q2895" s="3" t="s">
        <v>70</v>
      </c>
      <c r="R2895" s="3" t="s">
        <v>148</v>
      </c>
      <c r="S2895" s="3" t="s">
        <v>2167</v>
      </c>
      <c r="T2895" s="2">
        <v>40.68</v>
      </c>
      <c r="U2895" s="2">
        <v>3</v>
      </c>
      <c r="V2895" s="2">
        <v>0.2</v>
      </c>
      <c r="W2895" s="2">
        <v>-7.1189999999999998</v>
      </c>
    </row>
    <row r="2896" spans="1:23" ht="15.75" thickBot="1" x14ac:dyDescent="0.3">
      <c r="A2896" s="5">
        <v>2895</v>
      </c>
      <c r="B2896" s="3" t="s">
        <v>6501</v>
      </c>
      <c r="C2896" s="2">
        <v>2013</v>
      </c>
      <c r="D2896" s="4">
        <v>41520</v>
      </c>
      <c r="E2896" s="4" t="str">
        <f>TEXT(Table1[[#This Row],[Order Date]],"MMM")</f>
        <v>Sep</v>
      </c>
      <c r="F2896" s="4" t="s">
        <v>7197</v>
      </c>
      <c r="G2896" s="3" t="s">
        <v>49</v>
      </c>
      <c r="H2896" s="3" t="s">
        <v>4799</v>
      </c>
      <c r="I2896" s="3" t="s">
        <v>4800</v>
      </c>
      <c r="J2896" s="3" t="s">
        <v>26</v>
      </c>
      <c r="K2896" s="3" t="s">
        <v>27</v>
      </c>
      <c r="L2896" s="3" t="s">
        <v>239</v>
      </c>
      <c r="M2896" s="3" t="s">
        <v>240</v>
      </c>
      <c r="N2896" s="2">
        <v>10011</v>
      </c>
      <c r="O2896" s="3" t="s">
        <v>138</v>
      </c>
      <c r="P2896" s="3" t="s">
        <v>1292</v>
      </c>
      <c r="Q2896" s="3" t="s">
        <v>32</v>
      </c>
      <c r="R2896" s="3" t="s">
        <v>64</v>
      </c>
      <c r="S2896" s="3" t="s">
        <v>1293</v>
      </c>
      <c r="T2896" s="2">
        <v>113.6</v>
      </c>
      <c r="U2896" s="2">
        <v>8</v>
      </c>
      <c r="V2896" s="2">
        <v>0</v>
      </c>
      <c r="W2896" s="2">
        <v>44.304000000000002</v>
      </c>
    </row>
    <row r="2897" spans="1:23" ht="15.75" thickBot="1" x14ac:dyDescent="0.3">
      <c r="A2897" s="5">
        <v>2896</v>
      </c>
      <c r="B2897" s="3" t="s">
        <v>6501</v>
      </c>
      <c r="C2897" s="2">
        <v>2013</v>
      </c>
      <c r="D2897" s="4">
        <v>41520</v>
      </c>
      <c r="E2897" s="4" t="str">
        <f>TEXT(Table1[[#This Row],[Order Date]],"MMM")</f>
        <v>Sep</v>
      </c>
      <c r="F2897" s="4" t="s">
        <v>7197</v>
      </c>
      <c r="G2897" s="3" t="s">
        <v>49</v>
      </c>
      <c r="H2897" s="3" t="s">
        <v>4799</v>
      </c>
      <c r="I2897" s="3" t="s">
        <v>4800</v>
      </c>
      <c r="J2897" s="3" t="s">
        <v>26</v>
      </c>
      <c r="K2897" s="3" t="s">
        <v>27</v>
      </c>
      <c r="L2897" s="3" t="s">
        <v>239</v>
      </c>
      <c r="M2897" s="3" t="s">
        <v>240</v>
      </c>
      <c r="N2897" s="2">
        <v>10011</v>
      </c>
      <c r="O2897" s="3" t="s">
        <v>138</v>
      </c>
      <c r="P2897" s="3" t="s">
        <v>1818</v>
      </c>
      <c r="Q2897" s="3" t="s">
        <v>45</v>
      </c>
      <c r="R2897" s="3" t="s">
        <v>88</v>
      </c>
      <c r="S2897" s="3" t="s">
        <v>1819</v>
      </c>
      <c r="T2897" s="2">
        <v>12.96</v>
      </c>
      <c r="U2897" s="2">
        <v>2</v>
      </c>
      <c r="V2897" s="2">
        <v>0</v>
      </c>
      <c r="W2897" s="2">
        <v>6.3503999999999996</v>
      </c>
    </row>
    <row r="2898" spans="1:23" ht="15.75" thickBot="1" x14ac:dyDescent="0.3">
      <c r="A2898" s="5">
        <v>2897</v>
      </c>
      <c r="B2898" s="3" t="s">
        <v>6501</v>
      </c>
      <c r="C2898" s="2">
        <v>2013</v>
      </c>
      <c r="D2898" s="4">
        <v>41520</v>
      </c>
      <c r="E2898" s="4" t="str">
        <f>TEXT(Table1[[#This Row],[Order Date]],"MMM")</f>
        <v>Sep</v>
      </c>
      <c r="F2898" s="4" t="s">
        <v>7197</v>
      </c>
      <c r="G2898" s="3" t="s">
        <v>49</v>
      </c>
      <c r="H2898" s="3" t="s">
        <v>4799</v>
      </c>
      <c r="I2898" s="3" t="s">
        <v>4800</v>
      </c>
      <c r="J2898" s="3" t="s">
        <v>26</v>
      </c>
      <c r="K2898" s="3" t="s">
        <v>27</v>
      </c>
      <c r="L2898" s="3" t="s">
        <v>239</v>
      </c>
      <c r="M2898" s="3" t="s">
        <v>240</v>
      </c>
      <c r="N2898" s="2">
        <v>10011</v>
      </c>
      <c r="O2898" s="3" t="s">
        <v>138</v>
      </c>
      <c r="P2898" s="3" t="s">
        <v>4264</v>
      </c>
      <c r="Q2898" s="3" t="s">
        <v>45</v>
      </c>
      <c r="R2898" s="3" t="s">
        <v>74</v>
      </c>
      <c r="S2898" s="3" t="s">
        <v>4265</v>
      </c>
      <c r="T2898" s="2">
        <v>69.456000000000003</v>
      </c>
      <c r="U2898" s="2">
        <v>2</v>
      </c>
      <c r="V2898" s="2">
        <v>0.2</v>
      </c>
      <c r="W2898" s="2">
        <v>22.5732</v>
      </c>
    </row>
    <row r="2899" spans="1:23" ht="15.75" thickBot="1" x14ac:dyDescent="0.3">
      <c r="A2899" s="5">
        <v>2898</v>
      </c>
      <c r="B2899" s="3" t="s">
        <v>6502</v>
      </c>
      <c r="C2899" s="2">
        <v>2011</v>
      </c>
      <c r="D2899" s="4">
        <v>40736</v>
      </c>
      <c r="E2899" s="4" t="str">
        <f>TEXT(Table1[[#This Row],[Order Date]],"MMM")</f>
        <v>Jul</v>
      </c>
      <c r="F2899" s="4">
        <v>40828</v>
      </c>
      <c r="G2899" s="3" t="s">
        <v>172</v>
      </c>
      <c r="H2899" s="3" t="s">
        <v>1645</v>
      </c>
      <c r="I2899" s="3" t="s">
        <v>1646</v>
      </c>
      <c r="J2899" s="3" t="s">
        <v>26</v>
      </c>
      <c r="K2899" s="3" t="s">
        <v>27</v>
      </c>
      <c r="L2899" s="3" t="s">
        <v>41</v>
      </c>
      <c r="M2899" s="3" t="s">
        <v>42</v>
      </c>
      <c r="N2899" s="2">
        <v>90049</v>
      </c>
      <c r="O2899" s="3" t="s">
        <v>43</v>
      </c>
      <c r="P2899" s="3" t="s">
        <v>2141</v>
      </c>
      <c r="Q2899" s="3" t="s">
        <v>45</v>
      </c>
      <c r="R2899" s="3" t="s">
        <v>67</v>
      </c>
      <c r="S2899" s="3" t="s">
        <v>2142</v>
      </c>
      <c r="T2899" s="2">
        <v>8.64</v>
      </c>
      <c r="U2899" s="2">
        <v>3</v>
      </c>
      <c r="V2899" s="2">
        <v>0</v>
      </c>
      <c r="W2899" s="2">
        <v>2.4192</v>
      </c>
    </row>
    <row r="2900" spans="1:23" ht="15.75" thickBot="1" x14ac:dyDescent="0.3">
      <c r="A2900" s="5">
        <v>2899</v>
      </c>
      <c r="B2900" s="3" t="s">
        <v>6503</v>
      </c>
      <c r="C2900" s="2">
        <v>2013</v>
      </c>
      <c r="D2900" s="4">
        <v>41585</v>
      </c>
      <c r="E2900" s="4" t="str">
        <f>TEXT(Table1[[#This Row],[Order Date]],"MMM")</f>
        <v>Nov</v>
      </c>
      <c r="F2900" s="4">
        <v>41585</v>
      </c>
      <c r="G2900" s="3" t="s">
        <v>1127</v>
      </c>
      <c r="H2900" s="3" t="s">
        <v>788</v>
      </c>
      <c r="I2900" s="3" t="s">
        <v>789</v>
      </c>
      <c r="J2900" s="3" t="s">
        <v>40</v>
      </c>
      <c r="K2900" s="3" t="s">
        <v>27</v>
      </c>
      <c r="L2900" s="3" t="s">
        <v>136</v>
      </c>
      <c r="M2900" s="3" t="s">
        <v>137</v>
      </c>
      <c r="N2900" s="2">
        <v>19143</v>
      </c>
      <c r="O2900" s="3" t="s">
        <v>138</v>
      </c>
      <c r="P2900" s="3" t="s">
        <v>6504</v>
      </c>
      <c r="Q2900" s="3" t="s">
        <v>70</v>
      </c>
      <c r="R2900" s="3" t="s">
        <v>603</v>
      </c>
      <c r="S2900" s="3" t="s">
        <v>6505</v>
      </c>
      <c r="T2900" s="2">
        <v>341.99099999999999</v>
      </c>
      <c r="U2900" s="2">
        <v>3</v>
      </c>
      <c r="V2900" s="2">
        <v>0.7</v>
      </c>
      <c r="W2900" s="2">
        <v>-319.19159999999999</v>
      </c>
    </row>
    <row r="2901" spans="1:23" ht="15.75" thickBot="1" x14ac:dyDescent="0.3">
      <c r="A2901" s="5">
        <v>2900</v>
      </c>
      <c r="B2901" s="3" t="s">
        <v>6506</v>
      </c>
      <c r="C2901" s="2">
        <v>2014</v>
      </c>
      <c r="D2901" s="4">
        <v>41914</v>
      </c>
      <c r="E2901" s="4" t="str">
        <f>TEXT(Table1[[#This Row],[Order Date]],"MMM")</f>
        <v>Oct</v>
      </c>
      <c r="F2901" s="4" t="s">
        <v>7278</v>
      </c>
      <c r="G2901" s="3" t="s">
        <v>49</v>
      </c>
      <c r="H2901" s="3" t="s">
        <v>4530</v>
      </c>
      <c r="I2901" s="3" t="s">
        <v>4531</v>
      </c>
      <c r="J2901" s="3" t="s">
        <v>26</v>
      </c>
      <c r="K2901" s="3" t="s">
        <v>27</v>
      </c>
      <c r="L2901" s="3" t="s">
        <v>41</v>
      </c>
      <c r="M2901" s="3" t="s">
        <v>42</v>
      </c>
      <c r="N2901" s="2">
        <v>90032</v>
      </c>
      <c r="O2901" s="3" t="s">
        <v>43</v>
      </c>
      <c r="P2901" s="3" t="s">
        <v>3417</v>
      </c>
      <c r="Q2901" s="3" t="s">
        <v>45</v>
      </c>
      <c r="R2901" s="3" t="s">
        <v>58</v>
      </c>
      <c r="S2901" s="3" t="s">
        <v>3418</v>
      </c>
      <c r="T2901" s="2">
        <v>354.9</v>
      </c>
      <c r="U2901" s="2">
        <v>5</v>
      </c>
      <c r="V2901" s="2">
        <v>0</v>
      </c>
      <c r="W2901" s="2">
        <v>17.745000000000001</v>
      </c>
    </row>
    <row r="2902" spans="1:23" ht="15.75" thickBot="1" x14ac:dyDescent="0.3">
      <c r="A2902" s="5">
        <v>2901</v>
      </c>
      <c r="B2902" s="3" t="s">
        <v>6507</v>
      </c>
      <c r="C2902" s="2">
        <v>2011</v>
      </c>
      <c r="D2902" s="4">
        <v>40605</v>
      </c>
      <c r="E2902" s="4" t="str">
        <f>TEXT(Table1[[#This Row],[Order Date]],"MMM")</f>
        <v>Mar</v>
      </c>
      <c r="F2902" s="4">
        <v>40758</v>
      </c>
      <c r="G2902" s="3" t="s">
        <v>49</v>
      </c>
      <c r="H2902" s="3" t="s">
        <v>2295</v>
      </c>
      <c r="I2902" s="3" t="s">
        <v>2296</v>
      </c>
      <c r="J2902" s="3" t="s">
        <v>40</v>
      </c>
      <c r="K2902" s="3" t="s">
        <v>27</v>
      </c>
      <c r="L2902" s="3" t="s">
        <v>441</v>
      </c>
      <c r="M2902" s="3" t="s">
        <v>442</v>
      </c>
      <c r="N2902" s="2">
        <v>43229</v>
      </c>
      <c r="O2902" s="3" t="s">
        <v>138</v>
      </c>
      <c r="P2902" s="3" t="s">
        <v>5926</v>
      </c>
      <c r="Q2902" s="3" t="s">
        <v>45</v>
      </c>
      <c r="R2902" s="3" t="s">
        <v>46</v>
      </c>
      <c r="S2902" s="3" t="s">
        <v>5927</v>
      </c>
      <c r="T2902" s="2">
        <v>15.12</v>
      </c>
      <c r="U2902" s="2">
        <v>3</v>
      </c>
      <c r="V2902" s="2">
        <v>0.2</v>
      </c>
      <c r="W2902" s="2">
        <v>4.9139999999999997</v>
      </c>
    </row>
    <row r="2903" spans="1:23" ht="15.75" thickBot="1" x14ac:dyDescent="0.3">
      <c r="A2903" s="5">
        <v>2902</v>
      </c>
      <c r="B2903" s="3" t="s">
        <v>6507</v>
      </c>
      <c r="C2903" s="2">
        <v>2011</v>
      </c>
      <c r="D2903" s="4">
        <v>40605</v>
      </c>
      <c r="E2903" s="4" t="str">
        <f>TEXT(Table1[[#This Row],[Order Date]],"MMM")</f>
        <v>Mar</v>
      </c>
      <c r="F2903" s="4">
        <v>40758</v>
      </c>
      <c r="G2903" s="3" t="s">
        <v>49</v>
      </c>
      <c r="H2903" s="3" t="s">
        <v>2295</v>
      </c>
      <c r="I2903" s="3" t="s">
        <v>2296</v>
      </c>
      <c r="J2903" s="3" t="s">
        <v>40</v>
      </c>
      <c r="K2903" s="3" t="s">
        <v>27</v>
      </c>
      <c r="L2903" s="3" t="s">
        <v>441</v>
      </c>
      <c r="M2903" s="3" t="s">
        <v>442</v>
      </c>
      <c r="N2903" s="2">
        <v>43229</v>
      </c>
      <c r="O2903" s="3" t="s">
        <v>138</v>
      </c>
      <c r="P2903" s="3" t="s">
        <v>1254</v>
      </c>
      <c r="Q2903" s="3" t="s">
        <v>32</v>
      </c>
      <c r="R2903" s="3" t="s">
        <v>33</v>
      </c>
      <c r="S2903" s="3" t="s">
        <v>1255</v>
      </c>
      <c r="T2903" s="2">
        <v>302.45</v>
      </c>
      <c r="U2903" s="2">
        <v>5</v>
      </c>
      <c r="V2903" s="2">
        <v>0.5</v>
      </c>
      <c r="W2903" s="2">
        <v>-199.61699999999999</v>
      </c>
    </row>
    <row r="2904" spans="1:23" ht="15.75" thickBot="1" x14ac:dyDescent="0.3">
      <c r="A2904" s="5">
        <v>2903</v>
      </c>
      <c r="B2904" s="3" t="s">
        <v>6507</v>
      </c>
      <c r="C2904" s="2">
        <v>2011</v>
      </c>
      <c r="D2904" s="4">
        <v>40605</v>
      </c>
      <c r="E2904" s="4" t="str">
        <f>TEXT(Table1[[#This Row],[Order Date]],"MMM")</f>
        <v>Mar</v>
      </c>
      <c r="F2904" s="4">
        <v>40758</v>
      </c>
      <c r="G2904" s="3" t="s">
        <v>49</v>
      </c>
      <c r="H2904" s="3" t="s">
        <v>2295</v>
      </c>
      <c r="I2904" s="3" t="s">
        <v>2296</v>
      </c>
      <c r="J2904" s="3" t="s">
        <v>40</v>
      </c>
      <c r="K2904" s="3" t="s">
        <v>27</v>
      </c>
      <c r="L2904" s="3" t="s">
        <v>441</v>
      </c>
      <c r="M2904" s="3" t="s">
        <v>442</v>
      </c>
      <c r="N2904" s="2">
        <v>43229</v>
      </c>
      <c r="O2904" s="3" t="s">
        <v>138</v>
      </c>
      <c r="P2904" s="3" t="s">
        <v>2299</v>
      </c>
      <c r="Q2904" s="3" t="s">
        <v>45</v>
      </c>
      <c r="R2904" s="3" t="s">
        <v>58</v>
      </c>
      <c r="S2904" s="3" t="s">
        <v>2300</v>
      </c>
      <c r="T2904" s="2">
        <v>44.671999999999997</v>
      </c>
      <c r="U2904" s="2">
        <v>8</v>
      </c>
      <c r="V2904" s="2">
        <v>0.2</v>
      </c>
      <c r="W2904" s="2">
        <v>-10.0512</v>
      </c>
    </row>
    <row r="2905" spans="1:23" ht="15.75" thickBot="1" x14ac:dyDescent="0.3">
      <c r="A2905" s="5">
        <v>2904</v>
      </c>
      <c r="B2905" s="3" t="s">
        <v>6508</v>
      </c>
      <c r="C2905" s="2">
        <v>2012</v>
      </c>
      <c r="D2905" s="4">
        <v>41005</v>
      </c>
      <c r="E2905" s="4" t="str">
        <f>TEXT(Table1[[#This Row],[Order Date]],"MMM")</f>
        <v>Apr</v>
      </c>
      <c r="F2905" s="4">
        <v>41158</v>
      </c>
      <c r="G2905" s="3" t="s">
        <v>23</v>
      </c>
      <c r="H2905" s="3" t="s">
        <v>4760</v>
      </c>
      <c r="I2905" s="3" t="s">
        <v>4761</v>
      </c>
      <c r="J2905" s="3" t="s">
        <v>26</v>
      </c>
      <c r="K2905" s="3" t="s">
        <v>27</v>
      </c>
      <c r="L2905" s="3" t="s">
        <v>41</v>
      </c>
      <c r="M2905" s="3" t="s">
        <v>42</v>
      </c>
      <c r="N2905" s="2">
        <v>90008</v>
      </c>
      <c r="O2905" s="3" t="s">
        <v>43</v>
      </c>
      <c r="P2905" s="3" t="s">
        <v>5268</v>
      </c>
      <c r="Q2905" s="3" t="s">
        <v>70</v>
      </c>
      <c r="R2905" s="3" t="s">
        <v>148</v>
      </c>
      <c r="S2905" s="3" t="s">
        <v>5269</v>
      </c>
      <c r="T2905" s="2">
        <v>119.98</v>
      </c>
      <c r="U2905" s="2">
        <v>2</v>
      </c>
      <c r="V2905" s="2">
        <v>0</v>
      </c>
      <c r="W2905" s="2">
        <v>35.994</v>
      </c>
    </row>
    <row r="2906" spans="1:23" ht="15.75" thickBot="1" x14ac:dyDescent="0.3">
      <c r="A2906" s="5">
        <v>2905</v>
      </c>
      <c r="B2906" s="3" t="s">
        <v>6508</v>
      </c>
      <c r="C2906" s="2">
        <v>2012</v>
      </c>
      <c r="D2906" s="4">
        <v>41005</v>
      </c>
      <c r="E2906" s="4" t="str">
        <f>TEXT(Table1[[#This Row],[Order Date]],"MMM")</f>
        <v>Apr</v>
      </c>
      <c r="F2906" s="4">
        <v>41158</v>
      </c>
      <c r="G2906" s="3" t="s">
        <v>23</v>
      </c>
      <c r="H2906" s="3" t="s">
        <v>4760</v>
      </c>
      <c r="I2906" s="3" t="s">
        <v>4761</v>
      </c>
      <c r="J2906" s="3" t="s">
        <v>26</v>
      </c>
      <c r="K2906" s="3" t="s">
        <v>27</v>
      </c>
      <c r="L2906" s="3" t="s">
        <v>41</v>
      </c>
      <c r="M2906" s="3" t="s">
        <v>42</v>
      </c>
      <c r="N2906" s="2">
        <v>90008</v>
      </c>
      <c r="O2906" s="3" t="s">
        <v>43</v>
      </c>
      <c r="P2906" s="3" t="s">
        <v>5970</v>
      </c>
      <c r="Q2906" s="3" t="s">
        <v>70</v>
      </c>
      <c r="R2906" s="3" t="s">
        <v>148</v>
      </c>
      <c r="S2906" s="3" t="s">
        <v>5971</v>
      </c>
      <c r="T2906" s="2">
        <v>989.97</v>
      </c>
      <c r="U2906" s="2">
        <v>3</v>
      </c>
      <c r="V2906" s="2">
        <v>0</v>
      </c>
      <c r="W2906" s="2">
        <v>395.988</v>
      </c>
    </row>
    <row r="2907" spans="1:23" ht="15.75" thickBot="1" x14ac:dyDescent="0.3">
      <c r="A2907" s="5">
        <v>2906</v>
      </c>
      <c r="B2907" s="3" t="s">
        <v>6509</v>
      </c>
      <c r="C2907" s="2">
        <v>2014</v>
      </c>
      <c r="D2907" s="4">
        <v>41949</v>
      </c>
      <c r="E2907" s="4" t="str">
        <f>TEXT(Table1[[#This Row],[Order Date]],"MMM")</f>
        <v>Nov</v>
      </c>
      <c r="F2907" s="4" t="s">
        <v>7223</v>
      </c>
      <c r="G2907" s="3" t="s">
        <v>23</v>
      </c>
      <c r="H2907" s="3" t="s">
        <v>3036</v>
      </c>
      <c r="I2907" s="3" t="s">
        <v>3037</v>
      </c>
      <c r="J2907" s="3" t="s">
        <v>40</v>
      </c>
      <c r="K2907" s="3" t="s">
        <v>27</v>
      </c>
      <c r="L2907" s="3" t="s">
        <v>4285</v>
      </c>
      <c r="M2907" s="3" t="s">
        <v>42</v>
      </c>
      <c r="N2907" s="2">
        <v>91360</v>
      </c>
      <c r="O2907" s="3" t="s">
        <v>43</v>
      </c>
      <c r="P2907" s="3" t="s">
        <v>5770</v>
      </c>
      <c r="Q2907" s="3" t="s">
        <v>45</v>
      </c>
      <c r="R2907" s="3" t="s">
        <v>67</v>
      </c>
      <c r="S2907" s="3" t="s">
        <v>5771</v>
      </c>
      <c r="T2907" s="2">
        <v>14.7</v>
      </c>
      <c r="U2907" s="2">
        <v>7</v>
      </c>
      <c r="V2907" s="2">
        <v>0</v>
      </c>
      <c r="W2907" s="2">
        <v>4.1159999999999997</v>
      </c>
    </row>
    <row r="2908" spans="1:23" ht="15.75" thickBot="1" x14ac:dyDescent="0.3">
      <c r="A2908" s="5">
        <v>2907</v>
      </c>
      <c r="B2908" s="3" t="s">
        <v>6510</v>
      </c>
      <c r="C2908" s="2">
        <v>2013</v>
      </c>
      <c r="D2908" s="4">
        <v>41588</v>
      </c>
      <c r="E2908" s="4" t="str">
        <f>TEXT(Table1[[#This Row],[Order Date]],"MMM")</f>
        <v>Nov</v>
      </c>
      <c r="F2908" s="4" t="s">
        <v>7226</v>
      </c>
      <c r="G2908" s="3" t="s">
        <v>49</v>
      </c>
      <c r="H2908" s="3" t="s">
        <v>2986</v>
      </c>
      <c r="I2908" s="3" t="s">
        <v>2987</v>
      </c>
      <c r="J2908" s="3" t="s">
        <v>40</v>
      </c>
      <c r="K2908" s="3" t="s">
        <v>27</v>
      </c>
      <c r="L2908" s="3" t="s">
        <v>3660</v>
      </c>
      <c r="M2908" s="3" t="s">
        <v>86</v>
      </c>
      <c r="N2908" s="2">
        <v>27405</v>
      </c>
      <c r="O2908" s="3" t="s">
        <v>30</v>
      </c>
      <c r="P2908" s="3" t="s">
        <v>1681</v>
      </c>
      <c r="Q2908" s="3" t="s">
        <v>45</v>
      </c>
      <c r="R2908" s="3" t="s">
        <v>518</v>
      </c>
      <c r="S2908" s="3" t="s">
        <v>1682</v>
      </c>
      <c r="T2908" s="2">
        <v>20.608000000000001</v>
      </c>
      <c r="U2908" s="2">
        <v>2</v>
      </c>
      <c r="V2908" s="2">
        <v>0.2</v>
      </c>
      <c r="W2908" s="2">
        <v>-4.3792</v>
      </c>
    </row>
    <row r="2909" spans="1:23" ht="15.75" thickBot="1" x14ac:dyDescent="0.3">
      <c r="A2909" s="5">
        <v>2908</v>
      </c>
      <c r="B2909" s="3" t="s">
        <v>6510</v>
      </c>
      <c r="C2909" s="2">
        <v>2013</v>
      </c>
      <c r="D2909" s="4">
        <v>41588</v>
      </c>
      <c r="E2909" s="4" t="str">
        <f>TEXT(Table1[[#This Row],[Order Date]],"MMM")</f>
        <v>Nov</v>
      </c>
      <c r="F2909" s="4" t="s">
        <v>7226</v>
      </c>
      <c r="G2909" s="3" t="s">
        <v>49</v>
      </c>
      <c r="H2909" s="3" t="s">
        <v>2986</v>
      </c>
      <c r="I2909" s="3" t="s">
        <v>2987</v>
      </c>
      <c r="J2909" s="3" t="s">
        <v>40</v>
      </c>
      <c r="K2909" s="3" t="s">
        <v>27</v>
      </c>
      <c r="L2909" s="3" t="s">
        <v>3660</v>
      </c>
      <c r="M2909" s="3" t="s">
        <v>86</v>
      </c>
      <c r="N2909" s="2">
        <v>27405</v>
      </c>
      <c r="O2909" s="3" t="s">
        <v>30</v>
      </c>
      <c r="P2909" s="3" t="s">
        <v>900</v>
      </c>
      <c r="Q2909" s="3" t="s">
        <v>45</v>
      </c>
      <c r="R2909" s="3" t="s">
        <v>74</v>
      </c>
      <c r="S2909" s="3" t="s">
        <v>901</v>
      </c>
      <c r="T2909" s="2">
        <v>4.0949999999999998</v>
      </c>
      <c r="U2909" s="2">
        <v>3</v>
      </c>
      <c r="V2909" s="2">
        <v>0.7</v>
      </c>
      <c r="W2909" s="2">
        <v>-2.73</v>
      </c>
    </row>
    <row r="2910" spans="1:23" ht="15.75" thickBot="1" x14ac:dyDescent="0.3">
      <c r="A2910" s="5">
        <v>2909</v>
      </c>
      <c r="B2910" s="3" t="s">
        <v>6511</v>
      </c>
      <c r="C2910" s="2">
        <v>2011</v>
      </c>
      <c r="D2910" s="4">
        <v>40585</v>
      </c>
      <c r="E2910" s="4" t="str">
        <f>TEXT(Table1[[#This Row],[Order Date]],"MMM")</f>
        <v>Feb</v>
      </c>
      <c r="F2910" s="4">
        <v>40705</v>
      </c>
      <c r="G2910" s="3" t="s">
        <v>49</v>
      </c>
      <c r="H2910" s="3" t="s">
        <v>3135</v>
      </c>
      <c r="I2910" s="3" t="s">
        <v>3136</v>
      </c>
      <c r="J2910" s="3" t="s">
        <v>99</v>
      </c>
      <c r="K2910" s="3" t="s">
        <v>27</v>
      </c>
      <c r="L2910" s="3" t="s">
        <v>52</v>
      </c>
      <c r="M2910" s="3" t="s">
        <v>53</v>
      </c>
      <c r="N2910" s="2">
        <v>33311</v>
      </c>
      <c r="O2910" s="3" t="s">
        <v>30</v>
      </c>
      <c r="P2910" s="3" t="s">
        <v>4334</v>
      </c>
      <c r="Q2910" s="3" t="s">
        <v>70</v>
      </c>
      <c r="R2910" s="3" t="s">
        <v>148</v>
      </c>
      <c r="S2910" s="3" t="s">
        <v>4335</v>
      </c>
      <c r="T2910" s="2">
        <v>799.92</v>
      </c>
      <c r="U2910" s="2">
        <v>10</v>
      </c>
      <c r="V2910" s="2">
        <v>0.2</v>
      </c>
      <c r="W2910" s="2">
        <v>239.976</v>
      </c>
    </row>
    <row r="2911" spans="1:23" ht="15.75" thickBot="1" x14ac:dyDescent="0.3">
      <c r="A2911" s="5">
        <v>2910</v>
      </c>
      <c r="B2911" s="3" t="s">
        <v>6512</v>
      </c>
      <c r="C2911" s="2">
        <v>2014</v>
      </c>
      <c r="D2911" s="4">
        <v>41921</v>
      </c>
      <c r="E2911" s="4" t="str">
        <f>TEXT(Table1[[#This Row],[Order Date]],"MMM")</f>
        <v>Oct</v>
      </c>
      <c r="F2911" s="4" t="s">
        <v>7338</v>
      </c>
      <c r="G2911" s="3" t="s">
        <v>49</v>
      </c>
      <c r="H2911" s="3" t="s">
        <v>713</v>
      </c>
      <c r="I2911" s="3" t="s">
        <v>714</v>
      </c>
      <c r="J2911" s="3" t="s">
        <v>26</v>
      </c>
      <c r="K2911" s="3" t="s">
        <v>27</v>
      </c>
      <c r="L2911" s="3" t="s">
        <v>1861</v>
      </c>
      <c r="M2911" s="3" t="s">
        <v>442</v>
      </c>
      <c r="N2911" s="2">
        <v>44105</v>
      </c>
      <c r="O2911" s="3" t="s">
        <v>138</v>
      </c>
      <c r="P2911" s="3" t="s">
        <v>1087</v>
      </c>
      <c r="Q2911" s="3" t="s">
        <v>45</v>
      </c>
      <c r="R2911" s="3" t="s">
        <v>67</v>
      </c>
      <c r="S2911" s="3" t="s">
        <v>1088</v>
      </c>
      <c r="T2911" s="2">
        <v>25.92</v>
      </c>
      <c r="U2911" s="2">
        <v>5</v>
      </c>
      <c r="V2911" s="2">
        <v>0.2</v>
      </c>
      <c r="W2911" s="2">
        <v>3.8879999999999999</v>
      </c>
    </row>
    <row r="2912" spans="1:23" ht="15.75" thickBot="1" x14ac:dyDescent="0.3">
      <c r="A2912" s="5">
        <v>2911</v>
      </c>
      <c r="B2912" s="3" t="s">
        <v>6512</v>
      </c>
      <c r="C2912" s="2">
        <v>2014</v>
      </c>
      <c r="D2912" s="4">
        <v>41921</v>
      </c>
      <c r="E2912" s="4" t="str">
        <f>TEXT(Table1[[#This Row],[Order Date]],"MMM")</f>
        <v>Oct</v>
      </c>
      <c r="F2912" s="4" t="s">
        <v>7338</v>
      </c>
      <c r="G2912" s="3" t="s">
        <v>49</v>
      </c>
      <c r="H2912" s="3" t="s">
        <v>713</v>
      </c>
      <c r="I2912" s="3" t="s">
        <v>714</v>
      </c>
      <c r="J2912" s="3" t="s">
        <v>26</v>
      </c>
      <c r="K2912" s="3" t="s">
        <v>27</v>
      </c>
      <c r="L2912" s="3" t="s">
        <v>1861</v>
      </c>
      <c r="M2912" s="3" t="s">
        <v>442</v>
      </c>
      <c r="N2912" s="2">
        <v>44105</v>
      </c>
      <c r="O2912" s="3" t="s">
        <v>138</v>
      </c>
      <c r="P2912" s="3" t="s">
        <v>1596</v>
      </c>
      <c r="Q2912" s="3" t="s">
        <v>32</v>
      </c>
      <c r="R2912" s="3" t="s">
        <v>64</v>
      </c>
      <c r="S2912" s="3" t="s">
        <v>1597</v>
      </c>
      <c r="T2912" s="2">
        <v>66.111999999999995</v>
      </c>
      <c r="U2912" s="2">
        <v>2</v>
      </c>
      <c r="V2912" s="2">
        <v>0.2</v>
      </c>
      <c r="W2912" s="2">
        <v>-9.0904000000000007</v>
      </c>
    </row>
    <row r="2913" spans="1:23" ht="15.75" thickBot="1" x14ac:dyDescent="0.3">
      <c r="A2913" s="5">
        <v>2912</v>
      </c>
      <c r="B2913" s="3" t="s">
        <v>6513</v>
      </c>
      <c r="C2913" s="2">
        <v>2011</v>
      </c>
      <c r="D2913" s="4">
        <v>40583</v>
      </c>
      <c r="E2913" s="4" t="str">
        <f>TEXT(Table1[[#This Row],[Order Date]],"MMM")</f>
        <v>Feb</v>
      </c>
      <c r="F2913" s="4">
        <v>40733</v>
      </c>
      <c r="G2913" s="3" t="s">
        <v>49</v>
      </c>
      <c r="H2913" s="3" t="s">
        <v>1003</v>
      </c>
      <c r="I2913" s="3" t="s">
        <v>1004</v>
      </c>
      <c r="J2913" s="3" t="s">
        <v>40</v>
      </c>
      <c r="K2913" s="3" t="s">
        <v>27</v>
      </c>
      <c r="L2913" s="3" t="s">
        <v>168</v>
      </c>
      <c r="M2913" s="3" t="s">
        <v>101</v>
      </c>
      <c r="N2913" s="2">
        <v>77095</v>
      </c>
      <c r="O2913" s="3" t="s">
        <v>102</v>
      </c>
      <c r="P2913" s="3" t="s">
        <v>4518</v>
      </c>
      <c r="Q2913" s="3" t="s">
        <v>70</v>
      </c>
      <c r="R2913" s="3" t="s">
        <v>603</v>
      </c>
      <c r="S2913" s="3" t="s">
        <v>4519</v>
      </c>
      <c r="T2913" s="2">
        <v>559.71</v>
      </c>
      <c r="U2913" s="2">
        <v>3</v>
      </c>
      <c r="V2913" s="2">
        <v>0.4</v>
      </c>
      <c r="W2913" s="2">
        <v>-121.2705</v>
      </c>
    </row>
    <row r="2914" spans="1:23" ht="15.75" thickBot="1" x14ac:dyDescent="0.3">
      <c r="A2914" s="5">
        <v>2913</v>
      </c>
      <c r="B2914" s="3" t="s">
        <v>6514</v>
      </c>
      <c r="C2914" s="2">
        <v>2014</v>
      </c>
      <c r="D2914" s="4">
        <v>41771</v>
      </c>
      <c r="E2914" s="4" t="str">
        <f>TEXT(Table1[[#This Row],[Order Date]],"MMM")</f>
        <v>May</v>
      </c>
      <c r="F2914" s="4">
        <v>41924</v>
      </c>
      <c r="G2914" s="3" t="s">
        <v>49</v>
      </c>
      <c r="H2914" s="3" t="s">
        <v>1711</v>
      </c>
      <c r="I2914" s="3" t="s">
        <v>1712</v>
      </c>
      <c r="J2914" s="3" t="s">
        <v>26</v>
      </c>
      <c r="K2914" s="3" t="s">
        <v>27</v>
      </c>
      <c r="L2914" s="3" t="s">
        <v>4459</v>
      </c>
      <c r="M2914" s="3" t="s">
        <v>302</v>
      </c>
      <c r="N2914" s="2">
        <v>37211</v>
      </c>
      <c r="O2914" s="3" t="s">
        <v>30</v>
      </c>
      <c r="P2914" s="3" t="s">
        <v>6515</v>
      </c>
      <c r="Q2914" s="3" t="s">
        <v>70</v>
      </c>
      <c r="R2914" s="3" t="s">
        <v>603</v>
      </c>
      <c r="S2914" s="3" t="s">
        <v>6379</v>
      </c>
      <c r="T2914" s="2">
        <v>649</v>
      </c>
      <c r="U2914" s="2">
        <v>2</v>
      </c>
      <c r="V2914" s="2">
        <v>0.5</v>
      </c>
      <c r="W2914" s="2">
        <v>-272.58</v>
      </c>
    </row>
    <row r="2915" spans="1:23" ht="15.75" thickBot="1" x14ac:dyDescent="0.3">
      <c r="A2915" s="5">
        <v>2914</v>
      </c>
      <c r="B2915" s="3" t="s">
        <v>6516</v>
      </c>
      <c r="C2915" s="2">
        <v>2011</v>
      </c>
      <c r="D2915" s="4">
        <v>40638</v>
      </c>
      <c r="E2915" s="4" t="str">
        <f>TEXT(Table1[[#This Row],[Order Date]],"MMM")</f>
        <v>Apr</v>
      </c>
      <c r="F2915" s="4">
        <v>40668</v>
      </c>
      <c r="G2915" s="3" t="s">
        <v>172</v>
      </c>
      <c r="H2915" s="3" t="s">
        <v>2740</v>
      </c>
      <c r="I2915" s="3" t="s">
        <v>2741</v>
      </c>
      <c r="J2915" s="3" t="s">
        <v>26</v>
      </c>
      <c r="K2915" s="3" t="s">
        <v>27</v>
      </c>
      <c r="L2915" s="3" t="s">
        <v>168</v>
      </c>
      <c r="M2915" s="3" t="s">
        <v>101</v>
      </c>
      <c r="N2915" s="2">
        <v>77036</v>
      </c>
      <c r="O2915" s="3" t="s">
        <v>102</v>
      </c>
      <c r="P2915" s="3" t="s">
        <v>5203</v>
      </c>
      <c r="Q2915" s="3" t="s">
        <v>45</v>
      </c>
      <c r="R2915" s="3" t="s">
        <v>67</v>
      </c>
      <c r="S2915" s="3" t="s">
        <v>5204</v>
      </c>
      <c r="T2915" s="2">
        <v>37.840000000000003</v>
      </c>
      <c r="U2915" s="2">
        <v>2</v>
      </c>
      <c r="V2915" s="2">
        <v>0.2</v>
      </c>
      <c r="W2915" s="2">
        <v>2.8380000000000001</v>
      </c>
    </row>
    <row r="2916" spans="1:23" ht="15.75" thickBot="1" x14ac:dyDescent="0.3">
      <c r="A2916" s="5">
        <v>2915</v>
      </c>
      <c r="B2916" s="3" t="s">
        <v>6516</v>
      </c>
      <c r="C2916" s="2">
        <v>2011</v>
      </c>
      <c r="D2916" s="4">
        <v>40638</v>
      </c>
      <c r="E2916" s="4" t="str">
        <f>TEXT(Table1[[#This Row],[Order Date]],"MMM")</f>
        <v>Apr</v>
      </c>
      <c r="F2916" s="4">
        <v>40668</v>
      </c>
      <c r="G2916" s="3" t="s">
        <v>172</v>
      </c>
      <c r="H2916" s="3" t="s">
        <v>2740</v>
      </c>
      <c r="I2916" s="3" t="s">
        <v>2741</v>
      </c>
      <c r="J2916" s="3" t="s">
        <v>26</v>
      </c>
      <c r="K2916" s="3" t="s">
        <v>27</v>
      </c>
      <c r="L2916" s="3" t="s">
        <v>168</v>
      </c>
      <c r="M2916" s="3" t="s">
        <v>101</v>
      </c>
      <c r="N2916" s="2">
        <v>77036</v>
      </c>
      <c r="O2916" s="3" t="s">
        <v>102</v>
      </c>
      <c r="P2916" s="3" t="s">
        <v>5764</v>
      </c>
      <c r="Q2916" s="3" t="s">
        <v>45</v>
      </c>
      <c r="R2916" s="3" t="s">
        <v>242</v>
      </c>
      <c r="S2916" s="3" t="s">
        <v>5765</v>
      </c>
      <c r="T2916" s="2">
        <v>5.4720000000000004</v>
      </c>
      <c r="U2916" s="2">
        <v>6</v>
      </c>
      <c r="V2916" s="2">
        <v>0.2</v>
      </c>
      <c r="W2916" s="2">
        <v>1.8468</v>
      </c>
    </row>
    <row r="2917" spans="1:23" ht="15.75" thickBot="1" x14ac:dyDescent="0.3">
      <c r="A2917" s="5">
        <v>2916</v>
      </c>
      <c r="B2917" s="3" t="s">
        <v>6517</v>
      </c>
      <c r="C2917" s="2">
        <v>2012</v>
      </c>
      <c r="D2917" s="4">
        <v>41184</v>
      </c>
      <c r="E2917" s="4" t="str">
        <f>TEXT(Table1[[#This Row],[Order Date]],"MMM")</f>
        <v>Oct</v>
      </c>
      <c r="F2917" s="4" t="s">
        <v>7308</v>
      </c>
      <c r="G2917" s="3" t="s">
        <v>23</v>
      </c>
      <c r="H2917" s="3" t="s">
        <v>1737</v>
      </c>
      <c r="I2917" s="3" t="s">
        <v>1738</v>
      </c>
      <c r="J2917" s="3" t="s">
        <v>40</v>
      </c>
      <c r="K2917" s="3" t="s">
        <v>27</v>
      </c>
      <c r="L2917" s="3" t="s">
        <v>136</v>
      </c>
      <c r="M2917" s="3" t="s">
        <v>137</v>
      </c>
      <c r="N2917" s="2">
        <v>19143</v>
      </c>
      <c r="O2917" s="3" t="s">
        <v>138</v>
      </c>
      <c r="P2917" s="3" t="s">
        <v>3948</v>
      </c>
      <c r="Q2917" s="3" t="s">
        <v>45</v>
      </c>
      <c r="R2917" s="3" t="s">
        <v>58</v>
      </c>
      <c r="S2917" s="3" t="s">
        <v>3949</v>
      </c>
      <c r="T2917" s="2">
        <v>77.239999999999995</v>
      </c>
      <c r="U2917" s="2">
        <v>5</v>
      </c>
      <c r="V2917" s="2">
        <v>0.2</v>
      </c>
      <c r="W2917" s="2">
        <v>7.7240000000000002</v>
      </c>
    </row>
    <row r="2918" spans="1:23" ht="15.75" thickBot="1" x14ac:dyDescent="0.3">
      <c r="A2918" s="5">
        <v>2917</v>
      </c>
      <c r="B2918" s="3" t="s">
        <v>6518</v>
      </c>
      <c r="C2918" s="2">
        <v>2014</v>
      </c>
      <c r="D2918" s="4">
        <v>41768</v>
      </c>
      <c r="E2918" s="4" t="str">
        <f>TEXT(Table1[[#This Row],[Order Date]],"MMM")</f>
        <v>May</v>
      </c>
      <c r="F2918" s="4">
        <v>41891</v>
      </c>
      <c r="G2918" s="3" t="s">
        <v>49</v>
      </c>
      <c r="H2918" s="3" t="s">
        <v>6128</v>
      </c>
      <c r="I2918" s="3" t="s">
        <v>6129</v>
      </c>
      <c r="J2918" s="3" t="s">
        <v>26</v>
      </c>
      <c r="K2918" s="3" t="s">
        <v>27</v>
      </c>
      <c r="L2918" s="3" t="s">
        <v>2875</v>
      </c>
      <c r="M2918" s="3" t="s">
        <v>53</v>
      </c>
      <c r="N2918" s="2">
        <v>33437</v>
      </c>
      <c r="O2918" s="3" t="s">
        <v>30</v>
      </c>
      <c r="P2918" s="3" t="s">
        <v>622</v>
      </c>
      <c r="Q2918" s="3" t="s">
        <v>32</v>
      </c>
      <c r="R2918" s="3" t="s">
        <v>36</v>
      </c>
      <c r="S2918" s="3" t="s">
        <v>623</v>
      </c>
      <c r="T2918" s="2">
        <v>97.183999999999997</v>
      </c>
      <c r="U2918" s="2">
        <v>2</v>
      </c>
      <c r="V2918" s="2">
        <v>0.2</v>
      </c>
      <c r="W2918" s="2">
        <v>6.0739999999999998</v>
      </c>
    </row>
    <row r="2919" spans="1:23" ht="15.75" thickBot="1" x14ac:dyDescent="0.3">
      <c r="A2919" s="5">
        <v>2918</v>
      </c>
      <c r="B2919" s="3" t="s">
        <v>6518</v>
      </c>
      <c r="C2919" s="2">
        <v>2014</v>
      </c>
      <c r="D2919" s="4">
        <v>41768</v>
      </c>
      <c r="E2919" s="4" t="str">
        <f>TEXT(Table1[[#This Row],[Order Date]],"MMM")</f>
        <v>May</v>
      </c>
      <c r="F2919" s="4">
        <v>41891</v>
      </c>
      <c r="G2919" s="3" t="s">
        <v>49</v>
      </c>
      <c r="H2919" s="3" t="s">
        <v>6128</v>
      </c>
      <c r="I2919" s="3" t="s">
        <v>6129</v>
      </c>
      <c r="J2919" s="3" t="s">
        <v>26</v>
      </c>
      <c r="K2919" s="3" t="s">
        <v>27</v>
      </c>
      <c r="L2919" s="3" t="s">
        <v>2875</v>
      </c>
      <c r="M2919" s="3" t="s">
        <v>53</v>
      </c>
      <c r="N2919" s="2">
        <v>33437</v>
      </c>
      <c r="O2919" s="3" t="s">
        <v>30</v>
      </c>
      <c r="P2919" s="3" t="s">
        <v>2397</v>
      </c>
      <c r="Q2919" s="3" t="s">
        <v>45</v>
      </c>
      <c r="R2919" s="3" t="s">
        <v>88</v>
      </c>
      <c r="S2919" s="3" t="s">
        <v>2398</v>
      </c>
      <c r="T2919" s="2">
        <v>10.368</v>
      </c>
      <c r="U2919" s="2">
        <v>2</v>
      </c>
      <c r="V2919" s="2">
        <v>0.2</v>
      </c>
      <c r="W2919" s="2">
        <v>3.6288</v>
      </c>
    </row>
    <row r="2920" spans="1:23" ht="15.75" thickBot="1" x14ac:dyDescent="0.3">
      <c r="A2920" s="5">
        <v>2919</v>
      </c>
      <c r="B2920" s="3" t="s">
        <v>6519</v>
      </c>
      <c r="C2920" s="2">
        <v>2013</v>
      </c>
      <c r="D2920" s="4">
        <v>41436</v>
      </c>
      <c r="E2920" s="4" t="str">
        <f>TEXT(Table1[[#This Row],[Order Date]],"MMM")</f>
        <v>Jun</v>
      </c>
      <c r="F2920" s="4">
        <v>41497</v>
      </c>
      <c r="G2920" s="3" t="s">
        <v>23</v>
      </c>
      <c r="H2920" s="3" t="s">
        <v>832</v>
      </c>
      <c r="I2920" s="3" t="s">
        <v>833</v>
      </c>
      <c r="J2920" s="3" t="s">
        <v>26</v>
      </c>
      <c r="K2920" s="3" t="s">
        <v>27</v>
      </c>
      <c r="L2920" s="3" t="s">
        <v>561</v>
      </c>
      <c r="M2920" s="3" t="s">
        <v>42</v>
      </c>
      <c r="N2920" s="2">
        <v>95123</v>
      </c>
      <c r="O2920" s="3" t="s">
        <v>43</v>
      </c>
      <c r="P2920" s="3" t="s">
        <v>5131</v>
      </c>
      <c r="Q2920" s="3" t="s">
        <v>70</v>
      </c>
      <c r="R2920" s="3" t="s">
        <v>148</v>
      </c>
      <c r="S2920" s="3" t="s">
        <v>5132</v>
      </c>
      <c r="T2920" s="2">
        <v>72</v>
      </c>
      <c r="U2920" s="2">
        <v>4</v>
      </c>
      <c r="V2920" s="2">
        <v>0</v>
      </c>
      <c r="W2920" s="2">
        <v>12.96</v>
      </c>
    </row>
    <row r="2921" spans="1:23" ht="15.75" thickBot="1" x14ac:dyDescent="0.3">
      <c r="A2921" s="5">
        <v>2920</v>
      </c>
      <c r="B2921" s="3" t="s">
        <v>6519</v>
      </c>
      <c r="C2921" s="2">
        <v>2013</v>
      </c>
      <c r="D2921" s="4">
        <v>41436</v>
      </c>
      <c r="E2921" s="4" t="str">
        <f>TEXT(Table1[[#This Row],[Order Date]],"MMM")</f>
        <v>Jun</v>
      </c>
      <c r="F2921" s="4">
        <v>41497</v>
      </c>
      <c r="G2921" s="3" t="s">
        <v>23</v>
      </c>
      <c r="H2921" s="3" t="s">
        <v>832</v>
      </c>
      <c r="I2921" s="3" t="s">
        <v>833</v>
      </c>
      <c r="J2921" s="3" t="s">
        <v>26</v>
      </c>
      <c r="K2921" s="3" t="s">
        <v>27</v>
      </c>
      <c r="L2921" s="3" t="s">
        <v>561</v>
      </c>
      <c r="M2921" s="3" t="s">
        <v>42</v>
      </c>
      <c r="N2921" s="2">
        <v>95123</v>
      </c>
      <c r="O2921" s="3" t="s">
        <v>43</v>
      </c>
      <c r="P2921" s="3" t="s">
        <v>4777</v>
      </c>
      <c r="Q2921" s="3" t="s">
        <v>32</v>
      </c>
      <c r="R2921" s="3" t="s">
        <v>36</v>
      </c>
      <c r="S2921" s="3" t="s">
        <v>4778</v>
      </c>
      <c r="T2921" s="2">
        <v>113.88800000000001</v>
      </c>
      <c r="U2921" s="2">
        <v>2</v>
      </c>
      <c r="V2921" s="2">
        <v>0.2</v>
      </c>
      <c r="W2921" s="2">
        <v>9.9651999999999994</v>
      </c>
    </row>
    <row r="2922" spans="1:23" ht="15.75" thickBot="1" x14ac:dyDescent="0.3">
      <c r="A2922" s="5">
        <v>2921</v>
      </c>
      <c r="B2922" s="3" t="s">
        <v>6519</v>
      </c>
      <c r="C2922" s="2">
        <v>2013</v>
      </c>
      <c r="D2922" s="4">
        <v>41436</v>
      </c>
      <c r="E2922" s="4" t="str">
        <f>TEXT(Table1[[#This Row],[Order Date]],"MMM")</f>
        <v>Jun</v>
      </c>
      <c r="F2922" s="4">
        <v>41497</v>
      </c>
      <c r="G2922" s="3" t="s">
        <v>23</v>
      </c>
      <c r="H2922" s="3" t="s">
        <v>832</v>
      </c>
      <c r="I2922" s="3" t="s">
        <v>833</v>
      </c>
      <c r="J2922" s="3" t="s">
        <v>26</v>
      </c>
      <c r="K2922" s="3" t="s">
        <v>27</v>
      </c>
      <c r="L2922" s="3" t="s">
        <v>561</v>
      </c>
      <c r="M2922" s="3" t="s">
        <v>42</v>
      </c>
      <c r="N2922" s="2">
        <v>95123</v>
      </c>
      <c r="O2922" s="3" t="s">
        <v>43</v>
      </c>
      <c r="P2922" s="3" t="s">
        <v>1472</v>
      </c>
      <c r="Q2922" s="3" t="s">
        <v>45</v>
      </c>
      <c r="R2922" s="3" t="s">
        <v>158</v>
      </c>
      <c r="S2922" s="3" t="s">
        <v>1473</v>
      </c>
      <c r="T2922" s="2">
        <v>158.13</v>
      </c>
      <c r="U2922" s="2">
        <v>3</v>
      </c>
      <c r="V2922" s="2">
        <v>0</v>
      </c>
      <c r="W2922" s="2">
        <v>77.483699999999999</v>
      </c>
    </row>
    <row r="2923" spans="1:23" ht="15.75" thickBot="1" x14ac:dyDescent="0.3">
      <c r="A2923" s="5">
        <v>2922</v>
      </c>
      <c r="B2923" s="3" t="s">
        <v>6520</v>
      </c>
      <c r="C2923" s="2">
        <v>2014</v>
      </c>
      <c r="D2923" s="4">
        <v>41949</v>
      </c>
      <c r="E2923" s="4" t="str">
        <f>TEXT(Table1[[#This Row],[Order Date]],"MMM")</f>
        <v>Nov</v>
      </c>
      <c r="F2923" s="4" t="s">
        <v>7371</v>
      </c>
      <c r="G2923" s="3" t="s">
        <v>23</v>
      </c>
      <c r="H2923" s="3" t="s">
        <v>1147</v>
      </c>
      <c r="I2923" s="3" t="s">
        <v>1148</v>
      </c>
      <c r="J2923" s="3" t="s">
        <v>40</v>
      </c>
      <c r="K2923" s="3" t="s">
        <v>27</v>
      </c>
      <c r="L2923" s="3" t="s">
        <v>239</v>
      </c>
      <c r="M2923" s="3" t="s">
        <v>240</v>
      </c>
      <c r="N2923" s="2">
        <v>10024</v>
      </c>
      <c r="O2923" s="3" t="s">
        <v>138</v>
      </c>
      <c r="P2923" s="3" t="s">
        <v>3927</v>
      </c>
      <c r="Q2923" s="3" t="s">
        <v>45</v>
      </c>
      <c r="R2923" s="3" t="s">
        <v>242</v>
      </c>
      <c r="S2923" s="3" t="s">
        <v>3928</v>
      </c>
      <c r="T2923" s="2">
        <v>14.13</v>
      </c>
      <c r="U2923" s="2">
        <v>3</v>
      </c>
      <c r="V2923" s="2">
        <v>0</v>
      </c>
      <c r="W2923" s="2">
        <v>0.70650000000000002</v>
      </c>
    </row>
    <row r="2924" spans="1:23" ht="15.75" thickBot="1" x14ac:dyDescent="0.3">
      <c r="A2924" s="5">
        <v>2923</v>
      </c>
      <c r="B2924" s="3" t="s">
        <v>6521</v>
      </c>
      <c r="C2924" s="2">
        <v>2012</v>
      </c>
      <c r="D2924" s="4">
        <v>41190</v>
      </c>
      <c r="E2924" s="4" t="str">
        <f>TEXT(Table1[[#This Row],[Order Date]],"MMM")</f>
        <v>Oct</v>
      </c>
      <c r="F2924" s="4" t="s">
        <v>7369</v>
      </c>
      <c r="G2924" s="3" t="s">
        <v>49</v>
      </c>
      <c r="H2924" s="3" t="s">
        <v>1603</v>
      </c>
      <c r="I2924" s="3" t="s">
        <v>1604</v>
      </c>
      <c r="J2924" s="3" t="s">
        <v>26</v>
      </c>
      <c r="K2924" s="3" t="s">
        <v>27</v>
      </c>
      <c r="L2924" s="3" t="s">
        <v>775</v>
      </c>
      <c r="M2924" s="3" t="s">
        <v>214</v>
      </c>
      <c r="N2924" s="2">
        <v>48227</v>
      </c>
      <c r="O2924" s="3" t="s">
        <v>102</v>
      </c>
      <c r="P2924" s="3" t="s">
        <v>1882</v>
      </c>
      <c r="Q2924" s="3" t="s">
        <v>45</v>
      </c>
      <c r="R2924" s="3" t="s">
        <v>74</v>
      </c>
      <c r="S2924" s="3" t="s">
        <v>2988</v>
      </c>
      <c r="T2924" s="2">
        <v>64.75</v>
      </c>
      <c r="U2924" s="2">
        <v>5</v>
      </c>
      <c r="V2924" s="2">
        <v>0</v>
      </c>
      <c r="W2924" s="2">
        <v>29.137499999999999</v>
      </c>
    </row>
    <row r="2925" spans="1:23" ht="15.75" thickBot="1" x14ac:dyDescent="0.3">
      <c r="A2925" s="5">
        <v>2924</v>
      </c>
      <c r="B2925" s="3" t="s">
        <v>6522</v>
      </c>
      <c r="C2925" s="2">
        <v>2012</v>
      </c>
      <c r="D2925" s="4">
        <v>41162</v>
      </c>
      <c r="E2925" s="4" t="str">
        <f>TEXT(Table1[[#This Row],[Order Date]],"MMM")</f>
        <v>Sep</v>
      </c>
      <c r="F2925" s="4" t="s">
        <v>7200</v>
      </c>
      <c r="G2925" s="3" t="s">
        <v>49</v>
      </c>
      <c r="H2925" s="3" t="s">
        <v>4402</v>
      </c>
      <c r="I2925" s="3" t="s">
        <v>4403</v>
      </c>
      <c r="J2925" s="3" t="s">
        <v>26</v>
      </c>
      <c r="K2925" s="3" t="s">
        <v>27</v>
      </c>
      <c r="L2925" s="3" t="s">
        <v>1232</v>
      </c>
      <c r="M2925" s="3" t="s">
        <v>53</v>
      </c>
      <c r="N2925" s="2">
        <v>33178</v>
      </c>
      <c r="O2925" s="3" t="s">
        <v>30</v>
      </c>
      <c r="P2925" s="3" t="s">
        <v>2440</v>
      </c>
      <c r="Q2925" s="3" t="s">
        <v>45</v>
      </c>
      <c r="R2925" s="3" t="s">
        <v>74</v>
      </c>
      <c r="S2925" s="3" t="s">
        <v>2441</v>
      </c>
      <c r="T2925" s="2">
        <v>1.8720000000000001</v>
      </c>
      <c r="U2925" s="2">
        <v>2</v>
      </c>
      <c r="V2925" s="2">
        <v>0.7</v>
      </c>
      <c r="W2925" s="2">
        <v>-1.3104</v>
      </c>
    </row>
    <row r="2926" spans="1:23" ht="15.75" thickBot="1" x14ac:dyDescent="0.3">
      <c r="A2926" s="5">
        <v>2925</v>
      </c>
      <c r="B2926" s="3" t="s">
        <v>6522</v>
      </c>
      <c r="C2926" s="2">
        <v>2012</v>
      </c>
      <c r="D2926" s="4">
        <v>41162</v>
      </c>
      <c r="E2926" s="4" t="str">
        <f>TEXT(Table1[[#This Row],[Order Date]],"MMM")</f>
        <v>Sep</v>
      </c>
      <c r="F2926" s="4" t="s">
        <v>7200</v>
      </c>
      <c r="G2926" s="3" t="s">
        <v>49</v>
      </c>
      <c r="H2926" s="3" t="s">
        <v>4402</v>
      </c>
      <c r="I2926" s="3" t="s">
        <v>4403</v>
      </c>
      <c r="J2926" s="3" t="s">
        <v>26</v>
      </c>
      <c r="K2926" s="3" t="s">
        <v>27</v>
      </c>
      <c r="L2926" s="3" t="s">
        <v>1232</v>
      </c>
      <c r="M2926" s="3" t="s">
        <v>53</v>
      </c>
      <c r="N2926" s="2">
        <v>33178</v>
      </c>
      <c r="O2926" s="3" t="s">
        <v>30</v>
      </c>
      <c r="P2926" s="3" t="s">
        <v>1474</v>
      </c>
      <c r="Q2926" s="3" t="s">
        <v>45</v>
      </c>
      <c r="R2926" s="3" t="s">
        <v>74</v>
      </c>
      <c r="S2926" s="3" t="s">
        <v>1475</v>
      </c>
      <c r="T2926" s="2">
        <v>11.214</v>
      </c>
      <c r="U2926" s="2">
        <v>2</v>
      </c>
      <c r="V2926" s="2">
        <v>0.7</v>
      </c>
      <c r="W2926" s="2">
        <v>-8.5974000000000004</v>
      </c>
    </row>
    <row r="2927" spans="1:23" ht="15.75" thickBot="1" x14ac:dyDescent="0.3">
      <c r="A2927" s="5">
        <v>2926</v>
      </c>
      <c r="B2927" s="3" t="s">
        <v>6522</v>
      </c>
      <c r="C2927" s="2">
        <v>2012</v>
      </c>
      <c r="D2927" s="4">
        <v>41162</v>
      </c>
      <c r="E2927" s="4" t="str">
        <f>TEXT(Table1[[#This Row],[Order Date]],"MMM")</f>
        <v>Sep</v>
      </c>
      <c r="F2927" s="4" t="s">
        <v>7200</v>
      </c>
      <c r="G2927" s="3" t="s">
        <v>49</v>
      </c>
      <c r="H2927" s="3" t="s">
        <v>4402</v>
      </c>
      <c r="I2927" s="3" t="s">
        <v>4403</v>
      </c>
      <c r="J2927" s="3" t="s">
        <v>26</v>
      </c>
      <c r="K2927" s="3" t="s">
        <v>27</v>
      </c>
      <c r="L2927" s="3" t="s">
        <v>1232</v>
      </c>
      <c r="M2927" s="3" t="s">
        <v>53</v>
      </c>
      <c r="N2927" s="2">
        <v>33178</v>
      </c>
      <c r="O2927" s="3" t="s">
        <v>30</v>
      </c>
      <c r="P2927" s="3" t="s">
        <v>5593</v>
      </c>
      <c r="Q2927" s="3" t="s">
        <v>45</v>
      </c>
      <c r="R2927" s="3" t="s">
        <v>67</v>
      </c>
      <c r="S2927" s="3" t="s">
        <v>5594</v>
      </c>
      <c r="T2927" s="2">
        <v>37.375999999999998</v>
      </c>
      <c r="U2927" s="2">
        <v>8</v>
      </c>
      <c r="V2927" s="2">
        <v>0.2</v>
      </c>
      <c r="W2927" s="2">
        <v>7.4752000000000001</v>
      </c>
    </row>
    <row r="2928" spans="1:23" ht="15.75" thickBot="1" x14ac:dyDescent="0.3">
      <c r="A2928" s="5">
        <v>2927</v>
      </c>
      <c r="B2928" s="3" t="s">
        <v>6523</v>
      </c>
      <c r="C2928" s="2">
        <v>2014</v>
      </c>
      <c r="D2928" s="4">
        <v>41978</v>
      </c>
      <c r="E2928" s="4" t="str">
        <f>TEXT(Table1[[#This Row],[Order Date]],"MMM")</f>
        <v>Dec</v>
      </c>
      <c r="F2928" s="4" t="s">
        <v>7304</v>
      </c>
      <c r="G2928" s="3" t="s">
        <v>23</v>
      </c>
      <c r="H2928" s="3" t="s">
        <v>1695</v>
      </c>
      <c r="I2928" s="3" t="s">
        <v>1696</v>
      </c>
      <c r="J2928" s="3" t="s">
        <v>26</v>
      </c>
      <c r="K2928" s="3" t="s">
        <v>27</v>
      </c>
      <c r="L2928" s="3" t="s">
        <v>239</v>
      </c>
      <c r="M2928" s="3" t="s">
        <v>240</v>
      </c>
      <c r="N2928" s="2">
        <v>10024</v>
      </c>
      <c r="O2928" s="3" t="s">
        <v>138</v>
      </c>
      <c r="P2928" s="3" t="s">
        <v>3472</v>
      </c>
      <c r="Q2928" s="3" t="s">
        <v>45</v>
      </c>
      <c r="R2928" s="3" t="s">
        <v>67</v>
      </c>
      <c r="S2928" s="3" t="s">
        <v>3473</v>
      </c>
      <c r="T2928" s="2">
        <v>43.92</v>
      </c>
      <c r="U2928" s="2">
        <v>3</v>
      </c>
      <c r="V2928" s="2">
        <v>0</v>
      </c>
      <c r="W2928" s="2">
        <v>12.736800000000001</v>
      </c>
    </row>
    <row r="2929" spans="1:23" ht="15.75" thickBot="1" x14ac:dyDescent="0.3">
      <c r="A2929" s="5">
        <v>2928</v>
      </c>
      <c r="B2929" s="3" t="s">
        <v>6525</v>
      </c>
      <c r="C2929" s="2">
        <v>2014</v>
      </c>
      <c r="D2929" s="4">
        <v>41738</v>
      </c>
      <c r="E2929" s="4" t="str">
        <f>TEXT(Table1[[#This Row],[Order Date]],"MMM")</f>
        <v>Apr</v>
      </c>
      <c r="F2929" s="4">
        <v>41860</v>
      </c>
      <c r="G2929" s="3" t="s">
        <v>49</v>
      </c>
      <c r="H2929" s="3" t="s">
        <v>3447</v>
      </c>
      <c r="I2929" s="3" t="s">
        <v>3448</v>
      </c>
      <c r="J2929" s="3" t="s">
        <v>40</v>
      </c>
      <c r="K2929" s="3" t="s">
        <v>27</v>
      </c>
      <c r="L2929" s="3" t="s">
        <v>273</v>
      </c>
      <c r="M2929" s="3" t="s">
        <v>192</v>
      </c>
      <c r="N2929" s="2">
        <v>60623</v>
      </c>
      <c r="O2929" s="3" t="s">
        <v>102</v>
      </c>
      <c r="P2929" s="3" t="s">
        <v>3591</v>
      </c>
      <c r="Q2929" s="3" t="s">
        <v>45</v>
      </c>
      <c r="R2929" s="3" t="s">
        <v>88</v>
      </c>
      <c r="S2929" s="3" t="s">
        <v>3592</v>
      </c>
      <c r="T2929" s="2">
        <v>8.9039999999999999</v>
      </c>
      <c r="U2929" s="2">
        <v>3</v>
      </c>
      <c r="V2929" s="2">
        <v>0.2</v>
      </c>
      <c r="W2929" s="2">
        <v>3.339</v>
      </c>
    </row>
    <row r="2930" spans="1:23" ht="15.75" thickBot="1" x14ac:dyDescent="0.3">
      <c r="A2930" s="5">
        <v>2929</v>
      </c>
      <c r="B2930" s="3" t="s">
        <v>6525</v>
      </c>
      <c r="C2930" s="2">
        <v>2014</v>
      </c>
      <c r="D2930" s="4">
        <v>41738</v>
      </c>
      <c r="E2930" s="4" t="str">
        <f>TEXT(Table1[[#This Row],[Order Date]],"MMM")</f>
        <v>Apr</v>
      </c>
      <c r="F2930" s="4">
        <v>41860</v>
      </c>
      <c r="G2930" s="3" t="s">
        <v>49</v>
      </c>
      <c r="H2930" s="3" t="s">
        <v>3447</v>
      </c>
      <c r="I2930" s="3" t="s">
        <v>3448</v>
      </c>
      <c r="J2930" s="3" t="s">
        <v>40</v>
      </c>
      <c r="K2930" s="3" t="s">
        <v>27</v>
      </c>
      <c r="L2930" s="3" t="s">
        <v>273</v>
      </c>
      <c r="M2930" s="3" t="s">
        <v>192</v>
      </c>
      <c r="N2930" s="2">
        <v>60623</v>
      </c>
      <c r="O2930" s="3" t="s">
        <v>102</v>
      </c>
      <c r="P2930" s="3" t="s">
        <v>2373</v>
      </c>
      <c r="Q2930" s="3" t="s">
        <v>70</v>
      </c>
      <c r="R2930" s="3" t="s">
        <v>148</v>
      </c>
      <c r="S2930" s="3" t="s">
        <v>2374</v>
      </c>
      <c r="T2930" s="2">
        <v>100.8</v>
      </c>
      <c r="U2930" s="2">
        <v>2</v>
      </c>
      <c r="V2930" s="2">
        <v>0.2</v>
      </c>
      <c r="W2930" s="2">
        <v>21.42</v>
      </c>
    </row>
    <row r="2931" spans="1:23" ht="15.75" thickBot="1" x14ac:dyDescent="0.3">
      <c r="A2931" s="5">
        <v>2930</v>
      </c>
      <c r="B2931" s="3" t="s">
        <v>6526</v>
      </c>
      <c r="C2931" s="2">
        <v>2014</v>
      </c>
      <c r="D2931" s="4">
        <v>41802</v>
      </c>
      <c r="E2931" s="4" t="str">
        <f>TEXT(Table1[[#This Row],[Order Date]],"MMM")</f>
        <v>Jun</v>
      </c>
      <c r="F2931" s="4">
        <v>41894</v>
      </c>
      <c r="G2931" s="3" t="s">
        <v>172</v>
      </c>
      <c r="H2931" s="3" t="s">
        <v>1674</v>
      </c>
      <c r="I2931" s="3" t="s">
        <v>1675</v>
      </c>
      <c r="J2931" s="3" t="s">
        <v>26</v>
      </c>
      <c r="K2931" s="3" t="s">
        <v>27</v>
      </c>
      <c r="L2931" s="3" t="s">
        <v>239</v>
      </c>
      <c r="M2931" s="3" t="s">
        <v>240</v>
      </c>
      <c r="N2931" s="2">
        <v>10024</v>
      </c>
      <c r="O2931" s="3" t="s">
        <v>138</v>
      </c>
      <c r="P2931" s="3" t="s">
        <v>428</v>
      </c>
      <c r="Q2931" s="3" t="s">
        <v>32</v>
      </c>
      <c r="R2931" s="3" t="s">
        <v>64</v>
      </c>
      <c r="S2931" s="3" t="s">
        <v>429</v>
      </c>
      <c r="T2931" s="2">
        <v>41.96</v>
      </c>
      <c r="U2931" s="2">
        <v>2</v>
      </c>
      <c r="V2931" s="2">
        <v>0</v>
      </c>
      <c r="W2931" s="2">
        <v>10.909599999999999</v>
      </c>
    </row>
    <row r="2932" spans="1:23" ht="15.75" thickBot="1" x14ac:dyDescent="0.3">
      <c r="A2932" s="5">
        <v>2931</v>
      </c>
      <c r="B2932" s="3" t="s">
        <v>6526</v>
      </c>
      <c r="C2932" s="2">
        <v>2014</v>
      </c>
      <c r="D2932" s="4">
        <v>41802</v>
      </c>
      <c r="E2932" s="4" t="str">
        <f>TEXT(Table1[[#This Row],[Order Date]],"MMM")</f>
        <v>Jun</v>
      </c>
      <c r="F2932" s="4">
        <v>41894</v>
      </c>
      <c r="G2932" s="3" t="s">
        <v>172</v>
      </c>
      <c r="H2932" s="3" t="s">
        <v>1674</v>
      </c>
      <c r="I2932" s="3" t="s">
        <v>1675</v>
      </c>
      <c r="J2932" s="3" t="s">
        <v>26</v>
      </c>
      <c r="K2932" s="3" t="s">
        <v>27</v>
      </c>
      <c r="L2932" s="3" t="s">
        <v>239</v>
      </c>
      <c r="M2932" s="3" t="s">
        <v>240</v>
      </c>
      <c r="N2932" s="2">
        <v>10024</v>
      </c>
      <c r="O2932" s="3" t="s">
        <v>138</v>
      </c>
      <c r="P2932" s="3" t="s">
        <v>1251</v>
      </c>
      <c r="Q2932" s="3" t="s">
        <v>45</v>
      </c>
      <c r="R2932" s="3" t="s">
        <v>46</v>
      </c>
      <c r="S2932" s="3" t="s">
        <v>1252</v>
      </c>
      <c r="T2932" s="2">
        <v>9.4499999999999993</v>
      </c>
      <c r="U2932" s="2">
        <v>3</v>
      </c>
      <c r="V2932" s="2">
        <v>0</v>
      </c>
      <c r="W2932" s="2">
        <v>4.5359999999999996</v>
      </c>
    </row>
    <row r="2933" spans="1:23" ht="15.75" thickBot="1" x14ac:dyDescent="0.3">
      <c r="A2933" s="5">
        <v>2932</v>
      </c>
      <c r="B2933" s="3" t="s">
        <v>6527</v>
      </c>
      <c r="C2933" s="2">
        <v>2014</v>
      </c>
      <c r="D2933" s="4">
        <v>41954</v>
      </c>
      <c r="E2933" s="4" t="str">
        <f>TEXT(Table1[[#This Row],[Order Date]],"MMM")</f>
        <v>Nov</v>
      </c>
      <c r="F2933" s="4" t="s">
        <v>7262</v>
      </c>
      <c r="G2933" s="3" t="s">
        <v>49</v>
      </c>
      <c r="H2933" s="3" t="s">
        <v>1895</v>
      </c>
      <c r="I2933" s="3" t="s">
        <v>1896</v>
      </c>
      <c r="J2933" s="3" t="s">
        <v>26</v>
      </c>
      <c r="K2933" s="3" t="s">
        <v>27</v>
      </c>
      <c r="L2933" s="3" t="s">
        <v>5757</v>
      </c>
      <c r="M2933" s="3" t="s">
        <v>94</v>
      </c>
      <c r="N2933" s="2">
        <v>99301</v>
      </c>
      <c r="O2933" s="3" t="s">
        <v>43</v>
      </c>
      <c r="P2933" s="3" t="s">
        <v>4272</v>
      </c>
      <c r="Q2933" s="3" t="s">
        <v>45</v>
      </c>
      <c r="R2933" s="3" t="s">
        <v>77</v>
      </c>
      <c r="S2933" s="3" t="s">
        <v>4273</v>
      </c>
      <c r="T2933" s="2">
        <v>400.8</v>
      </c>
      <c r="U2933" s="2">
        <v>5</v>
      </c>
      <c r="V2933" s="2">
        <v>0</v>
      </c>
      <c r="W2933" s="2">
        <v>112.224</v>
      </c>
    </row>
    <row r="2934" spans="1:23" ht="15.75" thickBot="1" x14ac:dyDescent="0.3">
      <c r="A2934" s="5">
        <v>2933</v>
      </c>
      <c r="B2934" s="3" t="s">
        <v>6527</v>
      </c>
      <c r="C2934" s="2">
        <v>2014</v>
      </c>
      <c r="D2934" s="4">
        <v>41954</v>
      </c>
      <c r="E2934" s="4" t="str">
        <f>TEXT(Table1[[#This Row],[Order Date]],"MMM")</f>
        <v>Nov</v>
      </c>
      <c r="F2934" s="4" t="s">
        <v>7262</v>
      </c>
      <c r="G2934" s="3" t="s">
        <v>49</v>
      </c>
      <c r="H2934" s="3" t="s">
        <v>1895</v>
      </c>
      <c r="I2934" s="3" t="s">
        <v>1896</v>
      </c>
      <c r="J2934" s="3" t="s">
        <v>26</v>
      </c>
      <c r="K2934" s="3" t="s">
        <v>27</v>
      </c>
      <c r="L2934" s="3" t="s">
        <v>5757</v>
      </c>
      <c r="M2934" s="3" t="s">
        <v>94</v>
      </c>
      <c r="N2934" s="2">
        <v>99301</v>
      </c>
      <c r="O2934" s="3" t="s">
        <v>43</v>
      </c>
      <c r="P2934" s="3" t="s">
        <v>1294</v>
      </c>
      <c r="Q2934" s="3" t="s">
        <v>45</v>
      </c>
      <c r="R2934" s="3" t="s">
        <v>74</v>
      </c>
      <c r="S2934" s="3" t="s">
        <v>1295</v>
      </c>
      <c r="T2934" s="2">
        <v>28.792000000000002</v>
      </c>
      <c r="U2934" s="2">
        <v>1</v>
      </c>
      <c r="V2934" s="2">
        <v>0.2</v>
      </c>
      <c r="W2934" s="2">
        <v>10.077199999999999</v>
      </c>
    </row>
    <row r="2935" spans="1:23" ht="15.75" thickBot="1" x14ac:dyDescent="0.3">
      <c r="A2935" s="5">
        <v>2934</v>
      </c>
      <c r="B2935" s="3" t="s">
        <v>6528</v>
      </c>
      <c r="C2935" s="2">
        <v>2012</v>
      </c>
      <c r="D2935" s="4">
        <v>41217</v>
      </c>
      <c r="E2935" s="4" t="str">
        <f>TEXT(Table1[[#This Row],[Order Date]],"MMM")</f>
        <v>Nov</v>
      </c>
      <c r="F2935" s="4" t="s">
        <v>7279</v>
      </c>
      <c r="G2935" s="3" t="s">
        <v>49</v>
      </c>
      <c r="H2935" s="3" t="s">
        <v>5045</v>
      </c>
      <c r="I2935" s="3" t="s">
        <v>5046</v>
      </c>
      <c r="J2935" s="3" t="s">
        <v>26</v>
      </c>
      <c r="K2935" s="3" t="s">
        <v>27</v>
      </c>
      <c r="L2935" s="3" t="s">
        <v>793</v>
      </c>
      <c r="M2935" s="3" t="s">
        <v>53</v>
      </c>
      <c r="N2935" s="2">
        <v>33614</v>
      </c>
      <c r="O2935" s="3" t="s">
        <v>30</v>
      </c>
      <c r="P2935" s="3" t="s">
        <v>1502</v>
      </c>
      <c r="Q2935" s="3" t="s">
        <v>32</v>
      </c>
      <c r="R2935" s="3" t="s">
        <v>64</v>
      </c>
      <c r="S2935" s="3" t="s">
        <v>1503</v>
      </c>
      <c r="T2935" s="2">
        <v>67.36</v>
      </c>
      <c r="U2935" s="2">
        <v>2</v>
      </c>
      <c r="V2935" s="2">
        <v>0.2</v>
      </c>
      <c r="W2935" s="2">
        <v>10.103999999999999</v>
      </c>
    </row>
    <row r="2936" spans="1:23" ht="15.75" thickBot="1" x14ac:dyDescent="0.3">
      <c r="A2936" s="5">
        <v>2935</v>
      </c>
      <c r="B2936" s="3" t="s">
        <v>6528</v>
      </c>
      <c r="C2936" s="2">
        <v>2012</v>
      </c>
      <c r="D2936" s="4">
        <v>41217</v>
      </c>
      <c r="E2936" s="4" t="str">
        <f>TEXT(Table1[[#This Row],[Order Date]],"MMM")</f>
        <v>Nov</v>
      </c>
      <c r="F2936" s="4" t="s">
        <v>7279</v>
      </c>
      <c r="G2936" s="3" t="s">
        <v>49</v>
      </c>
      <c r="H2936" s="3" t="s">
        <v>5045</v>
      </c>
      <c r="I2936" s="3" t="s">
        <v>5046</v>
      </c>
      <c r="J2936" s="3" t="s">
        <v>26</v>
      </c>
      <c r="K2936" s="3" t="s">
        <v>27</v>
      </c>
      <c r="L2936" s="3" t="s">
        <v>793</v>
      </c>
      <c r="M2936" s="3" t="s">
        <v>53</v>
      </c>
      <c r="N2936" s="2">
        <v>33614</v>
      </c>
      <c r="O2936" s="3" t="s">
        <v>30</v>
      </c>
      <c r="P2936" s="3" t="s">
        <v>767</v>
      </c>
      <c r="Q2936" s="3" t="s">
        <v>32</v>
      </c>
      <c r="R2936" s="3" t="s">
        <v>64</v>
      </c>
      <c r="S2936" s="3" t="s">
        <v>768</v>
      </c>
      <c r="T2936" s="2">
        <v>54.527999999999999</v>
      </c>
      <c r="U2936" s="2">
        <v>3</v>
      </c>
      <c r="V2936" s="2">
        <v>0.2</v>
      </c>
      <c r="W2936" s="2">
        <v>14.313599999999999</v>
      </c>
    </row>
    <row r="2937" spans="1:23" ht="15.75" thickBot="1" x14ac:dyDescent="0.3">
      <c r="A2937" s="5">
        <v>2936</v>
      </c>
      <c r="B2937" s="3" t="s">
        <v>6529</v>
      </c>
      <c r="C2937" s="2">
        <v>2014</v>
      </c>
      <c r="D2937" s="4">
        <v>41985</v>
      </c>
      <c r="E2937" s="4" t="str">
        <f>TEXT(Table1[[#This Row],[Order Date]],"MMM")</f>
        <v>Dec</v>
      </c>
      <c r="F2937" s="4" t="s">
        <v>7167</v>
      </c>
      <c r="G2937" s="3" t="s">
        <v>49</v>
      </c>
      <c r="H2937" s="3" t="s">
        <v>38</v>
      </c>
      <c r="I2937" s="3" t="s">
        <v>39</v>
      </c>
      <c r="J2937" s="3" t="s">
        <v>40</v>
      </c>
      <c r="K2937" s="3" t="s">
        <v>27</v>
      </c>
      <c r="L2937" s="3" t="s">
        <v>1318</v>
      </c>
      <c r="M2937" s="3" t="s">
        <v>53</v>
      </c>
      <c r="N2937" s="2">
        <v>32216</v>
      </c>
      <c r="O2937" s="3" t="s">
        <v>30</v>
      </c>
      <c r="P2937" s="3" t="s">
        <v>709</v>
      </c>
      <c r="Q2937" s="3" t="s">
        <v>32</v>
      </c>
      <c r="R2937" s="3" t="s">
        <v>55</v>
      </c>
      <c r="S2937" s="3" t="s">
        <v>710</v>
      </c>
      <c r="T2937" s="2">
        <v>721.875</v>
      </c>
      <c r="U2937" s="2">
        <v>6</v>
      </c>
      <c r="V2937" s="2">
        <v>0.45</v>
      </c>
      <c r="W2937" s="2">
        <v>-420</v>
      </c>
    </row>
    <row r="2938" spans="1:23" ht="15.75" thickBot="1" x14ac:dyDescent="0.3">
      <c r="A2938" s="5">
        <v>2937</v>
      </c>
      <c r="B2938" s="3" t="s">
        <v>6529</v>
      </c>
      <c r="C2938" s="2">
        <v>2014</v>
      </c>
      <c r="D2938" s="4">
        <v>41985</v>
      </c>
      <c r="E2938" s="4" t="str">
        <f>TEXT(Table1[[#This Row],[Order Date]],"MMM")</f>
        <v>Dec</v>
      </c>
      <c r="F2938" s="4" t="s">
        <v>7167</v>
      </c>
      <c r="G2938" s="3" t="s">
        <v>49</v>
      </c>
      <c r="H2938" s="3" t="s">
        <v>38</v>
      </c>
      <c r="I2938" s="3" t="s">
        <v>39</v>
      </c>
      <c r="J2938" s="3" t="s">
        <v>40</v>
      </c>
      <c r="K2938" s="3" t="s">
        <v>27</v>
      </c>
      <c r="L2938" s="3" t="s">
        <v>1318</v>
      </c>
      <c r="M2938" s="3" t="s">
        <v>53</v>
      </c>
      <c r="N2938" s="2">
        <v>32216</v>
      </c>
      <c r="O2938" s="3" t="s">
        <v>30</v>
      </c>
      <c r="P2938" s="3" t="s">
        <v>1528</v>
      </c>
      <c r="Q2938" s="3" t="s">
        <v>70</v>
      </c>
      <c r="R2938" s="3" t="s">
        <v>71</v>
      </c>
      <c r="S2938" s="3" t="s">
        <v>1529</v>
      </c>
      <c r="T2938" s="2">
        <v>73.567999999999998</v>
      </c>
      <c r="U2938" s="2">
        <v>4</v>
      </c>
      <c r="V2938" s="2">
        <v>0.2</v>
      </c>
      <c r="W2938" s="2">
        <v>-16.552800000000001</v>
      </c>
    </row>
    <row r="2939" spans="1:23" ht="15.75" thickBot="1" x14ac:dyDescent="0.3">
      <c r="A2939" s="5">
        <v>2938</v>
      </c>
      <c r="B2939" s="3" t="s">
        <v>6529</v>
      </c>
      <c r="C2939" s="2">
        <v>2014</v>
      </c>
      <c r="D2939" s="4">
        <v>41985</v>
      </c>
      <c r="E2939" s="4" t="str">
        <f>TEXT(Table1[[#This Row],[Order Date]],"MMM")</f>
        <v>Dec</v>
      </c>
      <c r="F2939" s="4" t="s">
        <v>7167</v>
      </c>
      <c r="G2939" s="3" t="s">
        <v>49</v>
      </c>
      <c r="H2939" s="3" t="s">
        <v>38</v>
      </c>
      <c r="I2939" s="3" t="s">
        <v>39</v>
      </c>
      <c r="J2939" s="3" t="s">
        <v>40</v>
      </c>
      <c r="K2939" s="3" t="s">
        <v>27</v>
      </c>
      <c r="L2939" s="3" t="s">
        <v>1318</v>
      </c>
      <c r="M2939" s="3" t="s">
        <v>53</v>
      </c>
      <c r="N2939" s="2">
        <v>32216</v>
      </c>
      <c r="O2939" s="3" t="s">
        <v>30</v>
      </c>
      <c r="P2939" s="3" t="s">
        <v>770</v>
      </c>
      <c r="Q2939" s="3" t="s">
        <v>45</v>
      </c>
      <c r="R2939" s="3" t="s">
        <v>67</v>
      </c>
      <c r="S2939" s="3" t="s">
        <v>771</v>
      </c>
      <c r="T2939" s="2">
        <v>13.584</v>
      </c>
      <c r="U2939" s="2">
        <v>1</v>
      </c>
      <c r="V2939" s="2">
        <v>0.2</v>
      </c>
      <c r="W2939" s="2">
        <v>1.3584000000000001</v>
      </c>
    </row>
    <row r="2940" spans="1:23" ht="15.75" thickBot="1" x14ac:dyDescent="0.3">
      <c r="A2940" s="5">
        <v>2939</v>
      </c>
      <c r="B2940" s="3" t="s">
        <v>6529</v>
      </c>
      <c r="C2940" s="2">
        <v>2014</v>
      </c>
      <c r="D2940" s="4">
        <v>41985</v>
      </c>
      <c r="E2940" s="4" t="str">
        <f>TEXT(Table1[[#This Row],[Order Date]],"MMM")</f>
        <v>Dec</v>
      </c>
      <c r="F2940" s="4" t="s">
        <v>7167</v>
      </c>
      <c r="G2940" s="3" t="s">
        <v>49</v>
      </c>
      <c r="H2940" s="3" t="s">
        <v>38</v>
      </c>
      <c r="I2940" s="3" t="s">
        <v>39</v>
      </c>
      <c r="J2940" s="3" t="s">
        <v>40</v>
      </c>
      <c r="K2940" s="3" t="s">
        <v>27</v>
      </c>
      <c r="L2940" s="3" t="s">
        <v>1318</v>
      </c>
      <c r="M2940" s="3" t="s">
        <v>53</v>
      </c>
      <c r="N2940" s="2">
        <v>32216</v>
      </c>
      <c r="O2940" s="3" t="s">
        <v>30</v>
      </c>
      <c r="P2940" s="3" t="s">
        <v>1370</v>
      </c>
      <c r="Q2940" s="3" t="s">
        <v>32</v>
      </c>
      <c r="R2940" s="3" t="s">
        <v>36</v>
      </c>
      <c r="S2940" s="3" t="s">
        <v>1371</v>
      </c>
      <c r="T2940" s="2">
        <v>64.784000000000006</v>
      </c>
      <c r="U2940" s="2">
        <v>1</v>
      </c>
      <c r="V2940" s="2">
        <v>0.2</v>
      </c>
      <c r="W2940" s="2">
        <v>-12.147</v>
      </c>
    </row>
    <row r="2941" spans="1:23" ht="15.75" thickBot="1" x14ac:dyDescent="0.3">
      <c r="A2941" s="5">
        <v>2940</v>
      </c>
      <c r="B2941" s="3" t="s">
        <v>6530</v>
      </c>
      <c r="C2941" s="2">
        <v>2011</v>
      </c>
      <c r="D2941" s="4">
        <v>40605</v>
      </c>
      <c r="E2941" s="4" t="str">
        <f>TEXT(Table1[[#This Row],[Order Date]],"MMM")</f>
        <v>Mar</v>
      </c>
      <c r="F2941" s="4">
        <v>40727</v>
      </c>
      <c r="G2941" s="3" t="s">
        <v>49</v>
      </c>
      <c r="H2941" s="3" t="s">
        <v>5139</v>
      </c>
      <c r="I2941" s="3" t="s">
        <v>5140</v>
      </c>
      <c r="J2941" s="3" t="s">
        <v>26</v>
      </c>
      <c r="K2941" s="3" t="s">
        <v>27</v>
      </c>
      <c r="L2941" s="3" t="s">
        <v>168</v>
      </c>
      <c r="M2941" s="3" t="s">
        <v>101</v>
      </c>
      <c r="N2941" s="2">
        <v>77095</v>
      </c>
      <c r="O2941" s="3" t="s">
        <v>102</v>
      </c>
      <c r="P2941" s="3" t="s">
        <v>3932</v>
      </c>
      <c r="Q2941" s="3" t="s">
        <v>45</v>
      </c>
      <c r="R2941" s="3" t="s">
        <v>77</v>
      </c>
      <c r="S2941" s="3" t="s">
        <v>3933</v>
      </c>
      <c r="T2941" s="2">
        <v>176.77199999999999</v>
      </c>
      <c r="U2941" s="2">
        <v>3</v>
      </c>
      <c r="V2941" s="2">
        <v>0.8</v>
      </c>
      <c r="W2941" s="2">
        <v>-459.60719999999998</v>
      </c>
    </row>
    <row r="2942" spans="1:23" ht="15.75" thickBot="1" x14ac:dyDescent="0.3">
      <c r="A2942" s="5">
        <v>2941</v>
      </c>
      <c r="B2942" s="3" t="s">
        <v>6531</v>
      </c>
      <c r="C2942" s="2">
        <v>2014</v>
      </c>
      <c r="D2942" s="4">
        <v>41954</v>
      </c>
      <c r="E2942" s="4" t="str">
        <f>TEXT(Table1[[#This Row],[Order Date]],"MMM")</f>
        <v>Nov</v>
      </c>
      <c r="F2942" s="4" t="s">
        <v>7254</v>
      </c>
      <c r="G2942" s="3" t="s">
        <v>49</v>
      </c>
      <c r="H2942" s="3" t="s">
        <v>3338</v>
      </c>
      <c r="I2942" s="3" t="s">
        <v>3339</v>
      </c>
      <c r="J2942" s="3" t="s">
        <v>26</v>
      </c>
      <c r="K2942" s="3" t="s">
        <v>27</v>
      </c>
      <c r="L2942" s="3" t="s">
        <v>6532</v>
      </c>
      <c r="M2942" s="3" t="s">
        <v>42</v>
      </c>
      <c r="N2942" s="2">
        <v>95351</v>
      </c>
      <c r="O2942" s="3" t="s">
        <v>43</v>
      </c>
      <c r="P2942" s="3" t="s">
        <v>1366</v>
      </c>
      <c r="Q2942" s="3" t="s">
        <v>70</v>
      </c>
      <c r="R2942" s="3" t="s">
        <v>148</v>
      </c>
      <c r="S2942" s="3" t="s">
        <v>1367</v>
      </c>
      <c r="T2942" s="2">
        <v>111.79</v>
      </c>
      <c r="U2942" s="2">
        <v>7</v>
      </c>
      <c r="V2942" s="2">
        <v>0</v>
      </c>
      <c r="W2942" s="2">
        <v>43.598100000000002</v>
      </c>
    </row>
    <row r="2943" spans="1:23" ht="15.75" thickBot="1" x14ac:dyDescent="0.3">
      <c r="A2943" s="5">
        <v>2942</v>
      </c>
      <c r="B2943" s="3" t="s">
        <v>6533</v>
      </c>
      <c r="C2943" s="2">
        <v>2014</v>
      </c>
      <c r="D2943" s="4">
        <v>41822</v>
      </c>
      <c r="E2943" s="4" t="str">
        <f>TEXT(Table1[[#This Row],[Order Date]],"MMM")</f>
        <v>Jul</v>
      </c>
      <c r="F2943" s="4" t="s">
        <v>7278</v>
      </c>
      <c r="G2943" s="3" t="s">
        <v>49</v>
      </c>
      <c r="H2943" s="3" t="s">
        <v>2628</v>
      </c>
      <c r="I2943" s="3" t="s">
        <v>2629</v>
      </c>
      <c r="J2943" s="3" t="s">
        <v>99</v>
      </c>
      <c r="K2943" s="3" t="s">
        <v>27</v>
      </c>
      <c r="L2943" s="3" t="s">
        <v>120</v>
      </c>
      <c r="M2943" s="3" t="s">
        <v>42</v>
      </c>
      <c r="N2943" s="2">
        <v>94109</v>
      </c>
      <c r="O2943" s="3" t="s">
        <v>43</v>
      </c>
      <c r="P2943" s="3" t="s">
        <v>6209</v>
      </c>
      <c r="Q2943" s="3" t="s">
        <v>45</v>
      </c>
      <c r="R2943" s="3" t="s">
        <v>88</v>
      </c>
      <c r="S2943" s="3" t="s">
        <v>6210</v>
      </c>
      <c r="T2943" s="2">
        <v>29.9</v>
      </c>
      <c r="U2943" s="2">
        <v>5</v>
      </c>
      <c r="V2943" s="2">
        <v>0</v>
      </c>
      <c r="W2943" s="2">
        <v>13.455</v>
      </c>
    </row>
    <row r="2944" spans="1:23" ht="15.75" thickBot="1" x14ac:dyDescent="0.3">
      <c r="A2944" s="5">
        <v>2943</v>
      </c>
      <c r="B2944" s="3" t="s">
        <v>6534</v>
      </c>
      <c r="C2944" s="2">
        <v>2013</v>
      </c>
      <c r="D2944" s="4">
        <v>41557</v>
      </c>
      <c r="E2944" s="4" t="str">
        <f>TEXT(Table1[[#This Row],[Order Date]],"MMM")</f>
        <v>Oct</v>
      </c>
      <c r="F2944" s="4" t="s">
        <v>7226</v>
      </c>
      <c r="G2944" s="3" t="s">
        <v>49</v>
      </c>
      <c r="H2944" s="3" t="s">
        <v>4171</v>
      </c>
      <c r="I2944" s="3" t="s">
        <v>4172</v>
      </c>
      <c r="J2944" s="3" t="s">
        <v>99</v>
      </c>
      <c r="K2944" s="3" t="s">
        <v>27</v>
      </c>
      <c r="L2944" s="3" t="s">
        <v>485</v>
      </c>
      <c r="M2944" s="3" t="s">
        <v>280</v>
      </c>
      <c r="N2944" s="2">
        <v>85023</v>
      </c>
      <c r="O2944" s="3" t="s">
        <v>43</v>
      </c>
      <c r="P2944" s="3" t="s">
        <v>3392</v>
      </c>
      <c r="Q2944" s="3" t="s">
        <v>45</v>
      </c>
      <c r="R2944" s="3" t="s">
        <v>67</v>
      </c>
      <c r="S2944" s="3" t="s">
        <v>3393</v>
      </c>
      <c r="T2944" s="2">
        <v>1.4079999999999999</v>
      </c>
      <c r="U2944" s="2">
        <v>1</v>
      </c>
      <c r="V2944" s="2">
        <v>0.2</v>
      </c>
      <c r="W2944" s="2">
        <v>0.15840000000000001</v>
      </c>
    </row>
    <row r="2945" spans="1:23" ht="15.75" thickBot="1" x14ac:dyDescent="0.3">
      <c r="A2945" s="5">
        <v>2944</v>
      </c>
      <c r="B2945" s="3" t="s">
        <v>6534</v>
      </c>
      <c r="C2945" s="2">
        <v>2013</v>
      </c>
      <c r="D2945" s="4">
        <v>41557</v>
      </c>
      <c r="E2945" s="4" t="str">
        <f>TEXT(Table1[[#This Row],[Order Date]],"MMM")</f>
        <v>Oct</v>
      </c>
      <c r="F2945" s="4" t="s">
        <v>7226</v>
      </c>
      <c r="G2945" s="3" t="s">
        <v>49</v>
      </c>
      <c r="H2945" s="3" t="s">
        <v>4171</v>
      </c>
      <c r="I2945" s="3" t="s">
        <v>4172</v>
      </c>
      <c r="J2945" s="3" t="s">
        <v>99</v>
      </c>
      <c r="K2945" s="3" t="s">
        <v>27</v>
      </c>
      <c r="L2945" s="3" t="s">
        <v>485</v>
      </c>
      <c r="M2945" s="3" t="s">
        <v>280</v>
      </c>
      <c r="N2945" s="2">
        <v>85023</v>
      </c>
      <c r="O2945" s="3" t="s">
        <v>43</v>
      </c>
      <c r="P2945" s="3" t="s">
        <v>3462</v>
      </c>
      <c r="Q2945" s="3" t="s">
        <v>32</v>
      </c>
      <c r="R2945" s="3" t="s">
        <v>64</v>
      </c>
      <c r="S2945" s="3" t="s">
        <v>3463</v>
      </c>
      <c r="T2945" s="2">
        <v>169.56800000000001</v>
      </c>
      <c r="U2945" s="2">
        <v>2</v>
      </c>
      <c r="V2945" s="2">
        <v>0.2</v>
      </c>
      <c r="W2945" s="2">
        <v>0</v>
      </c>
    </row>
    <row r="2946" spans="1:23" ht="15.75" thickBot="1" x14ac:dyDescent="0.3">
      <c r="A2946" s="5">
        <v>2945</v>
      </c>
      <c r="B2946" s="3" t="s">
        <v>6535</v>
      </c>
      <c r="C2946" s="2">
        <v>2012</v>
      </c>
      <c r="D2946" s="4">
        <v>41155</v>
      </c>
      <c r="E2946" s="4" t="str">
        <f>TEXT(Table1[[#This Row],[Order Date]],"MMM")</f>
        <v>Sep</v>
      </c>
      <c r="F2946" s="4">
        <v>41216</v>
      </c>
      <c r="G2946" s="3" t="s">
        <v>23</v>
      </c>
      <c r="H2946" s="3" t="s">
        <v>4155</v>
      </c>
      <c r="I2946" s="3" t="s">
        <v>4156</v>
      </c>
      <c r="J2946" s="3" t="s">
        <v>26</v>
      </c>
      <c r="K2946" s="3" t="s">
        <v>27</v>
      </c>
      <c r="L2946" s="3" t="s">
        <v>3739</v>
      </c>
      <c r="M2946" s="3" t="s">
        <v>86</v>
      </c>
      <c r="N2946" s="2">
        <v>27604</v>
      </c>
      <c r="O2946" s="3" t="s">
        <v>30</v>
      </c>
      <c r="P2946" s="3" t="s">
        <v>2555</v>
      </c>
      <c r="Q2946" s="3" t="s">
        <v>45</v>
      </c>
      <c r="R2946" s="3" t="s">
        <v>46</v>
      </c>
      <c r="S2946" s="3" t="s">
        <v>2556</v>
      </c>
      <c r="T2946" s="2">
        <v>4.6079999999999997</v>
      </c>
      <c r="U2946" s="2">
        <v>2</v>
      </c>
      <c r="V2946" s="2">
        <v>0.2</v>
      </c>
      <c r="W2946" s="2">
        <v>1.6704000000000001</v>
      </c>
    </row>
    <row r="2947" spans="1:23" ht="15.75" thickBot="1" x14ac:dyDescent="0.3">
      <c r="A2947" s="5">
        <v>2946</v>
      </c>
      <c r="B2947" s="3" t="s">
        <v>6537</v>
      </c>
      <c r="C2947" s="2">
        <v>2014</v>
      </c>
      <c r="D2947" s="4">
        <v>41852</v>
      </c>
      <c r="E2947" s="4" t="str">
        <f>TEXT(Table1[[#This Row],[Order Date]],"MMM")</f>
        <v>Aug</v>
      </c>
      <c r="F2947" s="4">
        <v>41913</v>
      </c>
      <c r="G2947" s="3" t="s">
        <v>23</v>
      </c>
      <c r="H2947" s="3" t="s">
        <v>3056</v>
      </c>
      <c r="I2947" s="3" t="s">
        <v>3057</v>
      </c>
      <c r="J2947" s="3" t="s">
        <v>26</v>
      </c>
      <c r="K2947" s="3" t="s">
        <v>27</v>
      </c>
      <c r="L2947" s="3" t="s">
        <v>1025</v>
      </c>
      <c r="M2947" s="3" t="s">
        <v>42</v>
      </c>
      <c r="N2947" s="2">
        <v>90805</v>
      </c>
      <c r="O2947" s="3" t="s">
        <v>43</v>
      </c>
      <c r="P2947" s="3" t="s">
        <v>57</v>
      </c>
      <c r="Q2947" s="3" t="s">
        <v>45</v>
      </c>
      <c r="R2947" s="3" t="s">
        <v>58</v>
      </c>
      <c r="S2947" s="3" t="s">
        <v>59</v>
      </c>
      <c r="T2947" s="2">
        <v>153.78</v>
      </c>
      <c r="U2947" s="2">
        <v>11</v>
      </c>
      <c r="V2947" s="2">
        <v>0</v>
      </c>
      <c r="W2947" s="2">
        <v>44.596200000000003</v>
      </c>
    </row>
    <row r="2948" spans="1:23" ht="15.75" thickBot="1" x14ac:dyDescent="0.3">
      <c r="A2948" s="5">
        <v>2947</v>
      </c>
      <c r="B2948" s="3" t="s">
        <v>6537</v>
      </c>
      <c r="C2948" s="2">
        <v>2014</v>
      </c>
      <c r="D2948" s="4">
        <v>41852</v>
      </c>
      <c r="E2948" s="4" t="str">
        <f>TEXT(Table1[[#This Row],[Order Date]],"MMM")</f>
        <v>Aug</v>
      </c>
      <c r="F2948" s="4">
        <v>41913</v>
      </c>
      <c r="G2948" s="3" t="s">
        <v>23</v>
      </c>
      <c r="H2948" s="3" t="s">
        <v>3056</v>
      </c>
      <c r="I2948" s="3" t="s">
        <v>3057</v>
      </c>
      <c r="J2948" s="3" t="s">
        <v>26</v>
      </c>
      <c r="K2948" s="3" t="s">
        <v>27</v>
      </c>
      <c r="L2948" s="3" t="s">
        <v>1025</v>
      </c>
      <c r="M2948" s="3" t="s">
        <v>42</v>
      </c>
      <c r="N2948" s="2">
        <v>90805</v>
      </c>
      <c r="O2948" s="3" t="s">
        <v>43</v>
      </c>
      <c r="P2948" s="3" t="s">
        <v>4982</v>
      </c>
      <c r="Q2948" s="3" t="s">
        <v>45</v>
      </c>
      <c r="R2948" s="3" t="s">
        <v>58</v>
      </c>
      <c r="S2948" s="3" t="s">
        <v>4983</v>
      </c>
      <c r="T2948" s="2">
        <v>61.02</v>
      </c>
      <c r="U2948" s="2">
        <v>3</v>
      </c>
      <c r="V2948" s="2">
        <v>0</v>
      </c>
      <c r="W2948" s="2">
        <v>0.61019999999999996</v>
      </c>
    </row>
    <row r="2949" spans="1:23" ht="15.75" thickBot="1" x14ac:dyDescent="0.3">
      <c r="A2949" s="5">
        <v>2948</v>
      </c>
      <c r="B2949" s="3" t="s">
        <v>6537</v>
      </c>
      <c r="C2949" s="2">
        <v>2014</v>
      </c>
      <c r="D2949" s="4">
        <v>41852</v>
      </c>
      <c r="E2949" s="4" t="str">
        <f>TEXT(Table1[[#This Row],[Order Date]],"MMM")</f>
        <v>Aug</v>
      </c>
      <c r="F2949" s="4">
        <v>41913</v>
      </c>
      <c r="G2949" s="3" t="s">
        <v>23</v>
      </c>
      <c r="H2949" s="3" t="s">
        <v>3056</v>
      </c>
      <c r="I2949" s="3" t="s">
        <v>3057</v>
      </c>
      <c r="J2949" s="3" t="s">
        <v>26</v>
      </c>
      <c r="K2949" s="3" t="s">
        <v>27</v>
      </c>
      <c r="L2949" s="3" t="s">
        <v>1025</v>
      </c>
      <c r="M2949" s="3" t="s">
        <v>42</v>
      </c>
      <c r="N2949" s="2">
        <v>90805</v>
      </c>
      <c r="O2949" s="3" t="s">
        <v>43</v>
      </c>
      <c r="P2949" s="3" t="s">
        <v>6387</v>
      </c>
      <c r="Q2949" s="3" t="s">
        <v>45</v>
      </c>
      <c r="R2949" s="3" t="s">
        <v>518</v>
      </c>
      <c r="S2949" s="3" t="s">
        <v>6388</v>
      </c>
      <c r="T2949" s="2">
        <v>110.11</v>
      </c>
      <c r="U2949" s="2">
        <v>7</v>
      </c>
      <c r="V2949" s="2">
        <v>0</v>
      </c>
      <c r="W2949" s="2">
        <v>31.931899999999999</v>
      </c>
    </row>
    <row r="2950" spans="1:23" ht="15.75" thickBot="1" x14ac:dyDescent="0.3">
      <c r="A2950" s="5">
        <v>2949</v>
      </c>
      <c r="B2950" s="3" t="s">
        <v>6537</v>
      </c>
      <c r="C2950" s="2">
        <v>2014</v>
      </c>
      <c r="D2950" s="4">
        <v>41852</v>
      </c>
      <c r="E2950" s="4" t="str">
        <f>TEXT(Table1[[#This Row],[Order Date]],"MMM")</f>
        <v>Aug</v>
      </c>
      <c r="F2950" s="4">
        <v>41913</v>
      </c>
      <c r="G2950" s="3" t="s">
        <v>23</v>
      </c>
      <c r="H2950" s="3" t="s">
        <v>3056</v>
      </c>
      <c r="I2950" s="3" t="s">
        <v>3057</v>
      </c>
      <c r="J2950" s="3" t="s">
        <v>26</v>
      </c>
      <c r="K2950" s="3" t="s">
        <v>27</v>
      </c>
      <c r="L2950" s="3" t="s">
        <v>1025</v>
      </c>
      <c r="M2950" s="3" t="s">
        <v>42</v>
      </c>
      <c r="N2950" s="2">
        <v>90805</v>
      </c>
      <c r="O2950" s="3" t="s">
        <v>43</v>
      </c>
      <c r="P2950" s="3" t="s">
        <v>1826</v>
      </c>
      <c r="Q2950" s="3" t="s">
        <v>45</v>
      </c>
      <c r="R2950" s="3" t="s">
        <v>242</v>
      </c>
      <c r="S2950" s="3" t="s">
        <v>170</v>
      </c>
      <c r="T2950" s="2">
        <v>7.89</v>
      </c>
      <c r="U2950" s="2">
        <v>1</v>
      </c>
      <c r="V2950" s="2">
        <v>0</v>
      </c>
      <c r="W2950" s="2">
        <v>3.5505</v>
      </c>
    </row>
    <row r="2951" spans="1:23" ht="15.75" thickBot="1" x14ac:dyDescent="0.3">
      <c r="A2951" s="5">
        <v>2950</v>
      </c>
      <c r="B2951" s="3" t="s">
        <v>6538</v>
      </c>
      <c r="C2951" s="2">
        <v>2014</v>
      </c>
      <c r="D2951" s="4">
        <v>41709</v>
      </c>
      <c r="E2951" s="4" t="str">
        <f>TEXT(Table1[[#This Row],[Order Date]],"MMM")</f>
        <v>Mar</v>
      </c>
      <c r="F2951" s="4">
        <v>41801</v>
      </c>
      <c r="G2951" s="3" t="s">
        <v>172</v>
      </c>
      <c r="H2951" s="3" t="s">
        <v>457</v>
      </c>
      <c r="I2951" s="3" t="s">
        <v>458</v>
      </c>
      <c r="J2951" s="3" t="s">
        <v>40</v>
      </c>
      <c r="K2951" s="3" t="s">
        <v>27</v>
      </c>
      <c r="L2951" s="3" t="s">
        <v>479</v>
      </c>
      <c r="M2951" s="3" t="s">
        <v>192</v>
      </c>
      <c r="N2951" s="2">
        <v>61701</v>
      </c>
      <c r="O2951" s="3" t="s">
        <v>102</v>
      </c>
      <c r="P2951" s="3" t="s">
        <v>770</v>
      </c>
      <c r="Q2951" s="3" t="s">
        <v>45</v>
      </c>
      <c r="R2951" s="3" t="s">
        <v>67</v>
      </c>
      <c r="S2951" s="3" t="s">
        <v>771</v>
      </c>
      <c r="T2951" s="2">
        <v>54.335999999999999</v>
      </c>
      <c r="U2951" s="2">
        <v>4</v>
      </c>
      <c r="V2951" s="2">
        <v>0.2</v>
      </c>
      <c r="W2951" s="2">
        <v>5.4336000000000002</v>
      </c>
    </row>
    <row r="2952" spans="1:23" ht="15.75" thickBot="1" x14ac:dyDescent="0.3">
      <c r="A2952" s="5">
        <v>2951</v>
      </c>
      <c r="B2952" s="3" t="s">
        <v>6539</v>
      </c>
      <c r="C2952" s="2">
        <v>2014</v>
      </c>
      <c r="D2952" s="4">
        <v>41771</v>
      </c>
      <c r="E2952" s="4" t="str">
        <f>TEXT(Table1[[#This Row],[Order Date]],"MMM")</f>
        <v>May</v>
      </c>
      <c r="F2952" s="4">
        <v>41863</v>
      </c>
      <c r="G2952" s="3" t="s">
        <v>23</v>
      </c>
      <c r="H2952" s="3" t="s">
        <v>2770</v>
      </c>
      <c r="I2952" s="3" t="s">
        <v>2771</v>
      </c>
      <c r="J2952" s="3" t="s">
        <v>26</v>
      </c>
      <c r="K2952" s="3" t="s">
        <v>27</v>
      </c>
      <c r="L2952" s="3" t="s">
        <v>655</v>
      </c>
      <c r="M2952" s="3" t="s">
        <v>442</v>
      </c>
      <c r="N2952" s="2">
        <v>45014</v>
      </c>
      <c r="O2952" s="3" t="s">
        <v>138</v>
      </c>
      <c r="P2952" s="3" t="s">
        <v>3806</v>
      </c>
      <c r="Q2952" s="3" t="s">
        <v>45</v>
      </c>
      <c r="R2952" s="3" t="s">
        <v>88</v>
      </c>
      <c r="S2952" s="3" t="s">
        <v>3807</v>
      </c>
      <c r="T2952" s="2">
        <v>74.352000000000004</v>
      </c>
      <c r="U2952" s="2">
        <v>3</v>
      </c>
      <c r="V2952" s="2">
        <v>0.2</v>
      </c>
      <c r="W2952" s="2">
        <v>23.234999999999999</v>
      </c>
    </row>
    <row r="2953" spans="1:23" ht="15.75" thickBot="1" x14ac:dyDescent="0.3">
      <c r="A2953" s="5">
        <v>2952</v>
      </c>
      <c r="B2953" s="3" t="s">
        <v>6540</v>
      </c>
      <c r="C2953" s="2">
        <v>2014</v>
      </c>
      <c r="D2953" s="4">
        <v>41703</v>
      </c>
      <c r="E2953" s="4" t="str">
        <f>TEXT(Table1[[#This Row],[Order Date]],"MMM")</f>
        <v>Mar</v>
      </c>
      <c r="F2953" s="4">
        <v>41825</v>
      </c>
      <c r="G2953" s="3" t="s">
        <v>49</v>
      </c>
      <c r="H2953" s="3" t="s">
        <v>5439</v>
      </c>
      <c r="I2953" s="3" t="s">
        <v>5440</v>
      </c>
      <c r="J2953" s="3" t="s">
        <v>26</v>
      </c>
      <c r="K2953" s="3" t="s">
        <v>27</v>
      </c>
      <c r="L2953" s="3" t="s">
        <v>41</v>
      </c>
      <c r="M2953" s="3" t="s">
        <v>42</v>
      </c>
      <c r="N2953" s="2">
        <v>90049</v>
      </c>
      <c r="O2953" s="3" t="s">
        <v>43</v>
      </c>
      <c r="P2953" s="3" t="s">
        <v>4574</v>
      </c>
      <c r="Q2953" s="3" t="s">
        <v>45</v>
      </c>
      <c r="R2953" s="3" t="s">
        <v>88</v>
      </c>
      <c r="S2953" s="3" t="s">
        <v>4575</v>
      </c>
      <c r="T2953" s="2">
        <v>15.7</v>
      </c>
      <c r="U2953" s="2">
        <v>5</v>
      </c>
      <c r="V2953" s="2">
        <v>0</v>
      </c>
      <c r="W2953" s="2">
        <v>7.0650000000000004</v>
      </c>
    </row>
    <row r="2954" spans="1:23" ht="15.75" thickBot="1" x14ac:dyDescent="0.3">
      <c r="A2954" s="5">
        <v>2953</v>
      </c>
      <c r="B2954" s="3" t="s">
        <v>6540</v>
      </c>
      <c r="C2954" s="2">
        <v>2014</v>
      </c>
      <c r="D2954" s="4">
        <v>41703</v>
      </c>
      <c r="E2954" s="4" t="str">
        <f>TEXT(Table1[[#This Row],[Order Date]],"MMM")</f>
        <v>Mar</v>
      </c>
      <c r="F2954" s="4">
        <v>41825</v>
      </c>
      <c r="G2954" s="3" t="s">
        <v>49</v>
      </c>
      <c r="H2954" s="3" t="s">
        <v>5439</v>
      </c>
      <c r="I2954" s="3" t="s">
        <v>5440</v>
      </c>
      <c r="J2954" s="3" t="s">
        <v>26</v>
      </c>
      <c r="K2954" s="3" t="s">
        <v>27</v>
      </c>
      <c r="L2954" s="3" t="s">
        <v>41</v>
      </c>
      <c r="M2954" s="3" t="s">
        <v>42</v>
      </c>
      <c r="N2954" s="2">
        <v>90049</v>
      </c>
      <c r="O2954" s="3" t="s">
        <v>43</v>
      </c>
      <c r="P2954" s="3" t="s">
        <v>4935</v>
      </c>
      <c r="Q2954" s="3" t="s">
        <v>45</v>
      </c>
      <c r="R2954" s="3" t="s">
        <v>67</v>
      </c>
      <c r="S2954" s="3" t="s">
        <v>4936</v>
      </c>
      <c r="T2954" s="2">
        <v>59.52</v>
      </c>
      <c r="U2954" s="2">
        <v>3</v>
      </c>
      <c r="V2954" s="2">
        <v>0</v>
      </c>
      <c r="W2954" s="2">
        <v>15.475199999999999</v>
      </c>
    </row>
    <row r="2955" spans="1:23" ht="15.75" thickBot="1" x14ac:dyDescent="0.3">
      <c r="A2955" s="5">
        <v>2954</v>
      </c>
      <c r="B2955" s="3" t="s">
        <v>6540</v>
      </c>
      <c r="C2955" s="2">
        <v>2014</v>
      </c>
      <c r="D2955" s="4">
        <v>41703</v>
      </c>
      <c r="E2955" s="4" t="str">
        <f>TEXT(Table1[[#This Row],[Order Date]],"MMM")</f>
        <v>Mar</v>
      </c>
      <c r="F2955" s="4">
        <v>41825</v>
      </c>
      <c r="G2955" s="3" t="s">
        <v>49</v>
      </c>
      <c r="H2955" s="3" t="s">
        <v>5439</v>
      </c>
      <c r="I2955" s="3" t="s">
        <v>5440</v>
      </c>
      <c r="J2955" s="3" t="s">
        <v>26</v>
      </c>
      <c r="K2955" s="3" t="s">
        <v>27</v>
      </c>
      <c r="L2955" s="3" t="s">
        <v>41</v>
      </c>
      <c r="M2955" s="3" t="s">
        <v>42</v>
      </c>
      <c r="N2955" s="2">
        <v>90049</v>
      </c>
      <c r="O2955" s="3" t="s">
        <v>43</v>
      </c>
      <c r="P2955" s="3" t="s">
        <v>1107</v>
      </c>
      <c r="Q2955" s="3" t="s">
        <v>45</v>
      </c>
      <c r="R2955" s="3" t="s">
        <v>88</v>
      </c>
      <c r="S2955" s="3" t="s">
        <v>1108</v>
      </c>
      <c r="T2955" s="2">
        <v>34.4</v>
      </c>
      <c r="U2955" s="2">
        <v>5</v>
      </c>
      <c r="V2955" s="2">
        <v>0</v>
      </c>
      <c r="W2955" s="2">
        <v>15.824</v>
      </c>
    </row>
    <row r="2956" spans="1:23" ht="15.75" thickBot="1" x14ac:dyDescent="0.3">
      <c r="A2956" s="5">
        <v>2955</v>
      </c>
      <c r="B2956" s="3" t="s">
        <v>6541</v>
      </c>
      <c r="C2956" s="2">
        <v>2011</v>
      </c>
      <c r="D2956" s="4">
        <v>40884</v>
      </c>
      <c r="E2956" s="4" t="str">
        <f>TEXT(Table1[[#This Row],[Order Date]],"MMM")</f>
        <v>Dec</v>
      </c>
      <c r="F2956" s="4" t="s">
        <v>7288</v>
      </c>
      <c r="G2956" s="3" t="s">
        <v>23</v>
      </c>
      <c r="H2956" s="3" t="s">
        <v>1795</v>
      </c>
      <c r="I2956" s="3" t="s">
        <v>1796</v>
      </c>
      <c r="J2956" s="3" t="s">
        <v>26</v>
      </c>
      <c r="K2956" s="3" t="s">
        <v>27</v>
      </c>
      <c r="L2956" s="3" t="s">
        <v>273</v>
      </c>
      <c r="M2956" s="3" t="s">
        <v>192</v>
      </c>
      <c r="N2956" s="2">
        <v>60610</v>
      </c>
      <c r="O2956" s="3" t="s">
        <v>102</v>
      </c>
      <c r="P2956" s="3" t="s">
        <v>3438</v>
      </c>
      <c r="Q2956" s="3" t="s">
        <v>45</v>
      </c>
      <c r="R2956" s="3" t="s">
        <v>88</v>
      </c>
      <c r="S2956" s="3" t="s">
        <v>3439</v>
      </c>
      <c r="T2956" s="2">
        <v>35.856000000000002</v>
      </c>
      <c r="U2956" s="2">
        <v>9</v>
      </c>
      <c r="V2956" s="2">
        <v>0.2</v>
      </c>
      <c r="W2956" s="2">
        <v>12.9978</v>
      </c>
    </row>
    <row r="2957" spans="1:23" ht="15.75" thickBot="1" x14ac:dyDescent="0.3">
      <c r="A2957" s="5">
        <v>2956</v>
      </c>
      <c r="B2957" s="3" t="s">
        <v>6541</v>
      </c>
      <c r="C2957" s="2">
        <v>2011</v>
      </c>
      <c r="D2957" s="4">
        <v>40884</v>
      </c>
      <c r="E2957" s="4" t="str">
        <f>TEXT(Table1[[#This Row],[Order Date]],"MMM")</f>
        <v>Dec</v>
      </c>
      <c r="F2957" s="4" t="s">
        <v>7288</v>
      </c>
      <c r="G2957" s="3" t="s">
        <v>23</v>
      </c>
      <c r="H2957" s="3" t="s">
        <v>1795</v>
      </c>
      <c r="I2957" s="3" t="s">
        <v>1796</v>
      </c>
      <c r="J2957" s="3" t="s">
        <v>26</v>
      </c>
      <c r="K2957" s="3" t="s">
        <v>27</v>
      </c>
      <c r="L2957" s="3" t="s">
        <v>273</v>
      </c>
      <c r="M2957" s="3" t="s">
        <v>192</v>
      </c>
      <c r="N2957" s="2">
        <v>60610</v>
      </c>
      <c r="O2957" s="3" t="s">
        <v>102</v>
      </c>
      <c r="P2957" s="3" t="s">
        <v>1787</v>
      </c>
      <c r="Q2957" s="3" t="s">
        <v>70</v>
      </c>
      <c r="R2957" s="3" t="s">
        <v>148</v>
      </c>
      <c r="S2957" s="3" t="s">
        <v>1788</v>
      </c>
      <c r="T2957" s="2">
        <v>23.84</v>
      </c>
      <c r="U2957" s="2">
        <v>4</v>
      </c>
      <c r="V2957" s="2">
        <v>0.2</v>
      </c>
      <c r="W2957" s="2">
        <v>3.278</v>
      </c>
    </row>
    <row r="2958" spans="1:23" ht="15.75" thickBot="1" x14ac:dyDescent="0.3">
      <c r="A2958" s="5">
        <v>2957</v>
      </c>
      <c r="B2958" s="3" t="s">
        <v>6542</v>
      </c>
      <c r="C2958" s="2">
        <v>2013</v>
      </c>
      <c r="D2958" s="4">
        <v>41526</v>
      </c>
      <c r="E2958" s="4" t="str">
        <f>TEXT(Table1[[#This Row],[Order Date]],"MMM")</f>
        <v>Sep</v>
      </c>
      <c r="F2958" s="4" t="s">
        <v>7334</v>
      </c>
      <c r="G2958" s="3" t="s">
        <v>49</v>
      </c>
      <c r="H2958" s="3" t="s">
        <v>2159</v>
      </c>
      <c r="I2958" s="3" t="s">
        <v>2160</v>
      </c>
      <c r="J2958" s="3" t="s">
        <v>26</v>
      </c>
      <c r="K2958" s="3" t="s">
        <v>27</v>
      </c>
      <c r="L2958" s="3" t="s">
        <v>93</v>
      </c>
      <c r="M2958" s="3" t="s">
        <v>94</v>
      </c>
      <c r="N2958" s="2">
        <v>98103</v>
      </c>
      <c r="O2958" s="3" t="s">
        <v>43</v>
      </c>
      <c r="P2958" s="3" t="s">
        <v>1608</v>
      </c>
      <c r="Q2958" s="3" t="s">
        <v>32</v>
      </c>
      <c r="R2958" s="3" t="s">
        <v>64</v>
      </c>
      <c r="S2958" s="3" t="s">
        <v>1609</v>
      </c>
      <c r="T2958" s="2">
        <v>43.13</v>
      </c>
      <c r="U2958" s="2">
        <v>1</v>
      </c>
      <c r="V2958" s="2">
        <v>0</v>
      </c>
      <c r="W2958" s="2">
        <v>14.664199999999999</v>
      </c>
    </row>
    <row r="2959" spans="1:23" ht="15.75" thickBot="1" x14ac:dyDescent="0.3">
      <c r="A2959" s="5">
        <v>2958</v>
      </c>
      <c r="B2959" s="3" t="s">
        <v>6542</v>
      </c>
      <c r="C2959" s="2">
        <v>2013</v>
      </c>
      <c r="D2959" s="4">
        <v>41526</v>
      </c>
      <c r="E2959" s="4" t="str">
        <f>TEXT(Table1[[#This Row],[Order Date]],"MMM")</f>
        <v>Sep</v>
      </c>
      <c r="F2959" s="4" t="s">
        <v>7334</v>
      </c>
      <c r="G2959" s="3" t="s">
        <v>49</v>
      </c>
      <c r="H2959" s="3" t="s">
        <v>2159</v>
      </c>
      <c r="I2959" s="3" t="s">
        <v>2160</v>
      </c>
      <c r="J2959" s="3" t="s">
        <v>26</v>
      </c>
      <c r="K2959" s="3" t="s">
        <v>27</v>
      </c>
      <c r="L2959" s="3" t="s">
        <v>93</v>
      </c>
      <c r="M2959" s="3" t="s">
        <v>94</v>
      </c>
      <c r="N2959" s="2">
        <v>98103</v>
      </c>
      <c r="O2959" s="3" t="s">
        <v>43</v>
      </c>
      <c r="P2959" s="3" t="s">
        <v>905</v>
      </c>
      <c r="Q2959" s="3" t="s">
        <v>45</v>
      </c>
      <c r="R2959" s="3" t="s">
        <v>88</v>
      </c>
      <c r="S2959" s="3" t="s">
        <v>906</v>
      </c>
      <c r="T2959" s="2">
        <v>30.87</v>
      </c>
      <c r="U2959" s="2">
        <v>7</v>
      </c>
      <c r="V2959" s="2">
        <v>0</v>
      </c>
      <c r="W2959" s="2">
        <v>14.200200000000001</v>
      </c>
    </row>
    <row r="2960" spans="1:23" ht="15.75" thickBot="1" x14ac:dyDescent="0.3">
      <c r="A2960" s="5">
        <v>2959</v>
      </c>
      <c r="B2960" s="3" t="s">
        <v>6543</v>
      </c>
      <c r="C2960" s="2">
        <v>2014</v>
      </c>
      <c r="D2960" s="4">
        <v>41828</v>
      </c>
      <c r="E2960" s="4" t="str">
        <f>TEXT(Table1[[#This Row],[Order Date]],"MMM")</f>
        <v>Jul</v>
      </c>
      <c r="F2960" s="4">
        <v>41951</v>
      </c>
      <c r="G2960" s="3" t="s">
        <v>49</v>
      </c>
      <c r="H2960" s="3" t="s">
        <v>982</v>
      </c>
      <c r="I2960" s="3" t="s">
        <v>983</v>
      </c>
      <c r="J2960" s="3" t="s">
        <v>26</v>
      </c>
      <c r="K2960" s="3" t="s">
        <v>27</v>
      </c>
      <c r="L2960" s="3" t="s">
        <v>239</v>
      </c>
      <c r="M2960" s="3" t="s">
        <v>240</v>
      </c>
      <c r="N2960" s="2">
        <v>10011</v>
      </c>
      <c r="O2960" s="3" t="s">
        <v>138</v>
      </c>
      <c r="P2960" s="3" t="s">
        <v>1219</v>
      </c>
      <c r="Q2960" s="3" t="s">
        <v>45</v>
      </c>
      <c r="R2960" s="3" t="s">
        <v>518</v>
      </c>
      <c r="S2960" s="3" t="s">
        <v>1220</v>
      </c>
      <c r="T2960" s="2">
        <v>70.12</v>
      </c>
      <c r="U2960" s="2">
        <v>4</v>
      </c>
      <c r="V2960" s="2">
        <v>0</v>
      </c>
      <c r="W2960" s="2">
        <v>21.036000000000001</v>
      </c>
    </row>
    <row r="2961" spans="1:23" ht="15.75" thickBot="1" x14ac:dyDescent="0.3">
      <c r="A2961" s="5">
        <v>2960</v>
      </c>
      <c r="B2961" s="3" t="s">
        <v>6544</v>
      </c>
      <c r="C2961" s="2">
        <v>2011</v>
      </c>
      <c r="D2961" s="4">
        <v>40759</v>
      </c>
      <c r="E2961" s="4" t="str">
        <f>TEXT(Table1[[#This Row],[Order Date]],"MMM")</f>
        <v>Aug</v>
      </c>
      <c r="F2961" s="4">
        <v>40881</v>
      </c>
      <c r="G2961" s="3" t="s">
        <v>49</v>
      </c>
      <c r="H2961" s="3" t="s">
        <v>2520</v>
      </c>
      <c r="I2961" s="3" t="s">
        <v>2521</v>
      </c>
      <c r="J2961" s="3" t="s">
        <v>26</v>
      </c>
      <c r="K2961" s="3" t="s">
        <v>27</v>
      </c>
      <c r="L2961" s="3" t="s">
        <v>2378</v>
      </c>
      <c r="M2961" s="3" t="s">
        <v>442</v>
      </c>
      <c r="N2961" s="2">
        <v>43615</v>
      </c>
      <c r="O2961" s="3" t="s">
        <v>138</v>
      </c>
      <c r="P2961" s="3" t="s">
        <v>5604</v>
      </c>
      <c r="Q2961" s="3" t="s">
        <v>32</v>
      </c>
      <c r="R2961" s="3" t="s">
        <v>55</v>
      </c>
      <c r="S2961" s="3" t="s">
        <v>5605</v>
      </c>
      <c r="T2961" s="2">
        <v>172.11</v>
      </c>
      <c r="U2961" s="2">
        <v>1</v>
      </c>
      <c r="V2961" s="2">
        <v>0.4</v>
      </c>
      <c r="W2961" s="2">
        <v>-94.660499999999999</v>
      </c>
    </row>
    <row r="2962" spans="1:23" ht="15.75" thickBot="1" x14ac:dyDescent="0.3">
      <c r="A2962" s="5">
        <v>2961</v>
      </c>
      <c r="B2962" s="3" t="s">
        <v>6547</v>
      </c>
      <c r="C2962" s="2">
        <v>2014</v>
      </c>
      <c r="D2962" s="4">
        <v>41947</v>
      </c>
      <c r="E2962" s="4" t="str">
        <f>TEXT(Table1[[#This Row],[Order Date]],"MMM")</f>
        <v>Nov</v>
      </c>
      <c r="F2962" s="4" t="s">
        <v>7205</v>
      </c>
      <c r="G2962" s="3" t="s">
        <v>49</v>
      </c>
      <c r="H2962" s="3" t="s">
        <v>706</v>
      </c>
      <c r="I2962" s="3" t="s">
        <v>707</v>
      </c>
      <c r="J2962" s="3" t="s">
        <v>26</v>
      </c>
      <c r="K2962" s="3" t="s">
        <v>27</v>
      </c>
      <c r="L2962" s="3" t="s">
        <v>136</v>
      </c>
      <c r="M2962" s="3" t="s">
        <v>137</v>
      </c>
      <c r="N2962" s="2">
        <v>19143</v>
      </c>
      <c r="O2962" s="3" t="s">
        <v>138</v>
      </c>
      <c r="P2962" s="3" t="s">
        <v>4252</v>
      </c>
      <c r="Q2962" s="3" t="s">
        <v>45</v>
      </c>
      <c r="R2962" s="3" t="s">
        <v>77</v>
      </c>
      <c r="S2962" s="3" t="s">
        <v>4253</v>
      </c>
      <c r="T2962" s="2">
        <v>195.10400000000001</v>
      </c>
      <c r="U2962" s="2">
        <v>4</v>
      </c>
      <c r="V2962" s="2">
        <v>0.2</v>
      </c>
      <c r="W2962" s="2">
        <v>21.949200000000001</v>
      </c>
    </row>
    <row r="2963" spans="1:23" ht="15.75" thickBot="1" x14ac:dyDescent="0.3">
      <c r="A2963" s="5">
        <v>2962</v>
      </c>
      <c r="B2963" s="3" t="s">
        <v>6547</v>
      </c>
      <c r="C2963" s="2">
        <v>2014</v>
      </c>
      <c r="D2963" s="4">
        <v>41947</v>
      </c>
      <c r="E2963" s="4" t="str">
        <f>TEXT(Table1[[#This Row],[Order Date]],"MMM")</f>
        <v>Nov</v>
      </c>
      <c r="F2963" s="4" t="s">
        <v>7205</v>
      </c>
      <c r="G2963" s="3" t="s">
        <v>49</v>
      </c>
      <c r="H2963" s="3" t="s">
        <v>706</v>
      </c>
      <c r="I2963" s="3" t="s">
        <v>707</v>
      </c>
      <c r="J2963" s="3" t="s">
        <v>26</v>
      </c>
      <c r="K2963" s="3" t="s">
        <v>27</v>
      </c>
      <c r="L2963" s="3" t="s">
        <v>136</v>
      </c>
      <c r="M2963" s="3" t="s">
        <v>137</v>
      </c>
      <c r="N2963" s="2">
        <v>19143</v>
      </c>
      <c r="O2963" s="3" t="s">
        <v>138</v>
      </c>
      <c r="P2963" s="3" t="s">
        <v>2215</v>
      </c>
      <c r="Q2963" s="3" t="s">
        <v>32</v>
      </c>
      <c r="R2963" s="3" t="s">
        <v>64</v>
      </c>
      <c r="S2963" s="3" t="s">
        <v>2216</v>
      </c>
      <c r="T2963" s="2">
        <v>36.671999999999997</v>
      </c>
      <c r="U2963" s="2">
        <v>3</v>
      </c>
      <c r="V2963" s="2">
        <v>0.2</v>
      </c>
      <c r="W2963" s="2">
        <v>6.4176000000000002</v>
      </c>
    </row>
    <row r="2964" spans="1:23" ht="15.75" thickBot="1" x14ac:dyDescent="0.3">
      <c r="A2964" s="5">
        <v>2963</v>
      </c>
      <c r="B2964" s="3" t="s">
        <v>6548</v>
      </c>
      <c r="C2964" s="2">
        <v>2011</v>
      </c>
      <c r="D2964" s="4">
        <v>40794</v>
      </c>
      <c r="E2964" s="4" t="str">
        <f>TEXT(Table1[[#This Row],[Order Date]],"MMM")</f>
        <v>Sep</v>
      </c>
      <c r="F2964" s="4" t="s">
        <v>7370</v>
      </c>
      <c r="G2964" s="3" t="s">
        <v>49</v>
      </c>
      <c r="H2964" s="3" t="s">
        <v>5551</v>
      </c>
      <c r="I2964" s="3" t="s">
        <v>5552</v>
      </c>
      <c r="J2964" s="3" t="s">
        <v>26</v>
      </c>
      <c r="K2964" s="3" t="s">
        <v>27</v>
      </c>
      <c r="L2964" s="3" t="s">
        <v>485</v>
      </c>
      <c r="M2964" s="3" t="s">
        <v>280</v>
      </c>
      <c r="N2964" s="2">
        <v>85023</v>
      </c>
      <c r="O2964" s="3" t="s">
        <v>43</v>
      </c>
      <c r="P2964" s="3" t="s">
        <v>2614</v>
      </c>
      <c r="Q2964" s="3" t="s">
        <v>45</v>
      </c>
      <c r="R2964" s="3" t="s">
        <v>242</v>
      </c>
      <c r="S2964" s="3" t="s">
        <v>2615</v>
      </c>
      <c r="T2964" s="2">
        <v>4.4640000000000004</v>
      </c>
      <c r="U2964" s="2">
        <v>3</v>
      </c>
      <c r="V2964" s="2">
        <v>0.2</v>
      </c>
      <c r="W2964" s="2">
        <v>-0.9486</v>
      </c>
    </row>
    <row r="2965" spans="1:23" ht="15.75" thickBot="1" x14ac:dyDescent="0.3">
      <c r="A2965" s="5">
        <v>2964</v>
      </c>
      <c r="B2965" s="3" t="s">
        <v>6548</v>
      </c>
      <c r="C2965" s="2">
        <v>2011</v>
      </c>
      <c r="D2965" s="4">
        <v>40794</v>
      </c>
      <c r="E2965" s="4" t="str">
        <f>TEXT(Table1[[#This Row],[Order Date]],"MMM")</f>
        <v>Sep</v>
      </c>
      <c r="F2965" s="4" t="s">
        <v>7370</v>
      </c>
      <c r="G2965" s="3" t="s">
        <v>49</v>
      </c>
      <c r="H2965" s="3" t="s">
        <v>5551</v>
      </c>
      <c r="I2965" s="3" t="s">
        <v>5552</v>
      </c>
      <c r="J2965" s="3" t="s">
        <v>26</v>
      </c>
      <c r="K2965" s="3" t="s">
        <v>27</v>
      </c>
      <c r="L2965" s="3" t="s">
        <v>485</v>
      </c>
      <c r="M2965" s="3" t="s">
        <v>280</v>
      </c>
      <c r="N2965" s="2">
        <v>85023</v>
      </c>
      <c r="O2965" s="3" t="s">
        <v>43</v>
      </c>
      <c r="P2965" s="3" t="s">
        <v>2606</v>
      </c>
      <c r="Q2965" s="3" t="s">
        <v>45</v>
      </c>
      <c r="R2965" s="3" t="s">
        <v>74</v>
      </c>
      <c r="S2965" s="3" t="s">
        <v>2607</v>
      </c>
      <c r="T2965" s="2">
        <v>9.3450000000000006</v>
      </c>
      <c r="U2965" s="2">
        <v>5</v>
      </c>
      <c r="V2965" s="2">
        <v>0.7</v>
      </c>
      <c r="W2965" s="2">
        <v>-6.5415000000000001</v>
      </c>
    </row>
    <row r="2966" spans="1:23" ht="15.75" thickBot="1" x14ac:dyDescent="0.3">
      <c r="A2966" s="5">
        <v>2965</v>
      </c>
      <c r="B2966" s="3" t="s">
        <v>6549</v>
      </c>
      <c r="C2966" s="2">
        <v>2014</v>
      </c>
      <c r="D2966" s="4">
        <v>41707</v>
      </c>
      <c r="E2966" s="4" t="str">
        <f>TEXT(Table1[[#This Row],[Order Date]],"MMM")</f>
        <v>Mar</v>
      </c>
      <c r="F2966" s="4">
        <v>41829</v>
      </c>
      <c r="G2966" s="3" t="s">
        <v>49</v>
      </c>
      <c r="H2966" s="3" t="s">
        <v>3723</v>
      </c>
      <c r="I2966" s="3" t="s">
        <v>3724</v>
      </c>
      <c r="J2966" s="3" t="s">
        <v>26</v>
      </c>
      <c r="K2966" s="3" t="s">
        <v>27</v>
      </c>
      <c r="L2966" s="3" t="s">
        <v>41</v>
      </c>
      <c r="M2966" s="3" t="s">
        <v>42</v>
      </c>
      <c r="N2966" s="2">
        <v>90049</v>
      </c>
      <c r="O2966" s="3" t="s">
        <v>43</v>
      </c>
      <c r="P2966" s="3" t="s">
        <v>2004</v>
      </c>
      <c r="Q2966" s="3" t="s">
        <v>45</v>
      </c>
      <c r="R2966" s="3" t="s">
        <v>74</v>
      </c>
      <c r="S2966" s="3" t="s">
        <v>2005</v>
      </c>
      <c r="T2966" s="2">
        <v>18.72</v>
      </c>
      <c r="U2966" s="2">
        <v>5</v>
      </c>
      <c r="V2966" s="2">
        <v>0.2</v>
      </c>
      <c r="W2966" s="2">
        <v>6.5519999999999996</v>
      </c>
    </row>
    <row r="2967" spans="1:23" ht="15.75" thickBot="1" x14ac:dyDescent="0.3">
      <c r="A2967" s="5">
        <v>2966</v>
      </c>
      <c r="B2967" s="3" t="s">
        <v>6549</v>
      </c>
      <c r="C2967" s="2">
        <v>2014</v>
      </c>
      <c r="D2967" s="4">
        <v>41707</v>
      </c>
      <c r="E2967" s="4" t="str">
        <f>TEXT(Table1[[#This Row],[Order Date]],"MMM")</f>
        <v>Mar</v>
      </c>
      <c r="F2967" s="4">
        <v>41829</v>
      </c>
      <c r="G2967" s="3" t="s">
        <v>49</v>
      </c>
      <c r="H2967" s="3" t="s">
        <v>3723</v>
      </c>
      <c r="I2967" s="3" t="s">
        <v>3724</v>
      </c>
      <c r="J2967" s="3" t="s">
        <v>26</v>
      </c>
      <c r="K2967" s="3" t="s">
        <v>27</v>
      </c>
      <c r="L2967" s="3" t="s">
        <v>41</v>
      </c>
      <c r="M2967" s="3" t="s">
        <v>42</v>
      </c>
      <c r="N2967" s="2">
        <v>90049</v>
      </c>
      <c r="O2967" s="3" t="s">
        <v>43</v>
      </c>
      <c r="P2967" s="3" t="s">
        <v>3630</v>
      </c>
      <c r="Q2967" s="3" t="s">
        <v>32</v>
      </c>
      <c r="R2967" s="3" t="s">
        <v>55</v>
      </c>
      <c r="S2967" s="3" t="s">
        <v>3631</v>
      </c>
      <c r="T2967" s="2">
        <v>236.52799999999999</v>
      </c>
      <c r="U2967" s="2">
        <v>2</v>
      </c>
      <c r="V2967" s="2">
        <v>0.2</v>
      </c>
      <c r="W2967" s="2">
        <v>-2.9565999999999999</v>
      </c>
    </row>
    <row r="2968" spans="1:23" ht="15.75" thickBot="1" x14ac:dyDescent="0.3">
      <c r="A2968" s="5">
        <v>2967</v>
      </c>
      <c r="B2968" s="3" t="s">
        <v>6550</v>
      </c>
      <c r="C2968" s="2">
        <v>2011</v>
      </c>
      <c r="D2968" s="4">
        <v>40798</v>
      </c>
      <c r="E2968" s="4" t="str">
        <f>TEXT(Table1[[#This Row],[Order Date]],"MMM")</f>
        <v>Sep</v>
      </c>
      <c r="F2968" s="4">
        <v>40859</v>
      </c>
      <c r="G2968" s="3" t="s">
        <v>172</v>
      </c>
      <c r="H2968" s="3" t="s">
        <v>6339</v>
      </c>
      <c r="I2968" s="3" t="s">
        <v>6340</v>
      </c>
      <c r="J2968" s="3" t="s">
        <v>40</v>
      </c>
      <c r="K2968" s="3" t="s">
        <v>27</v>
      </c>
      <c r="L2968" s="3" t="s">
        <v>2627</v>
      </c>
      <c r="M2968" s="3" t="s">
        <v>101</v>
      </c>
      <c r="N2968" s="2">
        <v>78521</v>
      </c>
      <c r="O2968" s="3" t="s">
        <v>102</v>
      </c>
      <c r="P2968" s="3" t="s">
        <v>507</v>
      </c>
      <c r="Q2968" s="3" t="s">
        <v>45</v>
      </c>
      <c r="R2968" s="3" t="s">
        <v>88</v>
      </c>
      <c r="S2968" s="3" t="s">
        <v>508</v>
      </c>
      <c r="T2968" s="2">
        <v>10.688000000000001</v>
      </c>
      <c r="U2968" s="2">
        <v>2</v>
      </c>
      <c r="V2968" s="2">
        <v>0.2</v>
      </c>
      <c r="W2968" s="2">
        <v>3.7408000000000001</v>
      </c>
    </row>
    <row r="2969" spans="1:23" ht="15.75" thickBot="1" x14ac:dyDescent="0.3">
      <c r="A2969" s="5">
        <v>2968</v>
      </c>
      <c r="B2969" s="3" t="s">
        <v>6550</v>
      </c>
      <c r="C2969" s="2">
        <v>2011</v>
      </c>
      <c r="D2969" s="4">
        <v>40798</v>
      </c>
      <c r="E2969" s="4" t="str">
        <f>TEXT(Table1[[#This Row],[Order Date]],"MMM")</f>
        <v>Sep</v>
      </c>
      <c r="F2969" s="4">
        <v>40859</v>
      </c>
      <c r="G2969" s="3" t="s">
        <v>172</v>
      </c>
      <c r="H2969" s="3" t="s">
        <v>6339</v>
      </c>
      <c r="I2969" s="3" t="s">
        <v>6340</v>
      </c>
      <c r="J2969" s="3" t="s">
        <v>40</v>
      </c>
      <c r="K2969" s="3" t="s">
        <v>27</v>
      </c>
      <c r="L2969" s="3" t="s">
        <v>2627</v>
      </c>
      <c r="M2969" s="3" t="s">
        <v>101</v>
      </c>
      <c r="N2969" s="2">
        <v>78521</v>
      </c>
      <c r="O2969" s="3" t="s">
        <v>102</v>
      </c>
      <c r="P2969" s="3" t="s">
        <v>1973</v>
      </c>
      <c r="Q2969" s="3" t="s">
        <v>45</v>
      </c>
      <c r="R2969" s="3" t="s">
        <v>58</v>
      </c>
      <c r="S2969" s="3" t="s">
        <v>1974</v>
      </c>
      <c r="T2969" s="2">
        <v>237.096</v>
      </c>
      <c r="U2969" s="2">
        <v>3</v>
      </c>
      <c r="V2969" s="2">
        <v>0.2</v>
      </c>
      <c r="W2969" s="2">
        <v>20.745899999999999</v>
      </c>
    </row>
    <row r="2970" spans="1:23" ht="15.75" thickBot="1" x14ac:dyDescent="0.3">
      <c r="A2970" s="5">
        <v>2969</v>
      </c>
      <c r="B2970" s="3" t="s">
        <v>6551</v>
      </c>
      <c r="C2970" s="2">
        <v>2014</v>
      </c>
      <c r="D2970" s="4">
        <v>41731</v>
      </c>
      <c r="E2970" s="4" t="str">
        <f>TEXT(Table1[[#This Row],[Order Date]],"MMM")</f>
        <v>Apr</v>
      </c>
      <c r="F2970" s="4">
        <v>41853</v>
      </c>
      <c r="G2970" s="3" t="s">
        <v>23</v>
      </c>
      <c r="H2970" s="3" t="s">
        <v>1969</v>
      </c>
      <c r="I2970" s="3" t="s">
        <v>1970</v>
      </c>
      <c r="J2970" s="3" t="s">
        <v>99</v>
      </c>
      <c r="K2970" s="3" t="s">
        <v>27</v>
      </c>
      <c r="L2970" s="3" t="s">
        <v>273</v>
      </c>
      <c r="M2970" s="3" t="s">
        <v>192</v>
      </c>
      <c r="N2970" s="2">
        <v>60610</v>
      </c>
      <c r="O2970" s="3" t="s">
        <v>102</v>
      </c>
      <c r="P2970" s="3" t="s">
        <v>2546</v>
      </c>
      <c r="Q2970" s="3" t="s">
        <v>45</v>
      </c>
      <c r="R2970" s="3" t="s">
        <v>88</v>
      </c>
      <c r="S2970" s="3" t="s">
        <v>2547</v>
      </c>
      <c r="T2970" s="2">
        <v>5.1840000000000002</v>
      </c>
      <c r="U2970" s="2">
        <v>1</v>
      </c>
      <c r="V2970" s="2">
        <v>0.2</v>
      </c>
      <c r="W2970" s="2">
        <v>1.8144</v>
      </c>
    </row>
    <row r="2971" spans="1:23" ht="15.75" thickBot="1" x14ac:dyDescent="0.3">
      <c r="A2971" s="5">
        <v>2970</v>
      </c>
      <c r="B2971" s="3" t="s">
        <v>6551</v>
      </c>
      <c r="C2971" s="2">
        <v>2014</v>
      </c>
      <c r="D2971" s="4">
        <v>41731</v>
      </c>
      <c r="E2971" s="4" t="str">
        <f>TEXT(Table1[[#This Row],[Order Date]],"MMM")</f>
        <v>Apr</v>
      </c>
      <c r="F2971" s="4">
        <v>41853</v>
      </c>
      <c r="G2971" s="3" t="s">
        <v>23</v>
      </c>
      <c r="H2971" s="3" t="s">
        <v>1969</v>
      </c>
      <c r="I2971" s="3" t="s">
        <v>1970</v>
      </c>
      <c r="J2971" s="3" t="s">
        <v>99</v>
      </c>
      <c r="K2971" s="3" t="s">
        <v>27</v>
      </c>
      <c r="L2971" s="3" t="s">
        <v>273</v>
      </c>
      <c r="M2971" s="3" t="s">
        <v>192</v>
      </c>
      <c r="N2971" s="2">
        <v>60610</v>
      </c>
      <c r="O2971" s="3" t="s">
        <v>102</v>
      </c>
      <c r="P2971" s="3" t="s">
        <v>5039</v>
      </c>
      <c r="Q2971" s="3" t="s">
        <v>45</v>
      </c>
      <c r="R2971" s="3" t="s">
        <v>88</v>
      </c>
      <c r="S2971" s="3" t="s">
        <v>5040</v>
      </c>
      <c r="T2971" s="2">
        <v>65.584000000000003</v>
      </c>
      <c r="U2971" s="2">
        <v>2</v>
      </c>
      <c r="V2971" s="2">
        <v>0.2</v>
      </c>
      <c r="W2971" s="2">
        <v>23.7742</v>
      </c>
    </row>
    <row r="2972" spans="1:23" ht="15.75" thickBot="1" x14ac:dyDescent="0.3">
      <c r="A2972" s="5">
        <v>2971</v>
      </c>
      <c r="B2972" s="3" t="s">
        <v>6551</v>
      </c>
      <c r="C2972" s="2">
        <v>2014</v>
      </c>
      <c r="D2972" s="4">
        <v>41731</v>
      </c>
      <c r="E2972" s="4" t="str">
        <f>TEXT(Table1[[#This Row],[Order Date]],"MMM")</f>
        <v>Apr</v>
      </c>
      <c r="F2972" s="4">
        <v>41853</v>
      </c>
      <c r="G2972" s="3" t="s">
        <v>23</v>
      </c>
      <c r="H2972" s="3" t="s">
        <v>1969</v>
      </c>
      <c r="I2972" s="3" t="s">
        <v>1970</v>
      </c>
      <c r="J2972" s="3" t="s">
        <v>99</v>
      </c>
      <c r="K2972" s="3" t="s">
        <v>27</v>
      </c>
      <c r="L2972" s="3" t="s">
        <v>273</v>
      </c>
      <c r="M2972" s="3" t="s">
        <v>192</v>
      </c>
      <c r="N2972" s="2">
        <v>60610</v>
      </c>
      <c r="O2972" s="3" t="s">
        <v>102</v>
      </c>
      <c r="P2972" s="3" t="s">
        <v>4153</v>
      </c>
      <c r="Q2972" s="3" t="s">
        <v>32</v>
      </c>
      <c r="R2972" s="3" t="s">
        <v>64</v>
      </c>
      <c r="S2972" s="3" t="s">
        <v>4154</v>
      </c>
      <c r="T2972" s="2">
        <v>22.2</v>
      </c>
      <c r="U2972" s="2">
        <v>1</v>
      </c>
      <c r="V2972" s="2">
        <v>0.6</v>
      </c>
      <c r="W2972" s="2">
        <v>-26.085000000000001</v>
      </c>
    </row>
    <row r="2973" spans="1:23" ht="15.75" thickBot="1" x14ac:dyDescent="0.3">
      <c r="A2973" s="5">
        <v>2972</v>
      </c>
      <c r="B2973" s="3" t="s">
        <v>6551</v>
      </c>
      <c r="C2973" s="2">
        <v>2014</v>
      </c>
      <c r="D2973" s="4">
        <v>41731</v>
      </c>
      <c r="E2973" s="4" t="str">
        <f>TEXT(Table1[[#This Row],[Order Date]],"MMM")</f>
        <v>Apr</v>
      </c>
      <c r="F2973" s="4">
        <v>41853</v>
      </c>
      <c r="G2973" s="3" t="s">
        <v>23</v>
      </c>
      <c r="H2973" s="3" t="s">
        <v>1969</v>
      </c>
      <c r="I2973" s="3" t="s">
        <v>1970</v>
      </c>
      <c r="J2973" s="3" t="s">
        <v>99</v>
      </c>
      <c r="K2973" s="3" t="s">
        <v>27</v>
      </c>
      <c r="L2973" s="3" t="s">
        <v>273</v>
      </c>
      <c r="M2973" s="3" t="s">
        <v>192</v>
      </c>
      <c r="N2973" s="2">
        <v>60610</v>
      </c>
      <c r="O2973" s="3" t="s">
        <v>102</v>
      </c>
      <c r="P2973" s="3" t="s">
        <v>3165</v>
      </c>
      <c r="Q2973" s="3" t="s">
        <v>45</v>
      </c>
      <c r="R2973" s="3" t="s">
        <v>88</v>
      </c>
      <c r="S2973" s="3" t="s">
        <v>3166</v>
      </c>
      <c r="T2973" s="2">
        <v>419.4</v>
      </c>
      <c r="U2973" s="2">
        <v>5</v>
      </c>
      <c r="V2973" s="2">
        <v>0.2</v>
      </c>
      <c r="W2973" s="2">
        <v>146.79</v>
      </c>
    </row>
    <row r="2974" spans="1:23" ht="15.75" thickBot="1" x14ac:dyDescent="0.3">
      <c r="A2974" s="5">
        <v>2973</v>
      </c>
      <c r="B2974" s="3" t="s">
        <v>6552</v>
      </c>
      <c r="C2974" s="2">
        <v>2014</v>
      </c>
      <c r="D2974" s="4">
        <v>41984</v>
      </c>
      <c r="E2974" s="4" t="str">
        <f>TEXT(Table1[[#This Row],[Order Date]],"MMM")</f>
        <v>Dec</v>
      </c>
      <c r="F2974" s="4" t="s">
        <v>7189</v>
      </c>
      <c r="G2974" s="3" t="s">
        <v>172</v>
      </c>
      <c r="H2974" s="3" t="s">
        <v>4683</v>
      </c>
      <c r="I2974" s="3" t="s">
        <v>4684</v>
      </c>
      <c r="J2974" s="3" t="s">
        <v>26</v>
      </c>
      <c r="K2974" s="3" t="s">
        <v>27</v>
      </c>
      <c r="L2974" s="3" t="s">
        <v>4106</v>
      </c>
      <c r="M2974" s="3" t="s">
        <v>302</v>
      </c>
      <c r="N2974" s="2">
        <v>37918</v>
      </c>
      <c r="O2974" s="3" t="s">
        <v>30</v>
      </c>
      <c r="P2974" s="3" t="s">
        <v>2122</v>
      </c>
      <c r="Q2974" s="3" t="s">
        <v>32</v>
      </c>
      <c r="R2974" s="3" t="s">
        <v>64</v>
      </c>
      <c r="S2974" s="3" t="s">
        <v>2123</v>
      </c>
      <c r="T2974" s="2">
        <v>88.92</v>
      </c>
      <c r="U2974" s="2">
        <v>5</v>
      </c>
      <c r="V2974" s="2">
        <v>0.2</v>
      </c>
      <c r="W2974" s="2">
        <v>14.4495</v>
      </c>
    </row>
    <row r="2975" spans="1:23" ht="15.75" thickBot="1" x14ac:dyDescent="0.3">
      <c r="A2975" s="5">
        <v>2974</v>
      </c>
      <c r="B2975" s="3" t="s">
        <v>6553</v>
      </c>
      <c r="C2975" s="2">
        <v>2012</v>
      </c>
      <c r="D2975" s="4">
        <v>41217</v>
      </c>
      <c r="E2975" s="4" t="str">
        <f>TEXT(Table1[[#This Row],[Order Date]],"MMM")</f>
        <v>Nov</v>
      </c>
      <c r="F2975" s="4" t="s">
        <v>7347</v>
      </c>
      <c r="G2975" s="3" t="s">
        <v>23</v>
      </c>
      <c r="H2975" s="3" t="s">
        <v>3318</v>
      </c>
      <c r="I2975" s="3" t="s">
        <v>3319</v>
      </c>
      <c r="J2975" s="3" t="s">
        <v>26</v>
      </c>
      <c r="K2975" s="3" t="s">
        <v>27</v>
      </c>
      <c r="L2975" s="3" t="s">
        <v>41</v>
      </c>
      <c r="M2975" s="3" t="s">
        <v>42</v>
      </c>
      <c r="N2975" s="2">
        <v>90004</v>
      </c>
      <c r="O2975" s="3" t="s">
        <v>43</v>
      </c>
      <c r="P2975" s="3" t="s">
        <v>5676</v>
      </c>
      <c r="Q2975" s="3" t="s">
        <v>70</v>
      </c>
      <c r="R2975" s="3" t="s">
        <v>1062</v>
      </c>
      <c r="S2975" s="3" t="s">
        <v>5677</v>
      </c>
      <c r="T2975" s="2">
        <v>639.96799999999996</v>
      </c>
      <c r="U2975" s="2">
        <v>4</v>
      </c>
      <c r="V2975" s="2">
        <v>0.2</v>
      </c>
      <c r="W2975" s="2">
        <v>215.98920000000001</v>
      </c>
    </row>
    <row r="2976" spans="1:23" ht="15.75" thickBot="1" x14ac:dyDescent="0.3">
      <c r="A2976" s="5">
        <v>2975</v>
      </c>
      <c r="B2976" s="3" t="s">
        <v>6553</v>
      </c>
      <c r="C2976" s="2">
        <v>2012</v>
      </c>
      <c r="D2976" s="4">
        <v>41217</v>
      </c>
      <c r="E2976" s="4" t="str">
        <f>TEXT(Table1[[#This Row],[Order Date]],"MMM")</f>
        <v>Nov</v>
      </c>
      <c r="F2976" s="4" t="s">
        <v>7347</v>
      </c>
      <c r="G2976" s="3" t="s">
        <v>23</v>
      </c>
      <c r="H2976" s="3" t="s">
        <v>3318</v>
      </c>
      <c r="I2976" s="3" t="s">
        <v>3319</v>
      </c>
      <c r="J2976" s="3" t="s">
        <v>26</v>
      </c>
      <c r="K2976" s="3" t="s">
        <v>27</v>
      </c>
      <c r="L2976" s="3" t="s">
        <v>41</v>
      </c>
      <c r="M2976" s="3" t="s">
        <v>42</v>
      </c>
      <c r="N2976" s="2">
        <v>90004</v>
      </c>
      <c r="O2976" s="3" t="s">
        <v>43</v>
      </c>
      <c r="P2976" s="3" t="s">
        <v>2655</v>
      </c>
      <c r="Q2976" s="3" t="s">
        <v>45</v>
      </c>
      <c r="R2976" s="3" t="s">
        <v>88</v>
      </c>
      <c r="S2976" s="3" t="s">
        <v>170</v>
      </c>
      <c r="T2976" s="2">
        <v>52.76</v>
      </c>
      <c r="U2976" s="2">
        <v>2</v>
      </c>
      <c r="V2976" s="2">
        <v>0</v>
      </c>
      <c r="W2976" s="2">
        <v>24.269600000000001</v>
      </c>
    </row>
    <row r="2977" spans="1:23" ht="15.75" thickBot="1" x14ac:dyDescent="0.3">
      <c r="A2977" s="5">
        <v>2976</v>
      </c>
      <c r="B2977" s="3" t="s">
        <v>6554</v>
      </c>
      <c r="C2977" s="2">
        <v>2013</v>
      </c>
      <c r="D2977" s="4">
        <v>41526</v>
      </c>
      <c r="E2977" s="4" t="str">
        <f>TEXT(Table1[[#This Row],[Order Date]],"MMM")</f>
        <v>Sep</v>
      </c>
      <c r="F2977" s="4" t="s">
        <v>7199</v>
      </c>
      <c r="G2977" s="3" t="s">
        <v>49</v>
      </c>
      <c r="H2977" s="3" t="s">
        <v>3026</v>
      </c>
      <c r="I2977" s="3" t="s">
        <v>3027</v>
      </c>
      <c r="J2977" s="3" t="s">
        <v>26</v>
      </c>
      <c r="K2977" s="3" t="s">
        <v>27</v>
      </c>
      <c r="L2977" s="3" t="s">
        <v>5019</v>
      </c>
      <c r="M2977" s="3" t="s">
        <v>42</v>
      </c>
      <c r="N2977" s="2">
        <v>93277</v>
      </c>
      <c r="O2977" s="3" t="s">
        <v>43</v>
      </c>
      <c r="P2977" s="3" t="s">
        <v>4754</v>
      </c>
      <c r="Q2977" s="3" t="s">
        <v>45</v>
      </c>
      <c r="R2977" s="3" t="s">
        <v>67</v>
      </c>
      <c r="S2977" s="3" t="s">
        <v>4755</v>
      </c>
      <c r="T2977" s="2">
        <v>14.88</v>
      </c>
      <c r="U2977" s="2">
        <v>2</v>
      </c>
      <c r="V2977" s="2">
        <v>0</v>
      </c>
      <c r="W2977" s="2">
        <v>3.72</v>
      </c>
    </row>
    <row r="2978" spans="1:23" ht="15.75" thickBot="1" x14ac:dyDescent="0.3">
      <c r="A2978" s="5">
        <v>2977</v>
      </c>
      <c r="B2978" s="3" t="s">
        <v>6554</v>
      </c>
      <c r="C2978" s="2">
        <v>2013</v>
      </c>
      <c r="D2978" s="4">
        <v>41526</v>
      </c>
      <c r="E2978" s="4" t="str">
        <f>TEXT(Table1[[#This Row],[Order Date]],"MMM")</f>
        <v>Sep</v>
      </c>
      <c r="F2978" s="4" t="s">
        <v>7199</v>
      </c>
      <c r="G2978" s="3" t="s">
        <v>49</v>
      </c>
      <c r="H2978" s="3" t="s">
        <v>3026</v>
      </c>
      <c r="I2978" s="3" t="s">
        <v>3027</v>
      </c>
      <c r="J2978" s="3" t="s">
        <v>26</v>
      </c>
      <c r="K2978" s="3" t="s">
        <v>27</v>
      </c>
      <c r="L2978" s="3" t="s">
        <v>5019</v>
      </c>
      <c r="M2978" s="3" t="s">
        <v>42</v>
      </c>
      <c r="N2978" s="2">
        <v>93277</v>
      </c>
      <c r="O2978" s="3" t="s">
        <v>43</v>
      </c>
      <c r="P2978" s="3" t="s">
        <v>5072</v>
      </c>
      <c r="Q2978" s="3" t="s">
        <v>45</v>
      </c>
      <c r="R2978" s="3" t="s">
        <v>88</v>
      </c>
      <c r="S2978" s="3" t="s">
        <v>5073</v>
      </c>
      <c r="T2978" s="2">
        <v>34.24</v>
      </c>
      <c r="U2978" s="2">
        <v>8</v>
      </c>
      <c r="V2978" s="2">
        <v>0</v>
      </c>
      <c r="W2978" s="2">
        <v>15.407999999999999</v>
      </c>
    </row>
    <row r="2979" spans="1:23" ht="15.75" thickBot="1" x14ac:dyDescent="0.3">
      <c r="A2979" s="5">
        <v>2978</v>
      </c>
      <c r="B2979" s="3" t="s">
        <v>6554</v>
      </c>
      <c r="C2979" s="2">
        <v>2013</v>
      </c>
      <c r="D2979" s="4">
        <v>41526</v>
      </c>
      <c r="E2979" s="4" t="str">
        <f>TEXT(Table1[[#This Row],[Order Date]],"MMM")</f>
        <v>Sep</v>
      </c>
      <c r="F2979" s="4" t="s">
        <v>7199</v>
      </c>
      <c r="G2979" s="3" t="s">
        <v>49</v>
      </c>
      <c r="H2979" s="3" t="s">
        <v>3026</v>
      </c>
      <c r="I2979" s="3" t="s">
        <v>3027</v>
      </c>
      <c r="J2979" s="3" t="s">
        <v>26</v>
      </c>
      <c r="K2979" s="3" t="s">
        <v>27</v>
      </c>
      <c r="L2979" s="3" t="s">
        <v>5019</v>
      </c>
      <c r="M2979" s="3" t="s">
        <v>42</v>
      </c>
      <c r="N2979" s="2">
        <v>93277</v>
      </c>
      <c r="O2979" s="3" t="s">
        <v>43</v>
      </c>
      <c r="P2979" s="3" t="s">
        <v>1766</v>
      </c>
      <c r="Q2979" s="3" t="s">
        <v>45</v>
      </c>
      <c r="R2979" s="3" t="s">
        <v>58</v>
      </c>
      <c r="S2979" s="3" t="s">
        <v>1767</v>
      </c>
      <c r="T2979" s="2">
        <v>261.74</v>
      </c>
      <c r="U2979" s="2">
        <v>2</v>
      </c>
      <c r="V2979" s="2">
        <v>0</v>
      </c>
      <c r="W2979" s="2">
        <v>65.435000000000002</v>
      </c>
    </row>
    <row r="2980" spans="1:23" ht="15.75" thickBot="1" x14ac:dyDescent="0.3">
      <c r="A2980" s="5">
        <v>2979</v>
      </c>
      <c r="B2980" s="3" t="s">
        <v>6555</v>
      </c>
      <c r="C2980" s="2">
        <v>2014</v>
      </c>
      <c r="D2980" s="4">
        <v>41984</v>
      </c>
      <c r="E2980" s="4" t="str">
        <f>TEXT(Table1[[#This Row],[Order Date]],"MMM")</f>
        <v>Dec</v>
      </c>
      <c r="F2980" s="4" t="s">
        <v>7303</v>
      </c>
      <c r="G2980" s="3" t="s">
        <v>23</v>
      </c>
      <c r="H2980" s="3" t="s">
        <v>2438</v>
      </c>
      <c r="I2980" s="3" t="s">
        <v>2439</v>
      </c>
      <c r="J2980" s="3" t="s">
        <v>99</v>
      </c>
      <c r="K2980" s="3" t="s">
        <v>27</v>
      </c>
      <c r="L2980" s="3" t="s">
        <v>41</v>
      </c>
      <c r="M2980" s="3" t="s">
        <v>42</v>
      </c>
      <c r="N2980" s="2">
        <v>90045</v>
      </c>
      <c r="O2980" s="3" t="s">
        <v>43</v>
      </c>
      <c r="P2980" s="3" t="s">
        <v>2293</v>
      </c>
      <c r="Q2980" s="3" t="s">
        <v>32</v>
      </c>
      <c r="R2980" s="3" t="s">
        <v>64</v>
      </c>
      <c r="S2980" s="3" t="s">
        <v>2294</v>
      </c>
      <c r="T2980" s="2">
        <v>34.92</v>
      </c>
      <c r="U2980" s="2">
        <v>4</v>
      </c>
      <c r="V2980" s="2">
        <v>0</v>
      </c>
      <c r="W2980" s="2">
        <v>11.8728</v>
      </c>
    </row>
    <row r="2981" spans="1:23" ht="15.75" thickBot="1" x14ac:dyDescent="0.3">
      <c r="A2981" s="5">
        <v>2980</v>
      </c>
      <c r="B2981" s="3" t="s">
        <v>6556</v>
      </c>
      <c r="C2981" s="2">
        <v>2013</v>
      </c>
      <c r="D2981" s="4">
        <v>41312</v>
      </c>
      <c r="E2981" s="4" t="str">
        <f>TEXT(Table1[[#This Row],[Order Date]],"MMM")</f>
        <v>Feb</v>
      </c>
      <c r="F2981" s="4">
        <v>41371</v>
      </c>
      <c r="G2981" s="3" t="s">
        <v>172</v>
      </c>
      <c r="H2981" s="3" t="s">
        <v>4775</v>
      </c>
      <c r="I2981" s="3" t="s">
        <v>4776</v>
      </c>
      <c r="J2981" s="3" t="s">
        <v>99</v>
      </c>
      <c r="K2981" s="3" t="s">
        <v>27</v>
      </c>
      <c r="L2981" s="3" t="s">
        <v>5787</v>
      </c>
      <c r="M2981" s="3" t="s">
        <v>115</v>
      </c>
      <c r="N2981" s="2">
        <v>84043</v>
      </c>
      <c r="O2981" s="3" t="s">
        <v>43</v>
      </c>
      <c r="P2981" s="3" t="s">
        <v>4297</v>
      </c>
      <c r="Q2981" s="3" t="s">
        <v>70</v>
      </c>
      <c r="R2981" s="3" t="s">
        <v>1062</v>
      </c>
      <c r="S2981" s="3" t="s">
        <v>4298</v>
      </c>
      <c r="T2981" s="2">
        <v>1499.95</v>
      </c>
      <c r="U2981" s="2">
        <v>5</v>
      </c>
      <c r="V2981" s="2">
        <v>0</v>
      </c>
      <c r="W2981" s="2">
        <v>449.98500000000001</v>
      </c>
    </row>
    <row r="2982" spans="1:23" ht="15.75" thickBot="1" x14ac:dyDescent="0.3">
      <c r="A2982" s="5">
        <v>2981</v>
      </c>
      <c r="B2982" s="3" t="s">
        <v>6557</v>
      </c>
      <c r="C2982" s="2">
        <v>2013</v>
      </c>
      <c r="D2982" s="4">
        <v>41582</v>
      </c>
      <c r="E2982" s="4" t="str">
        <f>TEXT(Table1[[#This Row],[Order Date]],"MMM")</f>
        <v>Nov</v>
      </c>
      <c r="F2982" s="4" t="s">
        <v>7178</v>
      </c>
      <c r="G2982" s="3" t="s">
        <v>49</v>
      </c>
      <c r="H2982" s="3" t="s">
        <v>2990</v>
      </c>
      <c r="I2982" s="3" t="s">
        <v>2991</v>
      </c>
      <c r="J2982" s="3" t="s">
        <v>40</v>
      </c>
      <c r="K2982" s="3" t="s">
        <v>27</v>
      </c>
      <c r="L2982" s="3" t="s">
        <v>273</v>
      </c>
      <c r="M2982" s="3" t="s">
        <v>192</v>
      </c>
      <c r="N2982" s="2">
        <v>60653</v>
      </c>
      <c r="O2982" s="3" t="s">
        <v>102</v>
      </c>
      <c r="P2982" s="3" t="s">
        <v>2472</v>
      </c>
      <c r="Q2982" s="3" t="s">
        <v>45</v>
      </c>
      <c r="R2982" s="3" t="s">
        <v>67</v>
      </c>
      <c r="S2982" s="3" t="s">
        <v>2473</v>
      </c>
      <c r="T2982" s="2">
        <v>13.568</v>
      </c>
      <c r="U2982" s="2">
        <v>4</v>
      </c>
      <c r="V2982" s="2">
        <v>0.2</v>
      </c>
      <c r="W2982" s="2">
        <v>3.2223999999999999</v>
      </c>
    </row>
    <row r="2983" spans="1:23" ht="15.75" thickBot="1" x14ac:dyDescent="0.3">
      <c r="A2983" s="5">
        <v>2982</v>
      </c>
      <c r="B2983" s="3" t="s">
        <v>6558</v>
      </c>
      <c r="C2983" s="2">
        <v>2011</v>
      </c>
      <c r="D2983" s="4">
        <v>40725</v>
      </c>
      <c r="E2983" s="4" t="str">
        <f>TEXT(Table1[[#This Row],[Order Date]],"MMM")</f>
        <v>Jul</v>
      </c>
      <c r="F2983" s="4">
        <v>40848</v>
      </c>
      <c r="G2983" s="3" t="s">
        <v>49</v>
      </c>
      <c r="H2983" s="3" t="s">
        <v>3227</v>
      </c>
      <c r="I2983" s="3" t="s">
        <v>3228</v>
      </c>
      <c r="J2983" s="3" t="s">
        <v>99</v>
      </c>
      <c r="K2983" s="3" t="s">
        <v>27</v>
      </c>
      <c r="L2983" s="3" t="s">
        <v>28</v>
      </c>
      <c r="M2983" s="3" t="s">
        <v>29</v>
      </c>
      <c r="N2983" s="2">
        <v>42420</v>
      </c>
      <c r="O2983" s="3" t="s">
        <v>30</v>
      </c>
      <c r="P2983" s="3" t="s">
        <v>475</v>
      </c>
      <c r="Q2983" s="3" t="s">
        <v>32</v>
      </c>
      <c r="R2983" s="3" t="s">
        <v>36</v>
      </c>
      <c r="S2983" s="3" t="s">
        <v>476</v>
      </c>
      <c r="T2983" s="2">
        <v>2573.8200000000002</v>
      </c>
      <c r="U2983" s="2">
        <v>9</v>
      </c>
      <c r="V2983" s="2">
        <v>0</v>
      </c>
      <c r="W2983" s="2">
        <v>746.40779999999995</v>
      </c>
    </row>
    <row r="2984" spans="1:23" ht="15.75" thickBot="1" x14ac:dyDescent="0.3">
      <c r="A2984" s="5">
        <v>2983</v>
      </c>
      <c r="B2984" s="3" t="s">
        <v>6558</v>
      </c>
      <c r="C2984" s="2">
        <v>2011</v>
      </c>
      <c r="D2984" s="4">
        <v>40725</v>
      </c>
      <c r="E2984" s="4" t="str">
        <f>TEXT(Table1[[#This Row],[Order Date]],"MMM")</f>
        <v>Jul</v>
      </c>
      <c r="F2984" s="4">
        <v>40848</v>
      </c>
      <c r="G2984" s="3" t="s">
        <v>49</v>
      </c>
      <c r="H2984" s="3" t="s">
        <v>3227</v>
      </c>
      <c r="I2984" s="3" t="s">
        <v>3228</v>
      </c>
      <c r="J2984" s="3" t="s">
        <v>99</v>
      </c>
      <c r="K2984" s="3" t="s">
        <v>27</v>
      </c>
      <c r="L2984" s="3" t="s">
        <v>28</v>
      </c>
      <c r="M2984" s="3" t="s">
        <v>29</v>
      </c>
      <c r="N2984" s="2">
        <v>42420</v>
      </c>
      <c r="O2984" s="3" t="s">
        <v>30</v>
      </c>
      <c r="P2984" s="3" t="s">
        <v>1882</v>
      </c>
      <c r="Q2984" s="3" t="s">
        <v>45</v>
      </c>
      <c r="R2984" s="3" t="s">
        <v>74</v>
      </c>
      <c r="S2984" s="3" t="s">
        <v>1883</v>
      </c>
      <c r="T2984" s="2">
        <v>609.98</v>
      </c>
      <c r="U2984" s="2">
        <v>2</v>
      </c>
      <c r="V2984" s="2">
        <v>0</v>
      </c>
      <c r="W2984" s="2">
        <v>274.49099999999999</v>
      </c>
    </row>
    <row r="2985" spans="1:23" ht="15.75" thickBot="1" x14ac:dyDescent="0.3">
      <c r="A2985" s="5">
        <v>2984</v>
      </c>
      <c r="B2985" s="3" t="s">
        <v>6558</v>
      </c>
      <c r="C2985" s="2">
        <v>2011</v>
      </c>
      <c r="D2985" s="4">
        <v>40725</v>
      </c>
      <c r="E2985" s="4" t="str">
        <f>TEXT(Table1[[#This Row],[Order Date]],"MMM")</f>
        <v>Jul</v>
      </c>
      <c r="F2985" s="4">
        <v>40848</v>
      </c>
      <c r="G2985" s="3" t="s">
        <v>49</v>
      </c>
      <c r="H2985" s="3" t="s">
        <v>3227</v>
      </c>
      <c r="I2985" s="3" t="s">
        <v>3228</v>
      </c>
      <c r="J2985" s="3" t="s">
        <v>99</v>
      </c>
      <c r="K2985" s="3" t="s">
        <v>27</v>
      </c>
      <c r="L2985" s="3" t="s">
        <v>28</v>
      </c>
      <c r="M2985" s="3" t="s">
        <v>29</v>
      </c>
      <c r="N2985" s="2">
        <v>42420</v>
      </c>
      <c r="O2985" s="3" t="s">
        <v>30</v>
      </c>
      <c r="P2985" s="3" t="s">
        <v>1495</v>
      </c>
      <c r="Q2985" s="3" t="s">
        <v>45</v>
      </c>
      <c r="R2985" s="3" t="s">
        <v>67</v>
      </c>
      <c r="S2985" s="3" t="s">
        <v>1496</v>
      </c>
      <c r="T2985" s="2">
        <v>5.48</v>
      </c>
      <c r="U2985" s="2">
        <v>2</v>
      </c>
      <c r="V2985" s="2">
        <v>0</v>
      </c>
      <c r="W2985" s="2">
        <v>1.4796</v>
      </c>
    </row>
    <row r="2986" spans="1:23" ht="15.75" thickBot="1" x14ac:dyDescent="0.3">
      <c r="A2986" s="5">
        <v>2985</v>
      </c>
      <c r="B2986" s="3" t="s">
        <v>6558</v>
      </c>
      <c r="C2986" s="2">
        <v>2011</v>
      </c>
      <c r="D2986" s="4">
        <v>40725</v>
      </c>
      <c r="E2986" s="4" t="str">
        <f>TEXT(Table1[[#This Row],[Order Date]],"MMM")</f>
        <v>Jul</v>
      </c>
      <c r="F2986" s="4">
        <v>40848</v>
      </c>
      <c r="G2986" s="3" t="s">
        <v>49</v>
      </c>
      <c r="H2986" s="3" t="s">
        <v>3227</v>
      </c>
      <c r="I2986" s="3" t="s">
        <v>3228</v>
      </c>
      <c r="J2986" s="3" t="s">
        <v>99</v>
      </c>
      <c r="K2986" s="3" t="s">
        <v>27</v>
      </c>
      <c r="L2986" s="3" t="s">
        <v>28</v>
      </c>
      <c r="M2986" s="3" t="s">
        <v>29</v>
      </c>
      <c r="N2986" s="2">
        <v>42420</v>
      </c>
      <c r="O2986" s="3" t="s">
        <v>30</v>
      </c>
      <c r="P2986" s="3" t="s">
        <v>176</v>
      </c>
      <c r="Q2986" s="3" t="s">
        <v>70</v>
      </c>
      <c r="R2986" s="3" t="s">
        <v>71</v>
      </c>
      <c r="S2986" s="3" t="s">
        <v>177</v>
      </c>
      <c r="T2986" s="2">
        <v>391.98</v>
      </c>
      <c r="U2986" s="2">
        <v>2</v>
      </c>
      <c r="V2986" s="2">
        <v>0</v>
      </c>
      <c r="W2986" s="2">
        <v>113.6742</v>
      </c>
    </row>
    <row r="2987" spans="1:23" ht="15.75" thickBot="1" x14ac:dyDescent="0.3">
      <c r="A2987" s="5">
        <v>2986</v>
      </c>
      <c r="B2987" s="3" t="s">
        <v>6558</v>
      </c>
      <c r="C2987" s="2">
        <v>2011</v>
      </c>
      <c r="D2987" s="4">
        <v>40725</v>
      </c>
      <c r="E2987" s="4" t="str">
        <f>TEXT(Table1[[#This Row],[Order Date]],"MMM")</f>
        <v>Jul</v>
      </c>
      <c r="F2987" s="4">
        <v>40848</v>
      </c>
      <c r="G2987" s="3" t="s">
        <v>49</v>
      </c>
      <c r="H2987" s="3" t="s">
        <v>3227</v>
      </c>
      <c r="I2987" s="3" t="s">
        <v>3228</v>
      </c>
      <c r="J2987" s="3" t="s">
        <v>99</v>
      </c>
      <c r="K2987" s="3" t="s">
        <v>27</v>
      </c>
      <c r="L2987" s="3" t="s">
        <v>28</v>
      </c>
      <c r="M2987" s="3" t="s">
        <v>29</v>
      </c>
      <c r="N2987" s="2">
        <v>42420</v>
      </c>
      <c r="O2987" s="3" t="s">
        <v>30</v>
      </c>
      <c r="P2987" s="3" t="s">
        <v>2806</v>
      </c>
      <c r="Q2987" s="3" t="s">
        <v>70</v>
      </c>
      <c r="R2987" s="3" t="s">
        <v>71</v>
      </c>
      <c r="S2987" s="3" t="s">
        <v>2807</v>
      </c>
      <c r="T2987" s="2">
        <v>755.96</v>
      </c>
      <c r="U2987" s="2">
        <v>4</v>
      </c>
      <c r="V2987" s="2">
        <v>0</v>
      </c>
      <c r="W2987" s="2">
        <v>204.10919999999999</v>
      </c>
    </row>
    <row r="2988" spans="1:23" ht="15.75" thickBot="1" x14ac:dyDescent="0.3">
      <c r="A2988" s="5">
        <v>2987</v>
      </c>
      <c r="B2988" s="3" t="s">
        <v>6558</v>
      </c>
      <c r="C2988" s="2">
        <v>2011</v>
      </c>
      <c r="D2988" s="4">
        <v>40725</v>
      </c>
      <c r="E2988" s="4" t="str">
        <f>TEXT(Table1[[#This Row],[Order Date]],"MMM")</f>
        <v>Jul</v>
      </c>
      <c r="F2988" s="4">
        <v>40848</v>
      </c>
      <c r="G2988" s="3" t="s">
        <v>49</v>
      </c>
      <c r="H2988" s="3" t="s">
        <v>3227</v>
      </c>
      <c r="I2988" s="3" t="s">
        <v>3228</v>
      </c>
      <c r="J2988" s="3" t="s">
        <v>99</v>
      </c>
      <c r="K2988" s="3" t="s">
        <v>27</v>
      </c>
      <c r="L2988" s="3" t="s">
        <v>28</v>
      </c>
      <c r="M2988" s="3" t="s">
        <v>29</v>
      </c>
      <c r="N2988" s="2">
        <v>42420</v>
      </c>
      <c r="O2988" s="3" t="s">
        <v>30</v>
      </c>
      <c r="P2988" s="3" t="s">
        <v>4958</v>
      </c>
      <c r="Q2988" s="3" t="s">
        <v>45</v>
      </c>
      <c r="R2988" s="3" t="s">
        <v>242</v>
      </c>
      <c r="S2988" s="3" t="s">
        <v>4959</v>
      </c>
      <c r="T2988" s="2">
        <v>31.12</v>
      </c>
      <c r="U2988" s="2">
        <v>4</v>
      </c>
      <c r="V2988" s="2">
        <v>0</v>
      </c>
      <c r="W2988" s="2">
        <v>0.31119999999999998</v>
      </c>
    </row>
    <row r="2989" spans="1:23" ht="15.75" thickBot="1" x14ac:dyDescent="0.3">
      <c r="A2989" s="5">
        <v>2988</v>
      </c>
      <c r="B2989" s="3" t="s">
        <v>6558</v>
      </c>
      <c r="C2989" s="2">
        <v>2011</v>
      </c>
      <c r="D2989" s="4">
        <v>40725</v>
      </c>
      <c r="E2989" s="4" t="str">
        <f>TEXT(Table1[[#This Row],[Order Date]],"MMM")</f>
        <v>Jul</v>
      </c>
      <c r="F2989" s="4">
        <v>40848</v>
      </c>
      <c r="G2989" s="3" t="s">
        <v>49</v>
      </c>
      <c r="H2989" s="3" t="s">
        <v>3227</v>
      </c>
      <c r="I2989" s="3" t="s">
        <v>3228</v>
      </c>
      <c r="J2989" s="3" t="s">
        <v>99</v>
      </c>
      <c r="K2989" s="3" t="s">
        <v>27</v>
      </c>
      <c r="L2989" s="3" t="s">
        <v>28</v>
      </c>
      <c r="M2989" s="3" t="s">
        <v>29</v>
      </c>
      <c r="N2989" s="2">
        <v>42420</v>
      </c>
      <c r="O2989" s="3" t="s">
        <v>30</v>
      </c>
      <c r="P2989" s="3" t="s">
        <v>2559</v>
      </c>
      <c r="Q2989" s="3" t="s">
        <v>45</v>
      </c>
      <c r="R2989" s="3" t="s">
        <v>88</v>
      </c>
      <c r="S2989" s="3" t="s">
        <v>2560</v>
      </c>
      <c r="T2989" s="2">
        <v>6.54</v>
      </c>
      <c r="U2989" s="2">
        <v>1</v>
      </c>
      <c r="V2989" s="2">
        <v>0</v>
      </c>
      <c r="W2989" s="2">
        <v>3.0084</v>
      </c>
    </row>
    <row r="2990" spans="1:23" ht="15.75" thickBot="1" x14ac:dyDescent="0.3">
      <c r="A2990" s="5">
        <v>2989</v>
      </c>
      <c r="B2990" s="3" t="s">
        <v>6559</v>
      </c>
      <c r="C2990" s="2">
        <v>2013</v>
      </c>
      <c r="D2990" s="4">
        <v>41314</v>
      </c>
      <c r="E2990" s="4" t="str">
        <f>TEXT(Table1[[#This Row],[Order Date]],"MMM")</f>
        <v>Feb</v>
      </c>
      <c r="F2990" s="4">
        <v>41373</v>
      </c>
      <c r="G2990" s="3" t="s">
        <v>23</v>
      </c>
      <c r="H2990" s="3" t="s">
        <v>5007</v>
      </c>
      <c r="I2990" s="3" t="s">
        <v>5008</v>
      </c>
      <c r="J2990" s="3" t="s">
        <v>99</v>
      </c>
      <c r="K2990" s="3" t="s">
        <v>27</v>
      </c>
      <c r="L2990" s="3" t="s">
        <v>1265</v>
      </c>
      <c r="M2990" s="3" t="s">
        <v>42</v>
      </c>
      <c r="N2990" s="2">
        <v>92646</v>
      </c>
      <c r="O2990" s="3" t="s">
        <v>43</v>
      </c>
      <c r="P2990" s="3" t="s">
        <v>469</v>
      </c>
      <c r="Q2990" s="3" t="s">
        <v>45</v>
      </c>
      <c r="R2990" s="3" t="s">
        <v>158</v>
      </c>
      <c r="S2990" s="3" t="s">
        <v>470</v>
      </c>
      <c r="T2990" s="2">
        <v>12.78</v>
      </c>
      <c r="U2990" s="2">
        <v>1</v>
      </c>
      <c r="V2990" s="2">
        <v>0</v>
      </c>
      <c r="W2990" s="2">
        <v>5.7510000000000003</v>
      </c>
    </row>
    <row r="2991" spans="1:23" ht="15.75" thickBot="1" x14ac:dyDescent="0.3">
      <c r="A2991" s="5">
        <v>2990</v>
      </c>
      <c r="B2991" s="3" t="s">
        <v>6560</v>
      </c>
      <c r="C2991" s="2">
        <v>2014</v>
      </c>
      <c r="D2991" s="4">
        <v>41801</v>
      </c>
      <c r="E2991" s="4" t="str">
        <f>TEXT(Table1[[#This Row],[Order Date]],"MMM")</f>
        <v>Jun</v>
      </c>
      <c r="F2991" s="4">
        <v>41923</v>
      </c>
      <c r="G2991" s="3" t="s">
        <v>49</v>
      </c>
      <c r="H2991" s="3" t="s">
        <v>5416</v>
      </c>
      <c r="I2991" s="3" t="s">
        <v>5417</v>
      </c>
      <c r="J2991" s="3" t="s">
        <v>26</v>
      </c>
      <c r="K2991" s="3" t="s">
        <v>27</v>
      </c>
      <c r="L2991" s="3" t="s">
        <v>839</v>
      </c>
      <c r="M2991" s="3" t="s">
        <v>42</v>
      </c>
      <c r="N2991" s="2">
        <v>92105</v>
      </c>
      <c r="O2991" s="3" t="s">
        <v>43</v>
      </c>
      <c r="P2991" s="3" t="s">
        <v>2787</v>
      </c>
      <c r="Q2991" s="3" t="s">
        <v>45</v>
      </c>
      <c r="R2991" s="3" t="s">
        <v>88</v>
      </c>
      <c r="S2991" s="3" t="s">
        <v>2788</v>
      </c>
      <c r="T2991" s="2">
        <v>12.96</v>
      </c>
      <c r="U2991" s="2">
        <v>2</v>
      </c>
      <c r="V2991" s="2">
        <v>0</v>
      </c>
      <c r="W2991" s="2">
        <v>6.2207999999999997</v>
      </c>
    </row>
    <row r="2992" spans="1:23" ht="15.75" thickBot="1" x14ac:dyDescent="0.3">
      <c r="A2992" s="5">
        <v>2991</v>
      </c>
      <c r="B2992" s="3" t="s">
        <v>6561</v>
      </c>
      <c r="C2992" s="2">
        <v>2012</v>
      </c>
      <c r="D2992" s="4">
        <v>41191</v>
      </c>
      <c r="E2992" s="4" t="str">
        <f>TEXT(Table1[[#This Row],[Order Date]],"MMM")</f>
        <v>Oct</v>
      </c>
      <c r="F2992" s="4" t="s">
        <v>7346</v>
      </c>
      <c r="G2992" s="3" t="s">
        <v>49</v>
      </c>
      <c r="H2992" s="3" t="s">
        <v>1023</v>
      </c>
      <c r="I2992" s="3" t="s">
        <v>1024</v>
      </c>
      <c r="J2992" s="3" t="s">
        <v>40</v>
      </c>
      <c r="K2992" s="3" t="s">
        <v>27</v>
      </c>
      <c r="L2992" s="3" t="s">
        <v>41</v>
      </c>
      <c r="M2992" s="3" t="s">
        <v>42</v>
      </c>
      <c r="N2992" s="2">
        <v>90032</v>
      </c>
      <c r="O2992" s="3" t="s">
        <v>43</v>
      </c>
      <c r="P2992" s="3" t="s">
        <v>364</v>
      </c>
      <c r="Q2992" s="3" t="s">
        <v>32</v>
      </c>
      <c r="R2992" s="3" t="s">
        <v>64</v>
      </c>
      <c r="S2992" s="3" t="s">
        <v>365</v>
      </c>
      <c r="T2992" s="2">
        <v>106.68</v>
      </c>
      <c r="U2992" s="2">
        <v>6</v>
      </c>
      <c r="V2992" s="2">
        <v>0</v>
      </c>
      <c r="W2992" s="2">
        <v>33.070799999999998</v>
      </c>
    </row>
    <row r="2993" spans="1:23" ht="15.75" thickBot="1" x14ac:dyDescent="0.3">
      <c r="A2993" s="5">
        <v>2992</v>
      </c>
      <c r="B2993" s="3" t="s">
        <v>6562</v>
      </c>
      <c r="C2993" s="2">
        <v>2014</v>
      </c>
      <c r="D2993" s="4">
        <v>41982</v>
      </c>
      <c r="E2993" s="4" t="str">
        <f>TEXT(Table1[[#This Row],[Order Date]],"MMM")</f>
        <v>Dec</v>
      </c>
      <c r="F2993" s="4" t="s">
        <v>7171</v>
      </c>
      <c r="G2993" s="3" t="s">
        <v>49</v>
      </c>
      <c r="H2993" s="3" t="s">
        <v>4985</v>
      </c>
      <c r="I2993" s="3" t="s">
        <v>4986</v>
      </c>
      <c r="J2993" s="3" t="s">
        <v>26</v>
      </c>
      <c r="K2993" s="3" t="s">
        <v>27</v>
      </c>
      <c r="L2993" s="3" t="s">
        <v>168</v>
      </c>
      <c r="M2993" s="3" t="s">
        <v>101</v>
      </c>
      <c r="N2993" s="2">
        <v>77070</v>
      </c>
      <c r="O2993" s="3" t="s">
        <v>102</v>
      </c>
      <c r="P2993" s="3" t="s">
        <v>4680</v>
      </c>
      <c r="Q2993" s="3" t="s">
        <v>45</v>
      </c>
      <c r="R2993" s="3" t="s">
        <v>88</v>
      </c>
      <c r="S2993" s="3" t="s">
        <v>4681</v>
      </c>
      <c r="T2993" s="2">
        <v>10.272</v>
      </c>
      <c r="U2993" s="2">
        <v>3</v>
      </c>
      <c r="V2993" s="2">
        <v>0.2</v>
      </c>
      <c r="W2993" s="2">
        <v>3.21</v>
      </c>
    </row>
    <row r="2994" spans="1:23" ht="15.75" thickBot="1" x14ac:dyDescent="0.3">
      <c r="A2994" s="5">
        <v>2993</v>
      </c>
      <c r="B2994" s="3" t="s">
        <v>6562</v>
      </c>
      <c r="C2994" s="2">
        <v>2014</v>
      </c>
      <c r="D2994" s="4">
        <v>41982</v>
      </c>
      <c r="E2994" s="4" t="str">
        <f>TEXT(Table1[[#This Row],[Order Date]],"MMM")</f>
        <v>Dec</v>
      </c>
      <c r="F2994" s="4" t="s">
        <v>7171</v>
      </c>
      <c r="G2994" s="3" t="s">
        <v>49</v>
      </c>
      <c r="H2994" s="3" t="s">
        <v>4985</v>
      </c>
      <c r="I2994" s="3" t="s">
        <v>4986</v>
      </c>
      <c r="J2994" s="3" t="s">
        <v>26</v>
      </c>
      <c r="K2994" s="3" t="s">
        <v>27</v>
      </c>
      <c r="L2994" s="3" t="s">
        <v>168</v>
      </c>
      <c r="M2994" s="3" t="s">
        <v>101</v>
      </c>
      <c r="N2994" s="2">
        <v>77070</v>
      </c>
      <c r="O2994" s="3" t="s">
        <v>102</v>
      </c>
      <c r="P2994" s="3" t="s">
        <v>3922</v>
      </c>
      <c r="Q2994" s="3" t="s">
        <v>32</v>
      </c>
      <c r="R2994" s="3" t="s">
        <v>55</v>
      </c>
      <c r="S2994" s="3" t="s">
        <v>3923</v>
      </c>
      <c r="T2994" s="2">
        <v>512.19000000000005</v>
      </c>
      <c r="U2994" s="2">
        <v>5</v>
      </c>
      <c r="V2994" s="2">
        <v>0.3</v>
      </c>
      <c r="W2994" s="2">
        <v>-65.852999999999994</v>
      </c>
    </row>
    <row r="2995" spans="1:23" ht="15.75" thickBot="1" x14ac:dyDescent="0.3">
      <c r="A2995" s="5">
        <v>2994</v>
      </c>
      <c r="B2995" s="3" t="s">
        <v>6562</v>
      </c>
      <c r="C2995" s="2">
        <v>2014</v>
      </c>
      <c r="D2995" s="4">
        <v>41982</v>
      </c>
      <c r="E2995" s="4" t="str">
        <f>TEXT(Table1[[#This Row],[Order Date]],"MMM")</f>
        <v>Dec</v>
      </c>
      <c r="F2995" s="4" t="s">
        <v>7171</v>
      </c>
      <c r="G2995" s="3" t="s">
        <v>49</v>
      </c>
      <c r="H2995" s="3" t="s">
        <v>4985</v>
      </c>
      <c r="I2995" s="3" t="s">
        <v>4986</v>
      </c>
      <c r="J2995" s="3" t="s">
        <v>26</v>
      </c>
      <c r="K2995" s="3" t="s">
        <v>27</v>
      </c>
      <c r="L2995" s="3" t="s">
        <v>168</v>
      </c>
      <c r="M2995" s="3" t="s">
        <v>101</v>
      </c>
      <c r="N2995" s="2">
        <v>77070</v>
      </c>
      <c r="O2995" s="3" t="s">
        <v>102</v>
      </c>
      <c r="P2995" s="3" t="s">
        <v>3368</v>
      </c>
      <c r="Q2995" s="3" t="s">
        <v>45</v>
      </c>
      <c r="R2995" s="3" t="s">
        <v>77</v>
      </c>
      <c r="S2995" s="3" t="s">
        <v>3369</v>
      </c>
      <c r="T2995" s="2">
        <v>1.556</v>
      </c>
      <c r="U2995" s="2">
        <v>2</v>
      </c>
      <c r="V2995" s="2">
        <v>0.8</v>
      </c>
      <c r="W2995" s="2">
        <v>-4.2012</v>
      </c>
    </row>
    <row r="2996" spans="1:23" ht="15.75" thickBot="1" x14ac:dyDescent="0.3">
      <c r="A2996" s="5">
        <v>2995</v>
      </c>
      <c r="B2996" s="3" t="s">
        <v>6563</v>
      </c>
      <c r="C2996" s="2">
        <v>2014</v>
      </c>
      <c r="D2996" s="4">
        <v>41888</v>
      </c>
      <c r="E2996" s="4" t="str">
        <f>TEXT(Table1[[#This Row],[Order Date]],"MMM")</f>
        <v>Sep</v>
      </c>
      <c r="F2996" s="4" t="s">
        <v>7223</v>
      </c>
      <c r="G2996" s="3" t="s">
        <v>49</v>
      </c>
      <c r="H2996" s="3" t="s">
        <v>4021</v>
      </c>
      <c r="I2996" s="3" t="s">
        <v>4022</v>
      </c>
      <c r="J2996" s="3" t="s">
        <v>26</v>
      </c>
      <c r="K2996" s="3" t="s">
        <v>27</v>
      </c>
      <c r="L2996" s="3" t="s">
        <v>3517</v>
      </c>
      <c r="M2996" s="3" t="s">
        <v>192</v>
      </c>
      <c r="N2996" s="2">
        <v>60076</v>
      </c>
      <c r="O2996" s="3" t="s">
        <v>102</v>
      </c>
      <c r="P2996" s="3" t="s">
        <v>1162</v>
      </c>
      <c r="Q2996" s="3" t="s">
        <v>45</v>
      </c>
      <c r="R2996" s="3" t="s">
        <v>74</v>
      </c>
      <c r="S2996" s="3" t="s">
        <v>1163</v>
      </c>
      <c r="T2996" s="2">
        <v>12.176</v>
      </c>
      <c r="U2996" s="2">
        <v>4</v>
      </c>
      <c r="V2996" s="2">
        <v>0.8</v>
      </c>
      <c r="W2996" s="2">
        <v>-18.872800000000002</v>
      </c>
    </row>
    <row r="2997" spans="1:23" ht="15.75" thickBot="1" x14ac:dyDescent="0.3">
      <c r="A2997" s="5">
        <v>2996</v>
      </c>
      <c r="B2997" s="3" t="s">
        <v>6564</v>
      </c>
      <c r="C2997" s="2">
        <v>2011</v>
      </c>
      <c r="D2997" s="4">
        <v>40585</v>
      </c>
      <c r="E2997" s="4" t="str">
        <f>TEXT(Table1[[#This Row],[Order Date]],"MMM")</f>
        <v>Feb</v>
      </c>
      <c r="F2997" s="4">
        <v>40705</v>
      </c>
      <c r="G2997" s="3" t="s">
        <v>49</v>
      </c>
      <c r="H2997" s="3" t="s">
        <v>982</v>
      </c>
      <c r="I2997" s="3" t="s">
        <v>983</v>
      </c>
      <c r="J2997" s="3" t="s">
        <v>26</v>
      </c>
      <c r="K2997" s="3" t="s">
        <v>27</v>
      </c>
      <c r="L2997" s="3" t="s">
        <v>120</v>
      </c>
      <c r="M2997" s="3" t="s">
        <v>42</v>
      </c>
      <c r="N2997" s="2">
        <v>94122</v>
      </c>
      <c r="O2997" s="3" t="s">
        <v>43</v>
      </c>
      <c r="P2997" s="3" t="s">
        <v>3677</v>
      </c>
      <c r="Q2997" s="3" t="s">
        <v>70</v>
      </c>
      <c r="R2997" s="3" t="s">
        <v>71</v>
      </c>
      <c r="S2997" s="3" t="s">
        <v>3678</v>
      </c>
      <c r="T2997" s="2">
        <v>46.384</v>
      </c>
      <c r="U2997" s="2">
        <v>2</v>
      </c>
      <c r="V2997" s="2">
        <v>0.2</v>
      </c>
      <c r="W2997" s="2">
        <v>5.2182000000000004</v>
      </c>
    </row>
    <row r="2998" spans="1:23" ht="15.75" thickBot="1" x14ac:dyDescent="0.3">
      <c r="A2998" s="5">
        <v>2997</v>
      </c>
      <c r="B2998" s="3" t="s">
        <v>6564</v>
      </c>
      <c r="C2998" s="2">
        <v>2011</v>
      </c>
      <c r="D2998" s="4">
        <v>40585</v>
      </c>
      <c r="E2998" s="4" t="str">
        <f>TEXT(Table1[[#This Row],[Order Date]],"MMM")</f>
        <v>Feb</v>
      </c>
      <c r="F2998" s="4">
        <v>40705</v>
      </c>
      <c r="G2998" s="3" t="s">
        <v>49</v>
      </c>
      <c r="H2998" s="3" t="s">
        <v>982</v>
      </c>
      <c r="I2998" s="3" t="s">
        <v>983</v>
      </c>
      <c r="J2998" s="3" t="s">
        <v>26</v>
      </c>
      <c r="K2998" s="3" t="s">
        <v>27</v>
      </c>
      <c r="L2998" s="3" t="s">
        <v>120</v>
      </c>
      <c r="M2998" s="3" t="s">
        <v>42</v>
      </c>
      <c r="N2998" s="2">
        <v>94122</v>
      </c>
      <c r="O2998" s="3" t="s">
        <v>43</v>
      </c>
      <c r="P2998" s="3" t="s">
        <v>894</v>
      </c>
      <c r="Q2998" s="3" t="s">
        <v>45</v>
      </c>
      <c r="R2998" s="3" t="s">
        <v>58</v>
      </c>
      <c r="S2998" s="3" t="s">
        <v>895</v>
      </c>
      <c r="T2998" s="2">
        <v>362.92</v>
      </c>
      <c r="U2998" s="2">
        <v>2</v>
      </c>
      <c r="V2998" s="2">
        <v>0</v>
      </c>
      <c r="W2998" s="2">
        <v>105.24679999999999</v>
      </c>
    </row>
    <row r="2999" spans="1:23" ht="15.75" thickBot="1" x14ac:dyDescent="0.3">
      <c r="A2999" s="5">
        <v>2998</v>
      </c>
      <c r="B2999" s="3" t="s">
        <v>6565</v>
      </c>
      <c r="C2999" s="2">
        <v>2014</v>
      </c>
      <c r="D2999" s="4">
        <v>41924</v>
      </c>
      <c r="E2999" s="4" t="str">
        <f>TEXT(Table1[[#This Row],[Order Date]],"MMM")</f>
        <v>Oct</v>
      </c>
      <c r="F2999" s="4" t="s">
        <v>7354</v>
      </c>
      <c r="G2999" s="3" t="s">
        <v>23</v>
      </c>
      <c r="H2999" s="3" t="s">
        <v>1806</v>
      </c>
      <c r="I2999" s="3" t="s">
        <v>1807</v>
      </c>
      <c r="J2999" s="3" t="s">
        <v>26</v>
      </c>
      <c r="K2999" s="3" t="s">
        <v>27</v>
      </c>
      <c r="L2999" s="3" t="s">
        <v>1273</v>
      </c>
      <c r="M2999" s="3" t="s">
        <v>29</v>
      </c>
      <c r="N2999" s="2">
        <v>40475</v>
      </c>
      <c r="O2999" s="3" t="s">
        <v>30</v>
      </c>
      <c r="P2999" s="3" t="s">
        <v>2921</v>
      </c>
      <c r="Q2999" s="3" t="s">
        <v>45</v>
      </c>
      <c r="R2999" s="3" t="s">
        <v>74</v>
      </c>
      <c r="S2999" s="3" t="s">
        <v>2922</v>
      </c>
      <c r="T2999" s="2">
        <v>29.36</v>
      </c>
      <c r="U2999" s="2">
        <v>2</v>
      </c>
      <c r="V2999" s="2">
        <v>0</v>
      </c>
      <c r="W2999" s="2">
        <v>13.505599999999999</v>
      </c>
    </row>
    <row r="3000" spans="1:23" ht="15.75" thickBot="1" x14ac:dyDescent="0.3">
      <c r="A3000" s="5">
        <v>2999</v>
      </c>
      <c r="B3000" s="3" t="s">
        <v>6565</v>
      </c>
      <c r="C3000" s="2">
        <v>2014</v>
      </c>
      <c r="D3000" s="4">
        <v>41924</v>
      </c>
      <c r="E3000" s="4" t="str">
        <f>TEXT(Table1[[#This Row],[Order Date]],"MMM")</f>
        <v>Oct</v>
      </c>
      <c r="F3000" s="4" t="s">
        <v>7354</v>
      </c>
      <c r="G3000" s="3" t="s">
        <v>23</v>
      </c>
      <c r="H3000" s="3" t="s">
        <v>1806</v>
      </c>
      <c r="I3000" s="3" t="s">
        <v>1807</v>
      </c>
      <c r="J3000" s="3" t="s">
        <v>26</v>
      </c>
      <c r="K3000" s="3" t="s">
        <v>27</v>
      </c>
      <c r="L3000" s="3" t="s">
        <v>1273</v>
      </c>
      <c r="M3000" s="3" t="s">
        <v>29</v>
      </c>
      <c r="N3000" s="2">
        <v>40475</v>
      </c>
      <c r="O3000" s="3" t="s">
        <v>30</v>
      </c>
      <c r="P3000" s="3" t="s">
        <v>4647</v>
      </c>
      <c r="Q3000" s="3" t="s">
        <v>45</v>
      </c>
      <c r="R3000" s="3" t="s">
        <v>77</v>
      </c>
      <c r="S3000" s="3" t="s">
        <v>4648</v>
      </c>
      <c r="T3000" s="2">
        <v>214.9</v>
      </c>
      <c r="U3000" s="2">
        <v>5</v>
      </c>
      <c r="V3000" s="2">
        <v>0</v>
      </c>
      <c r="W3000" s="2">
        <v>62.320999999999998</v>
      </c>
    </row>
    <row r="3001" spans="1:23" ht="15.75" thickBot="1" x14ac:dyDescent="0.3">
      <c r="A3001" s="5">
        <v>3000</v>
      </c>
      <c r="B3001" s="3" t="s">
        <v>6565</v>
      </c>
      <c r="C3001" s="2">
        <v>2014</v>
      </c>
      <c r="D3001" s="4">
        <v>41924</v>
      </c>
      <c r="E3001" s="4" t="str">
        <f>TEXT(Table1[[#This Row],[Order Date]],"MMM")</f>
        <v>Oct</v>
      </c>
      <c r="F3001" s="4" t="s">
        <v>7354</v>
      </c>
      <c r="G3001" s="3" t="s">
        <v>23</v>
      </c>
      <c r="H3001" s="3" t="s">
        <v>1806</v>
      </c>
      <c r="I3001" s="3" t="s">
        <v>1807</v>
      </c>
      <c r="J3001" s="3" t="s">
        <v>26</v>
      </c>
      <c r="K3001" s="3" t="s">
        <v>27</v>
      </c>
      <c r="L3001" s="3" t="s">
        <v>1273</v>
      </c>
      <c r="M3001" s="3" t="s">
        <v>29</v>
      </c>
      <c r="N3001" s="2">
        <v>40475</v>
      </c>
      <c r="O3001" s="3" t="s">
        <v>30</v>
      </c>
      <c r="P3001" s="3" t="s">
        <v>486</v>
      </c>
      <c r="Q3001" s="3" t="s">
        <v>45</v>
      </c>
      <c r="R3001" s="3" t="s">
        <v>74</v>
      </c>
      <c r="S3001" s="3" t="s">
        <v>487</v>
      </c>
      <c r="T3001" s="2">
        <v>15.92</v>
      </c>
      <c r="U3001" s="2">
        <v>4</v>
      </c>
      <c r="V3001" s="2">
        <v>0</v>
      </c>
      <c r="W3001" s="2">
        <v>7.4824000000000002</v>
      </c>
    </row>
    <row r="3002" spans="1:23" ht="15.75" thickBot="1" x14ac:dyDescent="0.3">
      <c r="A3002" s="5">
        <v>3001</v>
      </c>
      <c r="B3002" s="3" t="s">
        <v>6565</v>
      </c>
      <c r="C3002" s="2">
        <v>2014</v>
      </c>
      <c r="D3002" s="4">
        <v>41924</v>
      </c>
      <c r="E3002" s="4" t="str">
        <f>TEXT(Table1[[#This Row],[Order Date]],"MMM")</f>
        <v>Oct</v>
      </c>
      <c r="F3002" s="4" t="s">
        <v>7354</v>
      </c>
      <c r="G3002" s="3" t="s">
        <v>23</v>
      </c>
      <c r="H3002" s="3" t="s">
        <v>1806</v>
      </c>
      <c r="I3002" s="3" t="s">
        <v>1807</v>
      </c>
      <c r="J3002" s="3" t="s">
        <v>26</v>
      </c>
      <c r="K3002" s="3" t="s">
        <v>27</v>
      </c>
      <c r="L3002" s="3" t="s">
        <v>1273</v>
      </c>
      <c r="M3002" s="3" t="s">
        <v>29</v>
      </c>
      <c r="N3002" s="2">
        <v>40475</v>
      </c>
      <c r="O3002" s="3" t="s">
        <v>30</v>
      </c>
      <c r="P3002" s="3" t="s">
        <v>2688</v>
      </c>
      <c r="Q3002" s="3" t="s">
        <v>70</v>
      </c>
      <c r="R3002" s="3" t="s">
        <v>148</v>
      </c>
      <c r="S3002" s="3" t="s">
        <v>2689</v>
      </c>
      <c r="T3002" s="2">
        <v>146.44999999999999</v>
      </c>
      <c r="U3002" s="2">
        <v>5</v>
      </c>
      <c r="V3002" s="2">
        <v>0</v>
      </c>
      <c r="W3002" s="2">
        <v>48.328499999999998</v>
      </c>
    </row>
    <row r="3003" spans="1:23" ht="15.75" thickBot="1" x14ac:dyDescent="0.3">
      <c r="A3003" s="5">
        <v>3002</v>
      </c>
      <c r="B3003" s="3" t="s">
        <v>6565</v>
      </c>
      <c r="C3003" s="2">
        <v>2014</v>
      </c>
      <c r="D3003" s="4">
        <v>41924</v>
      </c>
      <c r="E3003" s="4" t="str">
        <f>TEXT(Table1[[#This Row],[Order Date]],"MMM")</f>
        <v>Oct</v>
      </c>
      <c r="F3003" s="4" t="s">
        <v>7354</v>
      </c>
      <c r="G3003" s="3" t="s">
        <v>23</v>
      </c>
      <c r="H3003" s="3" t="s">
        <v>1806</v>
      </c>
      <c r="I3003" s="3" t="s">
        <v>1807</v>
      </c>
      <c r="J3003" s="3" t="s">
        <v>26</v>
      </c>
      <c r="K3003" s="3" t="s">
        <v>27</v>
      </c>
      <c r="L3003" s="3" t="s">
        <v>1273</v>
      </c>
      <c r="M3003" s="3" t="s">
        <v>29</v>
      </c>
      <c r="N3003" s="2">
        <v>40475</v>
      </c>
      <c r="O3003" s="3" t="s">
        <v>30</v>
      </c>
      <c r="P3003" s="3" t="s">
        <v>1539</v>
      </c>
      <c r="Q3003" s="3" t="s">
        <v>45</v>
      </c>
      <c r="R3003" s="3" t="s">
        <v>58</v>
      </c>
      <c r="S3003" s="3" t="s">
        <v>1540</v>
      </c>
      <c r="T3003" s="2">
        <v>15.14</v>
      </c>
      <c r="U3003" s="2">
        <v>1</v>
      </c>
      <c r="V3003" s="2">
        <v>0</v>
      </c>
      <c r="W3003" s="2">
        <v>0.60560000000000003</v>
      </c>
    </row>
    <row r="3004" spans="1:23" ht="15.75" thickBot="1" x14ac:dyDescent="0.3">
      <c r="A3004" s="5">
        <v>3003</v>
      </c>
      <c r="B3004" s="3" t="s">
        <v>6565</v>
      </c>
      <c r="C3004" s="2">
        <v>2014</v>
      </c>
      <c r="D3004" s="4">
        <v>41924</v>
      </c>
      <c r="E3004" s="4" t="str">
        <f>TEXT(Table1[[#This Row],[Order Date]],"MMM")</f>
        <v>Oct</v>
      </c>
      <c r="F3004" s="4" t="s">
        <v>7354</v>
      </c>
      <c r="G3004" s="3" t="s">
        <v>23</v>
      </c>
      <c r="H3004" s="3" t="s">
        <v>1806</v>
      </c>
      <c r="I3004" s="3" t="s">
        <v>1807</v>
      </c>
      <c r="J3004" s="3" t="s">
        <v>26</v>
      </c>
      <c r="K3004" s="3" t="s">
        <v>27</v>
      </c>
      <c r="L3004" s="3" t="s">
        <v>1273</v>
      </c>
      <c r="M3004" s="3" t="s">
        <v>29</v>
      </c>
      <c r="N3004" s="2">
        <v>40475</v>
      </c>
      <c r="O3004" s="3" t="s">
        <v>30</v>
      </c>
      <c r="P3004" s="3" t="s">
        <v>5229</v>
      </c>
      <c r="Q3004" s="3" t="s">
        <v>45</v>
      </c>
      <c r="R3004" s="3" t="s">
        <v>46</v>
      </c>
      <c r="S3004" s="3" t="s">
        <v>5230</v>
      </c>
      <c r="T3004" s="2">
        <v>5.76</v>
      </c>
      <c r="U3004" s="2">
        <v>2</v>
      </c>
      <c r="V3004" s="2">
        <v>0</v>
      </c>
      <c r="W3004" s="2">
        <v>2.6496</v>
      </c>
    </row>
    <row r="3005" spans="1:23" ht="15.75" thickBot="1" x14ac:dyDescent="0.3">
      <c r="A3005" s="5">
        <v>3004</v>
      </c>
      <c r="B3005" s="3" t="s">
        <v>6565</v>
      </c>
      <c r="C3005" s="2">
        <v>2014</v>
      </c>
      <c r="D3005" s="4">
        <v>41924</v>
      </c>
      <c r="E3005" s="4" t="str">
        <f>TEXT(Table1[[#This Row],[Order Date]],"MMM")</f>
        <v>Oct</v>
      </c>
      <c r="F3005" s="4" t="s">
        <v>7354</v>
      </c>
      <c r="G3005" s="3" t="s">
        <v>23</v>
      </c>
      <c r="H3005" s="3" t="s">
        <v>1806</v>
      </c>
      <c r="I3005" s="3" t="s">
        <v>1807</v>
      </c>
      <c r="J3005" s="3" t="s">
        <v>26</v>
      </c>
      <c r="K3005" s="3" t="s">
        <v>27</v>
      </c>
      <c r="L3005" s="3" t="s">
        <v>1273</v>
      </c>
      <c r="M3005" s="3" t="s">
        <v>29</v>
      </c>
      <c r="N3005" s="2">
        <v>40475</v>
      </c>
      <c r="O3005" s="3" t="s">
        <v>30</v>
      </c>
      <c r="P3005" s="3" t="s">
        <v>2873</v>
      </c>
      <c r="Q3005" s="3" t="s">
        <v>70</v>
      </c>
      <c r="R3005" s="3" t="s">
        <v>1062</v>
      </c>
      <c r="S3005" s="3" t="s">
        <v>2874</v>
      </c>
      <c r="T3005" s="2">
        <v>1399.98</v>
      </c>
      <c r="U3005" s="2">
        <v>2</v>
      </c>
      <c r="V3005" s="2">
        <v>0</v>
      </c>
      <c r="W3005" s="2">
        <v>629.99099999999999</v>
      </c>
    </row>
    <row r="3006" spans="1:23" ht="15.75" thickBot="1" x14ac:dyDescent="0.3">
      <c r="A3006" s="5">
        <v>3005</v>
      </c>
      <c r="B3006" s="3" t="s">
        <v>6566</v>
      </c>
      <c r="C3006" s="2">
        <v>2013</v>
      </c>
      <c r="D3006" s="4">
        <v>41434</v>
      </c>
      <c r="E3006" s="4" t="str">
        <f>TEXT(Table1[[#This Row],[Order Date]],"MMM")</f>
        <v>Jun</v>
      </c>
      <c r="F3006" s="4">
        <v>41617</v>
      </c>
      <c r="G3006" s="3" t="s">
        <v>49</v>
      </c>
      <c r="H3006" s="3" t="s">
        <v>1468</v>
      </c>
      <c r="I3006" s="3" t="s">
        <v>1469</v>
      </c>
      <c r="J3006" s="3" t="s">
        <v>26</v>
      </c>
      <c r="K3006" s="3" t="s">
        <v>27</v>
      </c>
      <c r="L3006" s="3" t="s">
        <v>2095</v>
      </c>
      <c r="M3006" s="3" t="s">
        <v>442</v>
      </c>
      <c r="N3006" s="2">
        <v>43130</v>
      </c>
      <c r="O3006" s="3" t="s">
        <v>138</v>
      </c>
      <c r="P3006" s="3" t="s">
        <v>1754</v>
      </c>
      <c r="Q3006" s="3" t="s">
        <v>45</v>
      </c>
      <c r="R3006" s="3" t="s">
        <v>74</v>
      </c>
      <c r="S3006" s="3" t="s">
        <v>1755</v>
      </c>
      <c r="T3006" s="2">
        <v>8.952</v>
      </c>
      <c r="U3006" s="2">
        <v>2</v>
      </c>
      <c r="V3006" s="2">
        <v>0.7</v>
      </c>
      <c r="W3006" s="2">
        <v>-7.46</v>
      </c>
    </row>
    <row r="3007" spans="1:23" ht="15.75" thickBot="1" x14ac:dyDescent="0.3">
      <c r="A3007" s="5">
        <v>3006</v>
      </c>
      <c r="B3007" s="3" t="s">
        <v>6566</v>
      </c>
      <c r="C3007" s="2">
        <v>2013</v>
      </c>
      <c r="D3007" s="4">
        <v>41434</v>
      </c>
      <c r="E3007" s="4" t="str">
        <f>TEXT(Table1[[#This Row],[Order Date]],"MMM")</f>
        <v>Jun</v>
      </c>
      <c r="F3007" s="4">
        <v>41617</v>
      </c>
      <c r="G3007" s="3" t="s">
        <v>49</v>
      </c>
      <c r="H3007" s="3" t="s">
        <v>1468</v>
      </c>
      <c r="I3007" s="3" t="s">
        <v>1469</v>
      </c>
      <c r="J3007" s="3" t="s">
        <v>26</v>
      </c>
      <c r="K3007" s="3" t="s">
        <v>27</v>
      </c>
      <c r="L3007" s="3" t="s">
        <v>2095</v>
      </c>
      <c r="M3007" s="3" t="s">
        <v>442</v>
      </c>
      <c r="N3007" s="2">
        <v>43130</v>
      </c>
      <c r="O3007" s="3" t="s">
        <v>138</v>
      </c>
      <c r="P3007" s="3" t="s">
        <v>3824</v>
      </c>
      <c r="Q3007" s="3" t="s">
        <v>45</v>
      </c>
      <c r="R3007" s="3" t="s">
        <v>74</v>
      </c>
      <c r="S3007" s="3" t="s">
        <v>3825</v>
      </c>
      <c r="T3007" s="2">
        <v>8.8559999999999999</v>
      </c>
      <c r="U3007" s="2">
        <v>6</v>
      </c>
      <c r="V3007" s="2">
        <v>0.7</v>
      </c>
      <c r="W3007" s="2">
        <v>-6.4943999999999997</v>
      </c>
    </row>
    <row r="3008" spans="1:23" ht="15.75" thickBot="1" x14ac:dyDescent="0.3">
      <c r="A3008" s="5">
        <v>3007</v>
      </c>
      <c r="B3008" s="3" t="s">
        <v>6566</v>
      </c>
      <c r="C3008" s="2">
        <v>2013</v>
      </c>
      <c r="D3008" s="4">
        <v>41434</v>
      </c>
      <c r="E3008" s="4" t="str">
        <f>TEXT(Table1[[#This Row],[Order Date]],"MMM")</f>
        <v>Jun</v>
      </c>
      <c r="F3008" s="4">
        <v>41617</v>
      </c>
      <c r="G3008" s="3" t="s">
        <v>49</v>
      </c>
      <c r="H3008" s="3" t="s">
        <v>1468</v>
      </c>
      <c r="I3008" s="3" t="s">
        <v>1469</v>
      </c>
      <c r="J3008" s="3" t="s">
        <v>26</v>
      </c>
      <c r="K3008" s="3" t="s">
        <v>27</v>
      </c>
      <c r="L3008" s="3" t="s">
        <v>2095</v>
      </c>
      <c r="M3008" s="3" t="s">
        <v>442</v>
      </c>
      <c r="N3008" s="2">
        <v>43130</v>
      </c>
      <c r="O3008" s="3" t="s">
        <v>138</v>
      </c>
      <c r="P3008" s="3" t="s">
        <v>786</v>
      </c>
      <c r="Q3008" s="3" t="s">
        <v>32</v>
      </c>
      <c r="R3008" s="3" t="s">
        <v>36</v>
      </c>
      <c r="S3008" s="3" t="s">
        <v>787</v>
      </c>
      <c r="T3008" s="2">
        <v>85.245999999999995</v>
      </c>
      <c r="U3008" s="2">
        <v>2</v>
      </c>
      <c r="V3008" s="2">
        <v>0.3</v>
      </c>
      <c r="W3008" s="2">
        <v>-1.2178</v>
      </c>
    </row>
    <row r="3009" spans="1:23" ht="15.75" thickBot="1" x14ac:dyDescent="0.3">
      <c r="A3009" s="5">
        <v>3008</v>
      </c>
      <c r="B3009" s="3" t="s">
        <v>6567</v>
      </c>
      <c r="C3009" s="2">
        <v>2011</v>
      </c>
      <c r="D3009" s="4">
        <v>40825</v>
      </c>
      <c r="E3009" s="4" t="str">
        <f>TEXT(Table1[[#This Row],[Order Date]],"MMM")</f>
        <v>Oct</v>
      </c>
      <c r="F3009" s="4" t="s">
        <v>7324</v>
      </c>
      <c r="G3009" s="3" t="s">
        <v>49</v>
      </c>
      <c r="H3009" s="3" t="s">
        <v>431</v>
      </c>
      <c r="I3009" s="3" t="s">
        <v>432</v>
      </c>
      <c r="J3009" s="3" t="s">
        <v>26</v>
      </c>
      <c r="K3009" s="3" t="s">
        <v>27</v>
      </c>
      <c r="L3009" s="3" t="s">
        <v>4834</v>
      </c>
      <c r="M3009" s="3" t="s">
        <v>372</v>
      </c>
      <c r="N3009" s="2">
        <v>97030</v>
      </c>
      <c r="O3009" s="3" t="s">
        <v>43</v>
      </c>
      <c r="P3009" s="3" t="s">
        <v>2537</v>
      </c>
      <c r="Q3009" s="3" t="s">
        <v>45</v>
      </c>
      <c r="R3009" s="3" t="s">
        <v>158</v>
      </c>
      <c r="S3009" s="3" t="s">
        <v>2538</v>
      </c>
      <c r="T3009" s="2">
        <v>21.728000000000002</v>
      </c>
      <c r="U3009" s="2">
        <v>7</v>
      </c>
      <c r="V3009" s="2">
        <v>0.2</v>
      </c>
      <c r="W3009" s="2">
        <v>7.6048</v>
      </c>
    </row>
    <row r="3010" spans="1:23" ht="15.75" thickBot="1" x14ac:dyDescent="0.3">
      <c r="A3010" s="5">
        <v>3009</v>
      </c>
      <c r="B3010" s="3" t="s">
        <v>6567</v>
      </c>
      <c r="C3010" s="2">
        <v>2011</v>
      </c>
      <c r="D3010" s="4">
        <v>40825</v>
      </c>
      <c r="E3010" s="4" t="str">
        <f>TEXT(Table1[[#This Row],[Order Date]],"MMM")</f>
        <v>Oct</v>
      </c>
      <c r="F3010" s="4" t="s">
        <v>7324</v>
      </c>
      <c r="G3010" s="3" t="s">
        <v>49</v>
      </c>
      <c r="H3010" s="3" t="s">
        <v>431</v>
      </c>
      <c r="I3010" s="3" t="s">
        <v>432</v>
      </c>
      <c r="J3010" s="3" t="s">
        <v>26</v>
      </c>
      <c r="K3010" s="3" t="s">
        <v>27</v>
      </c>
      <c r="L3010" s="3" t="s">
        <v>4834</v>
      </c>
      <c r="M3010" s="3" t="s">
        <v>372</v>
      </c>
      <c r="N3010" s="2">
        <v>97030</v>
      </c>
      <c r="O3010" s="3" t="s">
        <v>43</v>
      </c>
      <c r="P3010" s="3" t="s">
        <v>2820</v>
      </c>
      <c r="Q3010" s="3" t="s">
        <v>32</v>
      </c>
      <c r="R3010" s="3" t="s">
        <v>36</v>
      </c>
      <c r="S3010" s="3" t="s">
        <v>2821</v>
      </c>
      <c r="T3010" s="2">
        <v>1487.04</v>
      </c>
      <c r="U3010" s="2">
        <v>5</v>
      </c>
      <c r="V3010" s="2">
        <v>0.2</v>
      </c>
      <c r="W3010" s="2">
        <v>148.70400000000001</v>
      </c>
    </row>
    <row r="3011" spans="1:23" ht="15.75" thickBot="1" x14ac:dyDescent="0.3">
      <c r="A3011" s="5">
        <v>3010</v>
      </c>
      <c r="B3011" s="3" t="s">
        <v>6569</v>
      </c>
      <c r="C3011" s="2">
        <v>2014</v>
      </c>
      <c r="D3011" s="4">
        <v>41643</v>
      </c>
      <c r="E3011" s="4" t="str">
        <f>TEXT(Table1[[#This Row],[Order Date]],"MMM")</f>
        <v>Jan</v>
      </c>
      <c r="F3011" s="4">
        <v>41855</v>
      </c>
      <c r="G3011" s="3" t="s">
        <v>49</v>
      </c>
      <c r="H3011" s="3" t="s">
        <v>3009</v>
      </c>
      <c r="I3011" s="3" t="s">
        <v>3010</v>
      </c>
      <c r="J3011" s="3" t="s">
        <v>40</v>
      </c>
      <c r="K3011" s="3" t="s">
        <v>27</v>
      </c>
      <c r="L3011" s="3" t="s">
        <v>41</v>
      </c>
      <c r="M3011" s="3" t="s">
        <v>42</v>
      </c>
      <c r="N3011" s="2">
        <v>90004</v>
      </c>
      <c r="O3011" s="3" t="s">
        <v>43</v>
      </c>
      <c r="P3011" s="3" t="s">
        <v>1855</v>
      </c>
      <c r="Q3011" s="3" t="s">
        <v>45</v>
      </c>
      <c r="R3011" s="3" t="s">
        <v>518</v>
      </c>
      <c r="S3011" s="3" t="s">
        <v>1856</v>
      </c>
      <c r="T3011" s="2">
        <v>29.7</v>
      </c>
      <c r="U3011" s="2">
        <v>3</v>
      </c>
      <c r="V3011" s="2">
        <v>0</v>
      </c>
      <c r="W3011" s="2">
        <v>8.0190000000000001</v>
      </c>
    </row>
    <row r="3012" spans="1:23" ht="15.75" thickBot="1" x14ac:dyDescent="0.3">
      <c r="A3012" s="5">
        <v>3011</v>
      </c>
      <c r="B3012" s="3" t="s">
        <v>6570</v>
      </c>
      <c r="C3012" s="2">
        <v>2014</v>
      </c>
      <c r="D3012" s="4">
        <v>41741</v>
      </c>
      <c r="E3012" s="4" t="str">
        <f>TEXT(Table1[[#This Row],[Order Date]],"MMM")</f>
        <v>Apr</v>
      </c>
      <c r="F3012" s="4">
        <v>41894</v>
      </c>
      <c r="G3012" s="3" t="s">
        <v>49</v>
      </c>
      <c r="H3012" s="3" t="s">
        <v>4176</v>
      </c>
      <c r="I3012" s="3" t="s">
        <v>4177</v>
      </c>
      <c r="J3012" s="3" t="s">
        <v>26</v>
      </c>
      <c r="K3012" s="3" t="s">
        <v>27</v>
      </c>
      <c r="L3012" s="3" t="s">
        <v>168</v>
      </c>
      <c r="M3012" s="3" t="s">
        <v>101</v>
      </c>
      <c r="N3012" s="2">
        <v>77041</v>
      </c>
      <c r="O3012" s="3" t="s">
        <v>102</v>
      </c>
      <c r="P3012" s="3" t="s">
        <v>6352</v>
      </c>
      <c r="Q3012" s="3" t="s">
        <v>32</v>
      </c>
      <c r="R3012" s="3" t="s">
        <v>64</v>
      </c>
      <c r="S3012" s="3" t="s">
        <v>6353</v>
      </c>
      <c r="T3012" s="2">
        <v>13.592000000000001</v>
      </c>
      <c r="U3012" s="2">
        <v>2</v>
      </c>
      <c r="V3012" s="2">
        <v>0.6</v>
      </c>
      <c r="W3012" s="2">
        <v>-14.271599999999999</v>
      </c>
    </row>
    <row r="3013" spans="1:23" ht="15.75" thickBot="1" x14ac:dyDescent="0.3">
      <c r="A3013" s="5">
        <v>3012</v>
      </c>
      <c r="B3013" s="3" t="s">
        <v>6571</v>
      </c>
      <c r="C3013" s="2">
        <v>2014</v>
      </c>
      <c r="D3013" s="4">
        <v>41710</v>
      </c>
      <c r="E3013" s="4" t="str">
        <f>TEXT(Table1[[#This Row],[Order Date]],"MMM")</f>
        <v>Mar</v>
      </c>
      <c r="F3013" s="4">
        <v>41832</v>
      </c>
      <c r="G3013" s="3" t="s">
        <v>49</v>
      </c>
      <c r="H3013" s="3" t="s">
        <v>3515</v>
      </c>
      <c r="I3013" s="3" t="s">
        <v>3516</v>
      </c>
      <c r="J3013" s="3" t="s">
        <v>40</v>
      </c>
      <c r="K3013" s="3" t="s">
        <v>27</v>
      </c>
      <c r="L3013" s="3" t="s">
        <v>708</v>
      </c>
      <c r="M3013" s="3" t="s">
        <v>406</v>
      </c>
      <c r="N3013" s="2">
        <v>80219</v>
      </c>
      <c r="O3013" s="3" t="s">
        <v>43</v>
      </c>
      <c r="P3013" s="3" t="s">
        <v>1314</v>
      </c>
      <c r="Q3013" s="3" t="s">
        <v>45</v>
      </c>
      <c r="R3013" s="3" t="s">
        <v>58</v>
      </c>
      <c r="S3013" s="3" t="s">
        <v>1315</v>
      </c>
      <c r="T3013" s="2">
        <v>114.288</v>
      </c>
      <c r="U3013" s="2">
        <v>1</v>
      </c>
      <c r="V3013" s="2">
        <v>0.2</v>
      </c>
      <c r="W3013" s="2">
        <v>12.8574</v>
      </c>
    </row>
    <row r="3014" spans="1:23" ht="15.75" thickBot="1" x14ac:dyDescent="0.3">
      <c r="A3014" s="5">
        <v>3013</v>
      </c>
      <c r="B3014" s="3" t="s">
        <v>6571</v>
      </c>
      <c r="C3014" s="2">
        <v>2014</v>
      </c>
      <c r="D3014" s="4">
        <v>41710</v>
      </c>
      <c r="E3014" s="4" t="str">
        <f>TEXT(Table1[[#This Row],[Order Date]],"MMM")</f>
        <v>Mar</v>
      </c>
      <c r="F3014" s="4">
        <v>41832</v>
      </c>
      <c r="G3014" s="3" t="s">
        <v>49</v>
      </c>
      <c r="H3014" s="3" t="s">
        <v>3515</v>
      </c>
      <c r="I3014" s="3" t="s">
        <v>3516</v>
      </c>
      <c r="J3014" s="3" t="s">
        <v>40</v>
      </c>
      <c r="K3014" s="3" t="s">
        <v>27</v>
      </c>
      <c r="L3014" s="3" t="s">
        <v>708</v>
      </c>
      <c r="M3014" s="3" t="s">
        <v>406</v>
      </c>
      <c r="N3014" s="2">
        <v>80219</v>
      </c>
      <c r="O3014" s="3" t="s">
        <v>43</v>
      </c>
      <c r="P3014" s="3" t="s">
        <v>2565</v>
      </c>
      <c r="Q3014" s="3" t="s">
        <v>45</v>
      </c>
      <c r="R3014" s="3" t="s">
        <v>74</v>
      </c>
      <c r="S3014" s="3" t="s">
        <v>2566</v>
      </c>
      <c r="T3014" s="2">
        <v>36.624000000000002</v>
      </c>
      <c r="U3014" s="2">
        <v>8</v>
      </c>
      <c r="V3014" s="2">
        <v>0.7</v>
      </c>
      <c r="W3014" s="2">
        <v>-24.416</v>
      </c>
    </row>
    <row r="3015" spans="1:23" ht="15.75" thickBot="1" x14ac:dyDescent="0.3">
      <c r="A3015" s="5">
        <v>3014</v>
      </c>
      <c r="B3015" s="3" t="s">
        <v>6571</v>
      </c>
      <c r="C3015" s="2">
        <v>2014</v>
      </c>
      <c r="D3015" s="4">
        <v>41710</v>
      </c>
      <c r="E3015" s="4" t="str">
        <f>TEXT(Table1[[#This Row],[Order Date]],"MMM")</f>
        <v>Mar</v>
      </c>
      <c r="F3015" s="4">
        <v>41832</v>
      </c>
      <c r="G3015" s="3" t="s">
        <v>49</v>
      </c>
      <c r="H3015" s="3" t="s">
        <v>3515</v>
      </c>
      <c r="I3015" s="3" t="s">
        <v>3516</v>
      </c>
      <c r="J3015" s="3" t="s">
        <v>40</v>
      </c>
      <c r="K3015" s="3" t="s">
        <v>27</v>
      </c>
      <c r="L3015" s="3" t="s">
        <v>708</v>
      </c>
      <c r="M3015" s="3" t="s">
        <v>406</v>
      </c>
      <c r="N3015" s="2">
        <v>80219</v>
      </c>
      <c r="O3015" s="3" t="s">
        <v>43</v>
      </c>
      <c r="P3015" s="3" t="s">
        <v>5583</v>
      </c>
      <c r="Q3015" s="3" t="s">
        <v>32</v>
      </c>
      <c r="R3015" s="3" t="s">
        <v>33</v>
      </c>
      <c r="S3015" s="3" t="s">
        <v>5584</v>
      </c>
      <c r="T3015" s="2">
        <v>242.352</v>
      </c>
      <c r="U3015" s="2">
        <v>8</v>
      </c>
      <c r="V3015" s="2">
        <v>0.7</v>
      </c>
      <c r="W3015" s="2">
        <v>-363.52800000000002</v>
      </c>
    </row>
    <row r="3016" spans="1:23" ht="15.75" thickBot="1" x14ac:dyDescent="0.3">
      <c r="A3016" s="5">
        <v>3015</v>
      </c>
      <c r="B3016" s="3" t="s">
        <v>6571</v>
      </c>
      <c r="C3016" s="2">
        <v>2014</v>
      </c>
      <c r="D3016" s="4">
        <v>41710</v>
      </c>
      <c r="E3016" s="4" t="str">
        <f>TEXT(Table1[[#This Row],[Order Date]],"MMM")</f>
        <v>Mar</v>
      </c>
      <c r="F3016" s="4">
        <v>41832</v>
      </c>
      <c r="G3016" s="3" t="s">
        <v>49</v>
      </c>
      <c r="H3016" s="3" t="s">
        <v>3515</v>
      </c>
      <c r="I3016" s="3" t="s">
        <v>3516</v>
      </c>
      <c r="J3016" s="3" t="s">
        <v>40</v>
      </c>
      <c r="K3016" s="3" t="s">
        <v>27</v>
      </c>
      <c r="L3016" s="3" t="s">
        <v>708</v>
      </c>
      <c r="M3016" s="3" t="s">
        <v>406</v>
      </c>
      <c r="N3016" s="2">
        <v>80219</v>
      </c>
      <c r="O3016" s="3" t="s">
        <v>43</v>
      </c>
      <c r="P3016" s="3" t="s">
        <v>5615</v>
      </c>
      <c r="Q3016" s="3" t="s">
        <v>70</v>
      </c>
      <c r="R3016" s="3" t="s">
        <v>71</v>
      </c>
      <c r="S3016" s="3" t="s">
        <v>5616</v>
      </c>
      <c r="T3016" s="2">
        <v>49.616</v>
      </c>
      <c r="U3016" s="2">
        <v>2</v>
      </c>
      <c r="V3016" s="2">
        <v>0.2</v>
      </c>
      <c r="W3016" s="2">
        <v>4.9615999999999998</v>
      </c>
    </row>
    <row r="3017" spans="1:23" ht="15.75" thickBot="1" x14ac:dyDescent="0.3">
      <c r="A3017" s="5">
        <v>3016</v>
      </c>
      <c r="B3017" s="3" t="s">
        <v>6571</v>
      </c>
      <c r="C3017" s="2">
        <v>2014</v>
      </c>
      <c r="D3017" s="4">
        <v>41710</v>
      </c>
      <c r="E3017" s="4" t="str">
        <f>TEXT(Table1[[#This Row],[Order Date]],"MMM")</f>
        <v>Mar</v>
      </c>
      <c r="F3017" s="4">
        <v>41832</v>
      </c>
      <c r="G3017" s="3" t="s">
        <v>49</v>
      </c>
      <c r="H3017" s="3" t="s">
        <v>3515</v>
      </c>
      <c r="I3017" s="3" t="s">
        <v>3516</v>
      </c>
      <c r="J3017" s="3" t="s">
        <v>40</v>
      </c>
      <c r="K3017" s="3" t="s">
        <v>27</v>
      </c>
      <c r="L3017" s="3" t="s">
        <v>708</v>
      </c>
      <c r="M3017" s="3" t="s">
        <v>406</v>
      </c>
      <c r="N3017" s="2">
        <v>80219</v>
      </c>
      <c r="O3017" s="3" t="s">
        <v>43</v>
      </c>
      <c r="P3017" s="3" t="s">
        <v>3462</v>
      </c>
      <c r="Q3017" s="3" t="s">
        <v>32</v>
      </c>
      <c r="R3017" s="3" t="s">
        <v>64</v>
      </c>
      <c r="S3017" s="3" t="s">
        <v>3463</v>
      </c>
      <c r="T3017" s="2">
        <v>508.70400000000001</v>
      </c>
      <c r="U3017" s="2">
        <v>6</v>
      </c>
      <c r="V3017" s="2">
        <v>0.2</v>
      </c>
      <c r="W3017" s="2">
        <v>0</v>
      </c>
    </row>
    <row r="3018" spans="1:23" ht="15.75" thickBot="1" x14ac:dyDescent="0.3">
      <c r="A3018" s="5">
        <v>3017</v>
      </c>
      <c r="B3018" s="3" t="s">
        <v>6571</v>
      </c>
      <c r="C3018" s="2">
        <v>2014</v>
      </c>
      <c r="D3018" s="4">
        <v>41710</v>
      </c>
      <c r="E3018" s="4" t="str">
        <f>TEXT(Table1[[#This Row],[Order Date]],"MMM")</f>
        <v>Mar</v>
      </c>
      <c r="F3018" s="4">
        <v>41832</v>
      </c>
      <c r="G3018" s="3" t="s">
        <v>49</v>
      </c>
      <c r="H3018" s="3" t="s">
        <v>3515</v>
      </c>
      <c r="I3018" s="3" t="s">
        <v>3516</v>
      </c>
      <c r="J3018" s="3" t="s">
        <v>40</v>
      </c>
      <c r="K3018" s="3" t="s">
        <v>27</v>
      </c>
      <c r="L3018" s="3" t="s">
        <v>708</v>
      </c>
      <c r="M3018" s="3" t="s">
        <v>406</v>
      </c>
      <c r="N3018" s="2">
        <v>80219</v>
      </c>
      <c r="O3018" s="3" t="s">
        <v>43</v>
      </c>
      <c r="P3018" s="3" t="s">
        <v>4473</v>
      </c>
      <c r="Q3018" s="3" t="s">
        <v>70</v>
      </c>
      <c r="R3018" s="3" t="s">
        <v>71</v>
      </c>
      <c r="S3018" s="3" t="s">
        <v>4474</v>
      </c>
      <c r="T3018" s="2">
        <v>57.36</v>
      </c>
      <c r="U3018" s="2">
        <v>6</v>
      </c>
      <c r="V3018" s="2">
        <v>0.2</v>
      </c>
      <c r="W3018" s="2">
        <v>-14.34</v>
      </c>
    </row>
    <row r="3019" spans="1:23" ht="15.75" thickBot="1" x14ac:dyDescent="0.3">
      <c r="A3019" s="5">
        <v>3018</v>
      </c>
      <c r="B3019" s="3" t="s">
        <v>6571</v>
      </c>
      <c r="C3019" s="2">
        <v>2014</v>
      </c>
      <c r="D3019" s="4">
        <v>41710</v>
      </c>
      <c r="E3019" s="4" t="str">
        <f>TEXT(Table1[[#This Row],[Order Date]],"MMM")</f>
        <v>Mar</v>
      </c>
      <c r="F3019" s="4">
        <v>41832</v>
      </c>
      <c r="G3019" s="3" t="s">
        <v>49</v>
      </c>
      <c r="H3019" s="3" t="s">
        <v>3515</v>
      </c>
      <c r="I3019" s="3" t="s">
        <v>3516</v>
      </c>
      <c r="J3019" s="3" t="s">
        <v>40</v>
      </c>
      <c r="K3019" s="3" t="s">
        <v>27</v>
      </c>
      <c r="L3019" s="3" t="s">
        <v>708</v>
      </c>
      <c r="M3019" s="3" t="s">
        <v>406</v>
      </c>
      <c r="N3019" s="2">
        <v>80219</v>
      </c>
      <c r="O3019" s="3" t="s">
        <v>43</v>
      </c>
      <c r="P3019" s="3" t="s">
        <v>2082</v>
      </c>
      <c r="Q3019" s="3" t="s">
        <v>32</v>
      </c>
      <c r="R3019" s="3" t="s">
        <v>36</v>
      </c>
      <c r="S3019" s="3" t="s">
        <v>2083</v>
      </c>
      <c r="T3019" s="2">
        <v>906.68</v>
      </c>
      <c r="U3019" s="2">
        <v>5</v>
      </c>
      <c r="V3019" s="2">
        <v>0.2</v>
      </c>
      <c r="W3019" s="2">
        <v>68.001000000000005</v>
      </c>
    </row>
    <row r="3020" spans="1:23" ht="15.75" thickBot="1" x14ac:dyDescent="0.3">
      <c r="A3020" s="5">
        <v>3019</v>
      </c>
      <c r="B3020" s="3" t="s">
        <v>6572</v>
      </c>
      <c r="C3020" s="2">
        <v>2011</v>
      </c>
      <c r="D3020" s="4">
        <v>40826</v>
      </c>
      <c r="E3020" s="4" t="str">
        <f>TEXT(Table1[[#This Row],[Order Date]],"MMM")</f>
        <v>Oct</v>
      </c>
      <c r="F3020" s="4" t="s">
        <v>7277</v>
      </c>
      <c r="G3020" s="3" t="s">
        <v>49</v>
      </c>
      <c r="H3020" s="3" t="s">
        <v>6573</v>
      </c>
      <c r="I3020" s="3" t="s">
        <v>6574</v>
      </c>
      <c r="J3020" s="3" t="s">
        <v>40</v>
      </c>
      <c r="K3020" s="3" t="s">
        <v>27</v>
      </c>
      <c r="L3020" s="3" t="s">
        <v>1452</v>
      </c>
      <c r="M3020" s="3" t="s">
        <v>101</v>
      </c>
      <c r="N3020" s="2">
        <v>77340</v>
      </c>
      <c r="O3020" s="3" t="s">
        <v>102</v>
      </c>
      <c r="P3020" s="3" t="s">
        <v>5031</v>
      </c>
      <c r="Q3020" s="3" t="s">
        <v>70</v>
      </c>
      <c r="R3020" s="3" t="s">
        <v>71</v>
      </c>
      <c r="S3020" s="3" t="s">
        <v>5032</v>
      </c>
      <c r="T3020" s="2">
        <v>719.952</v>
      </c>
      <c r="U3020" s="2">
        <v>6</v>
      </c>
      <c r="V3020" s="2">
        <v>0.2</v>
      </c>
      <c r="W3020" s="2">
        <v>71.995199999999997</v>
      </c>
    </row>
    <row r="3021" spans="1:23" ht="15.75" thickBot="1" x14ac:dyDescent="0.3">
      <c r="A3021" s="5">
        <v>3020</v>
      </c>
      <c r="B3021" s="3" t="s">
        <v>6572</v>
      </c>
      <c r="C3021" s="2">
        <v>2011</v>
      </c>
      <c r="D3021" s="4">
        <v>40826</v>
      </c>
      <c r="E3021" s="4" t="str">
        <f>TEXT(Table1[[#This Row],[Order Date]],"MMM")</f>
        <v>Oct</v>
      </c>
      <c r="F3021" s="4" t="s">
        <v>7277</v>
      </c>
      <c r="G3021" s="3" t="s">
        <v>49</v>
      </c>
      <c r="H3021" s="3" t="s">
        <v>6573</v>
      </c>
      <c r="I3021" s="3" t="s">
        <v>6574</v>
      </c>
      <c r="J3021" s="3" t="s">
        <v>40</v>
      </c>
      <c r="K3021" s="3" t="s">
        <v>27</v>
      </c>
      <c r="L3021" s="3" t="s">
        <v>1452</v>
      </c>
      <c r="M3021" s="3" t="s">
        <v>101</v>
      </c>
      <c r="N3021" s="2">
        <v>77340</v>
      </c>
      <c r="O3021" s="3" t="s">
        <v>102</v>
      </c>
      <c r="P3021" s="3" t="s">
        <v>1744</v>
      </c>
      <c r="Q3021" s="3" t="s">
        <v>70</v>
      </c>
      <c r="R3021" s="3" t="s">
        <v>71</v>
      </c>
      <c r="S3021" s="3" t="s">
        <v>1745</v>
      </c>
      <c r="T3021" s="2">
        <v>755.94399999999996</v>
      </c>
      <c r="U3021" s="2">
        <v>7</v>
      </c>
      <c r="V3021" s="2">
        <v>0.2</v>
      </c>
      <c r="W3021" s="2">
        <v>66.145099999999999</v>
      </c>
    </row>
    <row r="3022" spans="1:23" ht="15.75" thickBot="1" x14ac:dyDescent="0.3">
      <c r="A3022" s="5">
        <v>3021</v>
      </c>
      <c r="B3022" s="3" t="s">
        <v>6572</v>
      </c>
      <c r="C3022" s="2">
        <v>2011</v>
      </c>
      <c r="D3022" s="4">
        <v>40826</v>
      </c>
      <c r="E3022" s="4" t="str">
        <f>TEXT(Table1[[#This Row],[Order Date]],"MMM")</f>
        <v>Oct</v>
      </c>
      <c r="F3022" s="4" t="s">
        <v>7277</v>
      </c>
      <c r="G3022" s="3" t="s">
        <v>49</v>
      </c>
      <c r="H3022" s="3" t="s">
        <v>6573</v>
      </c>
      <c r="I3022" s="3" t="s">
        <v>6574</v>
      </c>
      <c r="J3022" s="3" t="s">
        <v>40</v>
      </c>
      <c r="K3022" s="3" t="s">
        <v>27</v>
      </c>
      <c r="L3022" s="3" t="s">
        <v>1452</v>
      </c>
      <c r="M3022" s="3" t="s">
        <v>101</v>
      </c>
      <c r="N3022" s="2">
        <v>77340</v>
      </c>
      <c r="O3022" s="3" t="s">
        <v>102</v>
      </c>
      <c r="P3022" s="3" t="s">
        <v>3964</v>
      </c>
      <c r="Q3022" s="3" t="s">
        <v>45</v>
      </c>
      <c r="R3022" s="3" t="s">
        <v>74</v>
      </c>
      <c r="S3022" s="3" t="s">
        <v>3965</v>
      </c>
      <c r="T3022" s="2">
        <v>11.98</v>
      </c>
      <c r="U3022" s="2">
        <v>5</v>
      </c>
      <c r="V3022" s="2">
        <v>0.8</v>
      </c>
      <c r="W3022" s="2">
        <v>-19.167999999999999</v>
      </c>
    </row>
    <row r="3023" spans="1:23" ht="15.75" thickBot="1" x14ac:dyDescent="0.3">
      <c r="A3023" s="5">
        <v>3022</v>
      </c>
      <c r="B3023" s="3" t="s">
        <v>6572</v>
      </c>
      <c r="C3023" s="2">
        <v>2011</v>
      </c>
      <c r="D3023" s="4">
        <v>40826</v>
      </c>
      <c r="E3023" s="4" t="str">
        <f>TEXT(Table1[[#This Row],[Order Date]],"MMM")</f>
        <v>Oct</v>
      </c>
      <c r="F3023" s="4" t="s">
        <v>7277</v>
      </c>
      <c r="G3023" s="3" t="s">
        <v>49</v>
      </c>
      <c r="H3023" s="3" t="s">
        <v>6573</v>
      </c>
      <c r="I3023" s="3" t="s">
        <v>6574</v>
      </c>
      <c r="J3023" s="3" t="s">
        <v>40</v>
      </c>
      <c r="K3023" s="3" t="s">
        <v>27</v>
      </c>
      <c r="L3023" s="3" t="s">
        <v>1452</v>
      </c>
      <c r="M3023" s="3" t="s">
        <v>101</v>
      </c>
      <c r="N3023" s="2">
        <v>77340</v>
      </c>
      <c r="O3023" s="3" t="s">
        <v>102</v>
      </c>
      <c r="P3023" s="3" t="s">
        <v>1064</v>
      </c>
      <c r="Q3023" s="3" t="s">
        <v>45</v>
      </c>
      <c r="R3023" s="3" t="s">
        <v>74</v>
      </c>
      <c r="S3023" s="3" t="s">
        <v>1065</v>
      </c>
      <c r="T3023" s="2">
        <v>0.89800000000000002</v>
      </c>
      <c r="U3023" s="2">
        <v>1</v>
      </c>
      <c r="V3023" s="2">
        <v>0.8</v>
      </c>
      <c r="W3023" s="2">
        <v>-1.5714999999999999</v>
      </c>
    </row>
    <row r="3024" spans="1:23" ht="15.75" thickBot="1" x14ac:dyDescent="0.3">
      <c r="A3024" s="5">
        <v>3023</v>
      </c>
      <c r="B3024" s="3" t="s">
        <v>6575</v>
      </c>
      <c r="C3024" s="2">
        <v>2013</v>
      </c>
      <c r="D3024" s="4">
        <v>41434</v>
      </c>
      <c r="E3024" s="4" t="str">
        <f>TEXT(Table1[[#This Row],[Order Date]],"MMM")</f>
        <v>Jun</v>
      </c>
      <c r="F3024" s="4">
        <v>41495</v>
      </c>
      <c r="G3024" s="3" t="s">
        <v>172</v>
      </c>
      <c r="H3024" s="3" t="s">
        <v>4232</v>
      </c>
      <c r="I3024" s="3" t="s">
        <v>4233</v>
      </c>
      <c r="J3024" s="3" t="s">
        <v>40</v>
      </c>
      <c r="K3024" s="3" t="s">
        <v>27</v>
      </c>
      <c r="L3024" s="3" t="s">
        <v>168</v>
      </c>
      <c r="M3024" s="3" t="s">
        <v>101</v>
      </c>
      <c r="N3024" s="2">
        <v>77036</v>
      </c>
      <c r="O3024" s="3" t="s">
        <v>102</v>
      </c>
      <c r="P3024" s="3" t="s">
        <v>4485</v>
      </c>
      <c r="Q3024" s="3" t="s">
        <v>32</v>
      </c>
      <c r="R3024" s="3" t="s">
        <v>64</v>
      </c>
      <c r="S3024" s="3" t="s">
        <v>4486</v>
      </c>
      <c r="T3024" s="2">
        <v>21.204000000000001</v>
      </c>
      <c r="U3024" s="2">
        <v>3</v>
      </c>
      <c r="V3024" s="2">
        <v>0.6</v>
      </c>
      <c r="W3024" s="2">
        <v>-11.6622</v>
      </c>
    </row>
    <row r="3025" spans="1:23" ht="15.75" thickBot="1" x14ac:dyDescent="0.3">
      <c r="A3025" s="5">
        <v>3024</v>
      </c>
      <c r="B3025" s="3" t="s">
        <v>6576</v>
      </c>
      <c r="C3025" s="2">
        <v>2011</v>
      </c>
      <c r="D3025" s="4">
        <v>40821</v>
      </c>
      <c r="E3025" s="4" t="str">
        <f>TEXT(Table1[[#This Row],[Order Date]],"MMM")</f>
        <v>Oct</v>
      </c>
      <c r="F3025" s="4" t="s">
        <v>7195</v>
      </c>
      <c r="G3025" s="3" t="s">
        <v>23</v>
      </c>
      <c r="H3025" s="3" t="s">
        <v>2209</v>
      </c>
      <c r="I3025" s="3" t="s">
        <v>2210</v>
      </c>
      <c r="J3025" s="3" t="s">
        <v>26</v>
      </c>
      <c r="K3025" s="3" t="s">
        <v>27</v>
      </c>
      <c r="L3025" s="3" t="s">
        <v>136</v>
      </c>
      <c r="M3025" s="3" t="s">
        <v>137</v>
      </c>
      <c r="N3025" s="2">
        <v>19134</v>
      </c>
      <c r="O3025" s="3" t="s">
        <v>138</v>
      </c>
      <c r="P3025" s="3" t="s">
        <v>2897</v>
      </c>
      <c r="Q3025" s="3" t="s">
        <v>32</v>
      </c>
      <c r="R3025" s="3" t="s">
        <v>33</v>
      </c>
      <c r="S3025" s="3" t="s">
        <v>2898</v>
      </c>
      <c r="T3025" s="2">
        <v>349.96499999999997</v>
      </c>
      <c r="U3025" s="2">
        <v>7</v>
      </c>
      <c r="V3025" s="2">
        <v>0.5</v>
      </c>
      <c r="W3025" s="2">
        <v>-216.97829999999999</v>
      </c>
    </row>
    <row r="3026" spans="1:23" ht="15.75" thickBot="1" x14ac:dyDescent="0.3">
      <c r="A3026" s="5">
        <v>3025</v>
      </c>
      <c r="B3026" s="3" t="s">
        <v>6576</v>
      </c>
      <c r="C3026" s="2">
        <v>2011</v>
      </c>
      <c r="D3026" s="4">
        <v>40821</v>
      </c>
      <c r="E3026" s="4" t="str">
        <f>TEXT(Table1[[#This Row],[Order Date]],"MMM")</f>
        <v>Oct</v>
      </c>
      <c r="F3026" s="4" t="s">
        <v>7195</v>
      </c>
      <c r="G3026" s="3" t="s">
        <v>23</v>
      </c>
      <c r="H3026" s="3" t="s">
        <v>2209</v>
      </c>
      <c r="I3026" s="3" t="s">
        <v>2210</v>
      </c>
      <c r="J3026" s="3" t="s">
        <v>26</v>
      </c>
      <c r="K3026" s="3" t="s">
        <v>27</v>
      </c>
      <c r="L3026" s="3" t="s">
        <v>136</v>
      </c>
      <c r="M3026" s="3" t="s">
        <v>137</v>
      </c>
      <c r="N3026" s="2">
        <v>19134</v>
      </c>
      <c r="O3026" s="3" t="s">
        <v>138</v>
      </c>
      <c r="P3026" s="3" t="s">
        <v>2599</v>
      </c>
      <c r="Q3026" s="3" t="s">
        <v>45</v>
      </c>
      <c r="R3026" s="3" t="s">
        <v>67</v>
      </c>
      <c r="S3026" s="3" t="s">
        <v>2600</v>
      </c>
      <c r="T3026" s="2">
        <v>22.32</v>
      </c>
      <c r="U3026" s="2">
        <v>5</v>
      </c>
      <c r="V3026" s="2">
        <v>0.2</v>
      </c>
      <c r="W3026" s="2">
        <v>5.3010000000000002</v>
      </c>
    </row>
    <row r="3027" spans="1:23" ht="15.75" thickBot="1" x14ac:dyDescent="0.3">
      <c r="A3027" s="5">
        <v>3026</v>
      </c>
      <c r="B3027" s="3" t="s">
        <v>6577</v>
      </c>
      <c r="C3027" s="2">
        <v>2011</v>
      </c>
      <c r="D3027" s="4">
        <v>40554</v>
      </c>
      <c r="E3027" s="4" t="str">
        <f>TEXT(Table1[[#This Row],[Order Date]],"MMM")</f>
        <v>Jan</v>
      </c>
      <c r="F3027" s="4">
        <v>40674</v>
      </c>
      <c r="G3027" s="3" t="s">
        <v>49</v>
      </c>
      <c r="H3027" s="3" t="s">
        <v>2432</v>
      </c>
      <c r="I3027" s="3" t="s">
        <v>2433</v>
      </c>
      <c r="J3027" s="3" t="s">
        <v>26</v>
      </c>
      <c r="K3027" s="3" t="s">
        <v>27</v>
      </c>
      <c r="L3027" s="3" t="s">
        <v>1025</v>
      </c>
      <c r="M3027" s="3" t="s">
        <v>240</v>
      </c>
      <c r="N3027" s="2">
        <v>11561</v>
      </c>
      <c r="O3027" s="3" t="s">
        <v>138</v>
      </c>
      <c r="P3027" s="3" t="s">
        <v>611</v>
      </c>
      <c r="Q3027" s="3" t="s">
        <v>45</v>
      </c>
      <c r="R3027" s="3" t="s">
        <v>77</v>
      </c>
      <c r="S3027" s="3" t="s">
        <v>612</v>
      </c>
      <c r="T3027" s="2">
        <v>533.94000000000005</v>
      </c>
      <c r="U3027" s="2">
        <v>3</v>
      </c>
      <c r="V3027" s="2">
        <v>0</v>
      </c>
      <c r="W3027" s="2">
        <v>154.8426</v>
      </c>
    </row>
    <row r="3028" spans="1:23" ht="15.75" thickBot="1" x14ac:dyDescent="0.3">
      <c r="A3028" s="5">
        <v>3027</v>
      </c>
      <c r="B3028" s="3" t="s">
        <v>6577</v>
      </c>
      <c r="C3028" s="2">
        <v>2011</v>
      </c>
      <c r="D3028" s="4">
        <v>40554</v>
      </c>
      <c r="E3028" s="4" t="str">
        <f>TEXT(Table1[[#This Row],[Order Date]],"MMM")</f>
        <v>Jan</v>
      </c>
      <c r="F3028" s="4">
        <v>40674</v>
      </c>
      <c r="G3028" s="3" t="s">
        <v>49</v>
      </c>
      <c r="H3028" s="3" t="s">
        <v>2432</v>
      </c>
      <c r="I3028" s="3" t="s">
        <v>2433</v>
      </c>
      <c r="J3028" s="3" t="s">
        <v>26</v>
      </c>
      <c r="K3028" s="3" t="s">
        <v>27</v>
      </c>
      <c r="L3028" s="3" t="s">
        <v>1025</v>
      </c>
      <c r="M3028" s="3" t="s">
        <v>240</v>
      </c>
      <c r="N3028" s="2">
        <v>11561</v>
      </c>
      <c r="O3028" s="3" t="s">
        <v>138</v>
      </c>
      <c r="P3028" s="3" t="s">
        <v>3126</v>
      </c>
      <c r="Q3028" s="3" t="s">
        <v>45</v>
      </c>
      <c r="R3028" s="3" t="s">
        <v>88</v>
      </c>
      <c r="S3028" s="3" t="s">
        <v>3127</v>
      </c>
      <c r="T3028" s="2">
        <v>167.94</v>
      </c>
      <c r="U3028" s="2">
        <v>3</v>
      </c>
      <c r="V3028" s="2">
        <v>0</v>
      </c>
      <c r="W3028" s="2">
        <v>82.290599999999998</v>
      </c>
    </row>
    <row r="3029" spans="1:23" ht="15.75" thickBot="1" x14ac:dyDescent="0.3">
      <c r="A3029" s="5">
        <v>3028</v>
      </c>
      <c r="B3029" s="3" t="s">
        <v>6577</v>
      </c>
      <c r="C3029" s="2">
        <v>2011</v>
      </c>
      <c r="D3029" s="4">
        <v>40554</v>
      </c>
      <c r="E3029" s="4" t="str">
        <f>TEXT(Table1[[#This Row],[Order Date]],"MMM")</f>
        <v>Jan</v>
      </c>
      <c r="F3029" s="4">
        <v>40674</v>
      </c>
      <c r="G3029" s="3" t="s">
        <v>49</v>
      </c>
      <c r="H3029" s="3" t="s">
        <v>2432</v>
      </c>
      <c r="I3029" s="3" t="s">
        <v>2433</v>
      </c>
      <c r="J3029" s="3" t="s">
        <v>26</v>
      </c>
      <c r="K3029" s="3" t="s">
        <v>27</v>
      </c>
      <c r="L3029" s="3" t="s">
        <v>1025</v>
      </c>
      <c r="M3029" s="3" t="s">
        <v>240</v>
      </c>
      <c r="N3029" s="2">
        <v>11561</v>
      </c>
      <c r="O3029" s="3" t="s">
        <v>138</v>
      </c>
      <c r="P3029" s="3" t="s">
        <v>3971</v>
      </c>
      <c r="Q3029" s="3" t="s">
        <v>32</v>
      </c>
      <c r="R3029" s="3" t="s">
        <v>64</v>
      </c>
      <c r="S3029" s="3" t="s">
        <v>3972</v>
      </c>
      <c r="T3029" s="2">
        <v>31.68</v>
      </c>
      <c r="U3029" s="2">
        <v>6</v>
      </c>
      <c r="V3029" s="2">
        <v>0</v>
      </c>
      <c r="W3029" s="2">
        <v>9.8208000000000002</v>
      </c>
    </row>
    <row r="3030" spans="1:23" ht="15.75" thickBot="1" x14ac:dyDescent="0.3">
      <c r="A3030" s="5">
        <v>3029</v>
      </c>
      <c r="B3030" s="3" t="s">
        <v>6578</v>
      </c>
      <c r="C3030" s="2">
        <v>2013</v>
      </c>
      <c r="D3030" s="4">
        <v>41373</v>
      </c>
      <c r="E3030" s="4" t="str">
        <f>TEXT(Table1[[#This Row],[Order Date]],"MMM")</f>
        <v>Apr</v>
      </c>
      <c r="F3030" s="4">
        <v>41495</v>
      </c>
      <c r="G3030" s="3" t="s">
        <v>49</v>
      </c>
      <c r="H3030" s="3" t="s">
        <v>1871</v>
      </c>
      <c r="I3030" s="3" t="s">
        <v>1872</v>
      </c>
      <c r="J3030" s="3" t="s">
        <v>26</v>
      </c>
      <c r="K3030" s="3" t="s">
        <v>27</v>
      </c>
      <c r="L3030" s="3" t="s">
        <v>273</v>
      </c>
      <c r="M3030" s="3" t="s">
        <v>192</v>
      </c>
      <c r="N3030" s="2">
        <v>60610</v>
      </c>
      <c r="O3030" s="3" t="s">
        <v>102</v>
      </c>
      <c r="P3030" s="3" t="s">
        <v>5500</v>
      </c>
      <c r="Q3030" s="3" t="s">
        <v>32</v>
      </c>
      <c r="R3030" s="3" t="s">
        <v>33</v>
      </c>
      <c r="S3030" s="3" t="s">
        <v>5501</v>
      </c>
      <c r="T3030" s="2">
        <v>198.744</v>
      </c>
      <c r="U3030" s="2">
        <v>4</v>
      </c>
      <c r="V3030" s="2">
        <v>0.3</v>
      </c>
      <c r="W3030" s="2">
        <v>0</v>
      </c>
    </row>
    <row r="3031" spans="1:23" ht="15.75" thickBot="1" x14ac:dyDescent="0.3">
      <c r="A3031" s="5">
        <v>3030</v>
      </c>
      <c r="B3031" s="3" t="s">
        <v>6579</v>
      </c>
      <c r="C3031" s="2">
        <v>2014</v>
      </c>
      <c r="D3031" s="4">
        <v>41800</v>
      </c>
      <c r="E3031" s="4" t="str">
        <f>TEXT(Table1[[#This Row],[Order Date]],"MMM")</f>
        <v>Jun</v>
      </c>
      <c r="F3031" s="4">
        <v>41861</v>
      </c>
      <c r="G3031" s="3" t="s">
        <v>172</v>
      </c>
      <c r="H3031" s="3" t="s">
        <v>1307</v>
      </c>
      <c r="I3031" s="3" t="s">
        <v>1308</v>
      </c>
      <c r="J3031" s="3" t="s">
        <v>99</v>
      </c>
      <c r="K3031" s="3" t="s">
        <v>27</v>
      </c>
      <c r="L3031" s="3" t="s">
        <v>708</v>
      </c>
      <c r="M3031" s="3" t="s">
        <v>406</v>
      </c>
      <c r="N3031" s="2">
        <v>80219</v>
      </c>
      <c r="O3031" s="3" t="s">
        <v>43</v>
      </c>
      <c r="P3031" s="3" t="s">
        <v>2248</v>
      </c>
      <c r="Q3031" s="3" t="s">
        <v>70</v>
      </c>
      <c r="R3031" s="3" t="s">
        <v>148</v>
      </c>
      <c r="S3031" s="3" t="s">
        <v>2249</v>
      </c>
      <c r="T3031" s="2">
        <v>63.823999999999998</v>
      </c>
      <c r="U3031" s="2">
        <v>2</v>
      </c>
      <c r="V3031" s="2">
        <v>0.2</v>
      </c>
      <c r="W3031" s="2">
        <v>13.5626</v>
      </c>
    </row>
    <row r="3032" spans="1:23" ht="15.75" thickBot="1" x14ac:dyDescent="0.3">
      <c r="A3032" s="5">
        <v>3031</v>
      </c>
      <c r="B3032" s="3" t="s">
        <v>6580</v>
      </c>
      <c r="C3032" s="2">
        <v>2011</v>
      </c>
      <c r="D3032" s="4">
        <v>40675</v>
      </c>
      <c r="E3032" s="4" t="str">
        <f>TEXT(Table1[[#This Row],[Order Date]],"MMM")</f>
        <v>May</v>
      </c>
      <c r="F3032" s="4">
        <v>40828</v>
      </c>
      <c r="G3032" s="3" t="s">
        <v>49</v>
      </c>
      <c r="H3032" s="3" t="s">
        <v>1555</v>
      </c>
      <c r="I3032" s="3" t="s">
        <v>1556</v>
      </c>
      <c r="J3032" s="3" t="s">
        <v>26</v>
      </c>
      <c r="K3032" s="3" t="s">
        <v>27</v>
      </c>
      <c r="L3032" s="3" t="s">
        <v>41</v>
      </c>
      <c r="M3032" s="3" t="s">
        <v>42</v>
      </c>
      <c r="N3032" s="2">
        <v>90045</v>
      </c>
      <c r="O3032" s="3" t="s">
        <v>43</v>
      </c>
      <c r="P3032" s="3" t="s">
        <v>1423</v>
      </c>
      <c r="Q3032" s="3" t="s">
        <v>45</v>
      </c>
      <c r="R3032" s="3" t="s">
        <v>67</v>
      </c>
      <c r="S3032" s="3" t="s">
        <v>1424</v>
      </c>
      <c r="T3032" s="2">
        <v>26.46</v>
      </c>
      <c r="U3032" s="2">
        <v>9</v>
      </c>
      <c r="V3032" s="2">
        <v>0</v>
      </c>
      <c r="W3032" s="2">
        <v>11.907</v>
      </c>
    </row>
    <row r="3033" spans="1:23" ht="15.75" thickBot="1" x14ac:dyDescent="0.3">
      <c r="A3033" s="5">
        <v>3032</v>
      </c>
      <c r="B3033" s="3" t="s">
        <v>6580</v>
      </c>
      <c r="C3033" s="2">
        <v>2011</v>
      </c>
      <c r="D3033" s="4">
        <v>40675</v>
      </c>
      <c r="E3033" s="4" t="str">
        <f>TEXT(Table1[[#This Row],[Order Date]],"MMM")</f>
        <v>May</v>
      </c>
      <c r="F3033" s="4">
        <v>40828</v>
      </c>
      <c r="G3033" s="3" t="s">
        <v>49</v>
      </c>
      <c r="H3033" s="3" t="s">
        <v>1555</v>
      </c>
      <c r="I3033" s="3" t="s">
        <v>1556</v>
      </c>
      <c r="J3033" s="3" t="s">
        <v>26</v>
      </c>
      <c r="K3033" s="3" t="s">
        <v>27</v>
      </c>
      <c r="L3033" s="3" t="s">
        <v>41</v>
      </c>
      <c r="M3033" s="3" t="s">
        <v>42</v>
      </c>
      <c r="N3033" s="2">
        <v>90045</v>
      </c>
      <c r="O3033" s="3" t="s">
        <v>43</v>
      </c>
      <c r="P3033" s="3" t="s">
        <v>5494</v>
      </c>
      <c r="Q3033" s="3" t="s">
        <v>45</v>
      </c>
      <c r="R3033" s="3" t="s">
        <v>88</v>
      </c>
      <c r="S3033" s="3" t="s">
        <v>5495</v>
      </c>
      <c r="T3033" s="2">
        <v>49.12</v>
      </c>
      <c r="U3033" s="2">
        <v>4</v>
      </c>
      <c r="V3033" s="2">
        <v>0</v>
      </c>
      <c r="W3033" s="2">
        <v>23.086400000000001</v>
      </c>
    </row>
    <row r="3034" spans="1:23" ht="15.75" thickBot="1" x14ac:dyDescent="0.3">
      <c r="A3034" s="5">
        <v>3033</v>
      </c>
      <c r="B3034" s="3" t="s">
        <v>6580</v>
      </c>
      <c r="C3034" s="2">
        <v>2011</v>
      </c>
      <c r="D3034" s="4">
        <v>40675</v>
      </c>
      <c r="E3034" s="4" t="str">
        <f>TEXT(Table1[[#This Row],[Order Date]],"MMM")</f>
        <v>May</v>
      </c>
      <c r="F3034" s="4">
        <v>40828</v>
      </c>
      <c r="G3034" s="3" t="s">
        <v>49</v>
      </c>
      <c r="H3034" s="3" t="s">
        <v>1555</v>
      </c>
      <c r="I3034" s="3" t="s">
        <v>1556</v>
      </c>
      <c r="J3034" s="3" t="s">
        <v>26</v>
      </c>
      <c r="K3034" s="3" t="s">
        <v>27</v>
      </c>
      <c r="L3034" s="3" t="s">
        <v>41</v>
      </c>
      <c r="M3034" s="3" t="s">
        <v>42</v>
      </c>
      <c r="N3034" s="2">
        <v>90045</v>
      </c>
      <c r="O3034" s="3" t="s">
        <v>43</v>
      </c>
      <c r="P3034" s="3" t="s">
        <v>2168</v>
      </c>
      <c r="Q3034" s="3" t="s">
        <v>45</v>
      </c>
      <c r="R3034" s="3" t="s">
        <v>242</v>
      </c>
      <c r="S3034" s="3" t="s">
        <v>2169</v>
      </c>
      <c r="T3034" s="2">
        <v>15</v>
      </c>
      <c r="U3034" s="2">
        <v>3</v>
      </c>
      <c r="V3034" s="2">
        <v>0</v>
      </c>
      <c r="W3034" s="2">
        <v>7.2</v>
      </c>
    </row>
    <row r="3035" spans="1:23" ht="15.75" thickBot="1" x14ac:dyDescent="0.3">
      <c r="A3035" s="5">
        <v>3034</v>
      </c>
      <c r="B3035" s="3" t="s">
        <v>6581</v>
      </c>
      <c r="C3035" s="2">
        <v>2012</v>
      </c>
      <c r="D3035" s="4">
        <v>41133</v>
      </c>
      <c r="E3035" s="4" t="str">
        <f>TEXT(Table1[[#This Row],[Order Date]],"MMM")</f>
        <v>Aug</v>
      </c>
      <c r="F3035" s="4">
        <v>41255</v>
      </c>
      <c r="G3035" s="3" t="s">
        <v>49</v>
      </c>
      <c r="H3035" s="3" t="s">
        <v>3149</v>
      </c>
      <c r="I3035" s="3" t="s">
        <v>3150</v>
      </c>
      <c r="J3035" s="3" t="s">
        <v>40</v>
      </c>
      <c r="K3035" s="3" t="s">
        <v>27</v>
      </c>
      <c r="L3035" s="3" t="s">
        <v>41</v>
      </c>
      <c r="M3035" s="3" t="s">
        <v>42</v>
      </c>
      <c r="N3035" s="2">
        <v>90036</v>
      </c>
      <c r="O3035" s="3" t="s">
        <v>43</v>
      </c>
      <c r="P3035" s="3" t="s">
        <v>112</v>
      </c>
      <c r="Q3035" s="3" t="s">
        <v>45</v>
      </c>
      <c r="R3035" s="3" t="s">
        <v>58</v>
      </c>
      <c r="S3035" s="3" t="s">
        <v>113</v>
      </c>
      <c r="T3035" s="2">
        <v>221.96</v>
      </c>
      <c r="U3035" s="2">
        <v>2</v>
      </c>
      <c r="V3035" s="2">
        <v>0</v>
      </c>
      <c r="W3035" s="2">
        <v>4.4391999999999996</v>
      </c>
    </row>
    <row r="3036" spans="1:23" ht="15.75" thickBot="1" x14ac:dyDescent="0.3">
      <c r="A3036" s="5">
        <v>3035</v>
      </c>
      <c r="B3036" s="3" t="s">
        <v>6581</v>
      </c>
      <c r="C3036" s="2">
        <v>2012</v>
      </c>
      <c r="D3036" s="4">
        <v>41133</v>
      </c>
      <c r="E3036" s="4" t="str">
        <f>TEXT(Table1[[#This Row],[Order Date]],"MMM")</f>
        <v>Aug</v>
      </c>
      <c r="F3036" s="4">
        <v>41255</v>
      </c>
      <c r="G3036" s="3" t="s">
        <v>49</v>
      </c>
      <c r="H3036" s="3" t="s">
        <v>3149</v>
      </c>
      <c r="I3036" s="3" t="s">
        <v>3150</v>
      </c>
      <c r="J3036" s="3" t="s">
        <v>40</v>
      </c>
      <c r="K3036" s="3" t="s">
        <v>27</v>
      </c>
      <c r="L3036" s="3" t="s">
        <v>41</v>
      </c>
      <c r="M3036" s="3" t="s">
        <v>42</v>
      </c>
      <c r="N3036" s="2">
        <v>90036</v>
      </c>
      <c r="O3036" s="3" t="s">
        <v>43</v>
      </c>
      <c r="P3036" s="3" t="s">
        <v>3282</v>
      </c>
      <c r="Q3036" s="3" t="s">
        <v>70</v>
      </c>
      <c r="R3036" s="3" t="s">
        <v>148</v>
      </c>
      <c r="S3036" s="3" t="s">
        <v>3283</v>
      </c>
      <c r="T3036" s="2">
        <v>236</v>
      </c>
      <c r="U3036" s="2">
        <v>4</v>
      </c>
      <c r="V3036" s="2">
        <v>0</v>
      </c>
      <c r="W3036" s="2">
        <v>40.119999999999997</v>
      </c>
    </row>
    <row r="3037" spans="1:23" ht="15.75" thickBot="1" x14ac:dyDescent="0.3">
      <c r="A3037" s="5">
        <v>3036</v>
      </c>
      <c r="B3037" s="3" t="s">
        <v>6582</v>
      </c>
      <c r="C3037" s="2">
        <v>2011</v>
      </c>
      <c r="D3037" s="4">
        <v>40585</v>
      </c>
      <c r="E3037" s="4" t="str">
        <f>TEXT(Table1[[#This Row],[Order Date]],"MMM")</f>
        <v>Feb</v>
      </c>
      <c r="F3037" s="4">
        <v>40735</v>
      </c>
      <c r="G3037" s="3" t="s">
        <v>23</v>
      </c>
      <c r="H3037" s="3" t="s">
        <v>2837</v>
      </c>
      <c r="I3037" s="3" t="s">
        <v>2838</v>
      </c>
      <c r="J3037" s="3" t="s">
        <v>40</v>
      </c>
      <c r="K3037" s="3" t="s">
        <v>27</v>
      </c>
      <c r="L3037" s="3" t="s">
        <v>93</v>
      </c>
      <c r="M3037" s="3" t="s">
        <v>94</v>
      </c>
      <c r="N3037" s="2">
        <v>98115</v>
      </c>
      <c r="O3037" s="3" t="s">
        <v>43</v>
      </c>
      <c r="P3037" s="3" t="s">
        <v>2954</v>
      </c>
      <c r="Q3037" s="3" t="s">
        <v>70</v>
      </c>
      <c r="R3037" s="3" t="s">
        <v>148</v>
      </c>
      <c r="S3037" s="3" t="s">
        <v>2955</v>
      </c>
      <c r="T3037" s="2">
        <v>41.94</v>
      </c>
      <c r="U3037" s="2">
        <v>2</v>
      </c>
      <c r="V3037" s="2">
        <v>0</v>
      </c>
      <c r="W3037" s="2">
        <v>15.0984</v>
      </c>
    </row>
    <row r="3038" spans="1:23" ht="15.75" thickBot="1" x14ac:dyDescent="0.3">
      <c r="A3038" s="5">
        <v>3037</v>
      </c>
      <c r="B3038" s="3" t="s">
        <v>6582</v>
      </c>
      <c r="C3038" s="2">
        <v>2011</v>
      </c>
      <c r="D3038" s="4">
        <v>40585</v>
      </c>
      <c r="E3038" s="4" t="str">
        <f>TEXT(Table1[[#This Row],[Order Date]],"MMM")</f>
        <v>Feb</v>
      </c>
      <c r="F3038" s="4">
        <v>40735</v>
      </c>
      <c r="G3038" s="3" t="s">
        <v>23</v>
      </c>
      <c r="H3038" s="3" t="s">
        <v>2837</v>
      </c>
      <c r="I3038" s="3" t="s">
        <v>2838</v>
      </c>
      <c r="J3038" s="3" t="s">
        <v>40</v>
      </c>
      <c r="K3038" s="3" t="s">
        <v>27</v>
      </c>
      <c r="L3038" s="3" t="s">
        <v>93</v>
      </c>
      <c r="M3038" s="3" t="s">
        <v>94</v>
      </c>
      <c r="N3038" s="2">
        <v>98115</v>
      </c>
      <c r="O3038" s="3" t="s">
        <v>43</v>
      </c>
      <c r="P3038" s="3" t="s">
        <v>3192</v>
      </c>
      <c r="Q3038" s="3" t="s">
        <v>70</v>
      </c>
      <c r="R3038" s="3" t="s">
        <v>71</v>
      </c>
      <c r="S3038" s="3" t="s">
        <v>3193</v>
      </c>
      <c r="T3038" s="2">
        <v>52.792000000000002</v>
      </c>
      <c r="U3038" s="2">
        <v>1</v>
      </c>
      <c r="V3038" s="2">
        <v>0.2</v>
      </c>
      <c r="W3038" s="2">
        <v>4.6193</v>
      </c>
    </row>
    <row r="3039" spans="1:23" ht="15.75" thickBot="1" x14ac:dyDescent="0.3">
      <c r="A3039" s="5">
        <v>3038</v>
      </c>
      <c r="B3039" s="3" t="s">
        <v>6583</v>
      </c>
      <c r="C3039" s="2">
        <v>2013</v>
      </c>
      <c r="D3039" s="4">
        <v>41434</v>
      </c>
      <c r="E3039" s="4" t="str">
        <f>TEXT(Table1[[#This Row],[Order Date]],"MMM")</f>
        <v>Jun</v>
      </c>
      <c r="F3039" s="4">
        <v>41556</v>
      </c>
      <c r="G3039" s="3" t="s">
        <v>49</v>
      </c>
      <c r="H3039" s="3" t="s">
        <v>1520</v>
      </c>
      <c r="I3039" s="3" t="s">
        <v>1521</v>
      </c>
      <c r="J3039" s="3" t="s">
        <v>26</v>
      </c>
      <c r="K3039" s="3" t="s">
        <v>27</v>
      </c>
      <c r="L3039" s="3" t="s">
        <v>136</v>
      </c>
      <c r="M3039" s="3" t="s">
        <v>137</v>
      </c>
      <c r="N3039" s="2">
        <v>19134</v>
      </c>
      <c r="O3039" s="3" t="s">
        <v>138</v>
      </c>
      <c r="P3039" s="3" t="s">
        <v>314</v>
      </c>
      <c r="Q3039" s="3" t="s">
        <v>32</v>
      </c>
      <c r="R3039" s="3" t="s">
        <v>64</v>
      </c>
      <c r="S3039" s="3" t="s">
        <v>315</v>
      </c>
      <c r="T3039" s="2">
        <v>58.247999999999998</v>
      </c>
      <c r="U3039" s="2">
        <v>9</v>
      </c>
      <c r="V3039" s="2">
        <v>0.2</v>
      </c>
      <c r="W3039" s="2">
        <v>11.6496</v>
      </c>
    </row>
    <row r="3040" spans="1:23" ht="15.75" thickBot="1" x14ac:dyDescent="0.3">
      <c r="A3040" s="5">
        <v>3039</v>
      </c>
      <c r="B3040" s="3" t="s">
        <v>6583</v>
      </c>
      <c r="C3040" s="2">
        <v>2013</v>
      </c>
      <c r="D3040" s="4">
        <v>41434</v>
      </c>
      <c r="E3040" s="4" t="str">
        <f>TEXT(Table1[[#This Row],[Order Date]],"MMM")</f>
        <v>Jun</v>
      </c>
      <c r="F3040" s="4">
        <v>41556</v>
      </c>
      <c r="G3040" s="3" t="s">
        <v>49</v>
      </c>
      <c r="H3040" s="3" t="s">
        <v>1520</v>
      </c>
      <c r="I3040" s="3" t="s">
        <v>1521</v>
      </c>
      <c r="J3040" s="3" t="s">
        <v>26</v>
      </c>
      <c r="K3040" s="3" t="s">
        <v>27</v>
      </c>
      <c r="L3040" s="3" t="s">
        <v>136</v>
      </c>
      <c r="M3040" s="3" t="s">
        <v>137</v>
      </c>
      <c r="N3040" s="2">
        <v>19134</v>
      </c>
      <c r="O3040" s="3" t="s">
        <v>138</v>
      </c>
      <c r="P3040" s="3" t="s">
        <v>274</v>
      </c>
      <c r="Q3040" s="3" t="s">
        <v>32</v>
      </c>
      <c r="R3040" s="3" t="s">
        <v>36</v>
      </c>
      <c r="S3040" s="3" t="s">
        <v>493</v>
      </c>
      <c r="T3040" s="2">
        <v>71.245999999999995</v>
      </c>
      <c r="U3040" s="2">
        <v>2</v>
      </c>
      <c r="V3040" s="2">
        <v>0.3</v>
      </c>
      <c r="W3040" s="2">
        <v>-19.338200000000001</v>
      </c>
    </row>
    <row r="3041" spans="1:23" ht="15.75" thickBot="1" x14ac:dyDescent="0.3">
      <c r="A3041" s="5">
        <v>3040</v>
      </c>
      <c r="B3041" s="3" t="s">
        <v>6583</v>
      </c>
      <c r="C3041" s="2">
        <v>2013</v>
      </c>
      <c r="D3041" s="4">
        <v>41434</v>
      </c>
      <c r="E3041" s="4" t="str">
        <f>TEXT(Table1[[#This Row],[Order Date]],"MMM")</f>
        <v>Jun</v>
      </c>
      <c r="F3041" s="4">
        <v>41556</v>
      </c>
      <c r="G3041" s="3" t="s">
        <v>49</v>
      </c>
      <c r="H3041" s="3" t="s">
        <v>1520</v>
      </c>
      <c r="I3041" s="3" t="s">
        <v>1521</v>
      </c>
      <c r="J3041" s="3" t="s">
        <v>26</v>
      </c>
      <c r="K3041" s="3" t="s">
        <v>27</v>
      </c>
      <c r="L3041" s="3" t="s">
        <v>136</v>
      </c>
      <c r="M3041" s="3" t="s">
        <v>137</v>
      </c>
      <c r="N3041" s="2">
        <v>19134</v>
      </c>
      <c r="O3041" s="3" t="s">
        <v>138</v>
      </c>
      <c r="P3041" s="3" t="s">
        <v>3128</v>
      </c>
      <c r="Q3041" s="3" t="s">
        <v>45</v>
      </c>
      <c r="R3041" s="3" t="s">
        <v>67</v>
      </c>
      <c r="S3041" s="3" t="s">
        <v>3129</v>
      </c>
      <c r="T3041" s="2">
        <v>7.8719999999999999</v>
      </c>
      <c r="U3041" s="2">
        <v>3</v>
      </c>
      <c r="V3041" s="2">
        <v>0.2</v>
      </c>
      <c r="W3041" s="2">
        <v>0.59040000000000004</v>
      </c>
    </row>
    <row r="3042" spans="1:23" ht="15.75" thickBot="1" x14ac:dyDescent="0.3">
      <c r="A3042" s="5">
        <v>3041</v>
      </c>
      <c r="B3042" s="3" t="s">
        <v>6583</v>
      </c>
      <c r="C3042" s="2">
        <v>2013</v>
      </c>
      <c r="D3042" s="4">
        <v>41434</v>
      </c>
      <c r="E3042" s="4" t="str">
        <f>TEXT(Table1[[#This Row],[Order Date]],"MMM")</f>
        <v>Jun</v>
      </c>
      <c r="F3042" s="4">
        <v>41556</v>
      </c>
      <c r="G3042" s="3" t="s">
        <v>49</v>
      </c>
      <c r="H3042" s="3" t="s">
        <v>1520</v>
      </c>
      <c r="I3042" s="3" t="s">
        <v>1521</v>
      </c>
      <c r="J3042" s="3" t="s">
        <v>26</v>
      </c>
      <c r="K3042" s="3" t="s">
        <v>27</v>
      </c>
      <c r="L3042" s="3" t="s">
        <v>136</v>
      </c>
      <c r="M3042" s="3" t="s">
        <v>137</v>
      </c>
      <c r="N3042" s="2">
        <v>19134</v>
      </c>
      <c r="O3042" s="3" t="s">
        <v>138</v>
      </c>
      <c r="P3042" s="3" t="s">
        <v>2535</v>
      </c>
      <c r="Q3042" s="3" t="s">
        <v>32</v>
      </c>
      <c r="R3042" s="3" t="s">
        <v>36</v>
      </c>
      <c r="S3042" s="3" t="s">
        <v>2536</v>
      </c>
      <c r="T3042" s="2">
        <v>887.27099999999996</v>
      </c>
      <c r="U3042" s="2">
        <v>3</v>
      </c>
      <c r="V3042" s="2">
        <v>0.3</v>
      </c>
      <c r="W3042" s="2">
        <v>-63.3765</v>
      </c>
    </row>
    <row r="3043" spans="1:23" ht="15.75" thickBot="1" x14ac:dyDescent="0.3">
      <c r="A3043" s="5">
        <v>3042</v>
      </c>
      <c r="B3043" s="3" t="s">
        <v>6584</v>
      </c>
      <c r="C3043" s="2">
        <v>2013</v>
      </c>
      <c r="D3043" s="4">
        <v>41524</v>
      </c>
      <c r="E3043" s="4" t="str">
        <f>TEXT(Table1[[#This Row],[Order Date]],"MMM")</f>
        <v>Sep</v>
      </c>
      <c r="F3043" s="4" t="s">
        <v>7184</v>
      </c>
      <c r="G3043" s="3" t="s">
        <v>49</v>
      </c>
      <c r="H3043" s="3" t="s">
        <v>5997</v>
      </c>
      <c r="I3043" s="3" t="s">
        <v>5998</v>
      </c>
      <c r="J3043" s="3" t="s">
        <v>40</v>
      </c>
      <c r="K3043" s="3" t="s">
        <v>27</v>
      </c>
      <c r="L3043" s="3" t="s">
        <v>2972</v>
      </c>
      <c r="M3043" s="3" t="s">
        <v>1218</v>
      </c>
      <c r="N3043" s="2">
        <v>2908</v>
      </c>
      <c r="O3043" s="3" t="s">
        <v>138</v>
      </c>
      <c r="P3043" s="3" t="s">
        <v>2397</v>
      </c>
      <c r="Q3043" s="3" t="s">
        <v>45</v>
      </c>
      <c r="R3043" s="3" t="s">
        <v>88</v>
      </c>
      <c r="S3043" s="3" t="s">
        <v>2398</v>
      </c>
      <c r="T3043" s="2">
        <v>12.96</v>
      </c>
      <c r="U3043" s="2">
        <v>2</v>
      </c>
      <c r="V3043" s="2">
        <v>0</v>
      </c>
      <c r="W3043" s="2">
        <v>6.2207999999999997</v>
      </c>
    </row>
    <row r="3044" spans="1:23" ht="15.75" thickBot="1" x14ac:dyDescent="0.3">
      <c r="A3044" s="5">
        <v>3043</v>
      </c>
      <c r="B3044" s="3" t="s">
        <v>6585</v>
      </c>
      <c r="C3044" s="2">
        <v>2014</v>
      </c>
      <c r="D3044" s="4">
        <v>41734</v>
      </c>
      <c r="E3044" s="4" t="str">
        <f>TEXT(Table1[[#This Row],[Order Date]],"MMM")</f>
        <v>Apr</v>
      </c>
      <c r="F3044" s="4">
        <v>41856</v>
      </c>
      <c r="G3044" s="3" t="s">
        <v>49</v>
      </c>
      <c r="H3044" s="3" t="s">
        <v>1316</v>
      </c>
      <c r="I3044" s="3" t="s">
        <v>1317</v>
      </c>
      <c r="J3044" s="3" t="s">
        <v>26</v>
      </c>
      <c r="K3044" s="3" t="s">
        <v>27</v>
      </c>
      <c r="L3044" s="3" t="s">
        <v>120</v>
      </c>
      <c r="M3044" s="3" t="s">
        <v>42</v>
      </c>
      <c r="N3044" s="2">
        <v>94122</v>
      </c>
      <c r="O3044" s="3" t="s">
        <v>43</v>
      </c>
      <c r="P3044" s="3" t="s">
        <v>2546</v>
      </c>
      <c r="Q3044" s="3" t="s">
        <v>45</v>
      </c>
      <c r="R3044" s="3" t="s">
        <v>88</v>
      </c>
      <c r="S3044" s="3" t="s">
        <v>2547</v>
      </c>
      <c r="T3044" s="2">
        <v>25.92</v>
      </c>
      <c r="U3044" s="2">
        <v>4</v>
      </c>
      <c r="V3044" s="2">
        <v>0</v>
      </c>
      <c r="W3044" s="2">
        <v>12.441599999999999</v>
      </c>
    </row>
    <row r="3045" spans="1:23" ht="15.75" thickBot="1" x14ac:dyDescent="0.3">
      <c r="A3045" s="5">
        <v>3044</v>
      </c>
      <c r="B3045" s="3" t="s">
        <v>6585</v>
      </c>
      <c r="C3045" s="2">
        <v>2014</v>
      </c>
      <c r="D3045" s="4">
        <v>41734</v>
      </c>
      <c r="E3045" s="4" t="str">
        <f>TEXT(Table1[[#This Row],[Order Date]],"MMM")</f>
        <v>Apr</v>
      </c>
      <c r="F3045" s="4">
        <v>41856</v>
      </c>
      <c r="G3045" s="3" t="s">
        <v>49</v>
      </c>
      <c r="H3045" s="3" t="s">
        <v>1316</v>
      </c>
      <c r="I3045" s="3" t="s">
        <v>1317</v>
      </c>
      <c r="J3045" s="3" t="s">
        <v>26</v>
      </c>
      <c r="K3045" s="3" t="s">
        <v>27</v>
      </c>
      <c r="L3045" s="3" t="s">
        <v>120</v>
      </c>
      <c r="M3045" s="3" t="s">
        <v>42</v>
      </c>
      <c r="N3045" s="2">
        <v>94122</v>
      </c>
      <c r="O3045" s="3" t="s">
        <v>43</v>
      </c>
      <c r="P3045" s="3" t="s">
        <v>972</v>
      </c>
      <c r="Q3045" s="3" t="s">
        <v>45</v>
      </c>
      <c r="R3045" s="3" t="s">
        <v>67</v>
      </c>
      <c r="S3045" s="3" t="s">
        <v>973</v>
      </c>
      <c r="T3045" s="2">
        <v>22.96</v>
      </c>
      <c r="U3045" s="2">
        <v>7</v>
      </c>
      <c r="V3045" s="2">
        <v>0</v>
      </c>
      <c r="W3045" s="2">
        <v>6.6584000000000003</v>
      </c>
    </row>
    <row r="3046" spans="1:23" ht="15.75" thickBot="1" x14ac:dyDescent="0.3">
      <c r="A3046" s="5">
        <v>3045</v>
      </c>
      <c r="B3046" s="3" t="s">
        <v>6586</v>
      </c>
      <c r="C3046" s="2">
        <v>2012</v>
      </c>
      <c r="D3046" s="4">
        <v>41123</v>
      </c>
      <c r="E3046" s="4" t="str">
        <f>TEXT(Table1[[#This Row],[Order Date]],"MMM")</f>
        <v>Aug</v>
      </c>
      <c r="F3046" s="4">
        <v>41215</v>
      </c>
      <c r="G3046" s="3" t="s">
        <v>172</v>
      </c>
      <c r="H3046" s="3" t="s">
        <v>61</v>
      </c>
      <c r="I3046" s="3" t="s">
        <v>62</v>
      </c>
      <c r="J3046" s="3" t="s">
        <v>26</v>
      </c>
      <c r="K3046" s="3" t="s">
        <v>27</v>
      </c>
      <c r="L3046" s="3" t="s">
        <v>6536</v>
      </c>
      <c r="M3046" s="3" t="s">
        <v>3696</v>
      </c>
      <c r="N3046" s="2">
        <v>67846</v>
      </c>
      <c r="O3046" s="3" t="s">
        <v>102</v>
      </c>
      <c r="P3046" s="3" t="s">
        <v>4732</v>
      </c>
      <c r="Q3046" s="3" t="s">
        <v>45</v>
      </c>
      <c r="R3046" s="3" t="s">
        <v>88</v>
      </c>
      <c r="S3046" s="3" t="s">
        <v>4733</v>
      </c>
      <c r="T3046" s="2">
        <v>9.5399999999999991</v>
      </c>
      <c r="U3046" s="2">
        <v>2</v>
      </c>
      <c r="V3046" s="2">
        <v>0</v>
      </c>
      <c r="W3046" s="2">
        <v>4.2930000000000001</v>
      </c>
    </row>
    <row r="3047" spans="1:23" ht="15.75" thickBot="1" x14ac:dyDescent="0.3">
      <c r="A3047" s="5">
        <v>3046</v>
      </c>
      <c r="B3047" s="3" t="s">
        <v>6586</v>
      </c>
      <c r="C3047" s="2">
        <v>2012</v>
      </c>
      <c r="D3047" s="4">
        <v>41123</v>
      </c>
      <c r="E3047" s="4" t="str">
        <f>TEXT(Table1[[#This Row],[Order Date]],"MMM")</f>
        <v>Aug</v>
      </c>
      <c r="F3047" s="4">
        <v>41215</v>
      </c>
      <c r="G3047" s="3" t="s">
        <v>172</v>
      </c>
      <c r="H3047" s="3" t="s">
        <v>61</v>
      </c>
      <c r="I3047" s="3" t="s">
        <v>62</v>
      </c>
      <c r="J3047" s="3" t="s">
        <v>26</v>
      </c>
      <c r="K3047" s="3" t="s">
        <v>27</v>
      </c>
      <c r="L3047" s="3" t="s">
        <v>6536</v>
      </c>
      <c r="M3047" s="3" t="s">
        <v>3696</v>
      </c>
      <c r="N3047" s="2">
        <v>67846</v>
      </c>
      <c r="O3047" s="3" t="s">
        <v>102</v>
      </c>
      <c r="P3047" s="3" t="s">
        <v>735</v>
      </c>
      <c r="Q3047" s="3" t="s">
        <v>45</v>
      </c>
      <c r="R3047" s="3" t="s">
        <v>242</v>
      </c>
      <c r="S3047" s="3" t="s">
        <v>736</v>
      </c>
      <c r="T3047" s="2">
        <v>5.81</v>
      </c>
      <c r="U3047" s="2">
        <v>1</v>
      </c>
      <c r="V3047" s="2">
        <v>0</v>
      </c>
      <c r="W3047" s="2">
        <v>1.8010999999999999</v>
      </c>
    </row>
    <row r="3048" spans="1:23" ht="15.75" thickBot="1" x14ac:dyDescent="0.3">
      <c r="A3048" s="5">
        <v>3047</v>
      </c>
      <c r="B3048" s="3" t="s">
        <v>6586</v>
      </c>
      <c r="C3048" s="2">
        <v>2012</v>
      </c>
      <c r="D3048" s="4">
        <v>41123</v>
      </c>
      <c r="E3048" s="4" t="str">
        <f>TEXT(Table1[[#This Row],[Order Date]],"MMM")</f>
        <v>Aug</v>
      </c>
      <c r="F3048" s="4">
        <v>41215</v>
      </c>
      <c r="G3048" s="3" t="s">
        <v>172</v>
      </c>
      <c r="H3048" s="3" t="s">
        <v>61</v>
      </c>
      <c r="I3048" s="3" t="s">
        <v>62</v>
      </c>
      <c r="J3048" s="3" t="s">
        <v>26</v>
      </c>
      <c r="K3048" s="3" t="s">
        <v>27</v>
      </c>
      <c r="L3048" s="3" t="s">
        <v>6536</v>
      </c>
      <c r="M3048" s="3" t="s">
        <v>3696</v>
      </c>
      <c r="N3048" s="2">
        <v>67846</v>
      </c>
      <c r="O3048" s="3" t="s">
        <v>102</v>
      </c>
      <c r="P3048" s="3" t="s">
        <v>511</v>
      </c>
      <c r="Q3048" s="3" t="s">
        <v>45</v>
      </c>
      <c r="R3048" s="3" t="s">
        <v>67</v>
      </c>
      <c r="S3048" s="3" t="s">
        <v>512</v>
      </c>
      <c r="T3048" s="2">
        <v>5.76</v>
      </c>
      <c r="U3048" s="2">
        <v>2</v>
      </c>
      <c r="V3048" s="2">
        <v>0</v>
      </c>
      <c r="W3048" s="2">
        <v>1.728</v>
      </c>
    </row>
    <row r="3049" spans="1:23" ht="15.75" thickBot="1" x14ac:dyDescent="0.3">
      <c r="A3049" s="5">
        <v>3048</v>
      </c>
      <c r="B3049" s="3" t="s">
        <v>6587</v>
      </c>
      <c r="C3049" s="2">
        <v>2013</v>
      </c>
      <c r="D3049" s="4">
        <v>41590</v>
      </c>
      <c r="E3049" s="4" t="str">
        <f>TEXT(Table1[[#This Row],[Order Date]],"MMM")</f>
        <v>Nov</v>
      </c>
      <c r="F3049" s="4" t="s">
        <v>7183</v>
      </c>
      <c r="G3049" s="3" t="s">
        <v>49</v>
      </c>
      <c r="H3049" s="3" t="s">
        <v>4468</v>
      </c>
      <c r="I3049" s="3" t="s">
        <v>4469</v>
      </c>
      <c r="J3049" s="3" t="s">
        <v>26</v>
      </c>
      <c r="K3049" s="3" t="s">
        <v>27</v>
      </c>
      <c r="L3049" s="3" t="s">
        <v>3378</v>
      </c>
      <c r="M3049" s="3" t="s">
        <v>240</v>
      </c>
      <c r="N3049" s="2">
        <v>13601</v>
      </c>
      <c r="O3049" s="3" t="s">
        <v>138</v>
      </c>
      <c r="P3049" s="3" t="s">
        <v>4168</v>
      </c>
      <c r="Q3049" s="3" t="s">
        <v>45</v>
      </c>
      <c r="R3049" s="3" t="s">
        <v>88</v>
      </c>
      <c r="S3049" s="3" t="s">
        <v>4169</v>
      </c>
      <c r="T3049" s="2">
        <v>18.54</v>
      </c>
      <c r="U3049" s="2">
        <v>2</v>
      </c>
      <c r="V3049" s="2">
        <v>0</v>
      </c>
      <c r="W3049" s="2">
        <v>8.7138000000000009</v>
      </c>
    </row>
    <row r="3050" spans="1:23" ht="15.75" thickBot="1" x14ac:dyDescent="0.3">
      <c r="A3050" s="5">
        <v>3049</v>
      </c>
      <c r="B3050" s="3" t="s">
        <v>6587</v>
      </c>
      <c r="C3050" s="2">
        <v>2013</v>
      </c>
      <c r="D3050" s="4">
        <v>41590</v>
      </c>
      <c r="E3050" s="4" t="str">
        <f>TEXT(Table1[[#This Row],[Order Date]],"MMM")</f>
        <v>Nov</v>
      </c>
      <c r="F3050" s="4" t="s">
        <v>7183</v>
      </c>
      <c r="G3050" s="3" t="s">
        <v>49</v>
      </c>
      <c r="H3050" s="3" t="s">
        <v>4468</v>
      </c>
      <c r="I3050" s="3" t="s">
        <v>4469</v>
      </c>
      <c r="J3050" s="3" t="s">
        <v>26</v>
      </c>
      <c r="K3050" s="3" t="s">
        <v>27</v>
      </c>
      <c r="L3050" s="3" t="s">
        <v>3378</v>
      </c>
      <c r="M3050" s="3" t="s">
        <v>240</v>
      </c>
      <c r="N3050" s="2">
        <v>13601</v>
      </c>
      <c r="O3050" s="3" t="s">
        <v>138</v>
      </c>
      <c r="P3050" s="3" t="s">
        <v>95</v>
      </c>
      <c r="Q3050" s="3" t="s">
        <v>45</v>
      </c>
      <c r="R3050" s="3" t="s">
        <v>74</v>
      </c>
      <c r="S3050" s="3" t="s">
        <v>96</v>
      </c>
      <c r="T3050" s="2">
        <v>679.96</v>
      </c>
      <c r="U3050" s="2">
        <v>5</v>
      </c>
      <c r="V3050" s="2">
        <v>0.2</v>
      </c>
      <c r="W3050" s="2">
        <v>220.98699999999999</v>
      </c>
    </row>
    <row r="3051" spans="1:23" ht="15.75" thickBot="1" x14ac:dyDescent="0.3">
      <c r="A3051" s="5">
        <v>3050</v>
      </c>
      <c r="B3051" s="3" t="s">
        <v>6588</v>
      </c>
      <c r="C3051" s="2">
        <v>2014</v>
      </c>
      <c r="D3051" s="4">
        <v>41701</v>
      </c>
      <c r="E3051" s="4" t="str">
        <f>TEXT(Table1[[#This Row],[Order Date]],"MMM")</f>
        <v>Mar</v>
      </c>
      <c r="F3051" s="4">
        <v>41885</v>
      </c>
      <c r="G3051" s="3" t="s">
        <v>49</v>
      </c>
      <c r="H3051" s="3" t="s">
        <v>4126</v>
      </c>
      <c r="I3051" s="3" t="s">
        <v>4127</v>
      </c>
      <c r="J3051" s="3" t="s">
        <v>40</v>
      </c>
      <c r="K3051" s="3" t="s">
        <v>27</v>
      </c>
      <c r="L3051" s="3" t="s">
        <v>541</v>
      </c>
      <c r="M3051" s="3" t="s">
        <v>220</v>
      </c>
      <c r="N3051" s="2">
        <v>19711</v>
      </c>
      <c r="O3051" s="3" t="s">
        <v>138</v>
      </c>
      <c r="P3051" s="3" t="s">
        <v>4935</v>
      </c>
      <c r="Q3051" s="3" t="s">
        <v>45</v>
      </c>
      <c r="R3051" s="3" t="s">
        <v>67</v>
      </c>
      <c r="S3051" s="3" t="s">
        <v>4936</v>
      </c>
      <c r="T3051" s="2">
        <v>59.52</v>
      </c>
      <c r="U3051" s="2">
        <v>3</v>
      </c>
      <c r="V3051" s="2">
        <v>0</v>
      </c>
      <c r="W3051" s="2">
        <v>15.475199999999999</v>
      </c>
    </row>
    <row r="3052" spans="1:23" ht="15.75" thickBot="1" x14ac:dyDescent="0.3">
      <c r="A3052" s="5">
        <v>3051</v>
      </c>
      <c r="B3052" s="3" t="s">
        <v>6588</v>
      </c>
      <c r="C3052" s="2">
        <v>2014</v>
      </c>
      <c r="D3052" s="4">
        <v>41701</v>
      </c>
      <c r="E3052" s="4" t="str">
        <f>TEXT(Table1[[#This Row],[Order Date]],"MMM")</f>
        <v>Mar</v>
      </c>
      <c r="F3052" s="4">
        <v>41885</v>
      </c>
      <c r="G3052" s="3" t="s">
        <v>49</v>
      </c>
      <c r="H3052" s="3" t="s">
        <v>4126</v>
      </c>
      <c r="I3052" s="3" t="s">
        <v>4127</v>
      </c>
      <c r="J3052" s="3" t="s">
        <v>40</v>
      </c>
      <c r="K3052" s="3" t="s">
        <v>27</v>
      </c>
      <c r="L3052" s="3" t="s">
        <v>541</v>
      </c>
      <c r="M3052" s="3" t="s">
        <v>220</v>
      </c>
      <c r="N3052" s="2">
        <v>19711</v>
      </c>
      <c r="O3052" s="3" t="s">
        <v>138</v>
      </c>
      <c r="P3052" s="3" t="s">
        <v>4749</v>
      </c>
      <c r="Q3052" s="3" t="s">
        <v>45</v>
      </c>
      <c r="R3052" s="3" t="s">
        <v>158</v>
      </c>
      <c r="S3052" s="3" t="s">
        <v>170</v>
      </c>
      <c r="T3052" s="2">
        <v>57.96</v>
      </c>
      <c r="U3052" s="2">
        <v>7</v>
      </c>
      <c r="V3052" s="2">
        <v>0</v>
      </c>
      <c r="W3052" s="2">
        <v>27.241199999999999</v>
      </c>
    </row>
    <row r="3053" spans="1:23" ht="15.75" thickBot="1" x14ac:dyDescent="0.3">
      <c r="A3053" s="5">
        <v>3052</v>
      </c>
      <c r="B3053" s="3" t="s">
        <v>6588</v>
      </c>
      <c r="C3053" s="2">
        <v>2014</v>
      </c>
      <c r="D3053" s="4">
        <v>41701</v>
      </c>
      <c r="E3053" s="4" t="str">
        <f>TEXT(Table1[[#This Row],[Order Date]],"MMM")</f>
        <v>Mar</v>
      </c>
      <c r="F3053" s="4">
        <v>41885</v>
      </c>
      <c r="G3053" s="3" t="s">
        <v>49</v>
      </c>
      <c r="H3053" s="3" t="s">
        <v>4126</v>
      </c>
      <c r="I3053" s="3" t="s">
        <v>4127</v>
      </c>
      <c r="J3053" s="3" t="s">
        <v>40</v>
      </c>
      <c r="K3053" s="3" t="s">
        <v>27</v>
      </c>
      <c r="L3053" s="3" t="s">
        <v>541</v>
      </c>
      <c r="M3053" s="3" t="s">
        <v>220</v>
      </c>
      <c r="N3053" s="2">
        <v>19711</v>
      </c>
      <c r="O3053" s="3" t="s">
        <v>138</v>
      </c>
      <c r="P3053" s="3" t="s">
        <v>4893</v>
      </c>
      <c r="Q3053" s="3" t="s">
        <v>32</v>
      </c>
      <c r="R3053" s="3" t="s">
        <v>33</v>
      </c>
      <c r="S3053" s="3" t="s">
        <v>4894</v>
      </c>
      <c r="T3053" s="2">
        <v>441.96</v>
      </c>
      <c r="U3053" s="2">
        <v>2</v>
      </c>
      <c r="V3053" s="2">
        <v>0</v>
      </c>
      <c r="W3053" s="2">
        <v>101.6508</v>
      </c>
    </row>
    <row r="3054" spans="1:23" ht="15.75" thickBot="1" x14ac:dyDescent="0.3">
      <c r="A3054" s="5">
        <v>3053</v>
      </c>
      <c r="B3054" s="3" t="s">
        <v>6588</v>
      </c>
      <c r="C3054" s="2">
        <v>2014</v>
      </c>
      <c r="D3054" s="4">
        <v>41701</v>
      </c>
      <c r="E3054" s="4" t="str">
        <f>TEXT(Table1[[#This Row],[Order Date]],"MMM")</f>
        <v>Mar</v>
      </c>
      <c r="F3054" s="4">
        <v>41885</v>
      </c>
      <c r="G3054" s="3" t="s">
        <v>49</v>
      </c>
      <c r="H3054" s="3" t="s">
        <v>4126</v>
      </c>
      <c r="I3054" s="3" t="s">
        <v>4127</v>
      </c>
      <c r="J3054" s="3" t="s">
        <v>40</v>
      </c>
      <c r="K3054" s="3" t="s">
        <v>27</v>
      </c>
      <c r="L3054" s="3" t="s">
        <v>541</v>
      </c>
      <c r="M3054" s="3" t="s">
        <v>220</v>
      </c>
      <c r="N3054" s="2">
        <v>19711</v>
      </c>
      <c r="O3054" s="3" t="s">
        <v>138</v>
      </c>
      <c r="P3054" s="3" t="s">
        <v>5815</v>
      </c>
      <c r="Q3054" s="3" t="s">
        <v>45</v>
      </c>
      <c r="R3054" s="3" t="s">
        <v>88</v>
      </c>
      <c r="S3054" s="3" t="s">
        <v>170</v>
      </c>
      <c r="T3054" s="2">
        <v>68.040000000000006</v>
      </c>
      <c r="U3054" s="2">
        <v>6</v>
      </c>
      <c r="V3054" s="2">
        <v>0</v>
      </c>
      <c r="W3054" s="2">
        <v>33.339599999999997</v>
      </c>
    </row>
    <row r="3055" spans="1:23" ht="15.75" thickBot="1" x14ac:dyDescent="0.3">
      <c r="A3055" s="5">
        <v>3054</v>
      </c>
      <c r="B3055" s="3" t="s">
        <v>6589</v>
      </c>
      <c r="C3055" s="2">
        <v>2013</v>
      </c>
      <c r="D3055" s="4">
        <v>41465</v>
      </c>
      <c r="E3055" s="4" t="str">
        <f>TEXT(Table1[[#This Row],[Order Date]],"MMM")</f>
        <v>Jul</v>
      </c>
      <c r="F3055" s="4">
        <v>41496</v>
      </c>
      <c r="G3055" s="3" t="s">
        <v>172</v>
      </c>
      <c r="H3055" s="3" t="s">
        <v>5007</v>
      </c>
      <c r="I3055" s="3" t="s">
        <v>5008</v>
      </c>
      <c r="J3055" s="3" t="s">
        <v>99</v>
      </c>
      <c r="K3055" s="3" t="s">
        <v>27</v>
      </c>
      <c r="L3055" s="3" t="s">
        <v>2985</v>
      </c>
      <c r="M3055" s="3" t="s">
        <v>406</v>
      </c>
      <c r="N3055" s="2">
        <v>81001</v>
      </c>
      <c r="O3055" s="3" t="s">
        <v>43</v>
      </c>
      <c r="P3055" s="3" t="s">
        <v>6590</v>
      </c>
      <c r="Q3055" s="3" t="s">
        <v>70</v>
      </c>
      <c r="R3055" s="3" t="s">
        <v>603</v>
      </c>
      <c r="S3055" s="3" t="s">
        <v>6591</v>
      </c>
      <c r="T3055" s="2">
        <v>703.71</v>
      </c>
      <c r="U3055" s="2">
        <v>6</v>
      </c>
      <c r="V3055" s="2">
        <v>0.7</v>
      </c>
      <c r="W3055" s="2">
        <v>-938.28</v>
      </c>
    </row>
    <row r="3056" spans="1:23" ht="15.75" thickBot="1" x14ac:dyDescent="0.3">
      <c r="A3056" s="5">
        <v>3055</v>
      </c>
      <c r="B3056" s="3" t="s">
        <v>6589</v>
      </c>
      <c r="C3056" s="2">
        <v>2013</v>
      </c>
      <c r="D3056" s="4">
        <v>41465</v>
      </c>
      <c r="E3056" s="4" t="str">
        <f>TEXT(Table1[[#This Row],[Order Date]],"MMM")</f>
        <v>Jul</v>
      </c>
      <c r="F3056" s="4">
        <v>41496</v>
      </c>
      <c r="G3056" s="3" t="s">
        <v>172</v>
      </c>
      <c r="H3056" s="3" t="s">
        <v>5007</v>
      </c>
      <c r="I3056" s="3" t="s">
        <v>5008</v>
      </c>
      <c r="J3056" s="3" t="s">
        <v>99</v>
      </c>
      <c r="K3056" s="3" t="s">
        <v>27</v>
      </c>
      <c r="L3056" s="3" t="s">
        <v>2985</v>
      </c>
      <c r="M3056" s="3" t="s">
        <v>406</v>
      </c>
      <c r="N3056" s="2">
        <v>81001</v>
      </c>
      <c r="O3056" s="3" t="s">
        <v>43</v>
      </c>
      <c r="P3056" s="3" t="s">
        <v>1754</v>
      </c>
      <c r="Q3056" s="3" t="s">
        <v>45</v>
      </c>
      <c r="R3056" s="3" t="s">
        <v>74</v>
      </c>
      <c r="S3056" s="3" t="s">
        <v>1755</v>
      </c>
      <c r="T3056" s="2">
        <v>17.904</v>
      </c>
      <c r="U3056" s="2">
        <v>4</v>
      </c>
      <c r="V3056" s="2">
        <v>0.7</v>
      </c>
      <c r="W3056" s="2">
        <v>-14.92</v>
      </c>
    </row>
    <row r="3057" spans="1:23" ht="15.75" thickBot="1" x14ac:dyDescent="0.3">
      <c r="A3057" s="5">
        <v>3056</v>
      </c>
      <c r="B3057" s="3" t="s">
        <v>6589</v>
      </c>
      <c r="C3057" s="2">
        <v>2013</v>
      </c>
      <c r="D3057" s="4">
        <v>41465</v>
      </c>
      <c r="E3057" s="4" t="str">
        <f>TEXT(Table1[[#This Row],[Order Date]],"MMM")</f>
        <v>Jul</v>
      </c>
      <c r="F3057" s="4">
        <v>41496</v>
      </c>
      <c r="G3057" s="3" t="s">
        <v>172</v>
      </c>
      <c r="H3057" s="3" t="s">
        <v>5007</v>
      </c>
      <c r="I3057" s="3" t="s">
        <v>5008</v>
      </c>
      <c r="J3057" s="3" t="s">
        <v>99</v>
      </c>
      <c r="K3057" s="3" t="s">
        <v>27</v>
      </c>
      <c r="L3057" s="3" t="s">
        <v>2985</v>
      </c>
      <c r="M3057" s="3" t="s">
        <v>406</v>
      </c>
      <c r="N3057" s="2">
        <v>81001</v>
      </c>
      <c r="O3057" s="3" t="s">
        <v>43</v>
      </c>
      <c r="P3057" s="3" t="s">
        <v>3978</v>
      </c>
      <c r="Q3057" s="3" t="s">
        <v>45</v>
      </c>
      <c r="R3057" s="3" t="s">
        <v>74</v>
      </c>
      <c r="S3057" s="3" t="s">
        <v>3979</v>
      </c>
      <c r="T3057" s="2">
        <v>11.976000000000001</v>
      </c>
      <c r="U3057" s="2">
        <v>4</v>
      </c>
      <c r="V3057" s="2">
        <v>0.7</v>
      </c>
      <c r="W3057" s="2">
        <v>-9.1815999999999995</v>
      </c>
    </row>
    <row r="3058" spans="1:23" ht="15.75" thickBot="1" x14ac:dyDescent="0.3">
      <c r="A3058" s="5">
        <v>3057</v>
      </c>
      <c r="B3058" s="3" t="s">
        <v>6589</v>
      </c>
      <c r="C3058" s="2">
        <v>2013</v>
      </c>
      <c r="D3058" s="4">
        <v>41465</v>
      </c>
      <c r="E3058" s="4" t="str">
        <f>TEXT(Table1[[#This Row],[Order Date]],"MMM")</f>
        <v>Jul</v>
      </c>
      <c r="F3058" s="4">
        <v>41496</v>
      </c>
      <c r="G3058" s="3" t="s">
        <v>172</v>
      </c>
      <c r="H3058" s="3" t="s">
        <v>5007</v>
      </c>
      <c r="I3058" s="3" t="s">
        <v>5008</v>
      </c>
      <c r="J3058" s="3" t="s">
        <v>99</v>
      </c>
      <c r="K3058" s="3" t="s">
        <v>27</v>
      </c>
      <c r="L3058" s="3" t="s">
        <v>2985</v>
      </c>
      <c r="M3058" s="3" t="s">
        <v>406</v>
      </c>
      <c r="N3058" s="2">
        <v>81001</v>
      </c>
      <c r="O3058" s="3" t="s">
        <v>43</v>
      </c>
      <c r="P3058" s="3" t="s">
        <v>5409</v>
      </c>
      <c r="Q3058" s="3" t="s">
        <v>70</v>
      </c>
      <c r="R3058" s="3" t="s">
        <v>148</v>
      </c>
      <c r="S3058" s="3" t="s">
        <v>5410</v>
      </c>
      <c r="T3058" s="2">
        <v>67.959999999999994</v>
      </c>
      <c r="U3058" s="2">
        <v>5</v>
      </c>
      <c r="V3058" s="2">
        <v>0.2</v>
      </c>
      <c r="W3058" s="2">
        <v>0.84950000000000003</v>
      </c>
    </row>
    <row r="3059" spans="1:23" ht="15.75" thickBot="1" x14ac:dyDescent="0.3">
      <c r="A3059" s="5">
        <v>3058</v>
      </c>
      <c r="B3059" s="3" t="s">
        <v>6592</v>
      </c>
      <c r="C3059" s="2">
        <v>2012</v>
      </c>
      <c r="D3059" s="4">
        <v>41033</v>
      </c>
      <c r="E3059" s="4" t="str">
        <f>TEXT(Table1[[#This Row],[Order Date]],"MMM")</f>
        <v>May</v>
      </c>
      <c r="F3059" s="4">
        <v>41217</v>
      </c>
      <c r="G3059" s="3" t="s">
        <v>49</v>
      </c>
      <c r="H3059" s="3" t="s">
        <v>4703</v>
      </c>
      <c r="I3059" s="3" t="s">
        <v>4704</v>
      </c>
      <c r="J3059" s="3" t="s">
        <v>40</v>
      </c>
      <c r="K3059" s="3" t="s">
        <v>27</v>
      </c>
      <c r="L3059" s="3" t="s">
        <v>41</v>
      </c>
      <c r="M3059" s="3" t="s">
        <v>42</v>
      </c>
      <c r="N3059" s="2">
        <v>90036</v>
      </c>
      <c r="O3059" s="3" t="s">
        <v>43</v>
      </c>
      <c r="P3059" s="3" t="s">
        <v>2820</v>
      </c>
      <c r="Q3059" s="3" t="s">
        <v>32</v>
      </c>
      <c r="R3059" s="3" t="s">
        <v>36</v>
      </c>
      <c r="S3059" s="3" t="s">
        <v>2821</v>
      </c>
      <c r="T3059" s="2">
        <v>892.22400000000005</v>
      </c>
      <c r="U3059" s="2">
        <v>3</v>
      </c>
      <c r="V3059" s="2">
        <v>0.2</v>
      </c>
      <c r="W3059" s="2">
        <v>89.222399999999993</v>
      </c>
    </row>
    <row r="3060" spans="1:23" ht="15.75" thickBot="1" x14ac:dyDescent="0.3">
      <c r="A3060" s="5">
        <v>3059</v>
      </c>
      <c r="B3060" s="3" t="s">
        <v>6593</v>
      </c>
      <c r="C3060" s="2">
        <v>2011</v>
      </c>
      <c r="D3060" s="4">
        <v>40795</v>
      </c>
      <c r="E3060" s="4" t="str">
        <f>TEXT(Table1[[#This Row],[Order Date]],"MMM")</f>
        <v>Sep</v>
      </c>
      <c r="F3060" s="4" t="s">
        <v>7168</v>
      </c>
      <c r="G3060" s="3" t="s">
        <v>49</v>
      </c>
      <c r="H3060" s="3" t="s">
        <v>2432</v>
      </c>
      <c r="I3060" s="3" t="s">
        <v>2433</v>
      </c>
      <c r="J3060" s="3" t="s">
        <v>26</v>
      </c>
      <c r="K3060" s="3" t="s">
        <v>27</v>
      </c>
      <c r="L3060" s="3" t="s">
        <v>2920</v>
      </c>
      <c r="M3060" s="3" t="s">
        <v>86</v>
      </c>
      <c r="N3060" s="2">
        <v>27834</v>
      </c>
      <c r="O3060" s="3" t="s">
        <v>30</v>
      </c>
      <c r="P3060" s="3" t="s">
        <v>6281</v>
      </c>
      <c r="Q3060" s="3" t="s">
        <v>70</v>
      </c>
      <c r="R3060" s="3" t="s">
        <v>603</v>
      </c>
      <c r="S3060" s="3" t="s">
        <v>6282</v>
      </c>
      <c r="T3060" s="2">
        <v>1299.99</v>
      </c>
      <c r="U3060" s="2">
        <v>2</v>
      </c>
      <c r="V3060" s="2">
        <v>0.5</v>
      </c>
      <c r="W3060" s="2">
        <v>-571.99559999999997</v>
      </c>
    </row>
    <row r="3061" spans="1:23" ht="15.75" thickBot="1" x14ac:dyDescent="0.3">
      <c r="A3061" s="5">
        <v>3060</v>
      </c>
      <c r="B3061" s="3" t="s">
        <v>6594</v>
      </c>
      <c r="C3061" s="2">
        <v>2014</v>
      </c>
      <c r="D3061" s="4">
        <v>41859</v>
      </c>
      <c r="E3061" s="4" t="str">
        <f>TEXT(Table1[[#This Row],[Order Date]],"MMM")</f>
        <v>Aug</v>
      </c>
      <c r="F3061" s="4">
        <v>41890</v>
      </c>
      <c r="G3061" s="3" t="s">
        <v>172</v>
      </c>
      <c r="H3061" s="3" t="s">
        <v>1721</v>
      </c>
      <c r="I3061" s="3" t="s">
        <v>1722</v>
      </c>
      <c r="J3061" s="3" t="s">
        <v>26</v>
      </c>
      <c r="K3061" s="3" t="s">
        <v>27</v>
      </c>
      <c r="L3061" s="3" t="s">
        <v>715</v>
      </c>
      <c r="M3061" s="3" t="s">
        <v>101</v>
      </c>
      <c r="N3061" s="2">
        <v>75081</v>
      </c>
      <c r="O3061" s="3" t="s">
        <v>102</v>
      </c>
      <c r="P3061" s="3" t="s">
        <v>407</v>
      </c>
      <c r="Q3061" s="3" t="s">
        <v>70</v>
      </c>
      <c r="R3061" s="3" t="s">
        <v>148</v>
      </c>
      <c r="S3061" s="3" t="s">
        <v>408</v>
      </c>
      <c r="T3061" s="2">
        <v>119.44799999999999</v>
      </c>
      <c r="U3061" s="2">
        <v>3</v>
      </c>
      <c r="V3061" s="2">
        <v>0.2</v>
      </c>
      <c r="W3061" s="2">
        <v>-13.437900000000001</v>
      </c>
    </row>
    <row r="3062" spans="1:23" ht="15.75" thickBot="1" x14ac:dyDescent="0.3">
      <c r="A3062" s="5">
        <v>3061</v>
      </c>
      <c r="B3062" s="3" t="s">
        <v>6594</v>
      </c>
      <c r="C3062" s="2">
        <v>2014</v>
      </c>
      <c r="D3062" s="4">
        <v>41859</v>
      </c>
      <c r="E3062" s="4" t="str">
        <f>TEXT(Table1[[#This Row],[Order Date]],"MMM")</f>
        <v>Aug</v>
      </c>
      <c r="F3062" s="4">
        <v>41890</v>
      </c>
      <c r="G3062" s="3" t="s">
        <v>172</v>
      </c>
      <c r="H3062" s="3" t="s">
        <v>1721</v>
      </c>
      <c r="I3062" s="3" t="s">
        <v>1722</v>
      </c>
      <c r="J3062" s="3" t="s">
        <v>26</v>
      </c>
      <c r="K3062" s="3" t="s">
        <v>27</v>
      </c>
      <c r="L3062" s="3" t="s">
        <v>715</v>
      </c>
      <c r="M3062" s="3" t="s">
        <v>101</v>
      </c>
      <c r="N3062" s="2">
        <v>75081</v>
      </c>
      <c r="O3062" s="3" t="s">
        <v>102</v>
      </c>
      <c r="P3062" s="3" t="s">
        <v>858</v>
      </c>
      <c r="Q3062" s="3" t="s">
        <v>45</v>
      </c>
      <c r="R3062" s="3" t="s">
        <v>58</v>
      </c>
      <c r="S3062" s="3" t="s">
        <v>859</v>
      </c>
      <c r="T3062" s="2">
        <v>118.16</v>
      </c>
      <c r="U3062" s="2">
        <v>2</v>
      </c>
      <c r="V3062" s="2">
        <v>0.2</v>
      </c>
      <c r="W3062" s="2">
        <v>-25.109000000000002</v>
      </c>
    </row>
    <row r="3063" spans="1:23" ht="15.75" thickBot="1" x14ac:dyDescent="0.3">
      <c r="A3063" s="5">
        <v>3062</v>
      </c>
      <c r="B3063" s="3" t="s">
        <v>6597</v>
      </c>
      <c r="C3063" s="2">
        <v>2014</v>
      </c>
      <c r="D3063" s="4">
        <v>41676</v>
      </c>
      <c r="E3063" s="4" t="str">
        <f>TEXT(Table1[[#This Row],[Order Date]],"MMM")</f>
        <v>Feb</v>
      </c>
      <c r="F3063" s="4">
        <v>41796</v>
      </c>
      <c r="G3063" s="3" t="s">
        <v>49</v>
      </c>
      <c r="H3063" s="3" t="s">
        <v>426</v>
      </c>
      <c r="I3063" s="3" t="s">
        <v>427</v>
      </c>
      <c r="J3063" s="3" t="s">
        <v>40</v>
      </c>
      <c r="K3063" s="3" t="s">
        <v>27</v>
      </c>
      <c r="L3063" s="3" t="s">
        <v>128</v>
      </c>
      <c r="M3063" s="3" t="s">
        <v>129</v>
      </c>
      <c r="N3063" s="2">
        <v>68025</v>
      </c>
      <c r="O3063" s="3" t="s">
        <v>102</v>
      </c>
      <c r="P3063" s="3" t="s">
        <v>2696</v>
      </c>
      <c r="Q3063" s="3" t="s">
        <v>45</v>
      </c>
      <c r="R3063" s="3" t="s">
        <v>74</v>
      </c>
      <c r="S3063" s="3" t="s">
        <v>2697</v>
      </c>
      <c r="T3063" s="2">
        <v>53.9</v>
      </c>
      <c r="U3063" s="2">
        <v>5</v>
      </c>
      <c r="V3063" s="2">
        <v>0</v>
      </c>
      <c r="W3063" s="2">
        <v>25.872</v>
      </c>
    </row>
    <row r="3064" spans="1:23" ht="15.75" thickBot="1" x14ac:dyDescent="0.3">
      <c r="A3064" s="5">
        <v>3063</v>
      </c>
      <c r="B3064" s="3" t="s">
        <v>6598</v>
      </c>
      <c r="C3064" s="2">
        <v>2011</v>
      </c>
      <c r="D3064" s="4">
        <v>40756</v>
      </c>
      <c r="E3064" s="4" t="str">
        <f>TEXT(Table1[[#This Row],[Order Date]],"MMM")</f>
        <v>Aug</v>
      </c>
      <c r="F3064" s="4" t="s">
        <v>7364</v>
      </c>
      <c r="G3064" s="3" t="s">
        <v>49</v>
      </c>
      <c r="H3064" s="3" t="s">
        <v>5617</v>
      </c>
      <c r="I3064" s="3" t="s">
        <v>5618</v>
      </c>
      <c r="J3064" s="3" t="s">
        <v>26</v>
      </c>
      <c r="K3064" s="3" t="s">
        <v>27</v>
      </c>
      <c r="L3064" s="3" t="s">
        <v>1452</v>
      </c>
      <c r="M3064" s="3" t="s">
        <v>101</v>
      </c>
      <c r="N3064" s="2">
        <v>77340</v>
      </c>
      <c r="O3064" s="3" t="s">
        <v>102</v>
      </c>
      <c r="P3064" s="3" t="s">
        <v>1476</v>
      </c>
      <c r="Q3064" s="3" t="s">
        <v>32</v>
      </c>
      <c r="R3064" s="3" t="s">
        <v>64</v>
      </c>
      <c r="S3064" s="3" t="s">
        <v>1477</v>
      </c>
      <c r="T3064" s="2">
        <v>76.727999999999994</v>
      </c>
      <c r="U3064" s="2">
        <v>3</v>
      </c>
      <c r="V3064" s="2">
        <v>0.6</v>
      </c>
      <c r="W3064" s="2">
        <v>-53.709600000000002</v>
      </c>
    </row>
    <row r="3065" spans="1:23" ht="15.75" thickBot="1" x14ac:dyDescent="0.3">
      <c r="A3065" s="5">
        <v>3064</v>
      </c>
      <c r="B3065" s="3" t="s">
        <v>6598</v>
      </c>
      <c r="C3065" s="2">
        <v>2011</v>
      </c>
      <c r="D3065" s="4">
        <v>40756</v>
      </c>
      <c r="E3065" s="4" t="str">
        <f>TEXT(Table1[[#This Row],[Order Date]],"MMM")</f>
        <v>Aug</v>
      </c>
      <c r="F3065" s="4" t="s">
        <v>7364</v>
      </c>
      <c r="G3065" s="3" t="s">
        <v>49</v>
      </c>
      <c r="H3065" s="3" t="s">
        <v>5617</v>
      </c>
      <c r="I3065" s="3" t="s">
        <v>5618</v>
      </c>
      <c r="J3065" s="3" t="s">
        <v>26</v>
      </c>
      <c r="K3065" s="3" t="s">
        <v>27</v>
      </c>
      <c r="L3065" s="3" t="s">
        <v>1452</v>
      </c>
      <c r="M3065" s="3" t="s">
        <v>101</v>
      </c>
      <c r="N3065" s="2">
        <v>77340</v>
      </c>
      <c r="O3065" s="3" t="s">
        <v>102</v>
      </c>
      <c r="P3065" s="3" t="s">
        <v>3196</v>
      </c>
      <c r="Q3065" s="3" t="s">
        <v>45</v>
      </c>
      <c r="R3065" s="3" t="s">
        <v>74</v>
      </c>
      <c r="S3065" s="3" t="s">
        <v>3197</v>
      </c>
      <c r="T3065" s="2">
        <v>10.43</v>
      </c>
      <c r="U3065" s="2">
        <v>7</v>
      </c>
      <c r="V3065" s="2">
        <v>0.8</v>
      </c>
      <c r="W3065" s="2">
        <v>-18.252500000000001</v>
      </c>
    </row>
    <row r="3066" spans="1:23" ht="15.75" thickBot="1" x14ac:dyDescent="0.3">
      <c r="A3066" s="5">
        <v>3065</v>
      </c>
      <c r="B3066" s="3" t="s">
        <v>6599</v>
      </c>
      <c r="C3066" s="2">
        <v>2013</v>
      </c>
      <c r="D3066" s="4">
        <v>41404</v>
      </c>
      <c r="E3066" s="4" t="str">
        <f>TEXT(Table1[[#This Row],[Order Date]],"MMM")</f>
        <v>May</v>
      </c>
      <c r="F3066" s="4">
        <v>41527</v>
      </c>
      <c r="G3066" s="3" t="s">
        <v>49</v>
      </c>
      <c r="H3066" s="3" t="s">
        <v>4688</v>
      </c>
      <c r="I3066" s="3" t="s">
        <v>4689</v>
      </c>
      <c r="J3066" s="3" t="s">
        <v>99</v>
      </c>
      <c r="K3066" s="3" t="s">
        <v>27</v>
      </c>
      <c r="L3066" s="3" t="s">
        <v>2972</v>
      </c>
      <c r="M3066" s="3" t="s">
        <v>1218</v>
      </c>
      <c r="N3066" s="2">
        <v>2908</v>
      </c>
      <c r="O3066" s="3" t="s">
        <v>138</v>
      </c>
      <c r="P3066" s="3" t="s">
        <v>3229</v>
      </c>
      <c r="Q3066" s="3" t="s">
        <v>45</v>
      </c>
      <c r="R3066" s="3" t="s">
        <v>74</v>
      </c>
      <c r="S3066" s="3" t="s">
        <v>3230</v>
      </c>
      <c r="T3066" s="2">
        <v>30.4</v>
      </c>
      <c r="U3066" s="2">
        <v>1</v>
      </c>
      <c r="V3066" s="2">
        <v>0</v>
      </c>
      <c r="W3066" s="2">
        <v>13.984</v>
      </c>
    </row>
    <row r="3067" spans="1:23" ht="15.75" thickBot="1" x14ac:dyDescent="0.3">
      <c r="A3067" s="5">
        <v>3066</v>
      </c>
      <c r="B3067" s="3" t="s">
        <v>6599</v>
      </c>
      <c r="C3067" s="2">
        <v>2013</v>
      </c>
      <c r="D3067" s="4">
        <v>41404</v>
      </c>
      <c r="E3067" s="4" t="str">
        <f>TEXT(Table1[[#This Row],[Order Date]],"MMM")</f>
        <v>May</v>
      </c>
      <c r="F3067" s="4">
        <v>41527</v>
      </c>
      <c r="G3067" s="3" t="s">
        <v>49</v>
      </c>
      <c r="H3067" s="3" t="s">
        <v>4688</v>
      </c>
      <c r="I3067" s="3" t="s">
        <v>4689</v>
      </c>
      <c r="J3067" s="3" t="s">
        <v>99</v>
      </c>
      <c r="K3067" s="3" t="s">
        <v>27</v>
      </c>
      <c r="L3067" s="3" t="s">
        <v>2972</v>
      </c>
      <c r="M3067" s="3" t="s">
        <v>1218</v>
      </c>
      <c r="N3067" s="2">
        <v>2908</v>
      </c>
      <c r="O3067" s="3" t="s">
        <v>138</v>
      </c>
      <c r="P3067" s="3" t="s">
        <v>1061</v>
      </c>
      <c r="Q3067" s="3" t="s">
        <v>70</v>
      </c>
      <c r="R3067" s="3" t="s">
        <v>1062</v>
      </c>
      <c r="S3067" s="3" t="s">
        <v>1063</v>
      </c>
      <c r="T3067" s="2">
        <v>5399.91</v>
      </c>
      <c r="U3067" s="2">
        <v>9</v>
      </c>
      <c r="V3067" s="2">
        <v>0</v>
      </c>
      <c r="W3067" s="2">
        <v>2591.9567999999999</v>
      </c>
    </row>
    <row r="3068" spans="1:23" ht="15.75" thickBot="1" x14ac:dyDescent="0.3">
      <c r="A3068" s="5">
        <v>3067</v>
      </c>
      <c r="B3068" s="3" t="s">
        <v>6599</v>
      </c>
      <c r="C3068" s="2">
        <v>2013</v>
      </c>
      <c r="D3068" s="4">
        <v>41404</v>
      </c>
      <c r="E3068" s="4" t="str">
        <f>TEXT(Table1[[#This Row],[Order Date]],"MMM")</f>
        <v>May</v>
      </c>
      <c r="F3068" s="4">
        <v>41527</v>
      </c>
      <c r="G3068" s="3" t="s">
        <v>49</v>
      </c>
      <c r="H3068" s="3" t="s">
        <v>4688</v>
      </c>
      <c r="I3068" s="3" t="s">
        <v>4689</v>
      </c>
      <c r="J3068" s="3" t="s">
        <v>99</v>
      </c>
      <c r="K3068" s="3" t="s">
        <v>27</v>
      </c>
      <c r="L3068" s="3" t="s">
        <v>2972</v>
      </c>
      <c r="M3068" s="3" t="s">
        <v>1218</v>
      </c>
      <c r="N3068" s="2">
        <v>2908</v>
      </c>
      <c r="O3068" s="3" t="s">
        <v>138</v>
      </c>
      <c r="P3068" s="3" t="s">
        <v>5828</v>
      </c>
      <c r="Q3068" s="3" t="s">
        <v>45</v>
      </c>
      <c r="R3068" s="3" t="s">
        <v>58</v>
      </c>
      <c r="S3068" s="3" t="s">
        <v>5829</v>
      </c>
      <c r="T3068" s="2">
        <v>119.1</v>
      </c>
      <c r="U3068" s="2">
        <v>3</v>
      </c>
      <c r="V3068" s="2">
        <v>0</v>
      </c>
      <c r="W3068" s="2">
        <v>34.539000000000001</v>
      </c>
    </row>
    <row r="3069" spans="1:23" ht="15.75" thickBot="1" x14ac:dyDescent="0.3">
      <c r="A3069" s="5">
        <v>3068</v>
      </c>
      <c r="B3069" s="3" t="s">
        <v>6602</v>
      </c>
      <c r="C3069" s="2">
        <v>2014</v>
      </c>
      <c r="D3069" s="4">
        <v>41825</v>
      </c>
      <c r="E3069" s="4" t="str">
        <f>TEXT(Table1[[#This Row],[Order Date]],"MMM")</f>
        <v>Jul</v>
      </c>
      <c r="F3069" s="4">
        <v>41917</v>
      </c>
      <c r="G3069" s="3" t="s">
        <v>23</v>
      </c>
      <c r="H3069" s="3" t="s">
        <v>6197</v>
      </c>
      <c r="I3069" s="3" t="s">
        <v>6198</v>
      </c>
      <c r="J3069" s="3" t="s">
        <v>26</v>
      </c>
      <c r="K3069" s="3" t="s">
        <v>27</v>
      </c>
      <c r="L3069" s="3" t="s">
        <v>4006</v>
      </c>
      <c r="M3069" s="3" t="s">
        <v>42</v>
      </c>
      <c r="N3069" s="2">
        <v>91730</v>
      </c>
      <c r="O3069" s="3" t="s">
        <v>43</v>
      </c>
      <c r="P3069" s="3" t="s">
        <v>1577</v>
      </c>
      <c r="Q3069" s="3" t="s">
        <v>45</v>
      </c>
      <c r="R3069" s="3" t="s">
        <v>77</v>
      </c>
      <c r="S3069" s="3" t="s">
        <v>1578</v>
      </c>
      <c r="T3069" s="2">
        <v>152.94</v>
      </c>
      <c r="U3069" s="2">
        <v>3</v>
      </c>
      <c r="V3069" s="2">
        <v>0</v>
      </c>
      <c r="W3069" s="2">
        <v>41.293799999999997</v>
      </c>
    </row>
    <row r="3070" spans="1:23" ht="15.75" thickBot="1" x14ac:dyDescent="0.3">
      <c r="A3070" s="5">
        <v>3069</v>
      </c>
      <c r="B3070" s="3" t="s">
        <v>6603</v>
      </c>
      <c r="C3070" s="2">
        <v>2011</v>
      </c>
      <c r="D3070" s="4">
        <v>40765</v>
      </c>
      <c r="E3070" s="4" t="str">
        <f>TEXT(Table1[[#This Row],[Order Date]],"MMM")</f>
        <v>Aug</v>
      </c>
      <c r="F3070" s="4">
        <v>40765</v>
      </c>
      <c r="G3070" s="3" t="s">
        <v>1127</v>
      </c>
      <c r="H3070" s="3" t="s">
        <v>1197</v>
      </c>
      <c r="I3070" s="3" t="s">
        <v>1198</v>
      </c>
      <c r="J3070" s="3" t="s">
        <v>26</v>
      </c>
      <c r="K3070" s="3" t="s">
        <v>27</v>
      </c>
      <c r="L3070" s="3" t="s">
        <v>415</v>
      </c>
      <c r="M3070" s="3" t="s">
        <v>86</v>
      </c>
      <c r="N3070" s="2">
        <v>28205</v>
      </c>
      <c r="O3070" s="3" t="s">
        <v>30</v>
      </c>
      <c r="P3070" s="3" t="s">
        <v>5342</v>
      </c>
      <c r="Q3070" s="3" t="s">
        <v>70</v>
      </c>
      <c r="R3070" s="3" t="s">
        <v>148</v>
      </c>
      <c r="S3070" s="3" t="s">
        <v>5343</v>
      </c>
      <c r="T3070" s="2">
        <v>23.472000000000001</v>
      </c>
      <c r="U3070" s="2">
        <v>3</v>
      </c>
      <c r="V3070" s="2">
        <v>0.2</v>
      </c>
      <c r="W3070" s="2">
        <v>4.9878</v>
      </c>
    </row>
    <row r="3071" spans="1:23" ht="15.75" thickBot="1" x14ac:dyDescent="0.3">
      <c r="A3071" s="5">
        <v>3070</v>
      </c>
      <c r="B3071" s="3" t="s">
        <v>6604</v>
      </c>
      <c r="C3071" s="2">
        <v>2014</v>
      </c>
      <c r="D3071" s="4">
        <v>41705</v>
      </c>
      <c r="E3071" s="4" t="str">
        <f>TEXT(Table1[[#This Row],[Order Date]],"MMM")</f>
        <v>Mar</v>
      </c>
      <c r="F3071" s="4">
        <v>41797</v>
      </c>
      <c r="G3071" s="3" t="s">
        <v>172</v>
      </c>
      <c r="H3071" s="3" t="s">
        <v>4018</v>
      </c>
      <c r="I3071" s="3" t="s">
        <v>4019</v>
      </c>
      <c r="J3071" s="3" t="s">
        <v>99</v>
      </c>
      <c r="K3071" s="3" t="s">
        <v>27</v>
      </c>
      <c r="L3071" s="3" t="s">
        <v>168</v>
      </c>
      <c r="M3071" s="3" t="s">
        <v>101</v>
      </c>
      <c r="N3071" s="2">
        <v>77036</v>
      </c>
      <c r="O3071" s="3" t="s">
        <v>102</v>
      </c>
      <c r="P3071" s="3" t="s">
        <v>1490</v>
      </c>
      <c r="Q3071" s="3" t="s">
        <v>45</v>
      </c>
      <c r="R3071" s="3" t="s">
        <v>88</v>
      </c>
      <c r="S3071" s="3" t="s">
        <v>1491</v>
      </c>
      <c r="T3071" s="2">
        <v>163.96</v>
      </c>
      <c r="U3071" s="2">
        <v>5</v>
      </c>
      <c r="V3071" s="2">
        <v>0.2</v>
      </c>
      <c r="W3071" s="2">
        <v>59.435499999999998</v>
      </c>
    </row>
    <row r="3072" spans="1:23" ht="15.75" thickBot="1" x14ac:dyDescent="0.3">
      <c r="A3072" s="5">
        <v>3071</v>
      </c>
      <c r="B3072" s="3" t="s">
        <v>6604</v>
      </c>
      <c r="C3072" s="2">
        <v>2014</v>
      </c>
      <c r="D3072" s="4">
        <v>41705</v>
      </c>
      <c r="E3072" s="4" t="str">
        <f>TEXT(Table1[[#This Row],[Order Date]],"MMM")</f>
        <v>Mar</v>
      </c>
      <c r="F3072" s="4">
        <v>41797</v>
      </c>
      <c r="G3072" s="3" t="s">
        <v>172</v>
      </c>
      <c r="H3072" s="3" t="s">
        <v>4018</v>
      </c>
      <c r="I3072" s="3" t="s">
        <v>4019</v>
      </c>
      <c r="J3072" s="3" t="s">
        <v>99</v>
      </c>
      <c r="K3072" s="3" t="s">
        <v>27</v>
      </c>
      <c r="L3072" s="3" t="s">
        <v>168</v>
      </c>
      <c r="M3072" s="3" t="s">
        <v>101</v>
      </c>
      <c r="N3072" s="2">
        <v>77036</v>
      </c>
      <c r="O3072" s="3" t="s">
        <v>102</v>
      </c>
      <c r="P3072" s="3" t="s">
        <v>4947</v>
      </c>
      <c r="Q3072" s="3" t="s">
        <v>45</v>
      </c>
      <c r="R3072" s="3" t="s">
        <v>74</v>
      </c>
      <c r="S3072" s="3" t="s">
        <v>4948</v>
      </c>
      <c r="T3072" s="2">
        <v>5.2320000000000002</v>
      </c>
      <c r="U3072" s="2">
        <v>4</v>
      </c>
      <c r="V3072" s="2">
        <v>0.8</v>
      </c>
      <c r="W3072" s="2">
        <v>-8.1096000000000004</v>
      </c>
    </row>
    <row r="3073" spans="1:23" ht="15.75" thickBot="1" x14ac:dyDescent="0.3">
      <c r="A3073" s="5">
        <v>3072</v>
      </c>
      <c r="B3073" s="3" t="s">
        <v>6605</v>
      </c>
      <c r="C3073" s="2">
        <v>2012</v>
      </c>
      <c r="D3073" s="4">
        <v>40943</v>
      </c>
      <c r="E3073" s="4" t="str">
        <f>TEXT(Table1[[#This Row],[Order Date]],"MMM")</f>
        <v>Feb</v>
      </c>
      <c r="F3073" s="4">
        <v>41094</v>
      </c>
      <c r="G3073" s="3" t="s">
        <v>49</v>
      </c>
      <c r="H3073" s="3" t="s">
        <v>1050</v>
      </c>
      <c r="I3073" s="3" t="s">
        <v>1051</v>
      </c>
      <c r="J3073" s="3" t="s">
        <v>26</v>
      </c>
      <c r="K3073" s="3" t="s">
        <v>27</v>
      </c>
      <c r="L3073" s="3" t="s">
        <v>1563</v>
      </c>
      <c r="M3073" s="3" t="s">
        <v>280</v>
      </c>
      <c r="N3073" s="2">
        <v>85204</v>
      </c>
      <c r="O3073" s="3" t="s">
        <v>43</v>
      </c>
      <c r="P3073" s="3" t="s">
        <v>4989</v>
      </c>
      <c r="Q3073" s="3" t="s">
        <v>70</v>
      </c>
      <c r="R3073" s="3" t="s">
        <v>71</v>
      </c>
      <c r="S3073" s="3" t="s">
        <v>4990</v>
      </c>
      <c r="T3073" s="2">
        <v>87.8</v>
      </c>
      <c r="U3073" s="2">
        <v>5</v>
      </c>
      <c r="V3073" s="2">
        <v>0.2</v>
      </c>
      <c r="W3073" s="2">
        <v>32.924999999999997</v>
      </c>
    </row>
    <row r="3074" spans="1:23" ht="15.75" thickBot="1" x14ac:dyDescent="0.3">
      <c r="A3074" s="5">
        <v>3073</v>
      </c>
      <c r="B3074" s="3" t="s">
        <v>6606</v>
      </c>
      <c r="C3074" s="2">
        <v>2011</v>
      </c>
      <c r="D3074" s="4">
        <v>40675</v>
      </c>
      <c r="E3074" s="4" t="str">
        <f>TEXT(Table1[[#This Row],[Order Date]],"MMM")</f>
        <v>May</v>
      </c>
      <c r="F3074" s="4">
        <v>40736</v>
      </c>
      <c r="G3074" s="3" t="s">
        <v>172</v>
      </c>
      <c r="H3074" s="3" t="s">
        <v>760</v>
      </c>
      <c r="I3074" s="3" t="s">
        <v>761</v>
      </c>
      <c r="J3074" s="3" t="s">
        <v>26</v>
      </c>
      <c r="K3074" s="3" t="s">
        <v>27</v>
      </c>
      <c r="L3074" s="3" t="s">
        <v>41</v>
      </c>
      <c r="M3074" s="3" t="s">
        <v>42</v>
      </c>
      <c r="N3074" s="2">
        <v>90032</v>
      </c>
      <c r="O3074" s="3" t="s">
        <v>43</v>
      </c>
      <c r="P3074" s="3" t="s">
        <v>1937</v>
      </c>
      <c r="Q3074" s="3" t="s">
        <v>45</v>
      </c>
      <c r="R3074" s="3" t="s">
        <v>77</v>
      </c>
      <c r="S3074" s="3" t="s">
        <v>1938</v>
      </c>
      <c r="T3074" s="2">
        <v>250.26</v>
      </c>
      <c r="U3074" s="2">
        <v>6</v>
      </c>
      <c r="V3074" s="2">
        <v>0</v>
      </c>
      <c r="W3074" s="2">
        <v>72.575400000000002</v>
      </c>
    </row>
    <row r="3075" spans="1:23" ht="15.75" thickBot="1" x14ac:dyDescent="0.3">
      <c r="A3075" s="5">
        <v>3074</v>
      </c>
      <c r="B3075" s="3" t="s">
        <v>6607</v>
      </c>
      <c r="C3075" s="2">
        <v>2014</v>
      </c>
      <c r="D3075" s="4">
        <v>41740</v>
      </c>
      <c r="E3075" s="4" t="str">
        <f>TEXT(Table1[[#This Row],[Order Date]],"MMM")</f>
        <v>Apr</v>
      </c>
      <c r="F3075" s="4">
        <v>41893</v>
      </c>
      <c r="G3075" s="3" t="s">
        <v>49</v>
      </c>
      <c r="H3075" s="3" t="s">
        <v>2022</v>
      </c>
      <c r="I3075" s="3" t="s">
        <v>2023</v>
      </c>
      <c r="J3075" s="3" t="s">
        <v>26</v>
      </c>
      <c r="K3075" s="3" t="s">
        <v>27</v>
      </c>
      <c r="L3075" s="3" t="s">
        <v>136</v>
      </c>
      <c r="M3075" s="3" t="s">
        <v>137</v>
      </c>
      <c r="N3075" s="2">
        <v>19140</v>
      </c>
      <c r="O3075" s="3" t="s">
        <v>138</v>
      </c>
      <c r="P3075" s="3" t="s">
        <v>5409</v>
      </c>
      <c r="Q3075" s="3" t="s">
        <v>70</v>
      </c>
      <c r="R3075" s="3" t="s">
        <v>148</v>
      </c>
      <c r="S3075" s="3" t="s">
        <v>5410</v>
      </c>
      <c r="T3075" s="2">
        <v>40.776000000000003</v>
      </c>
      <c r="U3075" s="2">
        <v>3</v>
      </c>
      <c r="V3075" s="2">
        <v>0.2</v>
      </c>
      <c r="W3075" s="2">
        <v>0.50970000000000004</v>
      </c>
    </row>
    <row r="3076" spans="1:23" ht="15.75" thickBot="1" x14ac:dyDescent="0.3">
      <c r="A3076" s="5">
        <v>3075</v>
      </c>
      <c r="B3076" s="3" t="s">
        <v>6608</v>
      </c>
      <c r="C3076" s="2">
        <v>2012</v>
      </c>
      <c r="D3076" s="4">
        <v>41061</v>
      </c>
      <c r="E3076" s="4" t="str">
        <f>TEXT(Table1[[#This Row],[Order Date]],"MMM")</f>
        <v>Jun</v>
      </c>
      <c r="F3076" s="4">
        <v>41244</v>
      </c>
      <c r="G3076" s="3" t="s">
        <v>49</v>
      </c>
      <c r="H3076" s="3" t="s">
        <v>2844</v>
      </c>
      <c r="I3076" s="3" t="s">
        <v>2845</v>
      </c>
      <c r="J3076" s="3" t="s">
        <v>40</v>
      </c>
      <c r="K3076" s="3" t="s">
        <v>27</v>
      </c>
      <c r="L3076" s="3" t="s">
        <v>946</v>
      </c>
      <c r="M3076" s="3" t="s">
        <v>406</v>
      </c>
      <c r="N3076" s="2">
        <v>80906</v>
      </c>
      <c r="O3076" s="3" t="s">
        <v>43</v>
      </c>
      <c r="P3076" s="3" t="s">
        <v>3097</v>
      </c>
      <c r="Q3076" s="3" t="s">
        <v>45</v>
      </c>
      <c r="R3076" s="3" t="s">
        <v>88</v>
      </c>
      <c r="S3076" s="3" t="s">
        <v>3098</v>
      </c>
      <c r="T3076" s="2">
        <v>29.6</v>
      </c>
      <c r="U3076" s="2">
        <v>5</v>
      </c>
      <c r="V3076" s="2">
        <v>0.2</v>
      </c>
      <c r="W3076" s="2">
        <v>9.25</v>
      </c>
    </row>
    <row r="3077" spans="1:23" ht="15.75" thickBot="1" x14ac:dyDescent="0.3">
      <c r="A3077" s="5">
        <v>3076</v>
      </c>
      <c r="B3077" s="3" t="s">
        <v>6608</v>
      </c>
      <c r="C3077" s="2">
        <v>2012</v>
      </c>
      <c r="D3077" s="4">
        <v>41061</v>
      </c>
      <c r="E3077" s="4" t="str">
        <f>TEXT(Table1[[#This Row],[Order Date]],"MMM")</f>
        <v>Jun</v>
      </c>
      <c r="F3077" s="4">
        <v>41244</v>
      </c>
      <c r="G3077" s="3" t="s">
        <v>49</v>
      </c>
      <c r="H3077" s="3" t="s">
        <v>2844</v>
      </c>
      <c r="I3077" s="3" t="s">
        <v>2845</v>
      </c>
      <c r="J3077" s="3" t="s">
        <v>40</v>
      </c>
      <c r="K3077" s="3" t="s">
        <v>27</v>
      </c>
      <c r="L3077" s="3" t="s">
        <v>946</v>
      </c>
      <c r="M3077" s="3" t="s">
        <v>406</v>
      </c>
      <c r="N3077" s="2">
        <v>80906</v>
      </c>
      <c r="O3077" s="3" t="s">
        <v>43</v>
      </c>
      <c r="P3077" s="3" t="s">
        <v>1688</v>
      </c>
      <c r="Q3077" s="3" t="s">
        <v>45</v>
      </c>
      <c r="R3077" s="3" t="s">
        <v>74</v>
      </c>
      <c r="S3077" s="3" t="s">
        <v>1689</v>
      </c>
      <c r="T3077" s="2">
        <v>1.9379999999999999</v>
      </c>
      <c r="U3077" s="2">
        <v>2</v>
      </c>
      <c r="V3077" s="2">
        <v>0.7</v>
      </c>
      <c r="W3077" s="2">
        <v>-1.3566</v>
      </c>
    </row>
    <row r="3078" spans="1:23" ht="15.75" thickBot="1" x14ac:dyDescent="0.3">
      <c r="A3078" s="5">
        <v>3077</v>
      </c>
      <c r="B3078" s="3" t="s">
        <v>6609</v>
      </c>
      <c r="C3078" s="2">
        <v>2014</v>
      </c>
      <c r="D3078" s="4">
        <v>41921</v>
      </c>
      <c r="E3078" s="4" t="str">
        <f>TEXT(Table1[[#This Row],[Order Date]],"MMM")</f>
        <v>Oct</v>
      </c>
      <c r="F3078" s="4" t="s">
        <v>7155</v>
      </c>
      <c r="G3078" s="3" t="s">
        <v>49</v>
      </c>
      <c r="H3078" s="3" t="s">
        <v>1526</v>
      </c>
      <c r="I3078" s="3" t="s">
        <v>1527</v>
      </c>
      <c r="J3078" s="3" t="s">
        <v>40</v>
      </c>
      <c r="K3078" s="3" t="s">
        <v>27</v>
      </c>
      <c r="L3078" s="3" t="s">
        <v>41</v>
      </c>
      <c r="M3078" s="3" t="s">
        <v>42</v>
      </c>
      <c r="N3078" s="2">
        <v>90032</v>
      </c>
      <c r="O3078" s="3" t="s">
        <v>43</v>
      </c>
      <c r="P3078" s="3" t="s">
        <v>3974</v>
      </c>
      <c r="Q3078" s="3" t="s">
        <v>70</v>
      </c>
      <c r="R3078" s="3" t="s">
        <v>148</v>
      </c>
      <c r="S3078" s="3" t="s">
        <v>3975</v>
      </c>
      <c r="T3078" s="2">
        <v>159.96</v>
      </c>
      <c r="U3078" s="2">
        <v>4</v>
      </c>
      <c r="V3078" s="2">
        <v>0</v>
      </c>
      <c r="W3078" s="2">
        <v>51.187199999999997</v>
      </c>
    </row>
    <row r="3079" spans="1:23" ht="15.75" thickBot="1" x14ac:dyDescent="0.3">
      <c r="A3079" s="5">
        <v>3078</v>
      </c>
      <c r="B3079" s="3" t="s">
        <v>6610</v>
      </c>
      <c r="C3079" s="2">
        <v>2012</v>
      </c>
      <c r="D3079" s="4">
        <v>41030</v>
      </c>
      <c r="E3079" s="4" t="str">
        <f>TEXT(Table1[[#This Row],[Order Date]],"MMM")</f>
        <v>May</v>
      </c>
      <c r="F3079" s="4">
        <v>41183</v>
      </c>
      <c r="G3079" s="3" t="s">
        <v>49</v>
      </c>
      <c r="H3079" s="3" t="s">
        <v>2871</v>
      </c>
      <c r="I3079" s="3" t="s">
        <v>2872</v>
      </c>
      <c r="J3079" s="3" t="s">
        <v>40</v>
      </c>
      <c r="K3079" s="3" t="s">
        <v>27</v>
      </c>
      <c r="L3079" s="3" t="s">
        <v>239</v>
      </c>
      <c r="M3079" s="3" t="s">
        <v>240</v>
      </c>
      <c r="N3079" s="2">
        <v>10009</v>
      </c>
      <c r="O3079" s="3" t="s">
        <v>138</v>
      </c>
      <c r="P3079" s="3" t="s">
        <v>4935</v>
      </c>
      <c r="Q3079" s="3" t="s">
        <v>45</v>
      </c>
      <c r="R3079" s="3" t="s">
        <v>67</v>
      </c>
      <c r="S3079" s="3" t="s">
        <v>4936</v>
      </c>
      <c r="T3079" s="2">
        <v>59.52</v>
      </c>
      <c r="U3079" s="2">
        <v>3</v>
      </c>
      <c r="V3079" s="2">
        <v>0</v>
      </c>
      <c r="W3079" s="2">
        <v>15.475199999999999</v>
      </c>
    </row>
    <row r="3080" spans="1:23" ht="15.75" thickBot="1" x14ac:dyDescent="0.3">
      <c r="A3080" s="5">
        <v>3079</v>
      </c>
      <c r="B3080" s="3" t="s">
        <v>6610</v>
      </c>
      <c r="C3080" s="2">
        <v>2012</v>
      </c>
      <c r="D3080" s="4">
        <v>41030</v>
      </c>
      <c r="E3080" s="4" t="str">
        <f>TEXT(Table1[[#This Row],[Order Date]],"MMM")</f>
        <v>May</v>
      </c>
      <c r="F3080" s="4">
        <v>41183</v>
      </c>
      <c r="G3080" s="3" t="s">
        <v>49</v>
      </c>
      <c r="H3080" s="3" t="s">
        <v>2871</v>
      </c>
      <c r="I3080" s="3" t="s">
        <v>2872</v>
      </c>
      <c r="J3080" s="3" t="s">
        <v>40</v>
      </c>
      <c r="K3080" s="3" t="s">
        <v>27</v>
      </c>
      <c r="L3080" s="3" t="s">
        <v>239</v>
      </c>
      <c r="M3080" s="3" t="s">
        <v>240</v>
      </c>
      <c r="N3080" s="2">
        <v>10009</v>
      </c>
      <c r="O3080" s="3" t="s">
        <v>138</v>
      </c>
      <c r="P3080" s="3" t="s">
        <v>2478</v>
      </c>
      <c r="Q3080" s="3" t="s">
        <v>45</v>
      </c>
      <c r="R3080" s="3" t="s">
        <v>158</v>
      </c>
      <c r="S3080" s="3" t="s">
        <v>2479</v>
      </c>
      <c r="T3080" s="2">
        <v>17.48</v>
      </c>
      <c r="U3080" s="2">
        <v>2</v>
      </c>
      <c r="V3080" s="2">
        <v>0</v>
      </c>
      <c r="W3080" s="2">
        <v>8.2156000000000002</v>
      </c>
    </row>
    <row r="3081" spans="1:23" ht="15.75" thickBot="1" x14ac:dyDescent="0.3">
      <c r="A3081" s="5">
        <v>3080</v>
      </c>
      <c r="B3081" s="3" t="s">
        <v>6610</v>
      </c>
      <c r="C3081" s="2">
        <v>2012</v>
      </c>
      <c r="D3081" s="4">
        <v>41030</v>
      </c>
      <c r="E3081" s="4" t="str">
        <f>TEXT(Table1[[#This Row],[Order Date]],"MMM")</f>
        <v>May</v>
      </c>
      <c r="F3081" s="4">
        <v>41183</v>
      </c>
      <c r="G3081" s="3" t="s">
        <v>49</v>
      </c>
      <c r="H3081" s="3" t="s">
        <v>2871</v>
      </c>
      <c r="I3081" s="3" t="s">
        <v>2872</v>
      </c>
      <c r="J3081" s="3" t="s">
        <v>40</v>
      </c>
      <c r="K3081" s="3" t="s">
        <v>27</v>
      </c>
      <c r="L3081" s="3" t="s">
        <v>239</v>
      </c>
      <c r="M3081" s="3" t="s">
        <v>240</v>
      </c>
      <c r="N3081" s="2">
        <v>10009</v>
      </c>
      <c r="O3081" s="3" t="s">
        <v>138</v>
      </c>
      <c r="P3081" s="3" t="s">
        <v>4088</v>
      </c>
      <c r="Q3081" s="3" t="s">
        <v>45</v>
      </c>
      <c r="R3081" s="3" t="s">
        <v>74</v>
      </c>
      <c r="S3081" s="3" t="s">
        <v>4089</v>
      </c>
      <c r="T3081" s="2">
        <v>13.167999999999999</v>
      </c>
      <c r="U3081" s="2">
        <v>2</v>
      </c>
      <c r="V3081" s="2">
        <v>0.2</v>
      </c>
      <c r="W3081" s="2">
        <v>4.6087999999999996</v>
      </c>
    </row>
    <row r="3082" spans="1:23" ht="15.75" thickBot="1" x14ac:dyDescent="0.3">
      <c r="A3082" s="5">
        <v>3081</v>
      </c>
      <c r="B3082" s="3" t="s">
        <v>6613</v>
      </c>
      <c r="C3082" s="2">
        <v>2012</v>
      </c>
      <c r="D3082" s="4">
        <v>41191</v>
      </c>
      <c r="E3082" s="4" t="str">
        <f>TEXT(Table1[[#This Row],[Order Date]],"MMM")</f>
        <v>Oct</v>
      </c>
      <c r="F3082" s="4" t="s">
        <v>7221</v>
      </c>
      <c r="G3082" s="3" t="s">
        <v>49</v>
      </c>
      <c r="H3082" s="3" t="s">
        <v>5781</v>
      </c>
      <c r="I3082" s="3" t="s">
        <v>5782</v>
      </c>
      <c r="J3082" s="3" t="s">
        <v>40</v>
      </c>
      <c r="K3082" s="3" t="s">
        <v>27</v>
      </c>
      <c r="L3082" s="3" t="s">
        <v>1079</v>
      </c>
      <c r="M3082" s="3" t="s">
        <v>101</v>
      </c>
      <c r="N3082" s="2">
        <v>78745</v>
      </c>
      <c r="O3082" s="3" t="s">
        <v>102</v>
      </c>
      <c r="P3082" s="3" t="s">
        <v>3850</v>
      </c>
      <c r="Q3082" s="3" t="s">
        <v>32</v>
      </c>
      <c r="R3082" s="3" t="s">
        <v>36</v>
      </c>
      <c r="S3082" s="3" t="s">
        <v>3851</v>
      </c>
      <c r="T3082" s="2">
        <v>179.886</v>
      </c>
      <c r="U3082" s="2">
        <v>1</v>
      </c>
      <c r="V3082" s="2">
        <v>0.3</v>
      </c>
      <c r="W3082" s="2">
        <v>-2.5697999999999999</v>
      </c>
    </row>
    <row r="3083" spans="1:23" ht="15.75" thickBot="1" x14ac:dyDescent="0.3">
      <c r="A3083" s="5">
        <v>3082</v>
      </c>
      <c r="B3083" s="3" t="s">
        <v>6614</v>
      </c>
      <c r="C3083" s="2">
        <v>2014</v>
      </c>
      <c r="D3083" s="4">
        <v>41704</v>
      </c>
      <c r="E3083" s="4" t="str">
        <f>TEXT(Table1[[#This Row],[Order Date]],"MMM")</f>
        <v>Mar</v>
      </c>
      <c r="F3083" s="4">
        <v>41888</v>
      </c>
      <c r="G3083" s="3" t="s">
        <v>49</v>
      </c>
      <c r="H3083" s="3" t="s">
        <v>3304</v>
      </c>
      <c r="I3083" s="3" t="s">
        <v>3305</v>
      </c>
      <c r="J3083" s="3" t="s">
        <v>26</v>
      </c>
      <c r="K3083" s="3" t="s">
        <v>27</v>
      </c>
      <c r="L3083" s="3" t="s">
        <v>168</v>
      </c>
      <c r="M3083" s="3" t="s">
        <v>101</v>
      </c>
      <c r="N3083" s="2">
        <v>77070</v>
      </c>
      <c r="O3083" s="3" t="s">
        <v>102</v>
      </c>
      <c r="P3083" s="3" t="s">
        <v>1911</v>
      </c>
      <c r="Q3083" s="3" t="s">
        <v>45</v>
      </c>
      <c r="R3083" s="3" t="s">
        <v>88</v>
      </c>
      <c r="S3083" s="3" t="s">
        <v>1912</v>
      </c>
      <c r="T3083" s="2">
        <v>10.688000000000001</v>
      </c>
      <c r="U3083" s="2">
        <v>2</v>
      </c>
      <c r="V3083" s="2">
        <v>0.2</v>
      </c>
      <c r="W3083" s="2">
        <v>3.7408000000000001</v>
      </c>
    </row>
    <row r="3084" spans="1:23" ht="15.75" thickBot="1" x14ac:dyDescent="0.3">
      <c r="A3084" s="5">
        <v>3083</v>
      </c>
      <c r="B3084" s="3" t="s">
        <v>6615</v>
      </c>
      <c r="C3084" s="2">
        <v>2011</v>
      </c>
      <c r="D3084" s="4">
        <v>40706</v>
      </c>
      <c r="E3084" s="4" t="str">
        <f>TEXT(Table1[[#This Row],[Order Date]],"MMM")</f>
        <v>Jun</v>
      </c>
      <c r="F3084" s="4">
        <v>40859</v>
      </c>
      <c r="G3084" s="3" t="s">
        <v>49</v>
      </c>
      <c r="H3084" s="3" t="s">
        <v>6046</v>
      </c>
      <c r="I3084" s="3" t="s">
        <v>6047</v>
      </c>
      <c r="J3084" s="3" t="s">
        <v>26</v>
      </c>
      <c r="K3084" s="3" t="s">
        <v>27</v>
      </c>
      <c r="L3084" s="3" t="s">
        <v>301</v>
      </c>
      <c r="M3084" s="3" t="s">
        <v>302</v>
      </c>
      <c r="N3084" s="2">
        <v>38109</v>
      </c>
      <c r="O3084" s="3" t="s">
        <v>30</v>
      </c>
      <c r="P3084" s="3" t="s">
        <v>3089</v>
      </c>
      <c r="Q3084" s="3" t="s">
        <v>45</v>
      </c>
      <c r="R3084" s="3" t="s">
        <v>88</v>
      </c>
      <c r="S3084" s="3" t="s">
        <v>3090</v>
      </c>
      <c r="T3084" s="2">
        <v>42.207999999999998</v>
      </c>
      <c r="U3084" s="2">
        <v>2</v>
      </c>
      <c r="V3084" s="2">
        <v>0.2</v>
      </c>
      <c r="W3084" s="2">
        <v>13.717599999999999</v>
      </c>
    </row>
    <row r="3085" spans="1:23" ht="15.75" thickBot="1" x14ac:dyDescent="0.3">
      <c r="A3085" s="5">
        <v>3084</v>
      </c>
      <c r="B3085" s="3" t="s">
        <v>6616</v>
      </c>
      <c r="C3085" s="2">
        <v>2014</v>
      </c>
      <c r="D3085" s="4">
        <v>41741</v>
      </c>
      <c r="E3085" s="4" t="str">
        <f>TEXT(Table1[[#This Row],[Order Date]],"MMM")</f>
        <v>Apr</v>
      </c>
      <c r="F3085" s="4">
        <v>41832</v>
      </c>
      <c r="G3085" s="3" t="s">
        <v>172</v>
      </c>
      <c r="H3085" s="3" t="s">
        <v>1080</v>
      </c>
      <c r="I3085" s="3" t="s">
        <v>1081</v>
      </c>
      <c r="J3085" s="3" t="s">
        <v>26</v>
      </c>
      <c r="K3085" s="3" t="s">
        <v>27</v>
      </c>
      <c r="L3085" s="3" t="s">
        <v>3557</v>
      </c>
      <c r="M3085" s="3" t="s">
        <v>101</v>
      </c>
      <c r="N3085" s="2">
        <v>75023</v>
      </c>
      <c r="O3085" s="3" t="s">
        <v>102</v>
      </c>
      <c r="P3085" s="3" t="s">
        <v>3752</v>
      </c>
      <c r="Q3085" s="3" t="s">
        <v>45</v>
      </c>
      <c r="R3085" s="3" t="s">
        <v>88</v>
      </c>
      <c r="S3085" s="3" t="s">
        <v>3753</v>
      </c>
      <c r="T3085" s="2">
        <v>10.368</v>
      </c>
      <c r="U3085" s="2">
        <v>2</v>
      </c>
      <c r="V3085" s="2">
        <v>0.2</v>
      </c>
      <c r="W3085" s="2">
        <v>3.6288</v>
      </c>
    </row>
    <row r="3086" spans="1:23" ht="15.75" thickBot="1" x14ac:dyDescent="0.3">
      <c r="A3086" s="5">
        <v>3085</v>
      </c>
      <c r="B3086" s="3" t="s">
        <v>6617</v>
      </c>
      <c r="C3086" s="2">
        <v>2012</v>
      </c>
      <c r="D3086" s="4">
        <v>40970</v>
      </c>
      <c r="E3086" s="4" t="str">
        <f>TEXT(Table1[[#This Row],[Order Date]],"MMM")</f>
        <v>Mar</v>
      </c>
      <c r="F3086" s="4">
        <v>41092</v>
      </c>
      <c r="G3086" s="3" t="s">
        <v>49</v>
      </c>
      <c r="H3086" s="3" t="s">
        <v>2632</v>
      </c>
      <c r="I3086" s="3" t="s">
        <v>2633</v>
      </c>
      <c r="J3086" s="3" t="s">
        <v>26</v>
      </c>
      <c r="K3086" s="3" t="s">
        <v>27</v>
      </c>
      <c r="L3086" s="3" t="s">
        <v>441</v>
      </c>
      <c r="M3086" s="3" t="s">
        <v>1112</v>
      </c>
      <c r="N3086" s="2">
        <v>31907</v>
      </c>
      <c r="O3086" s="3" t="s">
        <v>30</v>
      </c>
      <c r="P3086" s="3" t="s">
        <v>4749</v>
      </c>
      <c r="Q3086" s="3" t="s">
        <v>45</v>
      </c>
      <c r="R3086" s="3" t="s">
        <v>158</v>
      </c>
      <c r="S3086" s="3" t="s">
        <v>170</v>
      </c>
      <c r="T3086" s="2">
        <v>74.52</v>
      </c>
      <c r="U3086" s="2">
        <v>9</v>
      </c>
      <c r="V3086" s="2">
        <v>0</v>
      </c>
      <c r="W3086" s="2">
        <v>35.0244</v>
      </c>
    </row>
    <row r="3087" spans="1:23" ht="15.75" thickBot="1" x14ac:dyDescent="0.3">
      <c r="A3087" s="5">
        <v>3086</v>
      </c>
      <c r="B3087" s="3" t="s">
        <v>6618</v>
      </c>
      <c r="C3087" s="2">
        <v>2013</v>
      </c>
      <c r="D3087" s="4">
        <v>41313</v>
      </c>
      <c r="E3087" s="4" t="str">
        <f>TEXT(Table1[[#This Row],[Order Date]],"MMM")</f>
        <v>Feb</v>
      </c>
      <c r="F3087" s="4">
        <v>41313</v>
      </c>
      <c r="G3087" s="3" t="s">
        <v>1127</v>
      </c>
      <c r="H3087" s="3" t="s">
        <v>997</v>
      </c>
      <c r="I3087" s="3" t="s">
        <v>998</v>
      </c>
      <c r="J3087" s="3" t="s">
        <v>40</v>
      </c>
      <c r="K3087" s="3" t="s">
        <v>27</v>
      </c>
      <c r="L3087" s="3" t="s">
        <v>2396</v>
      </c>
      <c r="M3087" s="3" t="s">
        <v>42</v>
      </c>
      <c r="N3087" s="2">
        <v>92503</v>
      </c>
      <c r="O3087" s="3" t="s">
        <v>43</v>
      </c>
      <c r="P3087" s="3" t="s">
        <v>3744</v>
      </c>
      <c r="Q3087" s="3" t="s">
        <v>70</v>
      </c>
      <c r="R3087" s="3" t="s">
        <v>71</v>
      </c>
      <c r="S3087" s="3" t="s">
        <v>3745</v>
      </c>
      <c r="T3087" s="2">
        <v>1039.7280000000001</v>
      </c>
      <c r="U3087" s="2">
        <v>2</v>
      </c>
      <c r="V3087" s="2">
        <v>0.2</v>
      </c>
      <c r="W3087" s="2">
        <v>90.976200000000006</v>
      </c>
    </row>
    <row r="3088" spans="1:23" ht="15.75" thickBot="1" x14ac:dyDescent="0.3">
      <c r="A3088" s="5">
        <v>3087</v>
      </c>
      <c r="B3088" s="3" t="s">
        <v>6618</v>
      </c>
      <c r="C3088" s="2">
        <v>2013</v>
      </c>
      <c r="D3088" s="4">
        <v>41313</v>
      </c>
      <c r="E3088" s="4" t="str">
        <f>TEXT(Table1[[#This Row],[Order Date]],"MMM")</f>
        <v>Feb</v>
      </c>
      <c r="F3088" s="4">
        <v>41313</v>
      </c>
      <c r="G3088" s="3" t="s">
        <v>1127</v>
      </c>
      <c r="H3088" s="3" t="s">
        <v>997</v>
      </c>
      <c r="I3088" s="3" t="s">
        <v>998</v>
      </c>
      <c r="J3088" s="3" t="s">
        <v>40</v>
      </c>
      <c r="K3088" s="3" t="s">
        <v>27</v>
      </c>
      <c r="L3088" s="3" t="s">
        <v>2396</v>
      </c>
      <c r="M3088" s="3" t="s">
        <v>42</v>
      </c>
      <c r="N3088" s="2">
        <v>92503</v>
      </c>
      <c r="O3088" s="3" t="s">
        <v>43</v>
      </c>
      <c r="P3088" s="3" t="s">
        <v>76</v>
      </c>
      <c r="Q3088" s="3" t="s">
        <v>45</v>
      </c>
      <c r="R3088" s="3" t="s">
        <v>77</v>
      </c>
      <c r="S3088" s="3" t="s">
        <v>78</v>
      </c>
      <c r="T3088" s="2">
        <v>45.96</v>
      </c>
      <c r="U3088" s="2">
        <v>2</v>
      </c>
      <c r="V3088" s="2">
        <v>0</v>
      </c>
      <c r="W3088" s="2">
        <v>13.788</v>
      </c>
    </row>
    <row r="3089" spans="1:23" ht="15.75" thickBot="1" x14ac:dyDescent="0.3">
      <c r="A3089" s="5">
        <v>3088</v>
      </c>
      <c r="B3089" s="3" t="s">
        <v>6619</v>
      </c>
      <c r="C3089" s="2">
        <v>2012</v>
      </c>
      <c r="D3089" s="4">
        <v>41124</v>
      </c>
      <c r="E3089" s="4" t="str">
        <f>TEXT(Table1[[#This Row],[Order Date]],"MMM")</f>
        <v>Aug</v>
      </c>
      <c r="F3089" s="4">
        <v>41246</v>
      </c>
      <c r="G3089" s="3" t="s">
        <v>49</v>
      </c>
      <c r="H3089" s="3" t="s">
        <v>2632</v>
      </c>
      <c r="I3089" s="3" t="s">
        <v>2633</v>
      </c>
      <c r="J3089" s="3" t="s">
        <v>26</v>
      </c>
      <c r="K3089" s="3" t="s">
        <v>27</v>
      </c>
      <c r="L3089" s="3" t="s">
        <v>273</v>
      </c>
      <c r="M3089" s="3" t="s">
        <v>192</v>
      </c>
      <c r="N3089" s="2">
        <v>60623</v>
      </c>
      <c r="O3089" s="3" t="s">
        <v>102</v>
      </c>
      <c r="P3089" s="3" t="s">
        <v>963</v>
      </c>
      <c r="Q3089" s="3" t="s">
        <v>45</v>
      </c>
      <c r="R3089" s="3" t="s">
        <v>74</v>
      </c>
      <c r="S3089" s="3" t="s">
        <v>964</v>
      </c>
      <c r="T3089" s="2">
        <v>8.5679999999999996</v>
      </c>
      <c r="U3089" s="2">
        <v>3</v>
      </c>
      <c r="V3089" s="2">
        <v>0.8</v>
      </c>
      <c r="W3089" s="2">
        <v>-14.5656</v>
      </c>
    </row>
    <row r="3090" spans="1:23" ht="15.75" thickBot="1" x14ac:dyDescent="0.3">
      <c r="A3090" s="5">
        <v>3089</v>
      </c>
      <c r="B3090" s="3" t="s">
        <v>6620</v>
      </c>
      <c r="C3090" s="2">
        <v>2013</v>
      </c>
      <c r="D3090" s="4">
        <v>41405</v>
      </c>
      <c r="E3090" s="4" t="str">
        <f>TEXT(Table1[[#This Row],[Order Date]],"MMM")</f>
        <v>May</v>
      </c>
      <c r="F3090" s="4">
        <v>41466</v>
      </c>
      <c r="G3090" s="3" t="s">
        <v>23</v>
      </c>
      <c r="H3090" s="3" t="s">
        <v>385</v>
      </c>
      <c r="I3090" s="3" t="s">
        <v>386</v>
      </c>
      <c r="J3090" s="3" t="s">
        <v>40</v>
      </c>
      <c r="K3090" s="3" t="s">
        <v>27</v>
      </c>
      <c r="L3090" s="3" t="s">
        <v>415</v>
      </c>
      <c r="M3090" s="3" t="s">
        <v>86</v>
      </c>
      <c r="N3090" s="2">
        <v>28205</v>
      </c>
      <c r="O3090" s="3" t="s">
        <v>30</v>
      </c>
      <c r="P3090" s="3" t="s">
        <v>357</v>
      </c>
      <c r="Q3090" s="3" t="s">
        <v>45</v>
      </c>
      <c r="R3090" s="3" t="s">
        <v>58</v>
      </c>
      <c r="S3090" s="3" t="s">
        <v>358</v>
      </c>
      <c r="T3090" s="2">
        <v>45.247999999999998</v>
      </c>
      <c r="U3090" s="2">
        <v>2</v>
      </c>
      <c r="V3090" s="2">
        <v>0.2</v>
      </c>
      <c r="W3090" s="2">
        <v>3.9592000000000001</v>
      </c>
    </row>
    <row r="3091" spans="1:23" ht="15.75" thickBot="1" x14ac:dyDescent="0.3">
      <c r="A3091" s="5">
        <v>3090</v>
      </c>
      <c r="B3091" s="3" t="s">
        <v>6620</v>
      </c>
      <c r="C3091" s="2">
        <v>2013</v>
      </c>
      <c r="D3091" s="4">
        <v>41405</v>
      </c>
      <c r="E3091" s="4" t="str">
        <f>TEXT(Table1[[#This Row],[Order Date]],"MMM")</f>
        <v>May</v>
      </c>
      <c r="F3091" s="4">
        <v>41466</v>
      </c>
      <c r="G3091" s="3" t="s">
        <v>23</v>
      </c>
      <c r="H3091" s="3" t="s">
        <v>385</v>
      </c>
      <c r="I3091" s="3" t="s">
        <v>386</v>
      </c>
      <c r="J3091" s="3" t="s">
        <v>40</v>
      </c>
      <c r="K3091" s="3" t="s">
        <v>27</v>
      </c>
      <c r="L3091" s="3" t="s">
        <v>415</v>
      </c>
      <c r="M3091" s="3" t="s">
        <v>86</v>
      </c>
      <c r="N3091" s="2">
        <v>28205</v>
      </c>
      <c r="O3091" s="3" t="s">
        <v>30</v>
      </c>
      <c r="P3091" s="3" t="s">
        <v>965</v>
      </c>
      <c r="Q3091" s="3" t="s">
        <v>32</v>
      </c>
      <c r="R3091" s="3" t="s">
        <v>55</v>
      </c>
      <c r="S3091" s="3" t="s">
        <v>966</v>
      </c>
      <c r="T3091" s="2">
        <v>876.3</v>
      </c>
      <c r="U3091" s="2">
        <v>10</v>
      </c>
      <c r="V3091" s="2">
        <v>0.4</v>
      </c>
      <c r="W3091" s="2">
        <v>-292.10000000000002</v>
      </c>
    </row>
    <row r="3092" spans="1:23" ht="15.75" thickBot="1" x14ac:dyDescent="0.3">
      <c r="A3092" s="5">
        <v>3091</v>
      </c>
      <c r="B3092" s="3" t="s">
        <v>6620</v>
      </c>
      <c r="C3092" s="2">
        <v>2013</v>
      </c>
      <c r="D3092" s="4">
        <v>41405</v>
      </c>
      <c r="E3092" s="4" t="str">
        <f>TEXT(Table1[[#This Row],[Order Date]],"MMM")</f>
        <v>May</v>
      </c>
      <c r="F3092" s="4">
        <v>41466</v>
      </c>
      <c r="G3092" s="3" t="s">
        <v>23</v>
      </c>
      <c r="H3092" s="3" t="s">
        <v>385</v>
      </c>
      <c r="I3092" s="3" t="s">
        <v>386</v>
      </c>
      <c r="J3092" s="3" t="s">
        <v>40</v>
      </c>
      <c r="K3092" s="3" t="s">
        <v>27</v>
      </c>
      <c r="L3092" s="3" t="s">
        <v>415</v>
      </c>
      <c r="M3092" s="3" t="s">
        <v>86</v>
      </c>
      <c r="N3092" s="2">
        <v>28205</v>
      </c>
      <c r="O3092" s="3" t="s">
        <v>30</v>
      </c>
      <c r="P3092" s="3" t="s">
        <v>1387</v>
      </c>
      <c r="Q3092" s="3" t="s">
        <v>45</v>
      </c>
      <c r="R3092" s="3" t="s">
        <v>518</v>
      </c>
      <c r="S3092" s="3" t="s">
        <v>1388</v>
      </c>
      <c r="T3092" s="2">
        <v>185.376</v>
      </c>
      <c r="U3092" s="2">
        <v>2</v>
      </c>
      <c r="V3092" s="2">
        <v>0.2</v>
      </c>
      <c r="W3092" s="2">
        <v>-34.758000000000003</v>
      </c>
    </row>
    <row r="3093" spans="1:23" ht="15.75" thickBot="1" x14ac:dyDescent="0.3">
      <c r="A3093" s="5">
        <v>3092</v>
      </c>
      <c r="B3093" s="3" t="s">
        <v>6621</v>
      </c>
      <c r="C3093" s="2">
        <v>2012</v>
      </c>
      <c r="D3093" s="4">
        <v>41255</v>
      </c>
      <c r="E3093" s="4" t="str">
        <f>TEXT(Table1[[#This Row],[Order Date]],"MMM")</f>
        <v>Dec</v>
      </c>
      <c r="F3093" s="4" t="s">
        <v>7165</v>
      </c>
      <c r="G3093" s="3" t="s">
        <v>23</v>
      </c>
      <c r="H3093" s="3" t="s">
        <v>521</v>
      </c>
      <c r="I3093" s="3" t="s">
        <v>522</v>
      </c>
      <c r="J3093" s="3" t="s">
        <v>40</v>
      </c>
      <c r="K3093" s="3" t="s">
        <v>27</v>
      </c>
      <c r="L3093" s="3" t="s">
        <v>1211</v>
      </c>
      <c r="M3093" s="3" t="s">
        <v>1212</v>
      </c>
      <c r="N3093" s="2">
        <v>89115</v>
      </c>
      <c r="O3093" s="3" t="s">
        <v>43</v>
      </c>
      <c r="P3093" s="3" t="s">
        <v>1136</v>
      </c>
      <c r="Q3093" s="3" t="s">
        <v>45</v>
      </c>
      <c r="R3093" s="3" t="s">
        <v>88</v>
      </c>
      <c r="S3093" s="3" t="s">
        <v>1137</v>
      </c>
      <c r="T3093" s="2">
        <v>32.4</v>
      </c>
      <c r="U3093" s="2">
        <v>5</v>
      </c>
      <c r="V3093" s="2">
        <v>0</v>
      </c>
      <c r="W3093" s="2">
        <v>15.875999999999999</v>
      </c>
    </row>
    <row r="3094" spans="1:23" ht="15.75" thickBot="1" x14ac:dyDescent="0.3">
      <c r="A3094" s="5">
        <v>3093</v>
      </c>
      <c r="B3094" s="3" t="s">
        <v>6621</v>
      </c>
      <c r="C3094" s="2">
        <v>2012</v>
      </c>
      <c r="D3094" s="4">
        <v>41255</v>
      </c>
      <c r="E3094" s="4" t="str">
        <f>TEXT(Table1[[#This Row],[Order Date]],"MMM")</f>
        <v>Dec</v>
      </c>
      <c r="F3094" s="4" t="s">
        <v>7165</v>
      </c>
      <c r="G3094" s="3" t="s">
        <v>23</v>
      </c>
      <c r="H3094" s="3" t="s">
        <v>521</v>
      </c>
      <c r="I3094" s="3" t="s">
        <v>522</v>
      </c>
      <c r="J3094" s="3" t="s">
        <v>40</v>
      </c>
      <c r="K3094" s="3" t="s">
        <v>27</v>
      </c>
      <c r="L3094" s="3" t="s">
        <v>1211</v>
      </c>
      <c r="M3094" s="3" t="s">
        <v>1212</v>
      </c>
      <c r="N3094" s="2">
        <v>89115</v>
      </c>
      <c r="O3094" s="3" t="s">
        <v>43</v>
      </c>
      <c r="P3094" s="3" t="s">
        <v>501</v>
      </c>
      <c r="Q3094" s="3" t="s">
        <v>45</v>
      </c>
      <c r="R3094" s="3" t="s">
        <v>88</v>
      </c>
      <c r="S3094" s="3" t="s">
        <v>502</v>
      </c>
      <c r="T3094" s="2">
        <v>97.88</v>
      </c>
      <c r="U3094" s="2">
        <v>2</v>
      </c>
      <c r="V3094" s="2">
        <v>0</v>
      </c>
      <c r="W3094" s="2">
        <v>48.94</v>
      </c>
    </row>
    <row r="3095" spans="1:23" ht="15.75" thickBot="1" x14ac:dyDescent="0.3">
      <c r="A3095" s="5">
        <v>3094</v>
      </c>
      <c r="B3095" s="3" t="s">
        <v>6622</v>
      </c>
      <c r="C3095" s="2">
        <v>2012</v>
      </c>
      <c r="D3095" s="4">
        <v>41250</v>
      </c>
      <c r="E3095" s="4" t="str">
        <f>TEXT(Table1[[#This Row],[Order Date]],"MMM")</f>
        <v>Dec</v>
      </c>
      <c r="F3095" s="4" t="s">
        <v>7319</v>
      </c>
      <c r="G3095" s="3" t="s">
        <v>49</v>
      </c>
      <c r="H3095" s="3" t="s">
        <v>1779</v>
      </c>
      <c r="I3095" s="3" t="s">
        <v>1780</v>
      </c>
      <c r="J3095" s="3" t="s">
        <v>26</v>
      </c>
      <c r="K3095" s="3" t="s">
        <v>27</v>
      </c>
      <c r="L3095" s="3" t="s">
        <v>1395</v>
      </c>
      <c r="M3095" s="3" t="s">
        <v>101</v>
      </c>
      <c r="N3095" s="2">
        <v>79109</v>
      </c>
      <c r="O3095" s="3" t="s">
        <v>102</v>
      </c>
      <c r="P3095" s="3" t="s">
        <v>4886</v>
      </c>
      <c r="Q3095" s="3" t="s">
        <v>70</v>
      </c>
      <c r="R3095" s="3" t="s">
        <v>71</v>
      </c>
      <c r="S3095" s="3" t="s">
        <v>4887</v>
      </c>
      <c r="T3095" s="2">
        <v>307.16800000000001</v>
      </c>
      <c r="U3095" s="2">
        <v>4</v>
      </c>
      <c r="V3095" s="2">
        <v>0.2</v>
      </c>
      <c r="W3095" s="2">
        <v>30.716799999999999</v>
      </c>
    </row>
    <row r="3096" spans="1:23" ht="15.75" thickBot="1" x14ac:dyDescent="0.3">
      <c r="A3096" s="5">
        <v>3095</v>
      </c>
      <c r="B3096" s="3" t="s">
        <v>6623</v>
      </c>
      <c r="C3096" s="2">
        <v>2012</v>
      </c>
      <c r="D3096" s="4">
        <v>40949</v>
      </c>
      <c r="E3096" s="4" t="str">
        <f>TEXT(Table1[[#This Row],[Order Date]],"MMM")</f>
        <v>Feb</v>
      </c>
      <c r="F3096" s="4">
        <v>41070</v>
      </c>
      <c r="G3096" s="3" t="s">
        <v>49</v>
      </c>
      <c r="H3096" s="3" t="s">
        <v>1282</v>
      </c>
      <c r="I3096" s="3" t="s">
        <v>1283</v>
      </c>
      <c r="J3096" s="3" t="s">
        <v>40</v>
      </c>
      <c r="K3096" s="3" t="s">
        <v>27</v>
      </c>
      <c r="L3096" s="3" t="s">
        <v>3054</v>
      </c>
      <c r="M3096" s="3" t="s">
        <v>656</v>
      </c>
      <c r="N3096" s="2">
        <v>6457</v>
      </c>
      <c r="O3096" s="3" t="s">
        <v>138</v>
      </c>
      <c r="P3096" s="3" t="s">
        <v>265</v>
      </c>
      <c r="Q3096" s="3" t="s">
        <v>45</v>
      </c>
      <c r="R3096" s="3" t="s">
        <v>74</v>
      </c>
      <c r="S3096" s="3" t="s">
        <v>266</v>
      </c>
      <c r="T3096" s="2">
        <v>26.9</v>
      </c>
      <c r="U3096" s="2">
        <v>5</v>
      </c>
      <c r="V3096" s="2">
        <v>0</v>
      </c>
      <c r="W3096" s="2">
        <v>13.180999999999999</v>
      </c>
    </row>
    <row r="3097" spans="1:23" ht="15.75" thickBot="1" x14ac:dyDescent="0.3">
      <c r="A3097" s="5">
        <v>3096</v>
      </c>
      <c r="B3097" s="3" t="s">
        <v>6624</v>
      </c>
      <c r="C3097" s="2">
        <v>2014</v>
      </c>
      <c r="D3097" s="4">
        <v>41676</v>
      </c>
      <c r="E3097" s="4" t="str">
        <f>TEXT(Table1[[#This Row],[Order Date]],"MMM")</f>
        <v>Feb</v>
      </c>
      <c r="F3097" s="4">
        <v>41826</v>
      </c>
      <c r="G3097" s="3" t="s">
        <v>49</v>
      </c>
      <c r="H3097" s="3" t="s">
        <v>6095</v>
      </c>
      <c r="I3097" s="3" t="s">
        <v>6096</v>
      </c>
      <c r="J3097" s="3" t="s">
        <v>26</v>
      </c>
      <c r="K3097" s="3" t="s">
        <v>27</v>
      </c>
      <c r="L3097" s="3" t="s">
        <v>136</v>
      </c>
      <c r="M3097" s="3" t="s">
        <v>137</v>
      </c>
      <c r="N3097" s="2">
        <v>19120</v>
      </c>
      <c r="O3097" s="3" t="s">
        <v>138</v>
      </c>
      <c r="P3097" s="3" t="s">
        <v>957</v>
      </c>
      <c r="Q3097" s="3" t="s">
        <v>45</v>
      </c>
      <c r="R3097" s="3" t="s">
        <v>58</v>
      </c>
      <c r="S3097" s="3" t="s">
        <v>958</v>
      </c>
      <c r="T3097" s="2">
        <v>324.74400000000003</v>
      </c>
      <c r="U3097" s="2">
        <v>3</v>
      </c>
      <c r="V3097" s="2">
        <v>0.2</v>
      </c>
      <c r="W3097" s="2">
        <v>-77.1267</v>
      </c>
    </row>
    <row r="3098" spans="1:23" ht="15.75" thickBot="1" x14ac:dyDescent="0.3">
      <c r="A3098" s="5">
        <v>3097</v>
      </c>
      <c r="B3098" s="3" t="s">
        <v>6625</v>
      </c>
      <c r="C3098" s="2">
        <v>2013</v>
      </c>
      <c r="D3098" s="4">
        <v>41487</v>
      </c>
      <c r="E3098" s="4" t="str">
        <f>TEXT(Table1[[#This Row],[Order Date]],"MMM")</f>
        <v>Aug</v>
      </c>
      <c r="F3098" s="4" t="s">
        <v>7356</v>
      </c>
      <c r="G3098" s="3" t="s">
        <v>49</v>
      </c>
      <c r="H3098" s="3" t="s">
        <v>5617</v>
      </c>
      <c r="I3098" s="3" t="s">
        <v>5618</v>
      </c>
      <c r="J3098" s="3" t="s">
        <v>26</v>
      </c>
      <c r="K3098" s="3" t="s">
        <v>27</v>
      </c>
      <c r="L3098" s="3" t="s">
        <v>3739</v>
      </c>
      <c r="M3098" s="3" t="s">
        <v>86</v>
      </c>
      <c r="N3098" s="2">
        <v>27604</v>
      </c>
      <c r="O3098" s="3" t="s">
        <v>30</v>
      </c>
      <c r="P3098" s="3" t="s">
        <v>2921</v>
      </c>
      <c r="Q3098" s="3" t="s">
        <v>45</v>
      </c>
      <c r="R3098" s="3" t="s">
        <v>74</v>
      </c>
      <c r="S3098" s="3" t="s">
        <v>2922</v>
      </c>
      <c r="T3098" s="2">
        <v>30.827999999999999</v>
      </c>
      <c r="U3098" s="2">
        <v>7</v>
      </c>
      <c r="V3098" s="2">
        <v>0.7</v>
      </c>
      <c r="W3098" s="2">
        <v>-24.662400000000002</v>
      </c>
    </row>
    <row r="3099" spans="1:23" ht="15.75" thickBot="1" x14ac:dyDescent="0.3">
      <c r="A3099" s="5">
        <v>3098</v>
      </c>
      <c r="B3099" s="3" t="s">
        <v>6625</v>
      </c>
      <c r="C3099" s="2">
        <v>2013</v>
      </c>
      <c r="D3099" s="4">
        <v>41487</v>
      </c>
      <c r="E3099" s="4" t="str">
        <f>TEXT(Table1[[#This Row],[Order Date]],"MMM")</f>
        <v>Aug</v>
      </c>
      <c r="F3099" s="4" t="s">
        <v>7356</v>
      </c>
      <c r="G3099" s="3" t="s">
        <v>49</v>
      </c>
      <c r="H3099" s="3" t="s">
        <v>5617</v>
      </c>
      <c r="I3099" s="3" t="s">
        <v>5618</v>
      </c>
      <c r="J3099" s="3" t="s">
        <v>26</v>
      </c>
      <c r="K3099" s="3" t="s">
        <v>27</v>
      </c>
      <c r="L3099" s="3" t="s">
        <v>3739</v>
      </c>
      <c r="M3099" s="3" t="s">
        <v>86</v>
      </c>
      <c r="N3099" s="2">
        <v>27604</v>
      </c>
      <c r="O3099" s="3" t="s">
        <v>30</v>
      </c>
      <c r="P3099" s="3" t="s">
        <v>3401</v>
      </c>
      <c r="Q3099" s="3" t="s">
        <v>45</v>
      </c>
      <c r="R3099" s="3" t="s">
        <v>67</v>
      </c>
      <c r="S3099" s="3" t="s">
        <v>3402</v>
      </c>
      <c r="T3099" s="2">
        <v>47.616</v>
      </c>
      <c r="U3099" s="2">
        <v>3</v>
      </c>
      <c r="V3099" s="2">
        <v>0.2</v>
      </c>
      <c r="W3099" s="2">
        <v>5.952</v>
      </c>
    </row>
    <row r="3100" spans="1:23" ht="15.75" thickBot="1" x14ac:dyDescent="0.3">
      <c r="A3100" s="5">
        <v>3099</v>
      </c>
      <c r="B3100" s="3" t="s">
        <v>6625</v>
      </c>
      <c r="C3100" s="2">
        <v>2013</v>
      </c>
      <c r="D3100" s="4">
        <v>41487</v>
      </c>
      <c r="E3100" s="4" t="str">
        <f>TEXT(Table1[[#This Row],[Order Date]],"MMM")</f>
        <v>Aug</v>
      </c>
      <c r="F3100" s="4" t="s">
        <v>7356</v>
      </c>
      <c r="G3100" s="3" t="s">
        <v>49</v>
      </c>
      <c r="H3100" s="3" t="s">
        <v>5617</v>
      </c>
      <c r="I3100" s="3" t="s">
        <v>5618</v>
      </c>
      <c r="J3100" s="3" t="s">
        <v>26</v>
      </c>
      <c r="K3100" s="3" t="s">
        <v>27</v>
      </c>
      <c r="L3100" s="3" t="s">
        <v>3739</v>
      </c>
      <c r="M3100" s="3" t="s">
        <v>86</v>
      </c>
      <c r="N3100" s="2">
        <v>27604</v>
      </c>
      <c r="O3100" s="3" t="s">
        <v>30</v>
      </c>
      <c r="P3100" s="3" t="s">
        <v>6302</v>
      </c>
      <c r="Q3100" s="3" t="s">
        <v>70</v>
      </c>
      <c r="R3100" s="3" t="s">
        <v>71</v>
      </c>
      <c r="S3100" s="3" t="s">
        <v>6303</v>
      </c>
      <c r="T3100" s="2">
        <v>108.78400000000001</v>
      </c>
      <c r="U3100" s="2">
        <v>2</v>
      </c>
      <c r="V3100" s="2">
        <v>0.2</v>
      </c>
      <c r="W3100" s="2">
        <v>10.878399999999999</v>
      </c>
    </row>
    <row r="3101" spans="1:23" ht="15.75" thickBot="1" x14ac:dyDescent="0.3">
      <c r="A3101" s="5">
        <v>3100</v>
      </c>
      <c r="B3101" s="3" t="s">
        <v>6626</v>
      </c>
      <c r="C3101" s="2">
        <v>2014</v>
      </c>
      <c r="D3101" s="4">
        <v>41888</v>
      </c>
      <c r="E3101" s="4" t="str">
        <f>TEXT(Table1[[#This Row],[Order Date]],"MMM")</f>
        <v>Sep</v>
      </c>
      <c r="F3101" s="4">
        <v>41949</v>
      </c>
      <c r="G3101" s="3" t="s">
        <v>172</v>
      </c>
      <c r="H3101" s="3" t="s">
        <v>539</v>
      </c>
      <c r="I3101" s="3" t="s">
        <v>540</v>
      </c>
      <c r="J3101" s="3" t="s">
        <v>99</v>
      </c>
      <c r="K3101" s="3" t="s">
        <v>27</v>
      </c>
      <c r="L3101" s="3" t="s">
        <v>41</v>
      </c>
      <c r="M3101" s="3" t="s">
        <v>42</v>
      </c>
      <c r="N3101" s="2">
        <v>90049</v>
      </c>
      <c r="O3101" s="3" t="s">
        <v>43</v>
      </c>
      <c r="P3101" s="3" t="s">
        <v>151</v>
      </c>
      <c r="Q3101" s="3" t="s">
        <v>32</v>
      </c>
      <c r="R3101" s="3" t="s">
        <v>33</v>
      </c>
      <c r="S3101" s="3" t="s">
        <v>152</v>
      </c>
      <c r="T3101" s="2">
        <v>1497.6659999999999</v>
      </c>
      <c r="U3101" s="2">
        <v>2</v>
      </c>
      <c r="V3101" s="2">
        <v>0.15</v>
      </c>
      <c r="W3101" s="2">
        <v>140.95679999999999</v>
      </c>
    </row>
    <row r="3102" spans="1:23" ht="15.75" thickBot="1" x14ac:dyDescent="0.3">
      <c r="A3102" s="5">
        <v>3101</v>
      </c>
      <c r="B3102" s="3" t="s">
        <v>6626</v>
      </c>
      <c r="C3102" s="2">
        <v>2014</v>
      </c>
      <c r="D3102" s="4">
        <v>41888</v>
      </c>
      <c r="E3102" s="4" t="str">
        <f>TEXT(Table1[[#This Row],[Order Date]],"MMM")</f>
        <v>Sep</v>
      </c>
      <c r="F3102" s="4">
        <v>41949</v>
      </c>
      <c r="G3102" s="3" t="s">
        <v>172</v>
      </c>
      <c r="H3102" s="3" t="s">
        <v>539</v>
      </c>
      <c r="I3102" s="3" t="s">
        <v>540</v>
      </c>
      <c r="J3102" s="3" t="s">
        <v>99</v>
      </c>
      <c r="K3102" s="3" t="s">
        <v>27</v>
      </c>
      <c r="L3102" s="3" t="s">
        <v>41</v>
      </c>
      <c r="M3102" s="3" t="s">
        <v>42</v>
      </c>
      <c r="N3102" s="2">
        <v>90049</v>
      </c>
      <c r="O3102" s="3" t="s">
        <v>43</v>
      </c>
      <c r="P3102" s="3" t="s">
        <v>2748</v>
      </c>
      <c r="Q3102" s="3" t="s">
        <v>70</v>
      </c>
      <c r="R3102" s="3" t="s">
        <v>71</v>
      </c>
      <c r="S3102" s="3" t="s">
        <v>2749</v>
      </c>
      <c r="T3102" s="2">
        <v>17.52</v>
      </c>
      <c r="U3102" s="2">
        <v>2</v>
      </c>
      <c r="V3102" s="2">
        <v>0.2</v>
      </c>
      <c r="W3102" s="2">
        <v>-3.504</v>
      </c>
    </row>
    <row r="3103" spans="1:23" ht="15.75" thickBot="1" x14ac:dyDescent="0.3">
      <c r="A3103" s="5">
        <v>3102</v>
      </c>
      <c r="B3103" s="3" t="s">
        <v>6627</v>
      </c>
      <c r="C3103" s="2">
        <v>2014</v>
      </c>
      <c r="D3103" s="4">
        <v>41894</v>
      </c>
      <c r="E3103" s="4" t="str">
        <f>TEXT(Table1[[#This Row],[Order Date]],"MMM")</f>
        <v>Sep</v>
      </c>
      <c r="F3103" s="4">
        <v>41955</v>
      </c>
      <c r="G3103" s="3" t="s">
        <v>23</v>
      </c>
      <c r="H3103" s="3" t="s">
        <v>1450</v>
      </c>
      <c r="I3103" s="3" t="s">
        <v>1451</v>
      </c>
      <c r="J3103" s="3" t="s">
        <v>99</v>
      </c>
      <c r="K3103" s="3" t="s">
        <v>27</v>
      </c>
      <c r="L3103" s="3" t="s">
        <v>5489</v>
      </c>
      <c r="M3103" s="3" t="s">
        <v>1218</v>
      </c>
      <c r="N3103" s="2">
        <v>2920</v>
      </c>
      <c r="O3103" s="3" t="s">
        <v>138</v>
      </c>
      <c r="P3103" s="3" t="s">
        <v>1973</v>
      </c>
      <c r="Q3103" s="3" t="s">
        <v>45</v>
      </c>
      <c r="R3103" s="3" t="s">
        <v>58</v>
      </c>
      <c r="S3103" s="3" t="s">
        <v>1974</v>
      </c>
      <c r="T3103" s="2">
        <v>592.74</v>
      </c>
      <c r="U3103" s="2">
        <v>6</v>
      </c>
      <c r="V3103" s="2">
        <v>0</v>
      </c>
      <c r="W3103" s="2">
        <v>160.03980000000001</v>
      </c>
    </row>
    <row r="3104" spans="1:23" ht="15.75" thickBot="1" x14ac:dyDescent="0.3">
      <c r="A3104" s="5">
        <v>3103</v>
      </c>
      <c r="B3104" s="3" t="s">
        <v>6628</v>
      </c>
      <c r="C3104" s="2">
        <v>2012</v>
      </c>
      <c r="D3104" s="4">
        <v>40970</v>
      </c>
      <c r="E3104" s="4" t="str">
        <f>TEXT(Table1[[#This Row],[Order Date]],"MMM")</f>
        <v>Mar</v>
      </c>
      <c r="F3104" s="4">
        <v>41092</v>
      </c>
      <c r="G3104" s="3" t="s">
        <v>49</v>
      </c>
      <c r="H3104" s="3" t="s">
        <v>3208</v>
      </c>
      <c r="I3104" s="3" t="s">
        <v>3209</v>
      </c>
      <c r="J3104" s="3" t="s">
        <v>40</v>
      </c>
      <c r="K3104" s="3" t="s">
        <v>27</v>
      </c>
      <c r="L3104" s="3" t="s">
        <v>5627</v>
      </c>
      <c r="M3104" s="3" t="s">
        <v>240</v>
      </c>
      <c r="N3104" s="2">
        <v>13440</v>
      </c>
      <c r="O3104" s="3" t="s">
        <v>138</v>
      </c>
      <c r="P3104" s="3" t="s">
        <v>186</v>
      </c>
      <c r="Q3104" s="3" t="s">
        <v>32</v>
      </c>
      <c r="R3104" s="3" t="s">
        <v>36</v>
      </c>
      <c r="S3104" s="3" t="s">
        <v>187</v>
      </c>
      <c r="T3104" s="2">
        <v>90.882000000000005</v>
      </c>
      <c r="U3104" s="2">
        <v>1</v>
      </c>
      <c r="V3104" s="2">
        <v>0.1</v>
      </c>
      <c r="W3104" s="2">
        <v>15.147</v>
      </c>
    </row>
    <row r="3105" spans="1:23" ht="15.75" thickBot="1" x14ac:dyDescent="0.3">
      <c r="A3105" s="5">
        <v>3104</v>
      </c>
      <c r="B3105" s="3" t="s">
        <v>6629</v>
      </c>
      <c r="C3105" s="2">
        <v>2014</v>
      </c>
      <c r="D3105" s="4">
        <v>41650</v>
      </c>
      <c r="E3105" s="4" t="str">
        <f>TEXT(Table1[[#This Row],[Order Date]],"MMM")</f>
        <v>Jan</v>
      </c>
      <c r="F3105" s="4">
        <v>41801</v>
      </c>
      <c r="G3105" s="3" t="s">
        <v>49</v>
      </c>
      <c r="H3105" s="3" t="s">
        <v>2660</v>
      </c>
      <c r="I3105" s="3" t="s">
        <v>2661</v>
      </c>
      <c r="J3105" s="3" t="s">
        <v>40</v>
      </c>
      <c r="K3105" s="3" t="s">
        <v>27</v>
      </c>
      <c r="L3105" s="3" t="s">
        <v>273</v>
      </c>
      <c r="M3105" s="3" t="s">
        <v>192</v>
      </c>
      <c r="N3105" s="2">
        <v>60610</v>
      </c>
      <c r="O3105" s="3" t="s">
        <v>102</v>
      </c>
      <c r="P3105" s="3" t="s">
        <v>1857</v>
      </c>
      <c r="Q3105" s="3" t="s">
        <v>70</v>
      </c>
      <c r="R3105" s="3" t="s">
        <v>71</v>
      </c>
      <c r="S3105" s="3" t="s">
        <v>1858</v>
      </c>
      <c r="T3105" s="2">
        <v>508.76799999999997</v>
      </c>
      <c r="U3105" s="2">
        <v>4</v>
      </c>
      <c r="V3105" s="2">
        <v>0.2</v>
      </c>
      <c r="W3105" s="2">
        <v>38.157600000000002</v>
      </c>
    </row>
    <row r="3106" spans="1:23" ht="15.75" thickBot="1" x14ac:dyDescent="0.3">
      <c r="A3106" s="5">
        <v>3105</v>
      </c>
      <c r="B3106" s="3" t="s">
        <v>6629</v>
      </c>
      <c r="C3106" s="2">
        <v>2014</v>
      </c>
      <c r="D3106" s="4">
        <v>41650</v>
      </c>
      <c r="E3106" s="4" t="str">
        <f>TEXT(Table1[[#This Row],[Order Date]],"MMM")</f>
        <v>Jan</v>
      </c>
      <c r="F3106" s="4">
        <v>41801</v>
      </c>
      <c r="G3106" s="3" t="s">
        <v>49</v>
      </c>
      <c r="H3106" s="3" t="s">
        <v>2660</v>
      </c>
      <c r="I3106" s="3" t="s">
        <v>2661</v>
      </c>
      <c r="J3106" s="3" t="s">
        <v>40</v>
      </c>
      <c r="K3106" s="3" t="s">
        <v>27</v>
      </c>
      <c r="L3106" s="3" t="s">
        <v>273</v>
      </c>
      <c r="M3106" s="3" t="s">
        <v>192</v>
      </c>
      <c r="N3106" s="2">
        <v>60610</v>
      </c>
      <c r="O3106" s="3" t="s">
        <v>102</v>
      </c>
      <c r="P3106" s="3" t="s">
        <v>1103</v>
      </c>
      <c r="Q3106" s="3" t="s">
        <v>45</v>
      </c>
      <c r="R3106" s="3" t="s">
        <v>158</v>
      </c>
      <c r="S3106" s="3" t="s">
        <v>1104</v>
      </c>
      <c r="T3106" s="2">
        <v>9.9120000000000008</v>
      </c>
      <c r="U3106" s="2">
        <v>3</v>
      </c>
      <c r="V3106" s="2">
        <v>0.2</v>
      </c>
      <c r="W3106" s="2">
        <v>3.2214</v>
      </c>
    </row>
    <row r="3107" spans="1:23" ht="15.75" thickBot="1" x14ac:dyDescent="0.3">
      <c r="A3107" s="5">
        <v>3106</v>
      </c>
      <c r="B3107" s="3" t="s">
        <v>6630</v>
      </c>
      <c r="C3107" s="2">
        <v>2013</v>
      </c>
      <c r="D3107" s="4">
        <v>41552</v>
      </c>
      <c r="E3107" s="4" t="str">
        <f>TEXT(Table1[[#This Row],[Order Date]],"MMM")</f>
        <v>Oct</v>
      </c>
      <c r="F3107" s="4" t="s">
        <v>7362</v>
      </c>
      <c r="G3107" s="3" t="s">
        <v>49</v>
      </c>
      <c r="H3107" s="3" t="s">
        <v>3244</v>
      </c>
      <c r="I3107" s="3" t="s">
        <v>3245</v>
      </c>
      <c r="J3107" s="3" t="s">
        <v>26</v>
      </c>
      <c r="K3107" s="3" t="s">
        <v>27</v>
      </c>
      <c r="L3107" s="3" t="s">
        <v>168</v>
      </c>
      <c r="M3107" s="3" t="s">
        <v>101</v>
      </c>
      <c r="N3107" s="2">
        <v>77036</v>
      </c>
      <c r="O3107" s="3" t="s">
        <v>102</v>
      </c>
      <c r="P3107" s="3" t="s">
        <v>673</v>
      </c>
      <c r="Q3107" s="3" t="s">
        <v>70</v>
      </c>
      <c r="R3107" s="3" t="s">
        <v>71</v>
      </c>
      <c r="S3107" s="3" t="s">
        <v>674</v>
      </c>
      <c r="T3107" s="2">
        <v>19.135999999999999</v>
      </c>
      <c r="U3107" s="2">
        <v>2</v>
      </c>
      <c r="V3107" s="2">
        <v>0.2</v>
      </c>
      <c r="W3107" s="2">
        <v>1.9136</v>
      </c>
    </row>
    <row r="3108" spans="1:23" ht="15.75" thickBot="1" x14ac:dyDescent="0.3">
      <c r="A3108" s="5">
        <v>3107</v>
      </c>
      <c r="B3108" s="3" t="s">
        <v>6631</v>
      </c>
      <c r="C3108" s="2">
        <v>2013</v>
      </c>
      <c r="D3108" s="4">
        <v>41338</v>
      </c>
      <c r="E3108" s="4" t="str">
        <f>TEXT(Table1[[#This Row],[Order Date]],"MMM")</f>
        <v>Mar</v>
      </c>
      <c r="F3108" s="4">
        <v>41460</v>
      </c>
      <c r="G3108" s="3" t="s">
        <v>49</v>
      </c>
      <c r="H3108" s="3" t="s">
        <v>3809</v>
      </c>
      <c r="I3108" s="3" t="s">
        <v>3810</v>
      </c>
      <c r="J3108" s="3" t="s">
        <v>26</v>
      </c>
      <c r="K3108" s="3" t="s">
        <v>27</v>
      </c>
      <c r="L3108" s="3" t="s">
        <v>3236</v>
      </c>
      <c r="M3108" s="3" t="s">
        <v>101</v>
      </c>
      <c r="N3108" s="2">
        <v>75061</v>
      </c>
      <c r="O3108" s="3" t="s">
        <v>102</v>
      </c>
      <c r="P3108" s="3" t="s">
        <v>5178</v>
      </c>
      <c r="Q3108" s="3" t="s">
        <v>45</v>
      </c>
      <c r="R3108" s="3" t="s">
        <v>58</v>
      </c>
      <c r="S3108" s="3" t="s">
        <v>5179</v>
      </c>
      <c r="T3108" s="2">
        <v>18.936</v>
      </c>
      <c r="U3108" s="2">
        <v>3</v>
      </c>
      <c r="V3108" s="2">
        <v>0.2</v>
      </c>
      <c r="W3108" s="2">
        <v>-3.7871999999999999</v>
      </c>
    </row>
    <row r="3109" spans="1:23" ht="15.75" thickBot="1" x14ac:dyDescent="0.3">
      <c r="A3109" s="5">
        <v>3108</v>
      </c>
      <c r="B3109" s="3" t="s">
        <v>6631</v>
      </c>
      <c r="C3109" s="2">
        <v>2013</v>
      </c>
      <c r="D3109" s="4">
        <v>41338</v>
      </c>
      <c r="E3109" s="4" t="str">
        <f>TEXT(Table1[[#This Row],[Order Date]],"MMM")</f>
        <v>Mar</v>
      </c>
      <c r="F3109" s="4">
        <v>41460</v>
      </c>
      <c r="G3109" s="3" t="s">
        <v>49</v>
      </c>
      <c r="H3109" s="3" t="s">
        <v>3809</v>
      </c>
      <c r="I3109" s="3" t="s">
        <v>3810</v>
      </c>
      <c r="J3109" s="3" t="s">
        <v>26</v>
      </c>
      <c r="K3109" s="3" t="s">
        <v>27</v>
      </c>
      <c r="L3109" s="3" t="s">
        <v>3236</v>
      </c>
      <c r="M3109" s="3" t="s">
        <v>101</v>
      </c>
      <c r="N3109" s="2">
        <v>75061</v>
      </c>
      <c r="O3109" s="3" t="s">
        <v>102</v>
      </c>
      <c r="P3109" s="3" t="s">
        <v>4949</v>
      </c>
      <c r="Q3109" s="3" t="s">
        <v>45</v>
      </c>
      <c r="R3109" s="3" t="s">
        <v>58</v>
      </c>
      <c r="S3109" s="3" t="s">
        <v>4950</v>
      </c>
      <c r="T3109" s="2">
        <v>12.672000000000001</v>
      </c>
      <c r="U3109" s="2">
        <v>3</v>
      </c>
      <c r="V3109" s="2">
        <v>0.2</v>
      </c>
      <c r="W3109" s="2">
        <v>-3.1680000000000001</v>
      </c>
    </row>
    <row r="3110" spans="1:23" ht="15.75" thickBot="1" x14ac:dyDescent="0.3">
      <c r="A3110" s="5">
        <v>3109</v>
      </c>
      <c r="B3110" s="3" t="s">
        <v>6631</v>
      </c>
      <c r="C3110" s="2">
        <v>2013</v>
      </c>
      <c r="D3110" s="4">
        <v>41338</v>
      </c>
      <c r="E3110" s="4" t="str">
        <f>TEXT(Table1[[#This Row],[Order Date]],"MMM")</f>
        <v>Mar</v>
      </c>
      <c r="F3110" s="4">
        <v>41460</v>
      </c>
      <c r="G3110" s="3" t="s">
        <v>49</v>
      </c>
      <c r="H3110" s="3" t="s">
        <v>3809</v>
      </c>
      <c r="I3110" s="3" t="s">
        <v>3810</v>
      </c>
      <c r="J3110" s="3" t="s">
        <v>26</v>
      </c>
      <c r="K3110" s="3" t="s">
        <v>27</v>
      </c>
      <c r="L3110" s="3" t="s">
        <v>3236</v>
      </c>
      <c r="M3110" s="3" t="s">
        <v>101</v>
      </c>
      <c r="N3110" s="2">
        <v>75061</v>
      </c>
      <c r="O3110" s="3" t="s">
        <v>102</v>
      </c>
      <c r="P3110" s="3" t="s">
        <v>2724</v>
      </c>
      <c r="Q3110" s="3" t="s">
        <v>45</v>
      </c>
      <c r="R3110" s="3" t="s">
        <v>46</v>
      </c>
      <c r="S3110" s="3" t="s">
        <v>2725</v>
      </c>
      <c r="T3110" s="2">
        <v>5.04</v>
      </c>
      <c r="U3110" s="2">
        <v>2</v>
      </c>
      <c r="V3110" s="2">
        <v>0.2</v>
      </c>
      <c r="W3110" s="2">
        <v>1.764</v>
      </c>
    </row>
    <row r="3111" spans="1:23" ht="15.75" thickBot="1" x14ac:dyDescent="0.3">
      <c r="A3111" s="5">
        <v>3110</v>
      </c>
      <c r="B3111" s="3" t="s">
        <v>6632</v>
      </c>
      <c r="C3111" s="2">
        <v>2011</v>
      </c>
      <c r="D3111" s="4">
        <v>40798</v>
      </c>
      <c r="E3111" s="4" t="str">
        <f>TEXT(Table1[[#This Row],[Order Date]],"MMM")</f>
        <v>Sep</v>
      </c>
      <c r="F3111" s="4" t="s">
        <v>7231</v>
      </c>
      <c r="G3111" s="3" t="s">
        <v>49</v>
      </c>
      <c r="H3111" s="3" t="s">
        <v>997</v>
      </c>
      <c r="I3111" s="3" t="s">
        <v>998</v>
      </c>
      <c r="J3111" s="3" t="s">
        <v>40</v>
      </c>
      <c r="K3111" s="3" t="s">
        <v>27</v>
      </c>
      <c r="L3111" s="3" t="s">
        <v>273</v>
      </c>
      <c r="M3111" s="3" t="s">
        <v>192</v>
      </c>
      <c r="N3111" s="2">
        <v>60653</v>
      </c>
      <c r="O3111" s="3" t="s">
        <v>102</v>
      </c>
      <c r="P3111" s="3" t="s">
        <v>5818</v>
      </c>
      <c r="Q3111" s="3" t="s">
        <v>45</v>
      </c>
      <c r="R3111" s="3" t="s">
        <v>88</v>
      </c>
      <c r="S3111" s="3" t="s">
        <v>5819</v>
      </c>
      <c r="T3111" s="2">
        <v>8.4480000000000004</v>
      </c>
      <c r="U3111" s="2">
        <v>2</v>
      </c>
      <c r="V3111" s="2">
        <v>0.2</v>
      </c>
      <c r="W3111" s="2">
        <v>2.9567999999999999</v>
      </c>
    </row>
    <row r="3112" spans="1:23" ht="15.75" thickBot="1" x14ac:dyDescent="0.3">
      <c r="A3112" s="5">
        <v>3111</v>
      </c>
      <c r="B3112" s="3" t="s">
        <v>6632</v>
      </c>
      <c r="C3112" s="2">
        <v>2011</v>
      </c>
      <c r="D3112" s="4">
        <v>40798</v>
      </c>
      <c r="E3112" s="4" t="str">
        <f>TEXT(Table1[[#This Row],[Order Date]],"MMM")</f>
        <v>Sep</v>
      </c>
      <c r="F3112" s="4" t="s">
        <v>7231</v>
      </c>
      <c r="G3112" s="3" t="s">
        <v>49</v>
      </c>
      <c r="H3112" s="3" t="s">
        <v>997</v>
      </c>
      <c r="I3112" s="3" t="s">
        <v>998</v>
      </c>
      <c r="J3112" s="3" t="s">
        <v>40</v>
      </c>
      <c r="K3112" s="3" t="s">
        <v>27</v>
      </c>
      <c r="L3112" s="3" t="s">
        <v>273</v>
      </c>
      <c r="M3112" s="3" t="s">
        <v>192</v>
      </c>
      <c r="N3112" s="2">
        <v>60653</v>
      </c>
      <c r="O3112" s="3" t="s">
        <v>102</v>
      </c>
      <c r="P3112" s="3" t="s">
        <v>1799</v>
      </c>
      <c r="Q3112" s="3" t="s">
        <v>45</v>
      </c>
      <c r="R3112" s="3" t="s">
        <v>77</v>
      </c>
      <c r="S3112" s="3" t="s">
        <v>1800</v>
      </c>
      <c r="T3112" s="2">
        <v>20.388000000000002</v>
      </c>
      <c r="U3112" s="2">
        <v>2</v>
      </c>
      <c r="V3112" s="2">
        <v>0.8</v>
      </c>
      <c r="W3112" s="2">
        <v>-53.008800000000001</v>
      </c>
    </row>
    <row r="3113" spans="1:23" ht="15.75" thickBot="1" x14ac:dyDescent="0.3">
      <c r="A3113" s="5">
        <v>3112</v>
      </c>
      <c r="B3113" s="3" t="s">
        <v>6633</v>
      </c>
      <c r="C3113" s="2">
        <v>2014</v>
      </c>
      <c r="D3113" s="4">
        <v>41863</v>
      </c>
      <c r="E3113" s="4" t="str">
        <f>TEXT(Table1[[#This Row],[Order Date]],"MMM")</f>
        <v>Aug</v>
      </c>
      <c r="F3113" s="4" t="s">
        <v>7354</v>
      </c>
      <c r="G3113" s="3" t="s">
        <v>49</v>
      </c>
      <c r="H3113" s="3" t="s">
        <v>61</v>
      </c>
      <c r="I3113" s="3" t="s">
        <v>62</v>
      </c>
      <c r="J3113" s="3" t="s">
        <v>26</v>
      </c>
      <c r="K3113" s="3" t="s">
        <v>27</v>
      </c>
      <c r="L3113" s="3" t="s">
        <v>5653</v>
      </c>
      <c r="M3113" s="3" t="s">
        <v>1289</v>
      </c>
      <c r="N3113" s="2">
        <v>39401</v>
      </c>
      <c r="O3113" s="3" t="s">
        <v>30</v>
      </c>
      <c r="P3113" s="3" t="s">
        <v>4272</v>
      </c>
      <c r="Q3113" s="3" t="s">
        <v>45</v>
      </c>
      <c r="R3113" s="3" t="s">
        <v>77</v>
      </c>
      <c r="S3113" s="3" t="s">
        <v>4273</v>
      </c>
      <c r="T3113" s="2">
        <v>320.64</v>
      </c>
      <c r="U3113" s="2">
        <v>4</v>
      </c>
      <c r="V3113" s="2">
        <v>0</v>
      </c>
      <c r="W3113" s="2">
        <v>89.779200000000003</v>
      </c>
    </row>
    <row r="3114" spans="1:23" ht="15.75" thickBot="1" x14ac:dyDescent="0.3">
      <c r="A3114" s="5">
        <v>3113</v>
      </c>
      <c r="B3114" s="3" t="s">
        <v>6633</v>
      </c>
      <c r="C3114" s="2">
        <v>2014</v>
      </c>
      <c r="D3114" s="4">
        <v>41863</v>
      </c>
      <c r="E3114" s="4" t="str">
        <f>TEXT(Table1[[#This Row],[Order Date]],"MMM")</f>
        <v>Aug</v>
      </c>
      <c r="F3114" s="4" t="s">
        <v>7354</v>
      </c>
      <c r="G3114" s="3" t="s">
        <v>49</v>
      </c>
      <c r="H3114" s="3" t="s">
        <v>61</v>
      </c>
      <c r="I3114" s="3" t="s">
        <v>62</v>
      </c>
      <c r="J3114" s="3" t="s">
        <v>26</v>
      </c>
      <c r="K3114" s="3" t="s">
        <v>27</v>
      </c>
      <c r="L3114" s="3" t="s">
        <v>5653</v>
      </c>
      <c r="M3114" s="3" t="s">
        <v>1289</v>
      </c>
      <c r="N3114" s="2">
        <v>39401</v>
      </c>
      <c r="O3114" s="3" t="s">
        <v>30</v>
      </c>
      <c r="P3114" s="3" t="s">
        <v>742</v>
      </c>
      <c r="Q3114" s="3" t="s">
        <v>70</v>
      </c>
      <c r="R3114" s="3" t="s">
        <v>148</v>
      </c>
      <c r="S3114" s="3" t="s">
        <v>743</v>
      </c>
      <c r="T3114" s="2">
        <v>52</v>
      </c>
      <c r="U3114" s="2">
        <v>4</v>
      </c>
      <c r="V3114" s="2">
        <v>0</v>
      </c>
      <c r="W3114" s="2">
        <v>23.4</v>
      </c>
    </row>
    <row r="3115" spans="1:23" ht="15.75" thickBot="1" x14ac:dyDescent="0.3">
      <c r="A3115" s="5">
        <v>3114</v>
      </c>
      <c r="B3115" s="3" t="s">
        <v>6634</v>
      </c>
      <c r="C3115" s="2">
        <v>2014</v>
      </c>
      <c r="D3115" s="4">
        <v>41701</v>
      </c>
      <c r="E3115" s="4" t="str">
        <f>TEXT(Table1[[#This Row],[Order Date]],"MMM")</f>
        <v>Mar</v>
      </c>
      <c r="F3115" s="4">
        <v>41823</v>
      </c>
      <c r="G3115" s="3" t="s">
        <v>49</v>
      </c>
      <c r="H3115" s="3" t="s">
        <v>2428</v>
      </c>
      <c r="I3115" s="3" t="s">
        <v>2429</v>
      </c>
      <c r="J3115" s="3" t="s">
        <v>26</v>
      </c>
      <c r="K3115" s="3" t="s">
        <v>27</v>
      </c>
      <c r="L3115" s="3" t="s">
        <v>2753</v>
      </c>
      <c r="M3115" s="3" t="s">
        <v>442</v>
      </c>
      <c r="N3115" s="2">
        <v>44221</v>
      </c>
      <c r="O3115" s="3" t="s">
        <v>138</v>
      </c>
      <c r="P3115" s="3" t="s">
        <v>3543</v>
      </c>
      <c r="Q3115" s="3" t="s">
        <v>45</v>
      </c>
      <c r="R3115" s="3" t="s">
        <v>74</v>
      </c>
      <c r="S3115" s="3" t="s">
        <v>3544</v>
      </c>
      <c r="T3115" s="2">
        <v>18.527999999999999</v>
      </c>
      <c r="U3115" s="2">
        <v>4</v>
      </c>
      <c r="V3115" s="2">
        <v>0.7</v>
      </c>
      <c r="W3115" s="2">
        <v>-12.352</v>
      </c>
    </row>
    <row r="3116" spans="1:23" ht="15.75" thickBot="1" x14ac:dyDescent="0.3">
      <c r="A3116" s="5">
        <v>3115</v>
      </c>
      <c r="B3116" s="3" t="s">
        <v>6635</v>
      </c>
      <c r="C3116" s="2">
        <v>2012</v>
      </c>
      <c r="D3116" s="4">
        <v>41253</v>
      </c>
      <c r="E3116" s="4" t="str">
        <f>TEXT(Table1[[#This Row],[Order Date]],"MMM")</f>
        <v>Dec</v>
      </c>
      <c r="F3116" s="4" t="s">
        <v>7291</v>
      </c>
      <c r="G3116" s="3" t="s">
        <v>49</v>
      </c>
      <c r="H3116" s="3" t="s">
        <v>3990</v>
      </c>
      <c r="I3116" s="3" t="s">
        <v>3991</v>
      </c>
      <c r="J3116" s="3" t="s">
        <v>26</v>
      </c>
      <c r="K3116" s="3" t="s">
        <v>27</v>
      </c>
      <c r="L3116" s="3" t="s">
        <v>93</v>
      </c>
      <c r="M3116" s="3" t="s">
        <v>94</v>
      </c>
      <c r="N3116" s="2">
        <v>98103</v>
      </c>
      <c r="O3116" s="3" t="s">
        <v>43</v>
      </c>
      <c r="P3116" s="3" t="s">
        <v>3422</v>
      </c>
      <c r="Q3116" s="3" t="s">
        <v>70</v>
      </c>
      <c r="R3116" s="3" t="s">
        <v>148</v>
      </c>
      <c r="S3116" s="3" t="s">
        <v>3423</v>
      </c>
      <c r="T3116" s="2">
        <v>17.899999999999999</v>
      </c>
      <c r="U3116" s="2">
        <v>2</v>
      </c>
      <c r="V3116" s="2">
        <v>0</v>
      </c>
      <c r="W3116" s="2">
        <v>3.4009999999999998</v>
      </c>
    </row>
    <row r="3117" spans="1:23" ht="15.75" thickBot="1" x14ac:dyDescent="0.3">
      <c r="A3117" s="5">
        <v>3116</v>
      </c>
      <c r="B3117" s="3" t="s">
        <v>6635</v>
      </c>
      <c r="C3117" s="2">
        <v>2012</v>
      </c>
      <c r="D3117" s="4">
        <v>41253</v>
      </c>
      <c r="E3117" s="4" t="str">
        <f>TEXT(Table1[[#This Row],[Order Date]],"MMM")</f>
        <v>Dec</v>
      </c>
      <c r="F3117" s="4" t="s">
        <v>7291</v>
      </c>
      <c r="G3117" s="3" t="s">
        <v>49</v>
      </c>
      <c r="H3117" s="3" t="s">
        <v>3990</v>
      </c>
      <c r="I3117" s="3" t="s">
        <v>3991</v>
      </c>
      <c r="J3117" s="3" t="s">
        <v>26</v>
      </c>
      <c r="K3117" s="3" t="s">
        <v>27</v>
      </c>
      <c r="L3117" s="3" t="s">
        <v>93</v>
      </c>
      <c r="M3117" s="3" t="s">
        <v>94</v>
      </c>
      <c r="N3117" s="2">
        <v>98103</v>
      </c>
      <c r="O3117" s="3" t="s">
        <v>43</v>
      </c>
      <c r="P3117" s="3" t="s">
        <v>1226</v>
      </c>
      <c r="Q3117" s="3" t="s">
        <v>45</v>
      </c>
      <c r="R3117" s="3" t="s">
        <v>58</v>
      </c>
      <c r="S3117" s="3" t="s">
        <v>1227</v>
      </c>
      <c r="T3117" s="2">
        <v>81.96</v>
      </c>
      <c r="U3117" s="2">
        <v>2</v>
      </c>
      <c r="V3117" s="2">
        <v>0</v>
      </c>
      <c r="W3117" s="2">
        <v>0</v>
      </c>
    </row>
    <row r="3118" spans="1:23" ht="15.75" thickBot="1" x14ac:dyDescent="0.3">
      <c r="A3118" s="5">
        <v>3117</v>
      </c>
      <c r="B3118" s="3" t="s">
        <v>6638</v>
      </c>
      <c r="C3118" s="2">
        <v>2014</v>
      </c>
      <c r="D3118" s="4">
        <v>41736</v>
      </c>
      <c r="E3118" s="4" t="str">
        <f>TEXT(Table1[[#This Row],[Order Date]],"MMM")</f>
        <v>Apr</v>
      </c>
      <c r="F3118" s="4">
        <v>41919</v>
      </c>
      <c r="G3118" s="3" t="s">
        <v>49</v>
      </c>
      <c r="H3118" s="3" t="s">
        <v>4650</v>
      </c>
      <c r="I3118" s="3" t="s">
        <v>4651</v>
      </c>
      <c r="J3118" s="3" t="s">
        <v>26</v>
      </c>
      <c r="K3118" s="3" t="s">
        <v>27</v>
      </c>
      <c r="L3118" s="3" t="s">
        <v>1318</v>
      </c>
      <c r="M3118" s="3" t="s">
        <v>86</v>
      </c>
      <c r="N3118" s="2">
        <v>28540</v>
      </c>
      <c r="O3118" s="3" t="s">
        <v>30</v>
      </c>
      <c r="P3118" s="3" t="s">
        <v>221</v>
      </c>
      <c r="Q3118" s="3" t="s">
        <v>70</v>
      </c>
      <c r="R3118" s="3" t="s">
        <v>148</v>
      </c>
      <c r="S3118" s="3" t="s">
        <v>222</v>
      </c>
      <c r="T3118" s="2">
        <v>24</v>
      </c>
      <c r="U3118" s="2">
        <v>2</v>
      </c>
      <c r="V3118" s="2">
        <v>0.2</v>
      </c>
      <c r="W3118" s="2">
        <v>-2.7</v>
      </c>
    </row>
    <row r="3119" spans="1:23" ht="15.75" thickBot="1" x14ac:dyDescent="0.3">
      <c r="A3119" s="5">
        <v>3118</v>
      </c>
      <c r="B3119" s="3" t="s">
        <v>6639</v>
      </c>
      <c r="C3119" s="2">
        <v>2013</v>
      </c>
      <c r="D3119" s="4">
        <v>41374</v>
      </c>
      <c r="E3119" s="4" t="str">
        <f>TEXT(Table1[[#This Row],[Order Date]],"MMM")</f>
        <v>Apr</v>
      </c>
      <c r="F3119" s="4">
        <v>41496</v>
      </c>
      <c r="G3119" s="3" t="s">
        <v>49</v>
      </c>
      <c r="H3119" s="3" t="s">
        <v>4422</v>
      </c>
      <c r="I3119" s="3" t="s">
        <v>4423</v>
      </c>
      <c r="J3119" s="3" t="s">
        <v>99</v>
      </c>
      <c r="K3119" s="3" t="s">
        <v>27</v>
      </c>
      <c r="L3119" s="3" t="s">
        <v>6097</v>
      </c>
      <c r="M3119" s="3" t="s">
        <v>42</v>
      </c>
      <c r="N3119" s="2">
        <v>92630</v>
      </c>
      <c r="O3119" s="3" t="s">
        <v>43</v>
      </c>
      <c r="P3119" s="3" t="s">
        <v>2118</v>
      </c>
      <c r="Q3119" s="3" t="s">
        <v>45</v>
      </c>
      <c r="R3119" s="3" t="s">
        <v>46</v>
      </c>
      <c r="S3119" s="3" t="s">
        <v>2119</v>
      </c>
      <c r="T3119" s="2">
        <v>6.16</v>
      </c>
      <c r="U3119" s="2">
        <v>2</v>
      </c>
      <c r="V3119" s="2">
        <v>0</v>
      </c>
      <c r="W3119" s="2">
        <v>2.9567999999999999</v>
      </c>
    </row>
    <row r="3120" spans="1:23" ht="15.75" thickBot="1" x14ac:dyDescent="0.3">
      <c r="A3120" s="5">
        <v>3119</v>
      </c>
      <c r="B3120" s="3" t="s">
        <v>6639</v>
      </c>
      <c r="C3120" s="2">
        <v>2013</v>
      </c>
      <c r="D3120" s="4">
        <v>41374</v>
      </c>
      <c r="E3120" s="4" t="str">
        <f>TEXT(Table1[[#This Row],[Order Date]],"MMM")</f>
        <v>Apr</v>
      </c>
      <c r="F3120" s="4">
        <v>41496</v>
      </c>
      <c r="G3120" s="3" t="s">
        <v>49</v>
      </c>
      <c r="H3120" s="3" t="s">
        <v>4422</v>
      </c>
      <c r="I3120" s="3" t="s">
        <v>4423</v>
      </c>
      <c r="J3120" s="3" t="s">
        <v>99</v>
      </c>
      <c r="K3120" s="3" t="s">
        <v>27</v>
      </c>
      <c r="L3120" s="3" t="s">
        <v>6097</v>
      </c>
      <c r="M3120" s="3" t="s">
        <v>42</v>
      </c>
      <c r="N3120" s="2">
        <v>92630</v>
      </c>
      <c r="O3120" s="3" t="s">
        <v>43</v>
      </c>
      <c r="P3120" s="3" t="s">
        <v>475</v>
      </c>
      <c r="Q3120" s="3" t="s">
        <v>32</v>
      </c>
      <c r="R3120" s="3" t="s">
        <v>36</v>
      </c>
      <c r="S3120" s="3" t="s">
        <v>476</v>
      </c>
      <c r="T3120" s="2">
        <v>915.13599999999997</v>
      </c>
      <c r="U3120" s="2">
        <v>4</v>
      </c>
      <c r="V3120" s="2">
        <v>0.2</v>
      </c>
      <c r="W3120" s="2">
        <v>102.9528</v>
      </c>
    </row>
    <row r="3121" spans="1:23" ht="15.75" thickBot="1" x14ac:dyDescent="0.3">
      <c r="A3121" s="5">
        <v>3120</v>
      </c>
      <c r="B3121" s="3" t="s">
        <v>6639</v>
      </c>
      <c r="C3121" s="2">
        <v>2013</v>
      </c>
      <c r="D3121" s="4">
        <v>41374</v>
      </c>
      <c r="E3121" s="4" t="str">
        <f>TEXT(Table1[[#This Row],[Order Date]],"MMM")</f>
        <v>Apr</v>
      </c>
      <c r="F3121" s="4">
        <v>41496</v>
      </c>
      <c r="G3121" s="3" t="s">
        <v>49</v>
      </c>
      <c r="H3121" s="3" t="s">
        <v>4422</v>
      </c>
      <c r="I3121" s="3" t="s">
        <v>4423</v>
      </c>
      <c r="J3121" s="3" t="s">
        <v>99</v>
      </c>
      <c r="K3121" s="3" t="s">
        <v>27</v>
      </c>
      <c r="L3121" s="3" t="s">
        <v>6097</v>
      </c>
      <c r="M3121" s="3" t="s">
        <v>42</v>
      </c>
      <c r="N3121" s="2">
        <v>92630</v>
      </c>
      <c r="O3121" s="3" t="s">
        <v>43</v>
      </c>
      <c r="P3121" s="3" t="s">
        <v>5072</v>
      </c>
      <c r="Q3121" s="3" t="s">
        <v>45</v>
      </c>
      <c r="R3121" s="3" t="s">
        <v>88</v>
      </c>
      <c r="S3121" s="3" t="s">
        <v>5073</v>
      </c>
      <c r="T3121" s="2">
        <v>8.56</v>
      </c>
      <c r="U3121" s="2">
        <v>2</v>
      </c>
      <c r="V3121" s="2">
        <v>0</v>
      </c>
      <c r="W3121" s="2">
        <v>3.8519999999999999</v>
      </c>
    </row>
    <row r="3122" spans="1:23" ht="15.75" thickBot="1" x14ac:dyDescent="0.3">
      <c r="A3122" s="5">
        <v>3121</v>
      </c>
      <c r="B3122" s="3" t="s">
        <v>6639</v>
      </c>
      <c r="C3122" s="2">
        <v>2013</v>
      </c>
      <c r="D3122" s="4">
        <v>41374</v>
      </c>
      <c r="E3122" s="4" t="str">
        <f>TEXT(Table1[[#This Row],[Order Date]],"MMM")</f>
        <v>Apr</v>
      </c>
      <c r="F3122" s="4">
        <v>41496</v>
      </c>
      <c r="G3122" s="3" t="s">
        <v>49</v>
      </c>
      <c r="H3122" s="3" t="s">
        <v>4422</v>
      </c>
      <c r="I3122" s="3" t="s">
        <v>4423</v>
      </c>
      <c r="J3122" s="3" t="s">
        <v>99</v>
      </c>
      <c r="K3122" s="3" t="s">
        <v>27</v>
      </c>
      <c r="L3122" s="3" t="s">
        <v>6097</v>
      </c>
      <c r="M3122" s="3" t="s">
        <v>42</v>
      </c>
      <c r="N3122" s="2">
        <v>92630</v>
      </c>
      <c r="O3122" s="3" t="s">
        <v>43</v>
      </c>
      <c r="P3122" s="3" t="s">
        <v>3834</v>
      </c>
      <c r="Q3122" s="3" t="s">
        <v>45</v>
      </c>
      <c r="R3122" s="3" t="s">
        <v>88</v>
      </c>
      <c r="S3122" s="3" t="s">
        <v>3835</v>
      </c>
      <c r="T3122" s="2">
        <v>97.82</v>
      </c>
      <c r="U3122" s="2">
        <v>2</v>
      </c>
      <c r="V3122" s="2">
        <v>0</v>
      </c>
      <c r="W3122" s="2">
        <v>45.9754</v>
      </c>
    </row>
    <row r="3123" spans="1:23" ht="15.75" thickBot="1" x14ac:dyDescent="0.3">
      <c r="A3123" s="5">
        <v>3122</v>
      </c>
      <c r="B3123" s="3" t="s">
        <v>6640</v>
      </c>
      <c r="C3123" s="2">
        <v>2014</v>
      </c>
      <c r="D3123" s="4">
        <v>41921</v>
      </c>
      <c r="E3123" s="4" t="str">
        <f>TEXT(Table1[[#This Row],[Order Date]],"MMM")</f>
        <v>Oct</v>
      </c>
      <c r="F3123" s="4" t="s">
        <v>7179</v>
      </c>
      <c r="G3123" s="3" t="s">
        <v>49</v>
      </c>
      <c r="H3123" s="3" t="s">
        <v>3194</v>
      </c>
      <c r="I3123" s="3" t="s">
        <v>3195</v>
      </c>
      <c r="J3123" s="3" t="s">
        <v>40</v>
      </c>
      <c r="K3123" s="3" t="s">
        <v>27</v>
      </c>
      <c r="L3123" s="3" t="s">
        <v>371</v>
      </c>
      <c r="M3123" s="3" t="s">
        <v>372</v>
      </c>
      <c r="N3123" s="2">
        <v>97206</v>
      </c>
      <c r="O3123" s="3" t="s">
        <v>43</v>
      </c>
      <c r="P3123" s="3" t="s">
        <v>1136</v>
      </c>
      <c r="Q3123" s="3" t="s">
        <v>45</v>
      </c>
      <c r="R3123" s="3" t="s">
        <v>88</v>
      </c>
      <c r="S3123" s="3" t="s">
        <v>1137</v>
      </c>
      <c r="T3123" s="2">
        <v>31.103999999999999</v>
      </c>
      <c r="U3123" s="2">
        <v>6</v>
      </c>
      <c r="V3123" s="2">
        <v>0.2</v>
      </c>
      <c r="W3123" s="2">
        <v>11.2752</v>
      </c>
    </row>
    <row r="3124" spans="1:23" ht="15.75" thickBot="1" x14ac:dyDescent="0.3">
      <c r="A3124" s="5">
        <v>3123</v>
      </c>
      <c r="B3124" s="3" t="s">
        <v>6640</v>
      </c>
      <c r="C3124" s="2">
        <v>2014</v>
      </c>
      <c r="D3124" s="4">
        <v>41921</v>
      </c>
      <c r="E3124" s="4" t="str">
        <f>TEXT(Table1[[#This Row],[Order Date]],"MMM")</f>
        <v>Oct</v>
      </c>
      <c r="F3124" s="4" t="s">
        <v>7179</v>
      </c>
      <c r="G3124" s="3" t="s">
        <v>49</v>
      </c>
      <c r="H3124" s="3" t="s">
        <v>3194</v>
      </c>
      <c r="I3124" s="3" t="s">
        <v>3195</v>
      </c>
      <c r="J3124" s="3" t="s">
        <v>40</v>
      </c>
      <c r="K3124" s="3" t="s">
        <v>27</v>
      </c>
      <c r="L3124" s="3" t="s">
        <v>371</v>
      </c>
      <c r="M3124" s="3" t="s">
        <v>372</v>
      </c>
      <c r="N3124" s="2">
        <v>97206</v>
      </c>
      <c r="O3124" s="3" t="s">
        <v>43</v>
      </c>
      <c r="P3124" s="3" t="s">
        <v>6418</v>
      </c>
      <c r="Q3124" s="3" t="s">
        <v>45</v>
      </c>
      <c r="R3124" s="3" t="s">
        <v>77</v>
      </c>
      <c r="S3124" s="3" t="s">
        <v>6419</v>
      </c>
      <c r="T3124" s="2">
        <v>11.176</v>
      </c>
      <c r="U3124" s="2">
        <v>1</v>
      </c>
      <c r="V3124" s="2">
        <v>0.2</v>
      </c>
      <c r="W3124" s="2">
        <v>0.83819999999999995</v>
      </c>
    </row>
    <row r="3125" spans="1:23" ht="15.75" thickBot="1" x14ac:dyDescent="0.3">
      <c r="A3125" s="5">
        <v>3124</v>
      </c>
      <c r="B3125" s="3" t="s">
        <v>6641</v>
      </c>
      <c r="C3125" s="2">
        <v>2012</v>
      </c>
      <c r="D3125" s="4">
        <v>41246</v>
      </c>
      <c r="E3125" s="4" t="str">
        <f>TEXT(Table1[[#This Row],[Order Date]],"MMM")</f>
        <v>Dec</v>
      </c>
      <c r="F3125" s="4" t="s">
        <v>7361</v>
      </c>
      <c r="G3125" s="3" t="s">
        <v>49</v>
      </c>
      <c r="H3125" s="3" t="s">
        <v>3032</v>
      </c>
      <c r="I3125" s="3" t="s">
        <v>3033</v>
      </c>
      <c r="J3125" s="3" t="s">
        <v>26</v>
      </c>
      <c r="K3125" s="3" t="s">
        <v>27</v>
      </c>
      <c r="L3125" s="3" t="s">
        <v>415</v>
      </c>
      <c r="M3125" s="3" t="s">
        <v>86</v>
      </c>
      <c r="N3125" s="2">
        <v>28205</v>
      </c>
      <c r="O3125" s="3" t="s">
        <v>30</v>
      </c>
      <c r="P3125" s="3" t="s">
        <v>3407</v>
      </c>
      <c r="Q3125" s="3" t="s">
        <v>45</v>
      </c>
      <c r="R3125" s="3" t="s">
        <v>46</v>
      </c>
      <c r="S3125" s="3" t="s">
        <v>3408</v>
      </c>
      <c r="T3125" s="2">
        <v>5.04</v>
      </c>
      <c r="U3125" s="2">
        <v>2</v>
      </c>
      <c r="V3125" s="2">
        <v>0.2</v>
      </c>
      <c r="W3125" s="2">
        <v>1.764</v>
      </c>
    </row>
    <row r="3126" spans="1:23" ht="15.75" thickBot="1" x14ac:dyDescent="0.3">
      <c r="A3126" s="5">
        <v>3125</v>
      </c>
      <c r="B3126" s="3" t="s">
        <v>6642</v>
      </c>
      <c r="C3126" s="2">
        <v>2014</v>
      </c>
      <c r="D3126" s="4">
        <v>41741</v>
      </c>
      <c r="E3126" s="4" t="str">
        <f>TEXT(Table1[[#This Row],[Order Date]],"MMM")</f>
        <v>Apr</v>
      </c>
      <c r="F3126" s="4">
        <v>41832</v>
      </c>
      <c r="G3126" s="3" t="s">
        <v>23</v>
      </c>
      <c r="H3126" s="3" t="s">
        <v>403</v>
      </c>
      <c r="I3126" s="3" t="s">
        <v>404</v>
      </c>
      <c r="J3126" s="3" t="s">
        <v>26</v>
      </c>
      <c r="K3126" s="3" t="s">
        <v>27</v>
      </c>
      <c r="L3126" s="3" t="s">
        <v>5320</v>
      </c>
      <c r="M3126" s="3" t="s">
        <v>406</v>
      </c>
      <c r="N3126" s="2">
        <v>80229</v>
      </c>
      <c r="O3126" s="3" t="s">
        <v>43</v>
      </c>
      <c r="P3126" s="3" t="s">
        <v>1497</v>
      </c>
      <c r="Q3126" s="3" t="s">
        <v>45</v>
      </c>
      <c r="R3126" s="3" t="s">
        <v>67</v>
      </c>
      <c r="S3126" s="3" t="s">
        <v>1498</v>
      </c>
      <c r="T3126" s="2">
        <v>13.343999999999999</v>
      </c>
      <c r="U3126" s="2">
        <v>6</v>
      </c>
      <c r="V3126" s="2">
        <v>0.2</v>
      </c>
      <c r="W3126" s="2">
        <v>1.0007999999999999</v>
      </c>
    </row>
    <row r="3127" spans="1:23" ht="15.75" thickBot="1" x14ac:dyDescent="0.3">
      <c r="A3127" s="5">
        <v>3126</v>
      </c>
      <c r="B3127" s="3" t="s">
        <v>6642</v>
      </c>
      <c r="C3127" s="2">
        <v>2014</v>
      </c>
      <c r="D3127" s="4">
        <v>41741</v>
      </c>
      <c r="E3127" s="4" t="str">
        <f>TEXT(Table1[[#This Row],[Order Date]],"MMM")</f>
        <v>Apr</v>
      </c>
      <c r="F3127" s="4">
        <v>41832</v>
      </c>
      <c r="G3127" s="3" t="s">
        <v>23</v>
      </c>
      <c r="H3127" s="3" t="s">
        <v>403</v>
      </c>
      <c r="I3127" s="3" t="s">
        <v>404</v>
      </c>
      <c r="J3127" s="3" t="s">
        <v>26</v>
      </c>
      <c r="K3127" s="3" t="s">
        <v>27</v>
      </c>
      <c r="L3127" s="3" t="s">
        <v>5320</v>
      </c>
      <c r="M3127" s="3" t="s">
        <v>406</v>
      </c>
      <c r="N3127" s="2">
        <v>80229</v>
      </c>
      <c r="O3127" s="3" t="s">
        <v>43</v>
      </c>
      <c r="P3127" s="3" t="s">
        <v>3579</v>
      </c>
      <c r="Q3127" s="3" t="s">
        <v>70</v>
      </c>
      <c r="R3127" s="3" t="s">
        <v>148</v>
      </c>
      <c r="S3127" s="3" t="s">
        <v>3580</v>
      </c>
      <c r="T3127" s="2">
        <v>76.751999999999995</v>
      </c>
      <c r="U3127" s="2">
        <v>6</v>
      </c>
      <c r="V3127" s="2">
        <v>0.2</v>
      </c>
      <c r="W3127" s="2">
        <v>10.5534</v>
      </c>
    </row>
    <row r="3128" spans="1:23" ht="15.75" thickBot="1" x14ac:dyDescent="0.3">
      <c r="A3128" s="5">
        <v>3127</v>
      </c>
      <c r="B3128" s="3" t="s">
        <v>6642</v>
      </c>
      <c r="C3128" s="2">
        <v>2014</v>
      </c>
      <c r="D3128" s="4">
        <v>41741</v>
      </c>
      <c r="E3128" s="4" t="str">
        <f>TEXT(Table1[[#This Row],[Order Date]],"MMM")</f>
        <v>Apr</v>
      </c>
      <c r="F3128" s="4">
        <v>41832</v>
      </c>
      <c r="G3128" s="3" t="s">
        <v>23</v>
      </c>
      <c r="H3128" s="3" t="s">
        <v>403</v>
      </c>
      <c r="I3128" s="3" t="s">
        <v>404</v>
      </c>
      <c r="J3128" s="3" t="s">
        <v>26</v>
      </c>
      <c r="K3128" s="3" t="s">
        <v>27</v>
      </c>
      <c r="L3128" s="3" t="s">
        <v>5320</v>
      </c>
      <c r="M3128" s="3" t="s">
        <v>406</v>
      </c>
      <c r="N3128" s="2">
        <v>80229</v>
      </c>
      <c r="O3128" s="3" t="s">
        <v>43</v>
      </c>
      <c r="P3128" s="3" t="s">
        <v>3579</v>
      </c>
      <c r="Q3128" s="3" t="s">
        <v>70</v>
      </c>
      <c r="R3128" s="3" t="s">
        <v>148</v>
      </c>
      <c r="S3128" s="3" t="s">
        <v>3580</v>
      </c>
      <c r="T3128" s="2">
        <v>102.336</v>
      </c>
      <c r="U3128" s="2">
        <v>8</v>
      </c>
      <c r="V3128" s="2">
        <v>0.2</v>
      </c>
      <c r="W3128" s="2">
        <v>14.071199999999999</v>
      </c>
    </row>
    <row r="3129" spans="1:23" ht="15.75" thickBot="1" x14ac:dyDescent="0.3">
      <c r="A3129" s="5">
        <v>3128</v>
      </c>
      <c r="B3129" s="3" t="s">
        <v>6642</v>
      </c>
      <c r="C3129" s="2">
        <v>2014</v>
      </c>
      <c r="D3129" s="4">
        <v>41741</v>
      </c>
      <c r="E3129" s="4" t="str">
        <f>TEXT(Table1[[#This Row],[Order Date]],"MMM")</f>
        <v>Apr</v>
      </c>
      <c r="F3129" s="4">
        <v>41832</v>
      </c>
      <c r="G3129" s="3" t="s">
        <v>23</v>
      </c>
      <c r="H3129" s="3" t="s">
        <v>403</v>
      </c>
      <c r="I3129" s="3" t="s">
        <v>404</v>
      </c>
      <c r="J3129" s="3" t="s">
        <v>26</v>
      </c>
      <c r="K3129" s="3" t="s">
        <v>27</v>
      </c>
      <c r="L3129" s="3" t="s">
        <v>5320</v>
      </c>
      <c r="M3129" s="3" t="s">
        <v>406</v>
      </c>
      <c r="N3129" s="2">
        <v>80229</v>
      </c>
      <c r="O3129" s="3" t="s">
        <v>43</v>
      </c>
      <c r="P3129" s="3" t="s">
        <v>4577</v>
      </c>
      <c r="Q3129" s="3" t="s">
        <v>45</v>
      </c>
      <c r="R3129" s="3" t="s">
        <v>88</v>
      </c>
      <c r="S3129" s="3" t="s">
        <v>4578</v>
      </c>
      <c r="T3129" s="2">
        <v>10.32</v>
      </c>
      <c r="U3129" s="2">
        <v>2</v>
      </c>
      <c r="V3129" s="2">
        <v>0.2</v>
      </c>
      <c r="W3129" s="2">
        <v>3.7410000000000001</v>
      </c>
    </row>
    <row r="3130" spans="1:23" ht="15.75" thickBot="1" x14ac:dyDescent="0.3">
      <c r="A3130" s="5">
        <v>3129</v>
      </c>
      <c r="B3130" s="3" t="s">
        <v>6642</v>
      </c>
      <c r="C3130" s="2">
        <v>2014</v>
      </c>
      <c r="D3130" s="4">
        <v>41741</v>
      </c>
      <c r="E3130" s="4" t="str">
        <f>TEXT(Table1[[#This Row],[Order Date]],"MMM")</f>
        <v>Apr</v>
      </c>
      <c r="F3130" s="4">
        <v>41832</v>
      </c>
      <c r="G3130" s="3" t="s">
        <v>23</v>
      </c>
      <c r="H3130" s="3" t="s">
        <v>403</v>
      </c>
      <c r="I3130" s="3" t="s">
        <v>404</v>
      </c>
      <c r="J3130" s="3" t="s">
        <v>26</v>
      </c>
      <c r="K3130" s="3" t="s">
        <v>27</v>
      </c>
      <c r="L3130" s="3" t="s">
        <v>5320</v>
      </c>
      <c r="M3130" s="3" t="s">
        <v>406</v>
      </c>
      <c r="N3130" s="2">
        <v>80229</v>
      </c>
      <c r="O3130" s="3" t="s">
        <v>43</v>
      </c>
      <c r="P3130" s="3" t="s">
        <v>5223</v>
      </c>
      <c r="Q3130" s="3" t="s">
        <v>45</v>
      </c>
      <c r="R3130" s="3" t="s">
        <v>518</v>
      </c>
      <c r="S3130" s="3" t="s">
        <v>5224</v>
      </c>
      <c r="T3130" s="2">
        <v>47.32</v>
      </c>
      <c r="U3130" s="2">
        <v>7</v>
      </c>
      <c r="V3130" s="2">
        <v>0.2</v>
      </c>
      <c r="W3130" s="2">
        <v>5.915</v>
      </c>
    </row>
    <row r="3131" spans="1:23" ht="15.75" thickBot="1" x14ac:dyDescent="0.3">
      <c r="A3131" s="5">
        <v>3130</v>
      </c>
      <c r="B3131" s="3" t="s">
        <v>6642</v>
      </c>
      <c r="C3131" s="2">
        <v>2014</v>
      </c>
      <c r="D3131" s="4">
        <v>41741</v>
      </c>
      <c r="E3131" s="4" t="str">
        <f>TEXT(Table1[[#This Row],[Order Date]],"MMM")</f>
        <v>Apr</v>
      </c>
      <c r="F3131" s="4">
        <v>41832</v>
      </c>
      <c r="G3131" s="3" t="s">
        <v>23</v>
      </c>
      <c r="H3131" s="3" t="s">
        <v>403</v>
      </c>
      <c r="I3131" s="3" t="s">
        <v>404</v>
      </c>
      <c r="J3131" s="3" t="s">
        <v>26</v>
      </c>
      <c r="K3131" s="3" t="s">
        <v>27</v>
      </c>
      <c r="L3131" s="3" t="s">
        <v>5320</v>
      </c>
      <c r="M3131" s="3" t="s">
        <v>406</v>
      </c>
      <c r="N3131" s="2">
        <v>80229</v>
      </c>
      <c r="O3131" s="3" t="s">
        <v>43</v>
      </c>
      <c r="P3131" s="3" t="s">
        <v>814</v>
      </c>
      <c r="Q3131" s="3" t="s">
        <v>32</v>
      </c>
      <c r="R3131" s="3" t="s">
        <v>64</v>
      </c>
      <c r="S3131" s="3" t="s">
        <v>170</v>
      </c>
      <c r="T3131" s="2">
        <v>23.376000000000001</v>
      </c>
      <c r="U3131" s="2">
        <v>3</v>
      </c>
      <c r="V3131" s="2">
        <v>0.2</v>
      </c>
      <c r="W3131" s="2">
        <v>7.0128000000000004</v>
      </c>
    </row>
    <row r="3132" spans="1:23" ht="15.75" thickBot="1" x14ac:dyDescent="0.3">
      <c r="A3132" s="5">
        <v>3131</v>
      </c>
      <c r="B3132" s="3" t="s">
        <v>6642</v>
      </c>
      <c r="C3132" s="2">
        <v>2014</v>
      </c>
      <c r="D3132" s="4">
        <v>41741</v>
      </c>
      <c r="E3132" s="4" t="str">
        <f>TEXT(Table1[[#This Row],[Order Date]],"MMM")</f>
        <v>Apr</v>
      </c>
      <c r="F3132" s="4">
        <v>41832</v>
      </c>
      <c r="G3132" s="3" t="s">
        <v>23</v>
      </c>
      <c r="H3132" s="3" t="s">
        <v>403</v>
      </c>
      <c r="I3132" s="3" t="s">
        <v>404</v>
      </c>
      <c r="J3132" s="3" t="s">
        <v>26</v>
      </c>
      <c r="K3132" s="3" t="s">
        <v>27</v>
      </c>
      <c r="L3132" s="3" t="s">
        <v>5320</v>
      </c>
      <c r="M3132" s="3" t="s">
        <v>406</v>
      </c>
      <c r="N3132" s="2">
        <v>80229</v>
      </c>
      <c r="O3132" s="3" t="s">
        <v>43</v>
      </c>
      <c r="P3132" s="3" t="s">
        <v>3262</v>
      </c>
      <c r="Q3132" s="3" t="s">
        <v>32</v>
      </c>
      <c r="R3132" s="3" t="s">
        <v>64</v>
      </c>
      <c r="S3132" s="3" t="s">
        <v>3263</v>
      </c>
      <c r="T3132" s="2">
        <v>16.72</v>
      </c>
      <c r="U3132" s="2">
        <v>5</v>
      </c>
      <c r="V3132" s="2">
        <v>0.2</v>
      </c>
      <c r="W3132" s="2">
        <v>3.3439999999999999</v>
      </c>
    </row>
    <row r="3133" spans="1:23" ht="15.75" thickBot="1" x14ac:dyDescent="0.3">
      <c r="A3133" s="5">
        <v>3132</v>
      </c>
      <c r="B3133" s="3" t="s">
        <v>6642</v>
      </c>
      <c r="C3133" s="2">
        <v>2014</v>
      </c>
      <c r="D3133" s="4">
        <v>41741</v>
      </c>
      <c r="E3133" s="4" t="str">
        <f>TEXT(Table1[[#This Row],[Order Date]],"MMM")</f>
        <v>Apr</v>
      </c>
      <c r="F3133" s="4">
        <v>41832</v>
      </c>
      <c r="G3133" s="3" t="s">
        <v>23</v>
      </c>
      <c r="H3133" s="3" t="s">
        <v>403</v>
      </c>
      <c r="I3133" s="3" t="s">
        <v>404</v>
      </c>
      <c r="J3133" s="3" t="s">
        <v>26</v>
      </c>
      <c r="K3133" s="3" t="s">
        <v>27</v>
      </c>
      <c r="L3133" s="3" t="s">
        <v>5320</v>
      </c>
      <c r="M3133" s="3" t="s">
        <v>406</v>
      </c>
      <c r="N3133" s="2">
        <v>80229</v>
      </c>
      <c r="O3133" s="3" t="s">
        <v>43</v>
      </c>
      <c r="P3133" s="3" t="s">
        <v>5555</v>
      </c>
      <c r="Q3133" s="3" t="s">
        <v>32</v>
      </c>
      <c r="R3133" s="3" t="s">
        <v>64</v>
      </c>
      <c r="S3133" s="3" t="s">
        <v>5556</v>
      </c>
      <c r="T3133" s="2">
        <v>16.192</v>
      </c>
      <c r="U3133" s="2">
        <v>1</v>
      </c>
      <c r="V3133" s="2">
        <v>0.2</v>
      </c>
      <c r="W3133" s="2">
        <v>4.6551999999999998</v>
      </c>
    </row>
    <row r="3134" spans="1:23" ht="15.75" thickBot="1" x14ac:dyDescent="0.3">
      <c r="A3134" s="5">
        <v>3133</v>
      </c>
      <c r="B3134" s="3" t="s">
        <v>6643</v>
      </c>
      <c r="C3134" s="2">
        <v>2012</v>
      </c>
      <c r="D3134" s="4">
        <v>41101</v>
      </c>
      <c r="E3134" s="4" t="str">
        <f>TEXT(Table1[[#This Row],[Order Date]],"MMM")</f>
        <v>Jul</v>
      </c>
      <c r="F3134" s="4" t="s">
        <v>7159</v>
      </c>
      <c r="G3134" s="3" t="s">
        <v>49</v>
      </c>
      <c r="H3134" s="3" t="s">
        <v>6128</v>
      </c>
      <c r="I3134" s="3" t="s">
        <v>6129</v>
      </c>
      <c r="J3134" s="3" t="s">
        <v>26</v>
      </c>
      <c r="K3134" s="3" t="s">
        <v>27</v>
      </c>
      <c r="L3134" s="3" t="s">
        <v>168</v>
      </c>
      <c r="M3134" s="3" t="s">
        <v>101</v>
      </c>
      <c r="N3134" s="2">
        <v>77036</v>
      </c>
      <c r="O3134" s="3" t="s">
        <v>102</v>
      </c>
      <c r="P3134" s="3" t="s">
        <v>3443</v>
      </c>
      <c r="Q3134" s="3" t="s">
        <v>45</v>
      </c>
      <c r="R3134" s="3" t="s">
        <v>88</v>
      </c>
      <c r="S3134" s="3" t="s">
        <v>3444</v>
      </c>
      <c r="T3134" s="2">
        <v>76.64</v>
      </c>
      <c r="U3134" s="2">
        <v>2</v>
      </c>
      <c r="V3134" s="2">
        <v>0.2</v>
      </c>
      <c r="W3134" s="2">
        <v>26.824000000000002</v>
      </c>
    </row>
    <row r="3135" spans="1:23" ht="15.75" thickBot="1" x14ac:dyDescent="0.3">
      <c r="A3135" s="5">
        <v>3134</v>
      </c>
      <c r="B3135" s="3" t="s">
        <v>6644</v>
      </c>
      <c r="C3135" s="2">
        <v>2013</v>
      </c>
      <c r="D3135" s="4">
        <v>41376</v>
      </c>
      <c r="E3135" s="4" t="str">
        <f>TEXT(Table1[[#This Row],[Order Date]],"MMM")</f>
        <v>Apr</v>
      </c>
      <c r="F3135" s="4">
        <v>41498</v>
      </c>
      <c r="G3135" s="3" t="s">
        <v>49</v>
      </c>
      <c r="H3135" s="3" t="s">
        <v>5551</v>
      </c>
      <c r="I3135" s="3" t="s">
        <v>5552</v>
      </c>
      <c r="J3135" s="3" t="s">
        <v>26</v>
      </c>
      <c r="K3135" s="3" t="s">
        <v>27</v>
      </c>
      <c r="L3135" s="3" t="s">
        <v>6645</v>
      </c>
      <c r="M3135" s="3" t="s">
        <v>42</v>
      </c>
      <c r="N3135" s="2">
        <v>95037</v>
      </c>
      <c r="O3135" s="3" t="s">
        <v>43</v>
      </c>
      <c r="P3135" s="3" t="s">
        <v>2682</v>
      </c>
      <c r="Q3135" s="3" t="s">
        <v>32</v>
      </c>
      <c r="R3135" s="3" t="s">
        <v>55</v>
      </c>
      <c r="S3135" s="3" t="s">
        <v>2683</v>
      </c>
      <c r="T3135" s="2">
        <v>268.70400000000001</v>
      </c>
      <c r="U3135" s="2">
        <v>3</v>
      </c>
      <c r="V3135" s="2">
        <v>0.2</v>
      </c>
      <c r="W3135" s="2">
        <v>6.7176</v>
      </c>
    </row>
    <row r="3136" spans="1:23" ht="15.75" thickBot="1" x14ac:dyDescent="0.3">
      <c r="A3136" s="5">
        <v>3135</v>
      </c>
      <c r="B3136" s="3" t="s">
        <v>6644</v>
      </c>
      <c r="C3136" s="2">
        <v>2013</v>
      </c>
      <c r="D3136" s="4">
        <v>41376</v>
      </c>
      <c r="E3136" s="4" t="str">
        <f>TEXT(Table1[[#This Row],[Order Date]],"MMM")</f>
        <v>Apr</v>
      </c>
      <c r="F3136" s="4">
        <v>41498</v>
      </c>
      <c r="G3136" s="3" t="s">
        <v>49</v>
      </c>
      <c r="H3136" s="3" t="s">
        <v>5551</v>
      </c>
      <c r="I3136" s="3" t="s">
        <v>5552</v>
      </c>
      <c r="J3136" s="3" t="s">
        <v>26</v>
      </c>
      <c r="K3136" s="3" t="s">
        <v>27</v>
      </c>
      <c r="L3136" s="3" t="s">
        <v>6645</v>
      </c>
      <c r="M3136" s="3" t="s">
        <v>42</v>
      </c>
      <c r="N3136" s="2">
        <v>95037</v>
      </c>
      <c r="O3136" s="3" t="s">
        <v>43</v>
      </c>
      <c r="P3136" s="3" t="s">
        <v>1495</v>
      </c>
      <c r="Q3136" s="3" t="s">
        <v>45</v>
      </c>
      <c r="R3136" s="3" t="s">
        <v>67</v>
      </c>
      <c r="S3136" s="3" t="s">
        <v>1496</v>
      </c>
      <c r="T3136" s="2">
        <v>21.92</v>
      </c>
      <c r="U3136" s="2">
        <v>8</v>
      </c>
      <c r="V3136" s="2">
        <v>0</v>
      </c>
      <c r="W3136" s="2">
        <v>5.9184000000000001</v>
      </c>
    </row>
    <row r="3137" spans="1:23" ht="15.75" thickBot="1" x14ac:dyDescent="0.3">
      <c r="A3137" s="5">
        <v>3136</v>
      </c>
      <c r="B3137" s="3" t="s">
        <v>6644</v>
      </c>
      <c r="C3137" s="2">
        <v>2013</v>
      </c>
      <c r="D3137" s="4">
        <v>41376</v>
      </c>
      <c r="E3137" s="4" t="str">
        <f>TEXT(Table1[[#This Row],[Order Date]],"MMM")</f>
        <v>Apr</v>
      </c>
      <c r="F3137" s="4">
        <v>41498</v>
      </c>
      <c r="G3137" s="3" t="s">
        <v>49</v>
      </c>
      <c r="H3137" s="3" t="s">
        <v>5551</v>
      </c>
      <c r="I3137" s="3" t="s">
        <v>5552</v>
      </c>
      <c r="J3137" s="3" t="s">
        <v>26</v>
      </c>
      <c r="K3137" s="3" t="s">
        <v>27</v>
      </c>
      <c r="L3137" s="3" t="s">
        <v>6645</v>
      </c>
      <c r="M3137" s="3" t="s">
        <v>42</v>
      </c>
      <c r="N3137" s="2">
        <v>95037</v>
      </c>
      <c r="O3137" s="3" t="s">
        <v>43</v>
      </c>
      <c r="P3137" s="3" t="s">
        <v>2360</v>
      </c>
      <c r="Q3137" s="3" t="s">
        <v>45</v>
      </c>
      <c r="R3137" s="3" t="s">
        <v>58</v>
      </c>
      <c r="S3137" s="3" t="s">
        <v>2361</v>
      </c>
      <c r="T3137" s="2">
        <v>48.72</v>
      </c>
      <c r="U3137" s="2">
        <v>3</v>
      </c>
      <c r="V3137" s="2">
        <v>0</v>
      </c>
      <c r="W3137" s="2">
        <v>7.3079999999999998</v>
      </c>
    </row>
    <row r="3138" spans="1:23" ht="15.75" thickBot="1" x14ac:dyDescent="0.3">
      <c r="A3138" s="5">
        <v>3137</v>
      </c>
      <c r="B3138" s="3" t="s">
        <v>6644</v>
      </c>
      <c r="C3138" s="2">
        <v>2013</v>
      </c>
      <c r="D3138" s="4">
        <v>41376</v>
      </c>
      <c r="E3138" s="4" t="str">
        <f>TEXT(Table1[[#This Row],[Order Date]],"MMM")</f>
        <v>Apr</v>
      </c>
      <c r="F3138" s="4">
        <v>41498</v>
      </c>
      <c r="G3138" s="3" t="s">
        <v>49</v>
      </c>
      <c r="H3138" s="3" t="s">
        <v>5551</v>
      </c>
      <c r="I3138" s="3" t="s">
        <v>5552</v>
      </c>
      <c r="J3138" s="3" t="s">
        <v>26</v>
      </c>
      <c r="K3138" s="3" t="s">
        <v>27</v>
      </c>
      <c r="L3138" s="3" t="s">
        <v>6645</v>
      </c>
      <c r="M3138" s="3" t="s">
        <v>42</v>
      </c>
      <c r="N3138" s="2">
        <v>95037</v>
      </c>
      <c r="O3138" s="3" t="s">
        <v>43</v>
      </c>
      <c r="P3138" s="3" t="s">
        <v>1441</v>
      </c>
      <c r="Q3138" s="3" t="s">
        <v>32</v>
      </c>
      <c r="R3138" s="3" t="s">
        <v>33</v>
      </c>
      <c r="S3138" s="3" t="s">
        <v>1442</v>
      </c>
      <c r="T3138" s="2">
        <v>205.666</v>
      </c>
      <c r="U3138" s="2">
        <v>2</v>
      </c>
      <c r="V3138" s="2">
        <v>0.15</v>
      </c>
      <c r="W3138" s="2">
        <v>-12.098000000000001</v>
      </c>
    </row>
    <row r="3139" spans="1:23" ht="15.75" thickBot="1" x14ac:dyDescent="0.3">
      <c r="A3139" s="5">
        <v>3138</v>
      </c>
      <c r="B3139" s="3" t="s">
        <v>6646</v>
      </c>
      <c r="C3139" s="2">
        <v>2014</v>
      </c>
      <c r="D3139" s="4">
        <v>41768</v>
      </c>
      <c r="E3139" s="4" t="str">
        <f>TEXT(Table1[[#This Row],[Order Date]],"MMM")</f>
        <v>May</v>
      </c>
      <c r="F3139" s="4">
        <v>41891</v>
      </c>
      <c r="G3139" s="3" t="s">
        <v>23</v>
      </c>
      <c r="H3139" s="3" t="s">
        <v>3135</v>
      </c>
      <c r="I3139" s="3" t="s">
        <v>3136</v>
      </c>
      <c r="J3139" s="3" t="s">
        <v>99</v>
      </c>
      <c r="K3139" s="3" t="s">
        <v>27</v>
      </c>
      <c r="L3139" s="3" t="s">
        <v>2331</v>
      </c>
      <c r="M3139" s="3" t="s">
        <v>101</v>
      </c>
      <c r="N3139" s="2">
        <v>75043</v>
      </c>
      <c r="O3139" s="3" t="s">
        <v>102</v>
      </c>
      <c r="P3139" s="3" t="s">
        <v>435</v>
      </c>
      <c r="Q3139" s="3" t="s">
        <v>45</v>
      </c>
      <c r="R3139" s="3" t="s">
        <v>67</v>
      </c>
      <c r="S3139" s="3" t="s">
        <v>436</v>
      </c>
      <c r="T3139" s="2">
        <v>30.384</v>
      </c>
      <c r="U3139" s="2">
        <v>1</v>
      </c>
      <c r="V3139" s="2">
        <v>0.2</v>
      </c>
      <c r="W3139" s="2">
        <v>3.798</v>
      </c>
    </row>
    <row r="3140" spans="1:23" ht="15.75" thickBot="1" x14ac:dyDescent="0.3">
      <c r="A3140" s="5">
        <v>3139</v>
      </c>
      <c r="B3140" s="3" t="s">
        <v>6647</v>
      </c>
      <c r="C3140" s="2">
        <v>2012</v>
      </c>
      <c r="D3140" s="4">
        <v>41006</v>
      </c>
      <c r="E3140" s="4" t="str">
        <f>TEXT(Table1[[#This Row],[Order Date]],"MMM")</f>
        <v>Apr</v>
      </c>
      <c r="F3140" s="4">
        <v>41128</v>
      </c>
      <c r="G3140" s="3" t="s">
        <v>23</v>
      </c>
      <c r="H3140" s="3" t="s">
        <v>4639</v>
      </c>
      <c r="I3140" s="3" t="s">
        <v>4640</v>
      </c>
      <c r="J3140" s="3" t="s">
        <v>99</v>
      </c>
      <c r="K3140" s="3" t="s">
        <v>27</v>
      </c>
      <c r="L3140" s="3" t="s">
        <v>839</v>
      </c>
      <c r="M3140" s="3" t="s">
        <v>42</v>
      </c>
      <c r="N3140" s="2">
        <v>92024</v>
      </c>
      <c r="O3140" s="3" t="s">
        <v>43</v>
      </c>
      <c r="P3140" s="3" t="s">
        <v>963</v>
      </c>
      <c r="Q3140" s="3" t="s">
        <v>45</v>
      </c>
      <c r="R3140" s="3" t="s">
        <v>74</v>
      </c>
      <c r="S3140" s="3" t="s">
        <v>964</v>
      </c>
      <c r="T3140" s="2">
        <v>22.847999999999999</v>
      </c>
      <c r="U3140" s="2">
        <v>2</v>
      </c>
      <c r="V3140" s="2">
        <v>0.2</v>
      </c>
      <c r="W3140" s="2">
        <v>7.4256000000000002</v>
      </c>
    </row>
    <row r="3141" spans="1:23" ht="15.75" thickBot="1" x14ac:dyDescent="0.3">
      <c r="A3141" s="5">
        <v>3140</v>
      </c>
      <c r="B3141" s="3" t="s">
        <v>6648</v>
      </c>
      <c r="C3141" s="2">
        <v>2011</v>
      </c>
      <c r="D3141" s="4">
        <v>40546</v>
      </c>
      <c r="E3141" s="4" t="str">
        <f>TEXT(Table1[[#This Row],[Order Date]],"MMM")</f>
        <v>Jan</v>
      </c>
      <c r="F3141" s="4">
        <v>40666</v>
      </c>
      <c r="G3141" s="3" t="s">
        <v>49</v>
      </c>
      <c r="H3141" s="3" t="s">
        <v>4363</v>
      </c>
      <c r="I3141" s="3" t="s">
        <v>4364</v>
      </c>
      <c r="J3141" s="3" t="s">
        <v>26</v>
      </c>
      <c r="K3141" s="3" t="s">
        <v>27</v>
      </c>
      <c r="L3141" s="3" t="s">
        <v>3433</v>
      </c>
      <c r="M3141" s="3" t="s">
        <v>101</v>
      </c>
      <c r="N3141" s="2">
        <v>79907</v>
      </c>
      <c r="O3141" s="3" t="s">
        <v>102</v>
      </c>
      <c r="P3141" s="3" t="s">
        <v>3927</v>
      </c>
      <c r="Q3141" s="3" t="s">
        <v>45</v>
      </c>
      <c r="R3141" s="3" t="s">
        <v>242</v>
      </c>
      <c r="S3141" s="3" t="s">
        <v>3928</v>
      </c>
      <c r="T3141" s="2">
        <v>18.84</v>
      </c>
      <c r="U3141" s="2">
        <v>5</v>
      </c>
      <c r="V3141" s="2">
        <v>0.2</v>
      </c>
      <c r="W3141" s="2">
        <v>-3.5325000000000002</v>
      </c>
    </row>
    <row r="3142" spans="1:23" ht="15.75" thickBot="1" x14ac:dyDescent="0.3">
      <c r="A3142" s="5">
        <v>3141</v>
      </c>
      <c r="B3142" s="3" t="s">
        <v>6648</v>
      </c>
      <c r="C3142" s="2">
        <v>2011</v>
      </c>
      <c r="D3142" s="4">
        <v>40546</v>
      </c>
      <c r="E3142" s="4" t="str">
        <f>TEXT(Table1[[#This Row],[Order Date]],"MMM")</f>
        <v>Jan</v>
      </c>
      <c r="F3142" s="4">
        <v>40666</v>
      </c>
      <c r="G3142" s="3" t="s">
        <v>49</v>
      </c>
      <c r="H3142" s="3" t="s">
        <v>4363</v>
      </c>
      <c r="I3142" s="3" t="s">
        <v>4364</v>
      </c>
      <c r="J3142" s="3" t="s">
        <v>26</v>
      </c>
      <c r="K3142" s="3" t="s">
        <v>27</v>
      </c>
      <c r="L3142" s="3" t="s">
        <v>3433</v>
      </c>
      <c r="M3142" s="3" t="s">
        <v>101</v>
      </c>
      <c r="N3142" s="2">
        <v>79907</v>
      </c>
      <c r="O3142" s="3" t="s">
        <v>102</v>
      </c>
      <c r="P3142" s="3" t="s">
        <v>2802</v>
      </c>
      <c r="Q3142" s="3" t="s">
        <v>32</v>
      </c>
      <c r="R3142" s="3" t="s">
        <v>36</v>
      </c>
      <c r="S3142" s="3" t="s">
        <v>2803</v>
      </c>
      <c r="T3142" s="2">
        <v>362.25</v>
      </c>
      <c r="U3142" s="2">
        <v>6</v>
      </c>
      <c r="V3142" s="2">
        <v>0.3</v>
      </c>
      <c r="W3142" s="2">
        <v>0</v>
      </c>
    </row>
    <row r="3143" spans="1:23" ht="15.75" thickBot="1" x14ac:dyDescent="0.3">
      <c r="A3143" s="5">
        <v>3142</v>
      </c>
      <c r="B3143" s="3" t="s">
        <v>6648</v>
      </c>
      <c r="C3143" s="2">
        <v>2011</v>
      </c>
      <c r="D3143" s="4">
        <v>40546</v>
      </c>
      <c r="E3143" s="4" t="str">
        <f>TEXT(Table1[[#This Row],[Order Date]],"MMM")</f>
        <v>Jan</v>
      </c>
      <c r="F3143" s="4">
        <v>40666</v>
      </c>
      <c r="G3143" s="3" t="s">
        <v>49</v>
      </c>
      <c r="H3143" s="3" t="s">
        <v>4363</v>
      </c>
      <c r="I3143" s="3" t="s">
        <v>4364</v>
      </c>
      <c r="J3143" s="3" t="s">
        <v>26</v>
      </c>
      <c r="K3143" s="3" t="s">
        <v>27</v>
      </c>
      <c r="L3143" s="3" t="s">
        <v>3433</v>
      </c>
      <c r="M3143" s="3" t="s">
        <v>101</v>
      </c>
      <c r="N3143" s="2">
        <v>79907</v>
      </c>
      <c r="O3143" s="3" t="s">
        <v>102</v>
      </c>
      <c r="P3143" s="3" t="s">
        <v>2456</v>
      </c>
      <c r="Q3143" s="3" t="s">
        <v>32</v>
      </c>
      <c r="R3143" s="3" t="s">
        <v>64</v>
      </c>
      <c r="S3143" s="3" t="s">
        <v>2457</v>
      </c>
      <c r="T3143" s="2">
        <v>63.552</v>
      </c>
      <c r="U3143" s="2">
        <v>6</v>
      </c>
      <c r="V3143" s="2">
        <v>0.6</v>
      </c>
      <c r="W3143" s="2">
        <v>-34.953600000000002</v>
      </c>
    </row>
    <row r="3144" spans="1:23" ht="15.75" thickBot="1" x14ac:dyDescent="0.3">
      <c r="A3144" s="5">
        <v>3143</v>
      </c>
      <c r="B3144" s="3" t="s">
        <v>6648</v>
      </c>
      <c r="C3144" s="2">
        <v>2011</v>
      </c>
      <c r="D3144" s="4">
        <v>40546</v>
      </c>
      <c r="E3144" s="4" t="str">
        <f>TEXT(Table1[[#This Row],[Order Date]],"MMM")</f>
        <v>Jan</v>
      </c>
      <c r="F3144" s="4">
        <v>40666</v>
      </c>
      <c r="G3144" s="3" t="s">
        <v>49</v>
      </c>
      <c r="H3144" s="3" t="s">
        <v>4363</v>
      </c>
      <c r="I3144" s="3" t="s">
        <v>4364</v>
      </c>
      <c r="J3144" s="3" t="s">
        <v>26</v>
      </c>
      <c r="K3144" s="3" t="s">
        <v>27</v>
      </c>
      <c r="L3144" s="3" t="s">
        <v>3433</v>
      </c>
      <c r="M3144" s="3" t="s">
        <v>101</v>
      </c>
      <c r="N3144" s="2">
        <v>79907</v>
      </c>
      <c r="O3144" s="3" t="s">
        <v>102</v>
      </c>
      <c r="P3144" s="3" t="s">
        <v>1352</v>
      </c>
      <c r="Q3144" s="3" t="s">
        <v>45</v>
      </c>
      <c r="R3144" s="3" t="s">
        <v>58</v>
      </c>
      <c r="S3144" s="3" t="s">
        <v>1353</v>
      </c>
      <c r="T3144" s="2">
        <v>129.55199999999999</v>
      </c>
      <c r="U3144" s="2">
        <v>3</v>
      </c>
      <c r="V3144" s="2">
        <v>0.2</v>
      </c>
      <c r="W3144" s="2">
        <v>-22.671600000000002</v>
      </c>
    </row>
    <row r="3145" spans="1:23" ht="15.75" thickBot="1" x14ac:dyDescent="0.3">
      <c r="A3145" s="5">
        <v>3144</v>
      </c>
      <c r="B3145" s="3" t="s">
        <v>6649</v>
      </c>
      <c r="C3145" s="2">
        <v>2011</v>
      </c>
      <c r="D3145" s="4">
        <v>40547</v>
      </c>
      <c r="E3145" s="4" t="str">
        <f>TEXT(Table1[[#This Row],[Order Date]],"MMM")</f>
        <v>Jan</v>
      </c>
      <c r="F3145" s="4">
        <v>40698</v>
      </c>
      <c r="G3145" s="3" t="s">
        <v>49</v>
      </c>
      <c r="H3145" s="3" t="s">
        <v>3760</v>
      </c>
      <c r="I3145" s="3" t="s">
        <v>3761</v>
      </c>
      <c r="J3145" s="3" t="s">
        <v>40</v>
      </c>
      <c r="K3145" s="3" t="s">
        <v>27</v>
      </c>
      <c r="L3145" s="3" t="s">
        <v>5059</v>
      </c>
      <c r="M3145" s="3" t="s">
        <v>1086</v>
      </c>
      <c r="N3145" s="2">
        <v>2151</v>
      </c>
      <c r="O3145" s="3" t="s">
        <v>138</v>
      </c>
      <c r="P3145" s="3" t="s">
        <v>6130</v>
      </c>
      <c r="Q3145" s="3" t="s">
        <v>45</v>
      </c>
      <c r="R3145" s="3" t="s">
        <v>58</v>
      </c>
      <c r="S3145" s="3" t="s">
        <v>6131</v>
      </c>
      <c r="T3145" s="2">
        <v>66.959999999999994</v>
      </c>
      <c r="U3145" s="2">
        <v>4</v>
      </c>
      <c r="V3145" s="2">
        <v>0</v>
      </c>
      <c r="W3145" s="2">
        <v>2.6783999999999999</v>
      </c>
    </row>
    <row r="3146" spans="1:23" ht="15.75" thickBot="1" x14ac:dyDescent="0.3">
      <c r="A3146" s="5">
        <v>3145</v>
      </c>
      <c r="B3146" s="3" t="s">
        <v>6649</v>
      </c>
      <c r="C3146" s="2">
        <v>2011</v>
      </c>
      <c r="D3146" s="4">
        <v>40547</v>
      </c>
      <c r="E3146" s="4" t="str">
        <f>TEXT(Table1[[#This Row],[Order Date]],"MMM")</f>
        <v>Jan</v>
      </c>
      <c r="F3146" s="4">
        <v>40698</v>
      </c>
      <c r="G3146" s="3" t="s">
        <v>49</v>
      </c>
      <c r="H3146" s="3" t="s">
        <v>3760</v>
      </c>
      <c r="I3146" s="3" t="s">
        <v>3761</v>
      </c>
      <c r="J3146" s="3" t="s">
        <v>40</v>
      </c>
      <c r="K3146" s="3" t="s">
        <v>27</v>
      </c>
      <c r="L3146" s="3" t="s">
        <v>5059</v>
      </c>
      <c r="M3146" s="3" t="s">
        <v>1086</v>
      </c>
      <c r="N3146" s="2">
        <v>2151</v>
      </c>
      <c r="O3146" s="3" t="s">
        <v>138</v>
      </c>
      <c r="P3146" s="3" t="s">
        <v>2440</v>
      </c>
      <c r="Q3146" s="3" t="s">
        <v>45</v>
      </c>
      <c r="R3146" s="3" t="s">
        <v>74</v>
      </c>
      <c r="S3146" s="3" t="s">
        <v>2441</v>
      </c>
      <c r="T3146" s="2">
        <v>6.24</v>
      </c>
      <c r="U3146" s="2">
        <v>2</v>
      </c>
      <c r="V3146" s="2">
        <v>0</v>
      </c>
      <c r="W3146" s="2">
        <v>3.0575999999999999</v>
      </c>
    </row>
    <row r="3147" spans="1:23" ht="15.75" thickBot="1" x14ac:dyDescent="0.3">
      <c r="A3147" s="5">
        <v>3146</v>
      </c>
      <c r="B3147" s="3" t="s">
        <v>6650</v>
      </c>
      <c r="C3147" s="2">
        <v>2014</v>
      </c>
      <c r="D3147" s="4">
        <v>41800</v>
      </c>
      <c r="E3147" s="4" t="str">
        <f>TEXT(Table1[[#This Row],[Order Date]],"MMM")</f>
        <v>Jun</v>
      </c>
      <c r="F3147" s="4">
        <v>41953</v>
      </c>
      <c r="G3147" s="3" t="s">
        <v>49</v>
      </c>
      <c r="H3147" s="3" t="s">
        <v>457</v>
      </c>
      <c r="I3147" s="3" t="s">
        <v>458</v>
      </c>
      <c r="J3147" s="3" t="s">
        <v>40</v>
      </c>
      <c r="K3147" s="3" t="s">
        <v>27</v>
      </c>
      <c r="L3147" s="3" t="s">
        <v>6112</v>
      </c>
      <c r="M3147" s="3" t="s">
        <v>42</v>
      </c>
      <c r="N3147" s="2">
        <v>95928</v>
      </c>
      <c r="O3147" s="3" t="s">
        <v>43</v>
      </c>
      <c r="P3147" s="3" t="s">
        <v>4376</v>
      </c>
      <c r="Q3147" s="3" t="s">
        <v>32</v>
      </c>
      <c r="R3147" s="3" t="s">
        <v>36</v>
      </c>
      <c r="S3147" s="3" t="s">
        <v>4377</v>
      </c>
      <c r="T3147" s="2">
        <v>435.16800000000001</v>
      </c>
      <c r="U3147" s="2">
        <v>4</v>
      </c>
      <c r="V3147" s="2">
        <v>0.2</v>
      </c>
      <c r="W3147" s="2">
        <v>-59.835599999999999</v>
      </c>
    </row>
    <row r="3148" spans="1:23" ht="15.75" thickBot="1" x14ac:dyDescent="0.3">
      <c r="A3148" s="5">
        <v>3147</v>
      </c>
      <c r="B3148" s="3" t="s">
        <v>6650</v>
      </c>
      <c r="C3148" s="2">
        <v>2014</v>
      </c>
      <c r="D3148" s="4">
        <v>41800</v>
      </c>
      <c r="E3148" s="4" t="str">
        <f>TEXT(Table1[[#This Row],[Order Date]],"MMM")</f>
        <v>Jun</v>
      </c>
      <c r="F3148" s="4">
        <v>41953</v>
      </c>
      <c r="G3148" s="3" t="s">
        <v>49</v>
      </c>
      <c r="H3148" s="3" t="s">
        <v>457</v>
      </c>
      <c r="I3148" s="3" t="s">
        <v>458</v>
      </c>
      <c r="J3148" s="3" t="s">
        <v>40</v>
      </c>
      <c r="K3148" s="3" t="s">
        <v>27</v>
      </c>
      <c r="L3148" s="3" t="s">
        <v>6112</v>
      </c>
      <c r="M3148" s="3" t="s">
        <v>42</v>
      </c>
      <c r="N3148" s="2">
        <v>95928</v>
      </c>
      <c r="O3148" s="3" t="s">
        <v>43</v>
      </c>
      <c r="P3148" s="3" t="s">
        <v>503</v>
      </c>
      <c r="Q3148" s="3" t="s">
        <v>45</v>
      </c>
      <c r="R3148" s="3" t="s">
        <v>242</v>
      </c>
      <c r="S3148" s="3" t="s">
        <v>170</v>
      </c>
      <c r="T3148" s="2">
        <v>14.9</v>
      </c>
      <c r="U3148" s="2">
        <v>5</v>
      </c>
      <c r="V3148" s="2">
        <v>0</v>
      </c>
      <c r="W3148" s="2">
        <v>6.8540000000000001</v>
      </c>
    </row>
    <row r="3149" spans="1:23" ht="15.75" thickBot="1" x14ac:dyDescent="0.3">
      <c r="A3149" s="5">
        <v>3148</v>
      </c>
      <c r="B3149" s="3" t="s">
        <v>6650</v>
      </c>
      <c r="C3149" s="2">
        <v>2014</v>
      </c>
      <c r="D3149" s="4">
        <v>41800</v>
      </c>
      <c r="E3149" s="4" t="str">
        <f>TEXT(Table1[[#This Row],[Order Date]],"MMM")</f>
        <v>Jun</v>
      </c>
      <c r="F3149" s="4">
        <v>41953</v>
      </c>
      <c r="G3149" s="3" t="s">
        <v>49</v>
      </c>
      <c r="H3149" s="3" t="s">
        <v>457</v>
      </c>
      <c r="I3149" s="3" t="s">
        <v>458</v>
      </c>
      <c r="J3149" s="3" t="s">
        <v>40</v>
      </c>
      <c r="K3149" s="3" t="s">
        <v>27</v>
      </c>
      <c r="L3149" s="3" t="s">
        <v>6112</v>
      </c>
      <c r="M3149" s="3" t="s">
        <v>42</v>
      </c>
      <c r="N3149" s="2">
        <v>95928</v>
      </c>
      <c r="O3149" s="3" t="s">
        <v>43</v>
      </c>
      <c r="P3149" s="3" t="s">
        <v>5663</v>
      </c>
      <c r="Q3149" s="3" t="s">
        <v>45</v>
      </c>
      <c r="R3149" s="3" t="s">
        <v>77</v>
      </c>
      <c r="S3149" s="3" t="s">
        <v>5664</v>
      </c>
      <c r="T3149" s="2">
        <v>15.8</v>
      </c>
      <c r="U3149" s="2">
        <v>4</v>
      </c>
      <c r="V3149" s="2">
        <v>0</v>
      </c>
      <c r="W3149" s="2">
        <v>4.1079999999999997</v>
      </c>
    </row>
    <row r="3150" spans="1:23" ht="15.75" thickBot="1" x14ac:dyDescent="0.3">
      <c r="A3150" s="5">
        <v>3149</v>
      </c>
      <c r="B3150" s="3" t="s">
        <v>6650</v>
      </c>
      <c r="C3150" s="2">
        <v>2014</v>
      </c>
      <c r="D3150" s="4">
        <v>41800</v>
      </c>
      <c r="E3150" s="4" t="str">
        <f>TEXT(Table1[[#This Row],[Order Date]],"MMM")</f>
        <v>Jun</v>
      </c>
      <c r="F3150" s="4">
        <v>41953</v>
      </c>
      <c r="G3150" s="3" t="s">
        <v>49</v>
      </c>
      <c r="H3150" s="3" t="s">
        <v>457</v>
      </c>
      <c r="I3150" s="3" t="s">
        <v>458</v>
      </c>
      <c r="J3150" s="3" t="s">
        <v>40</v>
      </c>
      <c r="K3150" s="3" t="s">
        <v>27</v>
      </c>
      <c r="L3150" s="3" t="s">
        <v>6112</v>
      </c>
      <c r="M3150" s="3" t="s">
        <v>42</v>
      </c>
      <c r="N3150" s="2">
        <v>95928</v>
      </c>
      <c r="O3150" s="3" t="s">
        <v>43</v>
      </c>
      <c r="P3150" s="3" t="s">
        <v>4840</v>
      </c>
      <c r="Q3150" s="3" t="s">
        <v>32</v>
      </c>
      <c r="R3150" s="3" t="s">
        <v>64</v>
      </c>
      <c r="S3150" s="3" t="s">
        <v>4841</v>
      </c>
      <c r="T3150" s="2">
        <v>72.900000000000006</v>
      </c>
      <c r="U3150" s="2">
        <v>5</v>
      </c>
      <c r="V3150" s="2">
        <v>0</v>
      </c>
      <c r="W3150" s="2">
        <v>26.972999999999999</v>
      </c>
    </row>
    <row r="3151" spans="1:23" ht="15.75" thickBot="1" x14ac:dyDescent="0.3">
      <c r="A3151" s="5">
        <v>3150</v>
      </c>
      <c r="B3151" s="3" t="s">
        <v>6650</v>
      </c>
      <c r="C3151" s="2">
        <v>2014</v>
      </c>
      <c r="D3151" s="4">
        <v>41800</v>
      </c>
      <c r="E3151" s="4" t="str">
        <f>TEXT(Table1[[#This Row],[Order Date]],"MMM")</f>
        <v>Jun</v>
      </c>
      <c r="F3151" s="4">
        <v>41953</v>
      </c>
      <c r="G3151" s="3" t="s">
        <v>49</v>
      </c>
      <c r="H3151" s="3" t="s">
        <v>457</v>
      </c>
      <c r="I3151" s="3" t="s">
        <v>458</v>
      </c>
      <c r="J3151" s="3" t="s">
        <v>40</v>
      </c>
      <c r="K3151" s="3" t="s">
        <v>27</v>
      </c>
      <c r="L3151" s="3" t="s">
        <v>6112</v>
      </c>
      <c r="M3151" s="3" t="s">
        <v>42</v>
      </c>
      <c r="N3151" s="2">
        <v>95928</v>
      </c>
      <c r="O3151" s="3" t="s">
        <v>43</v>
      </c>
      <c r="P3151" s="3" t="s">
        <v>2717</v>
      </c>
      <c r="Q3151" s="3" t="s">
        <v>32</v>
      </c>
      <c r="R3151" s="3" t="s">
        <v>55</v>
      </c>
      <c r="S3151" s="3" t="s">
        <v>2718</v>
      </c>
      <c r="T3151" s="2">
        <v>206.352</v>
      </c>
      <c r="U3151" s="2">
        <v>3</v>
      </c>
      <c r="V3151" s="2">
        <v>0.2</v>
      </c>
      <c r="W3151" s="2">
        <v>5.1588000000000003</v>
      </c>
    </row>
    <row r="3152" spans="1:23" ht="15.75" thickBot="1" x14ac:dyDescent="0.3">
      <c r="A3152" s="5">
        <v>3151</v>
      </c>
      <c r="B3152" s="3" t="s">
        <v>6650</v>
      </c>
      <c r="C3152" s="2">
        <v>2014</v>
      </c>
      <c r="D3152" s="4">
        <v>41800</v>
      </c>
      <c r="E3152" s="4" t="str">
        <f>TEXT(Table1[[#This Row],[Order Date]],"MMM")</f>
        <v>Jun</v>
      </c>
      <c r="F3152" s="4">
        <v>41953</v>
      </c>
      <c r="G3152" s="3" t="s">
        <v>49</v>
      </c>
      <c r="H3152" s="3" t="s">
        <v>457</v>
      </c>
      <c r="I3152" s="3" t="s">
        <v>458</v>
      </c>
      <c r="J3152" s="3" t="s">
        <v>40</v>
      </c>
      <c r="K3152" s="3" t="s">
        <v>27</v>
      </c>
      <c r="L3152" s="3" t="s">
        <v>6112</v>
      </c>
      <c r="M3152" s="3" t="s">
        <v>42</v>
      </c>
      <c r="N3152" s="2">
        <v>95928</v>
      </c>
      <c r="O3152" s="3" t="s">
        <v>43</v>
      </c>
      <c r="P3152" s="3" t="s">
        <v>1077</v>
      </c>
      <c r="Q3152" s="3" t="s">
        <v>70</v>
      </c>
      <c r="R3152" s="3" t="s">
        <v>71</v>
      </c>
      <c r="S3152" s="3" t="s">
        <v>1078</v>
      </c>
      <c r="T3152" s="2">
        <v>7.992</v>
      </c>
      <c r="U3152" s="2">
        <v>1</v>
      </c>
      <c r="V3152" s="2">
        <v>0.2</v>
      </c>
      <c r="W3152" s="2">
        <v>2.6972999999999998</v>
      </c>
    </row>
    <row r="3153" spans="1:23" ht="15.75" thickBot="1" x14ac:dyDescent="0.3">
      <c r="A3153" s="5">
        <v>3152</v>
      </c>
      <c r="B3153" s="3" t="s">
        <v>6651</v>
      </c>
      <c r="C3153" s="2">
        <v>2013</v>
      </c>
      <c r="D3153" s="4">
        <v>41588</v>
      </c>
      <c r="E3153" s="4" t="str">
        <f>TEXT(Table1[[#This Row],[Order Date]],"MMM")</f>
        <v>Nov</v>
      </c>
      <c r="F3153" s="4" t="s">
        <v>7373</v>
      </c>
      <c r="G3153" s="3" t="s">
        <v>172</v>
      </c>
      <c r="H3153" s="3" t="s">
        <v>3988</v>
      </c>
      <c r="I3153" s="3" t="s">
        <v>3989</v>
      </c>
      <c r="J3153" s="3" t="s">
        <v>40</v>
      </c>
      <c r="K3153" s="3" t="s">
        <v>27</v>
      </c>
      <c r="L3153" s="3" t="s">
        <v>708</v>
      </c>
      <c r="M3153" s="3" t="s">
        <v>406</v>
      </c>
      <c r="N3153" s="2">
        <v>80219</v>
      </c>
      <c r="O3153" s="3" t="s">
        <v>43</v>
      </c>
      <c r="P3153" s="3" t="s">
        <v>6652</v>
      </c>
      <c r="Q3153" s="3" t="s">
        <v>32</v>
      </c>
      <c r="R3153" s="3" t="s">
        <v>33</v>
      </c>
      <c r="S3153" s="3" t="s">
        <v>6653</v>
      </c>
      <c r="T3153" s="2">
        <v>90.882000000000005</v>
      </c>
      <c r="U3153" s="2">
        <v>3</v>
      </c>
      <c r="V3153" s="2">
        <v>0.7</v>
      </c>
      <c r="W3153" s="2">
        <v>-190.85220000000001</v>
      </c>
    </row>
    <row r="3154" spans="1:23" ht="15.75" thickBot="1" x14ac:dyDescent="0.3">
      <c r="A3154" s="5">
        <v>3153</v>
      </c>
      <c r="B3154" s="3" t="s">
        <v>6651</v>
      </c>
      <c r="C3154" s="2">
        <v>2013</v>
      </c>
      <c r="D3154" s="4">
        <v>41588</v>
      </c>
      <c r="E3154" s="4" t="str">
        <f>TEXT(Table1[[#This Row],[Order Date]],"MMM")</f>
        <v>Nov</v>
      </c>
      <c r="F3154" s="4" t="s">
        <v>7373</v>
      </c>
      <c r="G3154" s="3" t="s">
        <v>172</v>
      </c>
      <c r="H3154" s="3" t="s">
        <v>3988</v>
      </c>
      <c r="I3154" s="3" t="s">
        <v>3989</v>
      </c>
      <c r="J3154" s="3" t="s">
        <v>40</v>
      </c>
      <c r="K3154" s="3" t="s">
        <v>27</v>
      </c>
      <c r="L3154" s="3" t="s">
        <v>708</v>
      </c>
      <c r="M3154" s="3" t="s">
        <v>406</v>
      </c>
      <c r="N3154" s="2">
        <v>80219</v>
      </c>
      <c r="O3154" s="3" t="s">
        <v>43</v>
      </c>
      <c r="P3154" s="3" t="s">
        <v>5929</v>
      </c>
      <c r="Q3154" s="3" t="s">
        <v>70</v>
      </c>
      <c r="R3154" s="3" t="s">
        <v>71</v>
      </c>
      <c r="S3154" s="3" t="s">
        <v>5930</v>
      </c>
      <c r="T3154" s="2">
        <v>15.992000000000001</v>
      </c>
      <c r="U3154" s="2">
        <v>1</v>
      </c>
      <c r="V3154" s="2">
        <v>0.2</v>
      </c>
      <c r="W3154" s="2">
        <v>-2.9984999999999999</v>
      </c>
    </row>
    <row r="3155" spans="1:23" ht="15.75" thickBot="1" x14ac:dyDescent="0.3">
      <c r="A3155" s="5">
        <v>3154</v>
      </c>
      <c r="B3155" s="3" t="s">
        <v>6651</v>
      </c>
      <c r="C3155" s="2">
        <v>2013</v>
      </c>
      <c r="D3155" s="4">
        <v>41588</v>
      </c>
      <c r="E3155" s="4" t="str">
        <f>TEXT(Table1[[#This Row],[Order Date]],"MMM")</f>
        <v>Nov</v>
      </c>
      <c r="F3155" s="4" t="s">
        <v>7373</v>
      </c>
      <c r="G3155" s="3" t="s">
        <v>172</v>
      </c>
      <c r="H3155" s="3" t="s">
        <v>3988</v>
      </c>
      <c r="I3155" s="3" t="s">
        <v>3989</v>
      </c>
      <c r="J3155" s="3" t="s">
        <v>40</v>
      </c>
      <c r="K3155" s="3" t="s">
        <v>27</v>
      </c>
      <c r="L3155" s="3" t="s">
        <v>708</v>
      </c>
      <c r="M3155" s="3" t="s">
        <v>406</v>
      </c>
      <c r="N3155" s="2">
        <v>80219</v>
      </c>
      <c r="O3155" s="3" t="s">
        <v>43</v>
      </c>
      <c r="P3155" s="3" t="s">
        <v>1762</v>
      </c>
      <c r="Q3155" s="3" t="s">
        <v>32</v>
      </c>
      <c r="R3155" s="3" t="s">
        <v>36</v>
      </c>
      <c r="S3155" s="3" t="s">
        <v>1763</v>
      </c>
      <c r="T3155" s="2">
        <v>120.78400000000001</v>
      </c>
      <c r="U3155" s="2">
        <v>1</v>
      </c>
      <c r="V3155" s="2">
        <v>0.2</v>
      </c>
      <c r="W3155" s="2">
        <v>13.588200000000001</v>
      </c>
    </row>
    <row r="3156" spans="1:23" ht="15.75" thickBot="1" x14ac:dyDescent="0.3">
      <c r="A3156" s="5">
        <v>3155</v>
      </c>
      <c r="B3156" s="3" t="s">
        <v>6654</v>
      </c>
      <c r="C3156" s="2">
        <v>2011</v>
      </c>
      <c r="D3156" s="4">
        <v>40634</v>
      </c>
      <c r="E3156" s="4" t="str">
        <f>TEXT(Table1[[#This Row],[Order Date]],"MMM")</f>
        <v>Apr</v>
      </c>
      <c r="F3156" s="4">
        <v>40756</v>
      </c>
      <c r="G3156" s="3" t="s">
        <v>49</v>
      </c>
      <c r="H3156" s="3" t="s">
        <v>225</v>
      </c>
      <c r="I3156" s="3" t="s">
        <v>226</v>
      </c>
      <c r="J3156" s="3" t="s">
        <v>26</v>
      </c>
      <c r="K3156" s="3" t="s">
        <v>27</v>
      </c>
      <c r="L3156" s="3" t="s">
        <v>168</v>
      </c>
      <c r="M3156" s="3" t="s">
        <v>101</v>
      </c>
      <c r="N3156" s="2">
        <v>77095</v>
      </c>
      <c r="O3156" s="3" t="s">
        <v>102</v>
      </c>
      <c r="P3156" s="3" t="s">
        <v>5090</v>
      </c>
      <c r="Q3156" s="3" t="s">
        <v>45</v>
      </c>
      <c r="R3156" s="3" t="s">
        <v>88</v>
      </c>
      <c r="S3156" s="3" t="s">
        <v>5091</v>
      </c>
      <c r="T3156" s="2">
        <v>16.448</v>
      </c>
      <c r="U3156" s="2">
        <v>2</v>
      </c>
      <c r="V3156" s="2">
        <v>0.2</v>
      </c>
      <c r="W3156" s="2">
        <v>5.5511999999999997</v>
      </c>
    </row>
    <row r="3157" spans="1:23" ht="15.75" thickBot="1" x14ac:dyDescent="0.3">
      <c r="A3157" s="5">
        <v>3156</v>
      </c>
      <c r="B3157" s="3" t="s">
        <v>6655</v>
      </c>
      <c r="C3157" s="2">
        <v>2011</v>
      </c>
      <c r="D3157" s="4">
        <v>40825</v>
      </c>
      <c r="E3157" s="4" t="str">
        <f>TEXT(Table1[[#This Row],[Order Date]],"MMM")</f>
        <v>Oct</v>
      </c>
      <c r="F3157" s="4" t="s">
        <v>7168</v>
      </c>
      <c r="G3157" s="3" t="s">
        <v>172</v>
      </c>
      <c r="H3157" s="3" t="s">
        <v>134</v>
      </c>
      <c r="I3157" s="3" t="s">
        <v>135</v>
      </c>
      <c r="J3157" s="3" t="s">
        <v>26</v>
      </c>
      <c r="K3157" s="3" t="s">
        <v>27</v>
      </c>
      <c r="L3157" s="3" t="s">
        <v>6656</v>
      </c>
      <c r="M3157" s="3" t="s">
        <v>692</v>
      </c>
      <c r="N3157" s="2">
        <v>7011</v>
      </c>
      <c r="O3157" s="3" t="s">
        <v>138</v>
      </c>
      <c r="P3157" s="3" t="s">
        <v>1873</v>
      </c>
      <c r="Q3157" s="3" t="s">
        <v>45</v>
      </c>
      <c r="R3157" s="3" t="s">
        <v>77</v>
      </c>
      <c r="S3157" s="3" t="s">
        <v>1874</v>
      </c>
      <c r="T3157" s="2">
        <v>81.92</v>
      </c>
      <c r="U3157" s="2">
        <v>4</v>
      </c>
      <c r="V3157" s="2">
        <v>0</v>
      </c>
      <c r="W3157" s="2">
        <v>22.118400000000001</v>
      </c>
    </row>
    <row r="3158" spans="1:23" ht="15.75" thickBot="1" x14ac:dyDescent="0.3">
      <c r="A3158" s="5">
        <v>3157</v>
      </c>
      <c r="B3158" s="3" t="s">
        <v>6655</v>
      </c>
      <c r="C3158" s="2">
        <v>2011</v>
      </c>
      <c r="D3158" s="4">
        <v>40825</v>
      </c>
      <c r="E3158" s="4" t="str">
        <f>TEXT(Table1[[#This Row],[Order Date]],"MMM")</f>
        <v>Oct</v>
      </c>
      <c r="F3158" s="4" t="s">
        <v>7168</v>
      </c>
      <c r="G3158" s="3" t="s">
        <v>172</v>
      </c>
      <c r="H3158" s="3" t="s">
        <v>134</v>
      </c>
      <c r="I3158" s="3" t="s">
        <v>135</v>
      </c>
      <c r="J3158" s="3" t="s">
        <v>26</v>
      </c>
      <c r="K3158" s="3" t="s">
        <v>27</v>
      </c>
      <c r="L3158" s="3" t="s">
        <v>6656</v>
      </c>
      <c r="M3158" s="3" t="s">
        <v>692</v>
      </c>
      <c r="N3158" s="2">
        <v>7011</v>
      </c>
      <c r="O3158" s="3" t="s">
        <v>138</v>
      </c>
      <c r="P3158" s="3" t="s">
        <v>3766</v>
      </c>
      <c r="Q3158" s="3" t="s">
        <v>32</v>
      </c>
      <c r="R3158" s="3" t="s">
        <v>64</v>
      </c>
      <c r="S3158" s="3" t="s">
        <v>3767</v>
      </c>
      <c r="T3158" s="2">
        <v>254.9</v>
      </c>
      <c r="U3158" s="2">
        <v>5</v>
      </c>
      <c r="V3158" s="2">
        <v>0</v>
      </c>
      <c r="W3158" s="2">
        <v>76.47</v>
      </c>
    </row>
    <row r="3159" spans="1:23" ht="15.75" thickBot="1" x14ac:dyDescent="0.3">
      <c r="A3159" s="5">
        <v>3158</v>
      </c>
      <c r="B3159" s="3" t="s">
        <v>6657</v>
      </c>
      <c r="C3159" s="2">
        <v>2014</v>
      </c>
      <c r="D3159" s="4">
        <v>41740</v>
      </c>
      <c r="E3159" s="4" t="str">
        <f>TEXT(Table1[[#This Row],[Order Date]],"MMM")</f>
        <v>Apr</v>
      </c>
      <c r="F3159" s="4">
        <v>41801</v>
      </c>
      <c r="G3159" s="3" t="s">
        <v>172</v>
      </c>
      <c r="H3159" s="3" t="s">
        <v>4336</v>
      </c>
      <c r="I3159" s="3" t="s">
        <v>4337</v>
      </c>
      <c r="J3159" s="3" t="s">
        <v>99</v>
      </c>
      <c r="K3159" s="3" t="s">
        <v>27</v>
      </c>
      <c r="L3159" s="3" t="s">
        <v>839</v>
      </c>
      <c r="M3159" s="3" t="s">
        <v>42</v>
      </c>
      <c r="N3159" s="2">
        <v>92037</v>
      </c>
      <c r="O3159" s="3" t="s">
        <v>43</v>
      </c>
      <c r="P3159" s="3" t="s">
        <v>878</v>
      </c>
      <c r="Q3159" s="3" t="s">
        <v>70</v>
      </c>
      <c r="R3159" s="3" t="s">
        <v>148</v>
      </c>
      <c r="S3159" s="3" t="s">
        <v>879</v>
      </c>
      <c r="T3159" s="2">
        <v>199.75</v>
      </c>
      <c r="U3159" s="2">
        <v>5</v>
      </c>
      <c r="V3159" s="2">
        <v>0</v>
      </c>
      <c r="W3159" s="2">
        <v>87.89</v>
      </c>
    </row>
    <row r="3160" spans="1:23" ht="15.75" thickBot="1" x14ac:dyDescent="0.3">
      <c r="A3160" s="5">
        <v>3159</v>
      </c>
      <c r="B3160" s="3" t="s">
        <v>6657</v>
      </c>
      <c r="C3160" s="2">
        <v>2014</v>
      </c>
      <c r="D3160" s="4">
        <v>41740</v>
      </c>
      <c r="E3160" s="4" t="str">
        <f>TEXT(Table1[[#This Row],[Order Date]],"MMM")</f>
        <v>Apr</v>
      </c>
      <c r="F3160" s="4">
        <v>41801</v>
      </c>
      <c r="G3160" s="3" t="s">
        <v>172</v>
      </c>
      <c r="H3160" s="3" t="s">
        <v>4336</v>
      </c>
      <c r="I3160" s="3" t="s">
        <v>4337</v>
      </c>
      <c r="J3160" s="3" t="s">
        <v>99</v>
      </c>
      <c r="K3160" s="3" t="s">
        <v>27</v>
      </c>
      <c r="L3160" s="3" t="s">
        <v>839</v>
      </c>
      <c r="M3160" s="3" t="s">
        <v>42</v>
      </c>
      <c r="N3160" s="2">
        <v>92037</v>
      </c>
      <c r="O3160" s="3" t="s">
        <v>43</v>
      </c>
      <c r="P3160" s="3" t="s">
        <v>2043</v>
      </c>
      <c r="Q3160" s="3" t="s">
        <v>32</v>
      </c>
      <c r="R3160" s="3" t="s">
        <v>55</v>
      </c>
      <c r="S3160" s="3" t="s">
        <v>2044</v>
      </c>
      <c r="T3160" s="2">
        <v>1673.184</v>
      </c>
      <c r="U3160" s="2">
        <v>12</v>
      </c>
      <c r="V3160" s="2">
        <v>0.2</v>
      </c>
      <c r="W3160" s="2">
        <v>20.9148</v>
      </c>
    </row>
    <row r="3161" spans="1:23" ht="15.75" thickBot="1" x14ac:dyDescent="0.3">
      <c r="A3161" s="5">
        <v>3160</v>
      </c>
      <c r="B3161" s="3" t="s">
        <v>6658</v>
      </c>
      <c r="C3161" s="2">
        <v>2011</v>
      </c>
      <c r="D3161" s="4">
        <v>40638</v>
      </c>
      <c r="E3161" s="4" t="str">
        <f>TEXT(Table1[[#This Row],[Order Date]],"MMM")</f>
        <v>Apr</v>
      </c>
      <c r="F3161" s="4">
        <v>40729</v>
      </c>
      <c r="G3161" s="3" t="s">
        <v>172</v>
      </c>
      <c r="H3161" s="3" t="s">
        <v>5519</v>
      </c>
      <c r="I3161" s="3" t="s">
        <v>5520</v>
      </c>
      <c r="J3161" s="3" t="s">
        <v>40</v>
      </c>
      <c r="K3161" s="3" t="s">
        <v>27</v>
      </c>
      <c r="L3161" s="3" t="s">
        <v>93</v>
      </c>
      <c r="M3161" s="3" t="s">
        <v>94</v>
      </c>
      <c r="N3161" s="2">
        <v>98105</v>
      </c>
      <c r="O3161" s="3" t="s">
        <v>43</v>
      </c>
      <c r="P3161" s="3" t="s">
        <v>2754</v>
      </c>
      <c r="Q3161" s="3" t="s">
        <v>32</v>
      </c>
      <c r="R3161" s="3" t="s">
        <v>64</v>
      </c>
      <c r="S3161" s="3" t="s">
        <v>2755</v>
      </c>
      <c r="T3161" s="2">
        <v>12.18</v>
      </c>
      <c r="U3161" s="2">
        <v>7</v>
      </c>
      <c r="V3161" s="2">
        <v>0</v>
      </c>
      <c r="W3161" s="2">
        <v>3.8976000000000002</v>
      </c>
    </row>
    <row r="3162" spans="1:23" ht="15.75" thickBot="1" x14ac:dyDescent="0.3">
      <c r="A3162" s="5">
        <v>3161</v>
      </c>
      <c r="B3162" s="3" t="s">
        <v>6658</v>
      </c>
      <c r="C3162" s="2">
        <v>2011</v>
      </c>
      <c r="D3162" s="4">
        <v>40638</v>
      </c>
      <c r="E3162" s="4" t="str">
        <f>TEXT(Table1[[#This Row],[Order Date]],"MMM")</f>
        <v>Apr</v>
      </c>
      <c r="F3162" s="4">
        <v>40729</v>
      </c>
      <c r="G3162" s="3" t="s">
        <v>172</v>
      </c>
      <c r="H3162" s="3" t="s">
        <v>5519</v>
      </c>
      <c r="I3162" s="3" t="s">
        <v>5520</v>
      </c>
      <c r="J3162" s="3" t="s">
        <v>40</v>
      </c>
      <c r="K3162" s="3" t="s">
        <v>27</v>
      </c>
      <c r="L3162" s="3" t="s">
        <v>93</v>
      </c>
      <c r="M3162" s="3" t="s">
        <v>94</v>
      </c>
      <c r="N3162" s="2">
        <v>98105</v>
      </c>
      <c r="O3162" s="3" t="s">
        <v>43</v>
      </c>
      <c r="P3162" s="3" t="s">
        <v>1158</v>
      </c>
      <c r="Q3162" s="3" t="s">
        <v>45</v>
      </c>
      <c r="R3162" s="3" t="s">
        <v>77</v>
      </c>
      <c r="S3162" s="3" t="s">
        <v>1159</v>
      </c>
      <c r="T3162" s="2">
        <v>57.68</v>
      </c>
      <c r="U3162" s="2">
        <v>4</v>
      </c>
      <c r="V3162" s="2">
        <v>0</v>
      </c>
      <c r="W3162" s="2">
        <v>19.034400000000002</v>
      </c>
    </row>
    <row r="3163" spans="1:23" ht="15.75" thickBot="1" x14ac:dyDescent="0.3">
      <c r="A3163" s="5">
        <v>3162</v>
      </c>
      <c r="B3163" s="3" t="s">
        <v>6659</v>
      </c>
      <c r="C3163" s="2">
        <v>2012</v>
      </c>
      <c r="D3163" s="4">
        <v>41132</v>
      </c>
      <c r="E3163" s="4" t="str">
        <f>TEXT(Table1[[#This Row],[Order Date]],"MMM")</f>
        <v>Aug</v>
      </c>
      <c r="F3163" s="4">
        <v>41254</v>
      </c>
      <c r="G3163" s="3" t="s">
        <v>49</v>
      </c>
      <c r="H3163" s="3" t="s">
        <v>2493</v>
      </c>
      <c r="I3163" s="3" t="s">
        <v>2494</v>
      </c>
      <c r="J3163" s="3" t="s">
        <v>26</v>
      </c>
      <c r="K3163" s="3" t="s">
        <v>27</v>
      </c>
      <c r="L3163" s="3" t="s">
        <v>5088</v>
      </c>
      <c r="M3163" s="3" t="s">
        <v>434</v>
      </c>
      <c r="N3163" s="2">
        <v>52001</v>
      </c>
      <c r="O3163" s="3" t="s">
        <v>102</v>
      </c>
      <c r="P3163" s="3" t="s">
        <v>2553</v>
      </c>
      <c r="Q3163" s="3" t="s">
        <v>70</v>
      </c>
      <c r="R3163" s="3" t="s">
        <v>71</v>
      </c>
      <c r="S3163" s="3" t="s">
        <v>2554</v>
      </c>
      <c r="T3163" s="2">
        <v>263.95999999999998</v>
      </c>
      <c r="U3163" s="2">
        <v>4</v>
      </c>
      <c r="V3163" s="2">
        <v>0</v>
      </c>
      <c r="W3163" s="2">
        <v>76.548400000000001</v>
      </c>
    </row>
    <row r="3164" spans="1:23" ht="15.75" thickBot="1" x14ac:dyDescent="0.3">
      <c r="A3164" s="5">
        <v>3163</v>
      </c>
      <c r="B3164" s="3" t="s">
        <v>6660</v>
      </c>
      <c r="C3164" s="2">
        <v>2012</v>
      </c>
      <c r="D3164" s="4">
        <v>41255</v>
      </c>
      <c r="E3164" s="4" t="str">
        <f>TEXT(Table1[[#This Row],[Order Date]],"MMM")</f>
        <v>Dec</v>
      </c>
      <c r="F3164" s="4" t="s">
        <v>7165</v>
      </c>
      <c r="G3164" s="3" t="s">
        <v>172</v>
      </c>
      <c r="H3164" s="3" t="s">
        <v>286</v>
      </c>
      <c r="I3164" s="3" t="s">
        <v>287</v>
      </c>
      <c r="J3164" s="3" t="s">
        <v>26</v>
      </c>
      <c r="K3164" s="3" t="s">
        <v>27</v>
      </c>
      <c r="L3164" s="3" t="s">
        <v>41</v>
      </c>
      <c r="M3164" s="3" t="s">
        <v>42</v>
      </c>
      <c r="N3164" s="2">
        <v>90032</v>
      </c>
      <c r="O3164" s="3" t="s">
        <v>43</v>
      </c>
      <c r="P3164" s="3" t="s">
        <v>3705</v>
      </c>
      <c r="Q3164" s="3" t="s">
        <v>70</v>
      </c>
      <c r="R3164" s="3" t="s">
        <v>148</v>
      </c>
      <c r="S3164" s="3" t="s">
        <v>3706</v>
      </c>
      <c r="T3164" s="2">
        <v>299.94</v>
      </c>
      <c r="U3164" s="2">
        <v>6</v>
      </c>
      <c r="V3164" s="2">
        <v>0</v>
      </c>
      <c r="W3164" s="2">
        <v>128.9742</v>
      </c>
    </row>
    <row r="3165" spans="1:23" ht="15.75" thickBot="1" x14ac:dyDescent="0.3">
      <c r="A3165" s="5">
        <v>3164</v>
      </c>
      <c r="B3165" s="3" t="s">
        <v>6660</v>
      </c>
      <c r="C3165" s="2">
        <v>2012</v>
      </c>
      <c r="D3165" s="4">
        <v>41255</v>
      </c>
      <c r="E3165" s="4" t="str">
        <f>TEXT(Table1[[#This Row],[Order Date]],"MMM")</f>
        <v>Dec</v>
      </c>
      <c r="F3165" s="4" t="s">
        <v>7165</v>
      </c>
      <c r="G3165" s="3" t="s">
        <v>172</v>
      </c>
      <c r="H3165" s="3" t="s">
        <v>286</v>
      </c>
      <c r="I3165" s="3" t="s">
        <v>287</v>
      </c>
      <c r="J3165" s="3" t="s">
        <v>26</v>
      </c>
      <c r="K3165" s="3" t="s">
        <v>27</v>
      </c>
      <c r="L3165" s="3" t="s">
        <v>41</v>
      </c>
      <c r="M3165" s="3" t="s">
        <v>42</v>
      </c>
      <c r="N3165" s="2">
        <v>90032</v>
      </c>
      <c r="O3165" s="3" t="s">
        <v>43</v>
      </c>
      <c r="P3165" s="3" t="s">
        <v>1131</v>
      </c>
      <c r="Q3165" s="3" t="s">
        <v>45</v>
      </c>
      <c r="R3165" s="3" t="s">
        <v>518</v>
      </c>
      <c r="S3165" s="3" t="s">
        <v>170</v>
      </c>
      <c r="T3165" s="2">
        <v>25.76</v>
      </c>
      <c r="U3165" s="2">
        <v>7</v>
      </c>
      <c r="V3165" s="2">
        <v>0</v>
      </c>
      <c r="W3165" s="2">
        <v>0.51519999999999999</v>
      </c>
    </row>
    <row r="3166" spans="1:23" ht="15.75" thickBot="1" x14ac:dyDescent="0.3">
      <c r="A3166" s="5">
        <v>3165</v>
      </c>
      <c r="B3166" s="3" t="s">
        <v>6661</v>
      </c>
      <c r="C3166" s="2">
        <v>2011</v>
      </c>
      <c r="D3166" s="4">
        <v>40555</v>
      </c>
      <c r="E3166" s="4" t="str">
        <f>TEXT(Table1[[#This Row],[Order Date]],"MMM")</f>
        <v>Jan</v>
      </c>
      <c r="F3166" s="4">
        <v>40614</v>
      </c>
      <c r="G3166" s="3" t="s">
        <v>172</v>
      </c>
      <c r="H3166" s="3" t="s">
        <v>5416</v>
      </c>
      <c r="I3166" s="3" t="s">
        <v>5417</v>
      </c>
      <c r="J3166" s="3" t="s">
        <v>26</v>
      </c>
      <c r="K3166" s="3" t="s">
        <v>27</v>
      </c>
      <c r="L3166" s="3" t="s">
        <v>1085</v>
      </c>
      <c r="M3166" s="3" t="s">
        <v>1086</v>
      </c>
      <c r="N3166" s="2">
        <v>1852</v>
      </c>
      <c r="O3166" s="3" t="s">
        <v>138</v>
      </c>
      <c r="P3166" s="3" t="s">
        <v>5429</v>
      </c>
      <c r="Q3166" s="3" t="s">
        <v>70</v>
      </c>
      <c r="R3166" s="3" t="s">
        <v>71</v>
      </c>
      <c r="S3166" s="3" t="s">
        <v>5430</v>
      </c>
      <c r="T3166" s="2">
        <v>271.89999999999998</v>
      </c>
      <c r="U3166" s="2">
        <v>2</v>
      </c>
      <c r="V3166" s="2">
        <v>0</v>
      </c>
      <c r="W3166" s="2">
        <v>78.850999999999999</v>
      </c>
    </row>
    <row r="3167" spans="1:23" ht="15.75" thickBot="1" x14ac:dyDescent="0.3">
      <c r="A3167" s="5">
        <v>3166</v>
      </c>
      <c r="B3167" s="3" t="s">
        <v>6661</v>
      </c>
      <c r="C3167" s="2">
        <v>2011</v>
      </c>
      <c r="D3167" s="4">
        <v>40555</v>
      </c>
      <c r="E3167" s="4" t="str">
        <f>TEXT(Table1[[#This Row],[Order Date]],"MMM")</f>
        <v>Jan</v>
      </c>
      <c r="F3167" s="4">
        <v>40614</v>
      </c>
      <c r="G3167" s="3" t="s">
        <v>172</v>
      </c>
      <c r="H3167" s="3" t="s">
        <v>5416</v>
      </c>
      <c r="I3167" s="3" t="s">
        <v>5417</v>
      </c>
      <c r="J3167" s="3" t="s">
        <v>26</v>
      </c>
      <c r="K3167" s="3" t="s">
        <v>27</v>
      </c>
      <c r="L3167" s="3" t="s">
        <v>1085</v>
      </c>
      <c r="M3167" s="3" t="s">
        <v>1086</v>
      </c>
      <c r="N3167" s="2">
        <v>1852</v>
      </c>
      <c r="O3167" s="3" t="s">
        <v>138</v>
      </c>
      <c r="P3167" s="3" t="s">
        <v>2215</v>
      </c>
      <c r="Q3167" s="3" t="s">
        <v>32</v>
      </c>
      <c r="R3167" s="3" t="s">
        <v>64</v>
      </c>
      <c r="S3167" s="3" t="s">
        <v>2216</v>
      </c>
      <c r="T3167" s="2">
        <v>45.84</v>
      </c>
      <c r="U3167" s="2">
        <v>3</v>
      </c>
      <c r="V3167" s="2">
        <v>0</v>
      </c>
      <c r="W3167" s="2">
        <v>15.585599999999999</v>
      </c>
    </row>
    <row r="3168" spans="1:23" ht="15.75" thickBot="1" x14ac:dyDescent="0.3">
      <c r="A3168" s="5">
        <v>3167</v>
      </c>
      <c r="B3168" s="3" t="s">
        <v>6661</v>
      </c>
      <c r="C3168" s="2">
        <v>2011</v>
      </c>
      <c r="D3168" s="4">
        <v>40555</v>
      </c>
      <c r="E3168" s="4" t="str">
        <f>TEXT(Table1[[#This Row],[Order Date]],"MMM")</f>
        <v>Jan</v>
      </c>
      <c r="F3168" s="4">
        <v>40614</v>
      </c>
      <c r="G3168" s="3" t="s">
        <v>172</v>
      </c>
      <c r="H3168" s="3" t="s">
        <v>5416</v>
      </c>
      <c r="I3168" s="3" t="s">
        <v>5417</v>
      </c>
      <c r="J3168" s="3" t="s">
        <v>26</v>
      </c>
      <c r="K3168" s="3" t="s">
        <v>27</v>
      </c>
      <c r="L3168" s="3" t="s">
        <v>1085</v>
      </c>
      <c r="M3168" s="3" t="s">
        <v>1086</v>
      </c>
      <c r="N3168" s="2">
        <v>1852</v>
      </c>
      <c r="O3168" s="3" t="s">
        <v>138</v>
      </c>
      <c r="P3168" s="3" t="s">
        <v>2825</v>
      </c>
      <c r="Q3168" s="3" t="s">
        <v>32</v>
      </c>
      <c r="R3168" s="3" t="s">
        <v>64</v>
      </c>
      <c r="S3168" s="3" t="s">
        <v>2826</v>
      </c>
      <c r="T3168" s="2">
        <v>9.82</v>
      </c>
      <c r="U3168" s="2">
        <v>2</v>
      </c>
      <c r="V3168" s="2">
        <v>0</v>
      </c>
      <c r="W3168" s="2">
        <v>3.2406000000000001</v>
      </c>
    </row>
    <row r="3169" spans="1:23" ht="15.75" thickBot="1" x14ac:dyDescent="0.3">
      <c r="A3169" s="5">
        <v>3168</v>
      </c>
      <c r="B3169" s="3" t="s">
        <v>6662</v>
      </c>
      <c r="C3169" s="2">
        <v>2013</v>
      </c>
      <c r="D3169" s="4">
        <v>41496</v>
      </c>
      <c r="E3169" s="4" t="str">
        <f>TEXT(Table1[[#This Row],[Order Date]],"MMM")</f>
        <v>Aug</v>
      </c>
      <c r="F3169" s="4">
        <v>41618</v>
      </c>
      <c r="G3169" s="3" t="s">
        <v>49</v>
      </c>
      <c r="H3169" s="3" t="s">
        <v>3431</v>
      </c>
      <c r="I3169" s="3" t="s">
        <v>3432</v>
      </c>
      <c r="J3169" s="3" t="s">
        <v>26</v>
      </c>
      <c r="K3169" s="3" t="s">
        <v>27</v>
      </c>
      <c r="L3169" s="3" t="s">
        <v>1667</v>
      </c>
      <c r="M3169" s="3" t="s">
        <v>94</v>
      </c>
      <c r="N3169" s="2">
        <v>98270</v>
      </c>
      <c r="O3169" s="3" t="s">
        <v>43</v>
      </c>
      <c r="P3169" s="3" t="s">
        <v>4958</v>
      </c>
      <c r="Q3169" s="3" t="s">
        <v>45</v>
      </c>
      <c r="R3169" s="3" t="s">
        <v>242</v>
      </c>
      <c r="S3169" s="3" t="s">
        <v>4959</v>
      </c>
      <c r="T3169" s="2">
        <v>93.36</v>
      </c>
      <c r="U3169" s="2">
        <v>12</v>
      </c>
      <c r="V3169" s="2">
        <v>0</v>
      </c>
      <c r="W3169" s="2">
        <v>0.93359999999999999</v>
      </c>
    </row>
    <row r="3170" spans="1:23" ht="15.75" thickBot="1" x14ac:dyDescent="0.3">
      <c r="A3170" s="5">
        <v>3169</v>
      </c>
      <c r="B3170" s="3" t="s">
        <v>6663</v>
      </c>
      <c r="C3170" s="2">
        <v>2011</v>
      </c>
      <c r="D3170" s="4">
        <v>40795</v>
      </c>
      <c r="E3170" s="4" t="str">
        <f>TEXT(Table1[[#This Row],[Order Date]],"MMM")</f>
        <v>Sep</v>
      </c>
      <c r="F3170" s="4">
        <v>40856</v>
      </c>
      <c r="G3170" s="3" t="s">
        <v>172</v>
      </c>
      <c r="H3170" s="3" t="s">
        <v>2597</v>
      </c>
      <c r="I3170" s="3" t="s">
        <v>2598</v>
      </c>
      <c r="J3170" s="3" t="s">
        <v>99</v>
      </c>
      <c r="K3170" s="3" t="s">
        <v>27</v>
      </c>
      <c r="L3170" s="3" t="s">
        <v>2095</v>
      </c>
      <c r="M3170" s="3" t="s">
        <v>442</v>
      </c>
      <c r="N3170" s="2">
        <v>43130</v>
      </c>
      <c r="O3170" s="3" t="s">
        <v>138</v>
      </c>
      <c r="P3170" s="3" t="s">
        <v>4257</v>
      </c>
      <c r="Q3170" s="3" t="s">
        <v>32</v>
      </c>
      <c r="R3170" s="3" t="s">
        <v>64</v>
      </c>
      <c r="S3170" s="3" t="s">
        <v>4258</v>
      </c>
      <c r="T3170" s="2">
        <v>60.671999999999997</v>
      </c>
      <c r="U3170" s="2">
        <v>6</v>
      </c>
      <c r="V3170" s="2">
        <v>0.2</v>
      </c>
      <c r="W3170" s="2">
        <v>12.892799999999999</v>
      </c>
    </row>
    <row r="3171" spans="1:23" ht="15.75" thickBot="1" x14ac:dyDescent="0.3">
      <c r="A3171" s="5">
        <v>3170</v>
      </c>
      <c r="B3171" s="3" t="s">
        <v>6663</v>
      </c>
      <c r="C3171" s="2">
        <v>2011</v>
      </c>
      <c r="D3171" s="4">
        <v>40795</v>
      </c>
      <c r="E3171" s="4" t="str">
        <f>TEXT(Table1[[#This Row],[Order Date]],"MMM")</f>
        <v>Sep</v>
      </c>
      <c r="F3171" s="4">
        <v>40856</v>
      </c>
      <c r="G3171" s="3" t="s">
        <v>172</v>
      </c>
      <c r="H3171" s="3" t="s">
        <v>2597</v>
      </c>
      <c r="I3171" s="3" t="s">
        <v>2598</v>
      </c>
      <c r="J3171" s="3" t="s">
        <v>99</v>
      </c>
      <c r="K3171" s="3" t="s">
        <v>27</v>
      </c>
      <c r="L3171" s="3" t="s">
        <v>2095</v>
      </c>
      <c r="M3171" s="3" t="s">
        <v>442</v>
      </c>
      <c r="N3171" s="2">
        <v>43130</v>
      </c>
      <c r="O3171" s="3" t="s">
        <v>138</v>
      </c>
      <c r="P3171" s="3" t="s">
        <v>3256</v>
      </c>
      <c r="Q3171" s="3" t="s">
        <v>45</v>
      </c>
      <c r="R3171" s="3" t="s">
        <v>67</v>
      </c>
      <c r="S3171" s="3" t="s">
        <v>3257</v>
      </c>
      <c r="T3171" s="2">
        <v>30.815999999999999</v>
      </c>
      <c r="U3171" s="2">
        <v>9</v>
      </c>
      <c r="V3171" s="2">
        <v>0.2</v>
      </c>
      <c r="W3171" s="2">
        <v>2.6964000000000001</v>
      </c>
    </row>
    <row r="3172" spans="1:23" ht="15.75" thickBot="1" x14ac:dyDescent="0.3">
      <c r="A3172" s="5">
        <v>3171</v>
      </c>
      <c r="B3172" s="3" t="s">
        <v>6664</v>
      </c>
      <c r="C3172" s="2">
        <v>2014</v>
      </c>
      <c r="D3172" s="4">
        <v>41709</v>
      </c>
      <c r="E3172" s="4" t="str">
        <f>TEXT(Table1[[#This Row],[Order Date]],"MMM")</f>
        <v>Mar</v>
      </c>
      <c r="F3172" s="4">
        <v>41801</v>
      </c>
      <c r="G3172" s="3" t="s">
        <v>172</v>
      </c>
      <c r="H3172" s="3" t="s">
        <v>573</v>
      </c>
      <c r="I3172" s="3" t="s">
        <v>574</v>
      </c>
      <c r="J3172" s="3" t="s">
        <v>26</v>
      </c>
      <c r="K3172" s="3" t="s">
        <v>27</v>
      </c>
      <c r="L3172" s="3" t="s">
        <v>4073</v>
      </c>
      <c r="M3172" s="3" t="s">
        <v>532</v>
      </c>
      <c r="N3172" s="2">
        <v>63116</v>
      </c>
      <c r="O3172" s="3" t="s">
        <v>102</v>
      </c>
      <c r="P3172" s="3" t="s">
        <v>5387</v>
      </c>
      <c r="Q3172" s="3" t="s">
        <v>45</v>
      </c>
      <c r="R3172" s="3" t="s">
        <v>77</v>
      </c>
      <c r="S3172" s="3" t="s">
        <v>5388</v>
      </c>
      <c r="T3172" s="2">
        <v>83.9</v>
      </c>
      <c r="U3172" s="2">
        <v>10</v>
      </c>
      <c r="V3172" s="2">
        <v>0</v>
      </c>
      <c r="W3172" s="2">
        <v>20.975000000000001</v>
      </c>
    </row>
    <row r="3173" spans="1:23" ht="15.75" thickBot="1" x14ac:dyDescent="0.3">
      <c r="A3173" s="5">
        <v>3172</v>
      </c>
      <c r="B3173" s="3" t="s">
        <v>6664</v>
      </c>
      <c r="C3173" s="2">
        <v>2014</v>
      </c>
      <c r="D3173" s="4">
        <v>41709</v>
      </c>
      <c r="E3173" s="4" t="str">
        <f>TEXT(Table1[[#This Row],[Order Date]],"MMM")</f>
        <v>Mar</v>
      </c>
      <c r="F3173" s="4">
        <v>41801</v>
      </c>
      <c r="G3173" s="3" t="s">
        <v>172</v>
      </c>
      <c r="H3173" s="3" t="s">
        <v>573</v>
      </c>
      <c r="I3173" s="3" t="s">
        <v>574</v>
      </c>
      <c r="J3173" s="3" t="s">
        <v>26</v>
      </c>
      <c r="K3173" s="3" t="s">
        <v>27</v>
      </c>
      <c r="L3173" s="3" t="s">
        <v>4073</v>
      </c>
      <c r="M3173" s="3" t="s">
        <v>532</v>
      </c>
      <c r="N3173" s="2">
        <v>63116</v>
      </c>
      <c r="O3173" s="3" t="s">
        <v>102</v>
      </c>
      <c r="P3173" s="3" t="s">
        <v>3299</v>
      </c>
      <c r="Q3173" s="3" t="s">
        <v>45</v>
      </c>
      <c r="R3173" s="3" t="s">
        <v>88</v>
      </c>
      <c r="S3173" s="3" t="s">
        <v>3300</v>
      </c>
      <c r="T3173" s="2">
        <v>11.76</v>
      </c>
      <c r="U3173" s="2">
        <v>2</v>
      </c>
      <c r="V3173" s="2">
        <v>0</v>
      </c>
      <c r="W3173" s="2">
        <v>5.7624000000000004</v>
      </c>
    </row>
    <row r="3174" spans="1:23" ht="15.75" thickBot="1" x14ac:dyDescent="0.3">
      <c r="A3174" s="5">
        <v>3173</v>
      </c>
      <c r="B3174" s="3" t="s">
        <v>6665</v>
      </c>
      <c r="C3174" s="2">
        <v>2012</v>
      </c>
      <c r="D3174" s="4">
        <v>41222</v>
      </c>
      <c r="E3174" s="4" t="str">
        <f>TEXT(Table1[[#This Row],[Order Date]],"MMM")</f>
        <v>Nov</v>
      </c>
      <c r="F3174" s="4" t="s">
        <v>7217</v>
      </c>
      <c r="G3174" s="3" t="s">
        <v>23</v>
      </c>
      <c r="H3174" s="3" t="s">
        <v>5955</v>
      </c>
      <c r="I3174" s="3" t="s">
        <v>5956</v>
      </c>
      <c r="J3174" s="3" t="s">
        <v>40</v>
      </c>
      <c r="K3174" s="3" t="s">
        <v>27</v>
      </c>
      <c r="L3174" s="3" t="s">
        <v>239</v>
      </c>
      <c r="M3174" s="3" t="s">
        <v>240</v>
      </c>
      <c r="N3174" s="2">
        <v>10035</v>
      </c>
      <c r="O3174" s="3" t="s">
        <v>138</v>
      </c>
      <c r="P3174" s="3" t="s">
        <v>6429</v>
      </c>
      <c r="Q3174" s="3" t="s">
        <v>32</v>
      </c>
      <c r="R3174" s="3" t="s">
        <v>64</v>
      </c>
      <c r="S3174" s="3" t="s">
        <v>6430</v>
      </c>
      <c r="T3174" s="2">
        <v>210.68</v>
      </c>
      <c r="U3174" s="2">
        <v>2</v>
      </c>
      <c r="V3174" s="2">
        <v>0</v>
      </c>
      <c r="W3174" s="2">
        <v>50.563200000000002</v>
      </c>
    </row>
    <row r="3175" spans="1:23" ht="15.75" thickBot="1" x14ac:dyDescent="0.3">
      <c r="A3175" s="5">
        <v>3174</v>
      </c>
      <c r="B3175" s="3" t="s">
        <v>6665</v>
      </c>
      <c r="C3175" s="2">
        <v>2012</v>
      </c>
      <c r="D3175" s="4">
        <v>41222</v>
      </c>
      <c r="E3175" s="4" t="str">
        <f>TEXT(Table1[[#This Row],[Order Date]],"MMM")</f>
        <v>Nov</v>
      </c>
      <c r="F3175" s="4" t="s">
        <v>7217</v>
      </c>
      <c r="G3175" s="3" t="s">
        <v>23</v>
      </c>
      <c r="H3175" s="3" t="s">
        <v>5955</v>
      </c>
      <c r="I3175" s="3" t="s">
        <v>5956</v>
      </c>
      <c r="J3175" s="3" t="s">
        <v>40</v>
      </c>
      <c r="K3175" s="3" t="s">
        <v>27</v>
      </c>
      <c r="L3175" s="3" t="s">
        <v>239</v>
      </c>
      <c r="M3175" s="3" t="s">
        <v>240</v>
      </c>
      <c r="N3175" s="2">
        <v>10035</v>
      </c>
      <c r="O3175" s="3" t="s">
        <v>138</v>
      </c>
      <c r="P3175" s="3" t="s">
        <v>6545</v>
      </c>
      <c r="Q3175" s="3" t="s">
        <v>45</v>
      </c>
      <c r="R3175" s="3" t="s">
        <v>58</v>
      </c>
      <c r="S3175" s="3" t="s">
        <v>6546</v>
      </c>
      <c r="T3175" s="2">
        <v>78.8</v>
      </c>
      <c r="U3175" s="2">
        <v>1</v>
      </c>
      <c r="V3175" s="2">
        <v>0</v>
      </c>
      <c r="W3175" s="2">
        <v>1.5760000000000001</v>
      </c>
    </row>
    <row r="3176" spans="1:23" ht="15.75" thickBot="1" x14ac:dyDescent="0.3">
      <c r="A3176" s="5">
        <v>3175</v>
      </c>
      <c r="B3176" s="3" t="s">
        <v>6665</v>
      </c>
      <c r="C3176" s="2">
        <v>2012</v>
      </c>
      <c r="D3176" s="4">
        <v>41222</v>
      </c>
      <c r="E3176" s="4" t="str">
        <f>TEXT(Table1[[#This Row],[Order Date]],"MMM")</f>
        <v>Nov</v>
      </c>
      <c r="F3176" s="4" t="s">
        <v>7217</v>
      </c>
      <c r="G3176" s="3" t="s">
        <v>23</v>
      </c>
      <c r="H3176" s="3" t="s">
        <v>5955</v>
      </c>
      <c r="I3176" s="3" t="s">
        <v>5956</v>
      </c>
      <c r="J3176" s="3" t="s">
        <v>40</v>
      </c>
      <c r="K3176" s="3" t="s">
        <v>27</v>
      </c>
      <c r="L3176" s="3" t="s">
        <v>239</v>
      </c>
      <c r="M3176" s="3" t="s">
        <v>240</v>
      </c>
      <c r="N3176" s="2">
        <v>10035</v>
      </c>
      <c r="O3176" s="3" t="s">
        <v>138</v>
      </c>
      <c r="P3176" s="3" t="s">
        <v>350</v>
      </c>
      <c r="Q3176" s="3" t="s">
        <v>70</v>
      </c>
      <c r="R3176" s="3" t="s">
        <v>148</v>
      </c>
      <c r="S3176" s="3" t="s">
        <v>351</v>
      </c>
      <c r="T3176" s="2">
        <v>19.989999999999998</v>
      </c>
      <c r="U3176" s="2">
        <v>1</v>
      </c>
      <c r="V3176" s="2">
        <v>0</v>
      </c>
      <c r="W3176" s="2">
        <v>6.7965999999999998</v>
      </c>
    </row>
    <row r="3177" spans="1:23" ht="15.75" thickBot="1" x14ac:dyDescent="0.3">
      <c r="A3177" s="5">
        <v>3176</v>
      </c>
      <c r="B3177" s="3" t="s">
        <v>6665</v>
      </c>
      <c r="C3177" s="2">
        <v>2012</v>
      </c>
      <c r="D3177" s="4">
        <v>41222</v>
      </c>
      <c r="E3177" s="4" t="str">
        <f>TEXT(Table1[[#This Row],[Order Date]],"MMM")</f>
        <v>Nov</v>
      </c>
      <c r="F3177" s="4" t="s">
        <v>7217</v>
      </c>
      <c r="G3177" s="3" t="s">
        <v>23</v>
      </c>
      <c r="H3177" s="3" t="s">
        <v>5955</v>
      </c>
      <c r="I3177" s="3" t="s">
        <v>5956</v>
      </c>
      <c r="J3177" s="3" t="s">
        <v>40</v>
      </c>
      <c r="K3177" s="3" t="s">
        <v>27</v>
      </c>
      <c r="L3177" s="3" t="s">
        <v>239</v>
      </c>
      <c r="M3177" s="3" t="s">
        <v>240</v>
      </c>
      <c r="N3177" s="2">
        <v>10035</v>
      </c>
      <c r="O3177" s="3" t="s">
        <v>138</v>
      </c>
      <c r="P3177" s="3" t="s">
        <v>5591</v>
      </c>
      <c r="Q3177" s="3" t="s">
        <v>45</v>
      </c>
      <c r="R3177" s="3" t="s">
        <v>58</v>
      </c>
      <c r="S3177" s="3" t="s">
        <v>5592</v>
      </c>
      <c r="T3177" s="2">
        <v>772.68</v>
      </c>
      <c r="U3177" s="2">
        <v>4</v>
      </c>
      <c r="V3177" s="2">
        <v>0</v>
      </c>
      <c r="W3177" s="2">
        <v>108.1752</v>
      </c>
    </row>
    <row r="3178" spans="1:23" ht="15.75" thickBot="1" x14ac:dyDescent="0.3">
      <c r="A3178" s="5">
        <v>3177</v>
      </c>
      <c r="B3178" s="3" t="s">
        <v>6666</v>
      </c>
      <c r="C3178" s="2">
        <v>2013</v>
      </c>
      <c r="D3178" s="4">
        <v>41456</v>
      </c>
      <c r="E3178" s="4" t="str">
        <f>TEXT(Table1[[#This Row],[Order Date]],"MMM")</f>
        <v>Jul</v>
      </c>
      <c r="F3178" s="4">
        <v>41579</v>
      </c>
      <c r="G3178" s="3" t="s">
        <v>49</v>
      </c>
      <c r="H3178" s="3" t="s">
        <v>2692</v>
      </c>
      <c r="I3178" s="3" t="s">
        <v>2693</v>
      </c>
      <c r="J3178" s="3" t="s">
        <v>26</v>
      </c>
      <c r="K3178" s="3" t="s">
        <v>27</v>
      </c>
      <c r="L3178" s="3" t="s">
        <v>1395</v>
      </c>
      <c r="M3178" s="3" t="s">
        <v>101</v>
      </c>
      <c r="N3178" s="2">
        <v>79109</v>
      </c>
      <c r="O3178" s="3" t="s">
        <v>102</v>
      </c>
      <c r="P3178" s="3" t="s">
        <v>3262</v>
      </c>
      <c r="Q3178" s="3" t="s">
        <v>32</v>
      </c>
      <c r="R3178" s="3" t="s">
        <v>64</v>
      </c>
      <c r="S3178" s="3" t="s">
        <v>4536</v>
      </c>
      <c r="T3178" s="2">
        <v>23.076000000000001</v>
      </c>
      <c r="U3178" s="2">
        <v>3</v>
      </c>
      <c r="V3178" s="2">
        <v>0.6</v>
      </c>
      <c r="W3178" s="2">
        <v>-10.9611</v>
      </c>
    </row>
    <row r="3179" spans="1:23" ht="15.75" thickBot="1" x14ac:dyDescent="0.3">
      <c r="A3179" s="5">
        <v>3178</v>
      </c>
      <c r="B3179" s="3" t="s">
        <v>6666</v>
      </c>
      <c r="C3179" s="2">
        <v>2013</v>
      </c>
      <c r="D3179" s="4">
        <v>41456</v>
      </c>
      <c r="E3179" s="4" t="str">
        <f>TEXT(Table1[[#This Row],[Order Date]],"MMM")</f>
        <v>Jul</v>
      </c>
      <c r="F3179" s="4">
        <v>41579</v>
      </c>
      <c r="G3179" s="3" t="s">
        <v>49</v>
      </c>
      <c r="H3179" s="3" t="s">
        <v>2692</v>
      </c>
      <c r="I3179" s="3" t="s">
        <v>2693</v>
      </c>
      <c r="J3179" s="3" t="s">
        <v>26</v>
      </c>
      <c r="K3179" s="3" t="s">
        <v>27</v>
      </c>
      <c r="L3179" s="3" t="s">
        <v>1395</v>
      </c>
      <c r="M3179" s="3" t="s">
        <v>101</v>
      </c>
      <c r="N3179" s="2">
        <v>79109</v>
      </c>
      <c r="O3179" s="3" t="s">
        <v>102</v>
      </c>
      <c r="P3179" s="3" t="s">
        <v>2450</v>
      </c>
      <c r="Q3179" s="3" t="s">
        <v>45</v>
      </c>
      <c r="R3179" s="3" t="s">
        <v>88</v>
      </c>
      <c r="S3179" s="3" t="s">
        <v>2451</v>
      </c>
      <c r="T3179" s="2">
        <v>25.92</v>
      </c>
      <c r="U3179" s="2">
        <v>5</v>
      </c>
      <c r="V3179" s="2">
        <v>0.2</v>
      </c>
      <c r="W3179" s="2">
        <v>9.0719999999999992</v>
      </c>
    </row>
    <row r="3180" spans="1:23" ht="15.75" thickBot="1" x14ac:dyDescent="0.3">
      <c r="A3180" s="5">
        <v>3179</v>
      </c>
      <c r="B3180" s="3" t="s">
        <v>6667</v>
      </c>
      <c r="C3180" s="2">
        <v>2014</v>
      </c>
      <c r="D3180" s="4">
        <v>41950</v>
      </c>
      <c r="E3180" s="4" t="str">
        <f>TEXT(Table1[[#This Row],[Order Date]],"MMM")</f>
        <v>Nov</v>
      </c>
      <c r="F3180" s="4" t="s">
        <v>7336</v>
      </c>
      <c r="G3180" s="3" t="s">
        <v>49</v>
      </c>
      <c r="H3180" s="3" t="s">
        <v>4727</v>
      </c>
      <c r="I3180" s="3" t="s">
        <v>4728</v>
      </c>
      <c r="J3180" s="3" t="s">
        <v>40</v>
      </c>
      <c r="K3180" s="3" t="s">
        <v>27</v>
      </c>
      <c r="L3180" s="3" t="s">
        <v>441</v>
      </c>
      <c r="M3180" s="3" t="s">
        <v>1112</v>
      </c>
      <c r="N3180" s="2">
        <v>31907</v>
      </c>
      <c r="O3180" s="3" t="s">
        <v>30</v>
      </c>
      <c r="P3180" s="3" t="s">
        <v>6418</v>
      </c>
      <c r="Q3180" s="3" t="s">
        <v>45</v>
      </c>
      <c r="R3180" s="3" t="s">
        <v>77</v>
      </c>
      <c r="S3180" s="3" t="s">
        <v>6419</v>
      </c>
      <c r="T3180" s="2">
        <v>41.91</v>
      </c>
      <c r="U3180" s="2">
        <v>3</v>
      </c>
      <c r="V3180" s="2">
        <v>0</v>
      </c>
      <c r="W3180" s="2">
        <v>10.896599999999999</v>
      </c>
    </row>
    <row r="3181" spans="1:23" ht="15.75" thickBot="1" x14ac:dyDescent="0.3">
      <c r="A3181" s="5">
        <v>3180</v>
      </c>
      <c r="B3181" s="3" t="s">
        <v>6668</v>
      </c>
      <c r="C3181" s="2">
        <v>2014</v>
      </c>
      <c r="D3181" s="4">
        <v>41646</v>
      </c>
      <c r="E3181" s="4" t="str">
        <f>TEXT(Table1[[#This Row],[Order Date]],"MMM")</f>
        <v>Jan</v>
      </c>
      <c r="F3181" s="4">
        <v>41705</v>
      </c>
      <c r="G3181" s="3" t="s">
        <v>23</v>
      </c>
      <c r="H3181" s="3" t="s">
        <v>3797</v>
      </c>
      <c r="I3181" s="3" t="s">
        <v>3798</v>
      </c>
      <c r="J3181" s="3" t="s">
        <v>26</v>
      </c>
      <c r="K3181" s="3" t="s">
        <v>27</v>
      </c>
      <c r="L3181" s="3" t="s">
        <v>41</v>
      </c>
      <c r="M3181" s="3" t="s">
        <v>42</v>
      </c>
      <c r="N3181" s="2">
        <v>90032</v>
      </c>
      <c r="O3181" s="3" t="s">
        <v>43</v>
      </c>
      <c r="P3181" s="3" t="s">
        <v>3604</v>
      </c>
      <c r="Q3181" s="3" t="s">
        <v>32</v>
      </c>
      <c r="R3181" s="3" t="s">
        <v>33</v>
      </c>
      <c r="S3181" s="3" t="s">
        <v>3605</v>
      </c>
      <c r="T3181" s="2">
        <v>435.99900000000002</v>
      </c>
      <c r="U3181" s="2">
        <v>3</v>
      </c>
      <c r="V3181" s="2">
        <v>0.15</v>
      </c>
      <c r="W3181" s="2">
        <v>5.1294000000000004</v>
      </c>
    </row>
    <row r="3182" spans="1:23" ht="15.75" thickBot="1" x14ac:dyDescent="0.3">
      <c r="A3182" s="5">
        <v>3181</v>
      </c>
      <c r="B3182" s="3" t="s">
        <v>6669</v>
      </c>
      <c r="C3182" s="2">
        <v>2014</v>
      </c>
      <c r="D3182" s="4">
        <v>41976</v>
      </c>
      <c r="E3182" s="4" t="str">
        <f>TEXT(Table1[[#This Row],[Order Date]],"MMM")</f>
        <v>Dec</v>
      </c>
      <c r="F3182" s="4" t="s">
        <v>7372</v>
      </c>
      <c r="G3182" s="3" t="s">
        <v>49</v>
      </c>
      <c r="H3182" s="3" t="s">
        <v>2684</v>
      </c>
      <c r="I3182" s="3" t="s">
        <v>2685</v>
      </c>
      <c r="J3182" s="3" t="s">
        <v>99</v>
      </c>
      <c r="K3182" s="3" t="s">
        <v>27</v>
      </c>
      <c r="L3182" s="3" t="s">
        <v>6253</v>
      </c>
      <c r="M3182" s="3" t="s">
        <v>1086</v>
      </c>
      <c r="N3182" s="2">
        <v>2138</v>
      </c>
      <c r="O3182" s="3" t="s">
        <v>138</v>
      </c>
      <c r="P3182" s="3" t="s">
        <v>1366</v>
      </c>
      <c r="Q3182" s="3" t="s">
        <v>70</v>
      </c>
      <c r="R3182" s="3" t="s">
        <v>148</v>
      </c>
      <c r="S3182" s="3" t="s">
        <v>1367</v>
      </c>
      <c r="T3182" s="2">
        <v>63.88</v>
      </c>
      <c r="U3182" s="2">
        <v>4</v>
      </c>
      <c r="V3182" s="2">
        <v>0</v>
      </c>
      <c r="W3182" s="2">
        <v>24.9132</v>
      </c>
    </row>
    <row r="3183" spans="1:23" ht="15.75" thickBot="1" x14ac:dyDescent="0.3">
      <c r="A3183" s="5">
        <v>3182</v>
      </c>
      <c r="B3183" s="3" t="s">
        <v>6669</v>
      </c>
      <c r="C3183" s="2">
        <v>2014</v>
      </c>
      <c r="D3183" s="4">
        <v>41976</v>
      </c>
      <c r="E3183" s="4" t="str">
        <f>TEXT(Table1[[#This Row],[Order Date]],"MMM")</f>
        <v>Dec</v>
      </c>
      <c r="F3183" s="4" t="s">
        <v>7372</v>
      </c>
      <c r="G3183" s="3" t="s">
        <v>49</v>
      </c>
      <c r="H3183" s="3" t="s">
        <v>2684</v>
      </c>
      <c r="I3183" s="3" t="s">
        <v>2685</v>
      </c>
      <c r="J3183" s="3" t="s">
        <v>99</v>
      </c>
      <c r="K3183" s="3" t="s">
        <v>27</v>
      </c>
      <c r="L3183" s="3" t="s">
        <v>6253</v>
      </c>
      <c r="M3183" s="3" t="s">
        <v>1086</v>
      </c>
      <c r="N3183" s="2">
        <v>2138</v>
      </c>
      <c r="O3183" s="3" t="s">
        <v>138</v>
      </c>
      <c r="P3183" s="3" t="s">
        <v>6670</v>
      </c>
      <c r="Q3183" s="3" t="s">
        <v>32</v>
      </c>
      <c r="R3183" s="3" t="s">
        <v>64</v>
      </c>
      <c r="S3183" s="3" t="s">
        <v>6671</v>
      </c>
      <c r="T3183" s="2">
        <v>26.72</v>
      </c>
      <c r="U3183" s="2">
        <v>1</v>
      </c>
      <c r="V3183" s="2">
        <v>0</v>
      </c>
      <c r="W3183" s="2">
        <v>11.7568</v>
      </c>
    </row>
    <row r="3184" spans="1:23" ht="15.75" thickBot="1" x14ac:dyDescent="0.3">
      <c r="A3184" s="5">
        <v>3183</v>
      </c>
      <c r="B3184" s="3" t="s">
        <v>6672</v>
      </c>
      <c r="C3184" s="2">
        <v>2014</v>
      </c>
      <c r="D3184" s="4">
        <v>41740</v>
      </c>
      <c r="E3184" s="4" t="str">
        <f>TEXT(Table1[[#This Row],[Order Date]],"MMM")</f>
        <v>Apr</v>
      </c>
      <c r="F3184" s="4">
        <v>41831</v>
      </c>
      <c r="G3184" s="3" t="s">
        <v>23</v>
      </c>
      <c r="H3184" s="3" t="s">
        <v>4161</v>
      </c>
      <c r="I3184" s="3" t="s">
        <v>4162</v>
      </c>
      <c r="J3184" s="3" t="s">
        <v>26</v>
      </c>
      <c r="K3184" s="3" t="s">
        <v>27</v>
      </c>
      <c r="L3184" s="3" t="s">
        <v>464</v>
      </c>
      <c r="M3184" s="3" t="s">
        <v>86</v>
      </c>
      <c r="N3184" s="2">
        <v>28403</v>
      </c>
      <c r="O3184" s="3" t="s">
        <v>30</v>
      </c>
      <c r="P3184" s="3" t="s">
        <v>3200</v>
      </c>
      <c r="Q3184" s="3" t="s">
        <v>45</v>
      </c>
      <c r="R3184" s="3" t="s">
        <v>88</v>
      </c>
      <c r="S3184" s="3" t="s">
        <v>3201</v>
      </c>
      <c r="T3184" s="2">
        <v>16.271999999999998</v>
      </c>
      <c r="U3184" s="2">
        <v>3</v>
      </c>
      <c r="V3184" s="2">
        <v>0.2</v>
      </c>
      <c r="W3184" s="2">
        <v>5.2884000000000002</v>
      </c>
    </row>
    <row r="3185" spans="1:23" ht="15.75" thickBot="1" x14ac:dyDescent="0.3">
      <c r="A3185" s="5">
        <v>3184</v>
      </c>
      <c r="B3185" s="3" t="s">
        <v>6673</v>
      </c>
      <c r="C3185" s="2">
        <v>2013</v>
      </c>
      <c r="D3185" s="4">
        <v>41371</v>
      </c>
      <c r="E3185" s="4" t="str">
        <f>TEXT(Table1[[#This Row],[Order Date]],"MMM")</f>
        <v>Apr</v>
      </c>
      <c r="F3185" s="4">
        <v>41493</v>
      </c>
      <c r="G3185" s="3" t="s">
        <v>49</v>
      </c>
      <c r="H3185" s="3" t="s">
        <v>1182</v>
      </c>
      <c r="I3185" s="3" t="s">
        <v>1183</v>
      </c>
      <c r="J3185" s="3" t="s">
        <v>40</v>
      </c>
      <c r="K3185" s="3" t="s">
        <v>27</v>
      </c>
      <c r="L3185" s="3" t="s">
        <v>239</v>
      </c>
      <c r="M3185" s="3" t="s">
        <v>240</v>
      </c>
      <c r="N3185" s="2">
        <v>10035</v>
      </c>
      <c r="O3185" s="3" t="s">
        <v>138</v>
      </c>
      <c r="P3185" s="3" t="s">
        <v>5897</v>
      </c>
      <c r="Q3185" s="3" t="s">
        <v>45</v>
      </c>
      <c r="R3185" s="3" t="s">
        <v>77</v>
      </c>
      <c r="S3185" s="3" t="s">
        <v>5898</v>
      </c>
      <c r="T3185" s="2">
        <v>706.86</v>
      </c>
      <c r="U3185" s="2">
        <v>7</v>
      </c>
      <c r="V3185" s="2">
        <v>0</v>
      </c>
      <c r="W3185" s="2">
        <v>197.92080000000001</v>
      </c>
    </row>
    <row r="3186" spans="1:23" ht="15.75" thickBot="1" x14ac:dyDescent="0.3">
      <c r="A3186" s="5">
        <v>3185</v>
      </c>
      <c r="B3186" s="3" t="s">
        <v>6674</v>
      </c>
      <c r="C3186" s="2">
        <v>2013</v>
      </c>
      <c r="D3186" s="4">
        <v>41497</v>
      </c>
      <c r="E3186" s="4" t="str">
        <f>TEXT(Table1[[#This Row],[Order Date]],"MMM")</f>
        <v>Aug</v>
      </c>
      <c r="F3186" s="4">
        <v>41558</v>
      </c>
      <c r="G3186" s="3" t="s">
        <v>172</v>
      </c>
      <c r="H3186" s="3" t="s">
        <v>3937</v>
      </c>
      <c r="I3186" s="3" t="s">
        <v>3938</v>
      </c>
      <c r="J3186" s="3" t="s">
        <v>26</v>
      </c>
      <c r="K3186" s="3" t="s">
        <v>27</v>
      </c>
      <c r="L3186" s="3" t="s">
        <v>349</v>
      </c>
      <c r="M3186" s="3" t="s">
        <v>240</v>
      </c>
      <c r="N3186" s="2">
        <v>14609</v>
      </c>
      <c r="O3186" s="3" t="s">
        <v>138</v>
      </c>
      <c r="P3186" s="3" t="s">
        <v>1686</v>
      </c>
      <c r="Q3186" s="3" t="s">
        <v>70</v>
      </c>
      <c r="R3186" s="3" t="s">
        <v>71</v>
      </c>
      <c r="S3186" s="3" t="s">
        <v>1687</v>
      </c>
      <c r="T3186" s="2">
        <v>263.95999999999998</v>
      </c>
      <c r="U3186" s="2">
        <v>4</v>
      </c>
      <c r="V3186" s="2">
        <v>0</v>
      </c>
      <c r="W3186" s="2">
        <v>71.269199999999998</v>
      </c>
    </row>
    <row r="3187" spans="1:23" ht="15.75" thickBot="1" x14ac:dyDescent="0.3">
      <c r="A3187" s="5">
        <v>3186</v>
      </c>
      <c r="B3187" s="3" t="s">
        <v>6674</v>
      </c>
      <c r="C3187" s="2">
        <v>2013</v>
      </c>
      <c r="D3187" s="4">
        <v>41497</v>
      </c>
      <c r="E3187" s="4" t="str">
        <f>TEXT(Table1[[#This Row],[Order Date]],"MMM")</f>
        <v>Aug</v>
      </c>
      <c r="F3187" s="4">
        <v>41558</v>
      </c>
      <c r="G3187" s="3" t="s">
        <v>172</v>
      </c>
      <c r="H3187" s="3" t="s">
        <v>3937</v>
      </c>
      <c r="I3187" s="3" t="s">
        <v>3938</v>
      </c>
      <c r="J3187" s="3" t="s">
        <v>26</v>
      </c>
      <c r="K3187" s="3" t="s">
        <v>27</v>
      </c>
      <c r="L3187" s="3" t="s">
        <v>349</v>
      </c>
      <c r="M3187" s="3" t="s">
        <v>240</v>
      </c>
      <c r="N3187" s="2">
        <v>14609</v>
      </c>
      <c r="O3187" s="3" t="s">
        <v>138</v>
      </c>
      <c r="P3187" s="3" t="s">
        <v>3915</v>
      </c>
      <c r="Q3187" s="3" t="s">
        <v>70</v>
      </c>
      <c r="R3187" s="3" t="s">
        <v>71</v>
      </c>
      <c r="S3187" s="3" t="s">
        <v>3916</v>
      </c>
      <c r="T3187" s="2">
        <v>359.97</v>
      </c>
      <c r="U3187" s="2">
        <v>3</v>
      </c>
      <c r="V3187" s="2">
        <v>0</v>
      </c>
      <c r="W3187" s="2">
        <v>100.7916</v>
      </c>
    </row>
    <row r="3188" spans="1:23" ht="15.75" thickBot="1" x14ac:dyDescent="0.3">
      <c r="A3188" s="5">
        <v>3187</v>
      </c>
      <c r="B3188" s="3" t="s">
        <v>6674</v>
      </c>
      <c r="C3188" s="2">
        <v>2013</v>
      </c>
      <c r="D3188" s="4">
        <v>41497</v>
      </c>
      <c r="E3188" s="4" t="str">
        <f>TEXT(Table1[[#This Row],[Order Date]],"MMM")</f>
        <v>Aug</v>
      </c>
      <c r="F3188" s="4">
        <v>41558</v>
      </c>
      <c r="G3188" s="3" t="s">
        <v>172</v>
      </c>
      <c r="H3188" s="3" t="s">
        <v>3937</v>
      </c>
      <c r="I3188" s="3" t="s">
        <v>3938</v>
      </c>
      <c r="J3188" s="3" t="s">
        <v>26</v>
      </c>
      <c r="K3188" s="3" t="s">
        <v>27</v>
      </c>
      <c r="L3188" s="3" t="s">
        <v>349</v>
      </c>
      <c r="M3188" s="3" t="s">
        <v>240</v>
      </c>
      <c r="N3188" s="2">
        <v>14609</v>
      </c>
      <c r="O3188" s="3" t="s">
        <v>138</v>
      </c>
      <c r="P3188" s="3" t="s">
        <v>4370</v>
      </c>
      <c r="Q3188" s="3" t="s">
        <v>45</v>
      </c>
      <c r="R3188" s="3" t="s">
        <v>88</v>
      </c>
      <c r="S3188" s="3" t="s">
        <v>4371</v>
      </c>
      <c r="T3188" s="2">
        <v>12.96</v>
      </c>
      <c r="U3188" s="2">
        <v>2</v>
      </c>
      <c r="V3188" s="2">
        <v>0</v>
      </c>
      <c r="W3188" s="2">
        <v>6.2207999999999997</v>
      </c>
    </row>
    <row r="3189" spans="1:23" ht="15.75" thickBot="1" x14ac:dyDescent="0.3">
      <c r="A3189" s="5">
        <v>3188</v>
      </c>
      <c r="B3189" s="3" t="s">
        <v>6674</v>
      </c>
      <c r="C3189" s="2">
        <v>2013</v>
      </c>
      <c r="D3189" s="4">
        <v>41497</v>
      </c>
      <c r="E3189" s="4" t="str">
        <f>TEXT(Table1[[#This Row],[Order Date]],"MMM")</f>
        <v>Aug</v>
      </c>
      <c r="F3189" s="4">
        <v>41558</v>
      </c>
      <c r="G3189" s="3" t="s">
        <v>172</v>
      </c>
      <c r="H3189" s="3" t="s">
        <v>3937</v>
      </c>
      <c r="I3189" s="3" t="s">
        <v>3938</v>
      </c>
      <c r="J3189" s="3" t="s">
        <v>26</v>
      </c>
      <c r="K3189" s="3" t="s">
        <v>27</v>
      </c>
      <c r="L3189" s="3" t="s">
        <v>349</v>
      </c>
      <c r="M3189" s="3" t="s">
        <v>240</v>
      </c>
      <c r="N3189" s="2">
        <v>14609</v>
      </c>
      <c r="O3189" s="3" t="s">
        <v>138</v>
      </c>
      <c r="P3189" s="3" t="s">
        <v>197</v>
      </c>
      <c r="Q3189" s="3" t="s">
        <v>45</v>
      </c>
      <c r="R3189" s="3" t="s">
        <v>58</v>
      </c>
      <c r="S3189" s="3" t="s">
        <v>198</v>
      </c>
      <c r="T3189" s="2">
        <v>116.82</v>
      </c>
      <c r="U3189" s="2">
        <v>3</v>
      </c>
      <c r="V3189" s="2">
        <v>0</v>
      </c>
      <c r="W3189" s="2">
        <v>5.8410000000000002</v>
      </c>
    </row>
    <row r="3190" spans="1:23" ht="15.75" thickBot="1" x14ac:dyDescent="0.3">
      <c r="A3190" s="5">
        <v>3189</v>
      </c>
      <c r="B3190" s="3" t="s">
        <v>6674</v>
      </c>
      <c r="C3190" s="2">
        <v>2013</v>
      </c>
      <c r="D3190" s="4">
        <v>41497</v>
      </c>
      <c r="E3190" s="4" t="str">
        <f>TEXT(Table1[[#This Row],[Order Date]],"MMM")</f>
        <v>Aug</v>
      </c>
      <c r="F3190" s="4">
        <v>41558</v>
      </c>
      <c r="G3190" s="3" t="s">
        <v>172</v>
      </c>
      <c r="H3190" s="3" t="s">
        <v>3937</v>
      </c>
      <c r="I3190" s="3" t="s">
        <v>3938</v>
      </c>
      <c r="J3190" s="3" t="s">
        <v>26</v>
      </c>
      <c r="K3190" s="3" t="s">
        <v>27</v>
      </c>
      <c r="L3190" s="3" t="s">
        <v>349</v>
      </c>
      <c r="M3190" s="3" t="s">
        <v>240</v>
      </c>
      <c r="N3190" s="2">
        <v>14609</v>
      </c>
      <c r="O3190" s="3" t="s">
        <v>138</v>
      </c>
      <c r="P3190" s="3" t="s">
        <v>5312</v>
      </c>
      <c r="Q3190" s="3" t="s">
        <v>45</v>
      </c>
      <c r="R3190" s="3" t="s">
        <v>74</v>
      </c>
      <c r="S3190" s="3" t="s">
        <v>5313</v>
      </c>
      <c r="T3190" s="2">
        <v>276.78399999999999</v>
      </c>
      <c r="U3190" s="2">
        <v>2</v>
      </c>
      <c r="V3190" s="2">
        <v>0.2</v>
      </c>
      <c r="W3190" s="2">
        <v>89.954800000000006</v>
      </c>
    </row>
    <row r="3191" spans="1:23" ht="15.75" thickBot="1" x14ac:dyDescent="0.3">
      <c r="A3191" s="5">
        <v>3190</v>
      </c>
      <c r="B3191" s="3" t="s">
        <v>6675</v>
      </c>
      <c r="C3191" s="2">
        <v>2014</v>
      </c>
      <c r="D3191" s="4">
        <v>41671</v>
      </c>
      <c r="E3191" s="4" t="str">
        <f>TEXT(Table1[[#This Row],[Order Date]],"MMM")</f>
        <v>Feb</v>
      </c>
      <c r="F3191" s="4">
        <v>41791</v>
      </c>
      <c r="G3191" s="3" t="s">
        <v>49</v>
      </c>
      <c r="H3191" s="3" t="s">
        <v>413</v>
      </c>
      <c r="I3191" s="3" t="s">
        <v>414</v>
      </c>
      <c r="J3191" s="3" t="s">
        <v>26</v>
      </c>
      <c r="K3191" s="3" t="s">
        <v>27</v>
      </c>
      <c r="L3191" s="3" t="s">
        <v>1452</v>
      </c>
      <c r="M3191" s="3" t="s">
        <v>101</v>
      </c>
      <c r="N3191" s="2">
        <v>77340</v>
      </c>
      <c r="O3191" s="3" t="s">
        <v>102</v>
      </c>
      <c r="P3191" s="3" t="s">
        <v>1407</v>
      </c>
      <c r="Q3191" s="3" t="s">
        <v>45</v>
      </c>
      <c r="R3191" s="3" t="s">
        <v>58</v>
      </c>
      <c r="S3191" s="3" t="s">
        <v>1408</v>
      </c>
      <c r="T3191" s="2">
        <v>454.56</v>
      </c>
      <c r="U3191" s="2">
        <v>5</v>
      </c>
      <c r="V3191" s="2">
        <v>0.2</v>
      </c>
      <c r="W3191" s="2">
        <v>-107.958</v>
      </c>
    </row>
    <row r="3192" spans="1:23" ht="15.75" thickBot="1" x14ac:dyDescent="0.3">
      <c r="A3192" s="5">
        <v>3191</v>
      </c>
      <c r="B3192" s="3" t="s">
        <v>6675</v>
      </c>
      <c r="C3192" s="2">
        <v>2014</v>
      </c>
      <c r="D3192" s="4">
        <v>41671</v>
      </c>
      <c r="E3192" s="4" t="str">
        <f>TEXT(Table1[[#This Row],[Order Date]],"MMM")</f>
        <v>Feb</v>
      </c>
      <c r="F3192" s="4">
        <v>41791</v>
      </c>
      <c r="G3192" s="3" t="s">
        <v>49</v>
      </c>
      <c r="H3192" s="3" t="s">
        <v>413</v>
      </c>
      <c r="I3192" s="3" t="s">
        <v>414</v>
      </c>
      <c r="J3192" s="3" t="s">
        <v>26</v>
      </c>
      <c r="K3192" s="3" t="s">
        <v>27</v>
      </c>
      <c r="L3192" s="3" t="s">
        <v>1452</v>
      </c>
      <c r="M3192" s="3" t="s">
        <v>101</v>
      </c>
      <c r="N3192" s="2">
        <v>77340</v>
      </c>
      <c r="O3192" s="3" t="s">
        <v>102</v>
      </c>
      <c r="P3192" s="3" t="s">
        <v>4757</v>
      </c>
      <c r="Q3192" s="3" t="s">
        <v>32</v>
      </c>
      <c r="R3192" s="3" t="s">
        <v>64</v>
      </c>
      <c r="S3192" s="3" t="s">
        <v>4758</v>
      </c>
      <c r="T3192" s="2">
        <v>141.41999999999999</v>
      </c>
      <c r="U3192" s="2">
        <v>5</v>
      </c>
      <c r="V3192" s="2">
        <v>0.6</v>
      </c>
      <c r="W3192" s="2">
        <v>-187.38149999999999</v>
      </c>
    </row>
    <row r="3193" spans="1:23" ht="15.75" thickBot="1" x14ac:dyDescent="0.3">
      <c r="A3193" s="5">
        <v>3192</v>
      </c>
      <c r="B3193" s="3" t="s">
        <v>6675</v>
      </c>
      <c r="C3193" s="2">
        <v>2014</v>
      </c>
      <c r="D3193" s="4">
        <v>41671</v>
      </c>
      <c r="E3193" s="4" t="str">
        <f>TEXT(Table1[[#This Row],[Order Date]],"MMM")</f>
        <v>Feb</v>
      </c>
      <c r="F3193" s="4">
        <v>41791</v>
      </c>
      <c r="G3193" s="3" t="s">
        <v>49</v>
      </c>
      <c r="H3193" s="3" t="s">
        <v>413</v>
      </c>
      <c r="I3193" s="3" t="s">
        <v>414</v>
      </c>
      <c r="J3193" s="3" t="s">
        <v>26</v>
      </c>
      <c r="K3193" s="3" t="s">
        <v>27</v>
      </c>
      <c r="L3193" s="3" t="s">
        <v>1452</v>
      </c>
      <c r="M3193" s="3" t="s">
        <v>101</v>
      </c>
      <c r="N3193" s="2">
        <v>77340</v>
      </c>
      <c r="O3193" s="3" t="s">
        <v>102</v>
      </c>
      <c r="P3193" s="3" t="s">
        <v>2105</v>
      </c>
      <c r="Q3193" s="3" t="s">
        <v>32</v>
      </c>
      <c r="R3193" s="3" t="s">
        <v>36</v>
      </c>
      <c r="S3193" s="3" t="s">
        <v>2106</v>
      </c>
      <c r="T3193" s="2">
        <v>310.74400000000003</v>
      </c>
      <c r="U3193" s="2">
        <v>4</v>
      </c>
      <c r="V3193" s="2">
        <v>0.3</v>
      </c>
      <c r="W3193" s="2">
        <v>-26.635200000000001</v>
      </c>
    </row>
    <row r="3194" spans="1:23" ht="15.75" thickBot="1" x14ac:dyDescent="0.3">
      <c r="A3194" s="5">
        <v>3193</v>
      </c>
      <c r="B3194" s="3" t="s">
        <v>6675</v>
      </c>
      <c r="C3194" s="2">
        <v>2014</v>
      </c>
      <c r="D3194" s="4">
        <v>41671</v>
      </c>
      <c r="E3194" s="4" t="str">
        <f>TEXT(Table1[[#This Row],[Order Date]],"MMM")</f>
        <v>Feb</v>
      </c>
      <c r="F3194" s="4">
        <v>41791</v>
      </c>
      <c r="G3194" s="3" t="s">
        <v>49</v>
      </c>
      <c r="H3194" s="3" t="s">
        <v>413</v>
      </c>
      <c r="I3194" s="3" t="s">
        <v>414</v>
      </c>
      <c r="J3194" s="3" t="s">
        <v>26</v>
      </c>
      <c r="K3194" s="3" t="s">
        <v>27</v>
      </c>
      <c r="L3194" s="3" t="s">
        <v>1452</v>
      </c>
      <c r="M3194" s="3" t="s">
        <v>101</v>
      </c>
      <c r="N3194" s="2">
        <v>77340</v>
      </c>
      <c r="O3194" s="3" t="s">
        <v>102</v>
      </c>
      <c r="P3194" s="3" t="s">
        <v>2305</v>
      </c>
      <c r="Q3194" s="3" t="s">
        <v>45</v>
      </c>
      <c r="R3194" s="3" t="s">
        <v>67</v>
      </c>
      <c r="S3194" s="3" t="s">
        <v>2306</v>
      </c>
      <c r="T3194" s="2">
        <v>12.736000000000001</v>
      </c>
      <c r="U3194" s="2">
        <v>4</v>
      </c>
      <c r="V3194" s="2">
        <v>0.2</v>
      </c>
      <c r="W3194" s="2">
        <v>2.2288000000000001</v>
      </c>
    </row>
    <row r="3195" spans="1:23" ht="15.75" thickBot="1" x14ac:dyDescent="0.3">
      <c r="A3195" s="5">
        <v>3194</v>
      </c>
      <c r="B3195" s="3" t="s">
        <v>6675</v>
      </c>
      <c r="C3195" s="2">
        <v>2014</v>
      </c>
      <c r="D3195" s="4">
        <v>41671</v>
      </c>
      <c r="E3195" s="4" t="str">
        <f>TEXT(Table1[[#This Row],[Order Date]],"MMM")</f>
        <v>Feb</v>
      </c>
      <c r="F3195" s="4">
        <v>41791</v>
      </c>
      <c r="G3195" s="3" t="s">
        <v>49</v>
      </c>
      <c r="H3195" s="3" t="s">
        <v>413</v>
      </c>
      <c r="I3195" s="3" t="s">
        <v>414</v>
      </c>
      <c r="J3195" s="3" t="s">
        <v>26</v>
      </c>
      <c r="K3195" s="3" t="s">
        <v>27</v>
      </c>
      <c r="L3195" s="3" t="s">
        <v>1452</v>
      </c>
      <c r="M3195" s="3" t="s">
        <v>101</v>
      </c>
      <c r="N3195" s="2">
        <v>77340</v>
      </c>
      <c r="O3195" s="3" t="s">
        <v>102</v>
      </c>
      <c r="P3195" s="3" t="s">
        <v>2074</v>
      </c>
      <c r="Q3195" s="3" t="s">
        <v>45</v>
      </c>
      <c r="R3195" s="3" t="s">
        <v>74</v>
      </c>
      <c r="S3195" s="3" t="s">
        <v>2075</v>
      </c>
      <c r="T3195" s="2">
        <v>6.47</v>
      </c>
      <c r="U3195" s="2">
        <v>5</v>
      </c>
      <c r="V3195" s="2">
        <v>0.8</v>
      </c>
      <c r="W3195" s="2">
        <v>-9.7050000000000001</v>
      </c>
    </row>
    <row r="3196" spans="1:23" ht="15.75" thickBot="1" x14ac:dyDescent="0.3">
      <c r="A3196" s="5">
        <v>3195</v>
      </c>
      <c r="B3196" s="3" t="s">
        <v>6675</v>
      </c>
      <c r="C3196" s="2">
        <v>2014</v>
      </c>
      <c r="D3196" s="4">
        <v>41671</v>
      </c>
      <c r="E3196" s="4" t="str">
        <f>TEXT(Table1[[#This Row],[Order Date]],"MMM")</f>
        <v>Feb</v>
      </c>
      <c r="F3196" s="4">
        <v>41791</v>
      </c>
      <c r="G3196" s="3" t="s">
        <v>49</v>
      </c>
      <c r="H3196" s="3" t="s">
        <v>413</v>
      </c>
      <c r="I3196" s="3" t="s">
        <v>414</v>
      </c>
      <c r="J3196" s="3" t="s">
        <v>26</v>
      </c>
      <c r="K3196" s="3" t="s">
        <v>27</v>
      </c>
      <c r="L3196" s="3" t="s">
        <v>1452</v>
      </c>
      <c r="M3196" s="3" t="s">
        <v>101</v>
      </c>
      <c r="N3196" s="2">
        <v>77340</v>
      </c>
      <c r="O3196" s="3" t="s">
        <v>102</v>
      </c>
      <c r="P3196" s="3" t="s">
        <v>698</v>
      </c>
      <c r="Q3196" s="3" t="s">
        <v>45</v>
      </c>
      <c r="R3196" s="3" t="s">
        <v>74</v>
      </c>
      <c r="S3196" s="3" t="s">
        <v>699</v>
      </c>
      <c r="T3196" s="2">
        <v>13.747999999999999</v>
      </c>
      <c r="U3196" s="2">
        <v>14</v>
      </c>
      <c r="V3196" s="2">
        <v>0.8</v>
      </c>
      <c r="W3196" s="2">
        <v>-22.684200000000001</v>
      </c>
    </row>
    <row r="3197" spans="1:23" ht="15.75" thickBot="1" x14ac:dyDescent="0.3">
      <c r="A3197" s="5">
        <v>3196</v>
      </c>
      <c r="B3197" s="3" t="s">
        <v>6675</v>
      </c>
      <c r="C3197" s="2">
        <v>2014</v>
      </c>
      <c r="D3197" s="4">
        <v>41671</v>
      </c>
      <c r="E3197" s="4" t="str">
        <f>TEXT(Table1[[#This Row],[Order Date]],"MMM")</f>
        <v>Feb</v>
      </c>
      <c r="F3197" s="4">
        <v>41791</v>
      </c>
      <c r="G3197" s="3" t="s">
        <v>49</v>
      </c>
      <c r="H3197" s="3" t="s">
        <v>413</v>
      </c>
      <c r="I3197" s="3" t="s">
        <v>414</v>
      </c>
      <c r="J3197" s="3" t="s">
        <v>26</v>
      </c>
      <c r="K3197" s="3" t="s">
        <v>27</v>
      </c>
      <c r="L3197" s="3" t="s">
        <v>1452</v>
      </c>
      <c r="M3197" s="3" t="s">
        <v>101</v>
      </c>
      <c r="N3197" s="2">
        <v>77340</v>
      </c>
      <c r="O3197" s="3" t="s">
        <v>102</v>
      </c>
      <c r="P3197" s="3" t="s">
        <v>1713</v>
      </c>
      <c r="Q3197" s="3" t="s">
        <v>45</v>
      </c>
      <c r="R3197" s="3" t="s">
        <v>77</v>
      </c>
      <c r="S3197" s="3" t="s">
        <v>1714</v>
      </c>
      <c r="T3197" s="2">
        <v>15.224</v>
      </c>
      <c r="U3197" s="2">
        <v>2</v>
      </c>
      <c r="V3197" s="2">
        <v>0.8</v>
      </c>
      <c r="W3197" s="2">
        <v>-38.821199999999997</v>
      </c>
    </row>
    <row r="3198" spans="1:23" ht="15.75" thickBot="1" x14ac:dyDescent="0.3">
      <c r="A3198" s="5">
        <v>3197</v>
      </c>
      <c r="B3198" s="3" t="s">
        <v>6678</v>
      </c>
      <c r="C3198" s="2">
        <v>2012</v>
      </c>
      <c r="D3198" s="4">
        <v>41189</v>
      </c>
      <c r="E3198" s="4" t="str">
        <f>TEXT(Table1[[#This Row],[Order Date]],"MMM")</f>
        <v>Oct</v>
      </c>
      <c r="F3198" s="4" t="s">
        <v>7342</v>
      </c>
      <c r="G3198" s="3" t="s">
        <v>49</v>
      </c>
      <c r="H3198" s="3" t="s">
        <v>1193</v>
      </c>
      <c r="I3198" s="3" t="s">
        <v>1194</v>
      </c>
      <c r="J3198" s="3" t="s">
        <v>26</v>
      </c>
      <c r="K3198" s="3" t="s">
        <v>27</v>
      </c>
      <c r="L3198" s="3" t="s">
        <v>3954</v>
      </c>
      <c r="M3198" s="3" t="s">
        <v>42</v>
      </c>
      <c r="N3198" s="2">
        <v>92404</v>
      </c>
      <c r="O3198" s="3" t="s">
        <v>43</v>
      </c>
      <c r="P3198" s="3" t="s">
        <v>2268</v>
      </c>
      <c r="Q3198" s="3" t="s">
        <v>45</v>
      </c>
      <c r="R3198" s="3" t="s">
        <v>74</v>
      </c>
      <c r="S3198" s="3" t="s">
        <v>2269</v>
      </c>
      <c r="T3198" s="2">
        <v>39.92</v>
      </c>
      <c r="U3198" s="2">
        <v>2</v>
      </c>
      <c r="V3198" s="2">
        <v>0.2</v>
      </c>
      <c r="W3198" s="2">
        <v>12.974</v>
      </c>
    </row>
    <row r="3199" spans="1:23" ht="15.75" thickBot="1" x14ac:dyDescent="0.3">
      <c r="A3199" s="5">
        <v>3198</v>
      </c>
      <c r="B3199" s="3" t="s">
        <v>6679</v>
      </c>
      <c r="C3199" s="2">
        <v>2012</v>
      </c>
      <c r="D3199" s="4">
        <v>41098</v>
      </c>
      <c r="E3199" s="4" t="str">
        <f>TEXT(Table1[[#This Row],[Order Date]],"MMM")</f>
        <v>Jul</v>
      </c>
      <c r="F3199" s="4">
        <v>41160</v>
      </c>
      <c r="G3199" s="3" t="s">
        <v>172</v>
      </c>
      <c r="H3199" s="3" t="s">
        <v>2578</v>
      </c>
      <c r="I3199" s="3" t="s">
        <v>2579</v>
      </c>
      <c r="J3199" s="3" t="s">
        <v>40</v>
      </c>
      <c r="K3199" s="3" t="s">
        <v>27</v>
      </c>
      <c r="L3199" s="3" t="s">
        <v>3662</v>
      </c>
      <c r="M3199" s="3" t="s">
        <v>2301</v>
      </c>
      <c r="N3199" s="2">
        <v>21215</v>
      </c>
      <c r="O3199" s="3" t="s">
        <v>138</v>
      </c>
      <c r="P3199" s="3" t="s">
        <v>132</v>
      </c>
      <c r="Q3199" s="3" t="s">
        <v>45</v>
      </c>
      <c r="R3199" s="3" t="s">
        <v>77</v>
      </c>
      <c r="S3199" s="3" t="s">
        <v>133</v>
      </c>
      <c r="T3199" s="2">
        <v>77.58</v>
      </c>
      <c r="U3199" s="2">
        <v>9</v>
      </c>
      <c r="V3199" s="2">
        <v>0</v>
      </c>
      <c r="W3199" s="2">
        <v>20.1708</v>
      </c>
    </row>
    <row r="3200" spans="1:23" ht="15.75" thickBot="1" x14ac:dyDescent="0.3">
      <c r="A3200" s="5">
        <v>3199</v>
      </c>
      <c r="B3200" s="3" t="s">
        <v>6680</v>
      </c>
      <c r="C3200" s="2">
        <v>2011</v>
      </c>
      <c r="D3200" s="4">
        <v>40736</v>
      </c>
      <c r="E3200" s="4" t="str">
        <f>TEXT(Table1[[#This Row],[Order Date]],"MMM")</f>
        <v>Jul</v>
      </c>
      <c r="F3200" s="4" t="s">
        <v>7268</v>
      </c>
      <c r="G3200" s="3" t="s">
        <v>49</v>
      </c>
      <c r="H3200" s="3" t="s">
        <v>2476</v>
      </c>
      <c r="I3200" s="3" t="s">
        <v>2477</v>
      </c>
      <c r="J3200" s="3" t="s">
        <v>99</v>
      </c>
      <c r="K3200" s="3" t="s">
        <v>27</v>
      </c>
      <c r="L3200" s="3" t="s">
        <v>93</v>
      </c>
      <c r="M3200" s="3" t="s">
        <v>94</v>
      </c>
      <c r="N3200" s="2">
        <v>98103</v>
      </c>
      <c r="O3200" s="3" t="s">
        <v>43</v>
      </c>
      <c r="P3200" s="3" t="s">
        <v>4633</v>
      </c>
      <c r="Q3200" s="3" t="s">
        <v>45</v>
      </c>
      <c r="R3200" s="3" t="s">
        <v>58</v>
      </c>
      <c r="S3200" s="3" t="s">
        <v>4634</v>
      </c>
      <c r="T3200" s="2">
        <v>269.36</v>
      </c>
      <c r="U3200" s="2">
        <v>7</v>
      </c>
      <c r="V3200" s="2">
        <v>0</v>
      </c>
      <c r="W3200" s="2">
        <v>70.033600000000007</v>
      </c>
    </row>
    <row r="3201" spans="1:23" ht="15.75" thickBot="1" x14ac:dyDescent="0.3">
      <c r="A3201" s="5">
        <v>3200</v>
      </c>
      <c r="B3201" s="3" t="s">
        <v>6681</v>
      </c>
      <c r="C3201" s="2">
        <v>2012</v>
      </c>
      <c r="D3201" s="4">
        <v>41194</v>
      </c>
      <c r="E3201" s="4" t="str">
        <f>TEXT(Table1[[#This Row],[Order Date]],"MMM")</f>
        <v>Oct</v>
      </c>
      <c r="F3201" s="4" t="s">
        <v>7247</v>
      </c>
      <c r="G3201" s="3" t="s">
        <v>49</v>
      </c>
      <c r="H3201" s="3" t="s">
        <v>2508</v>
      </c>
      <c r="I3201" s="3" t="s">
        <v>2509</v>
      </c>
      <c r="J3201" s="3" t="s">
        <v>26</v>
      </c>
      <c r="K3201" s="3" t="s">
        <v>27</v>
      </c>
      <c r="L3201" s="3" t="s">
        <v>120</v>
      </c>
      <c r="M3201" s="3" t="s">
        <v>42</v>
      </c>
      <c r="N3201" s="2">
        <v>94110</v>
      </c>
      <c r="O3201" s="3" t="s">
        <v>43</v>
      </c>
      <c r="P3201" s="3" t="s">
        <v>2443</v>
      </c>
      <c r="Q3201" s="3" t="s">
        <v>45</v>
      </c>
      <c r="R3201" s="3" t="s">
        <v>46</v>
      </c>
      <c r="S3201" s="3" t="s">
        <v>2444</v>
      </c>
      <c r="T3201" s="2">
        <v>5.76</v>
      </c>
      <c r="U3201" s="2">
        <v>2</v>
      </c>
      <c r="V3201" s="2">
        <v>0</v>
      </c>
      <c r="W3201" s="2">
        <v>2.8224</v>
      </c>
    </row>
    <row r="3202" spans="1:23" ht="15.75" thickBot="1" x14ac:dyDescent="0.3">
      <c r="A3202" s="5">
        <v>3201</v>
      </c>
      <c r="B3202" s="3" t="s">
        <v>6682</v>
      </c>
      <c r="C3202" s="2">
        <v>2014</v>
      </c>
      <c r="D3202" s="4">
        <v>41893</v>
      </c>
      <c r="E3202" s="4" t="str">
        <f>TEXT(Table1[[#This Row],[Order Date]],"MMM")</f>
        <v>Sep</v>
      </c>
      <c r="F3202" s="4" t="s">
        <v>7156</v>
      </c>
      <c r="G3202" s="3" t="s">
        <v>23</v>
      </c>
      <c r="H3202" s="3" t="s">
        <v>4824</v>
      </c>
      <c r="I3202" s="3" t="s">
        <v>4825</v>
      </c>
      <c r="J3202" s="3" t="s">
        <v>99</v>
      </c>
      <c r="K3202" s="3" t="s">
        <v>27</v>
      </c>
      <c r="L3202" s="3" t="s">
        <v>239</v>
      </c>
      <c r="M3202" s="3" t="s">
        <v>240</v>
      </c>
      <c r="N3202" s="2">
        <v>10035</v>
      </c>
      <c r="O3202" s="3" t="s">
        <v>138</v>
      </c>
      <c r="P3202" s="3" t="s">
        <v>3042</v>
      </c>
      <c r="Q3202" s="3" t="s">
        <v>45</v>
      </c>
      <c r="R3202" s="3" t="s">
        <v>67</v>
      </c>
      <c r="S3202" s="3" t="s">
        <v>3043</v>
      </c>
      <c r="T3202" s="2">
        <v>109.9</v>
      </c>
      <c r="U3202" s="2">
        <v>5</v>
      </c>
      <c r="V3202" s="2">
        <v>0</v>
      </c>
      <c r="W3202" s="2">
        <v>32.97</v>
      </c>
    </row>
    <row r="3203" spans="1:23" ht="15.75" thickBot="1" x14ac:dyDescent="0.3">
      <c r="A3203" s="5">
        <v>3202</v>
      </c>
      <c r="B3203" s="3" t="s">
        <v>6683</v>
      </c>
      <c r="C3203" s="2">
        <v>2013</v>
      </c>
      <c r="D3203" s="4">
        <v>41581</v>
      </c>
      <c r="E3203" s="4" t="str">
        <f>TEXT(Table1[[#This Row],[Order Date]],"MMM")</f>
        <v>Nov</v>
      </c>
      <c r="F3203" s="4" t="s">
        <v>7162</v>
      </c>
      <c r="G3203" s="3" t="s">
        <v>172</v>
      </c>
      <c r="H3203" s="3" t="s">
        <v>3955</v>
      </c>
      <c r="I3203" s="3" t="s">
        <v>3956</v>
      </c>
      <c r="J3203" s="3" t="s">
        <v>99</v>
      </c>
      <c r="K3203" s="3" t="s">
        <v>27</v>
      </c>
      <c r="L3203" s="3" t="s">
        <v>41</v>
      </c>
      <c r="M3203" s="3" t="s">
        <v>42</v>
      </c>
      <c r="N3203" s="2">
        <v>90045</v>
      </c>
      <c r="O3203" s="3" t="s">
        <v>43</v>
      </c>
      <c r="P3203" s="3" t="s">
        <v>3422</v>
      </c>
      <c r="Q3203" s="3" t="s">
        <v>70</v>
      </c>
      <c r="R3203" s="3" t="s">
        <v>148</v>
      </c>
      <c r="S3203" s="3" t="s">
        <v>3423</v>
      </c>
      <c r="T3203" s="2">
        <v>26.85</v>
      </c>
      <c r="U3203" s="2">
        <v>3</v>
      </c>
      <c r="V3203" s="2">
        <v>0</v>
      </c>
      <c r="W3203" s="2">
        <v>5.1014999999999997</v>
      </c>
    </row>
    <row r="3204" spans="1:23" ht="15.75" thickBot="1" x14ac:dyDescent="0.3">
      <c r="A3204" s="5">
        <v>3203</v>
      </c>
      <c r="B3204" s="3" t="s">
        <v>6683</v>
      </c>
      <c r="C3204" s="2">
        <v>2013</v>
      </c>
      <c r="D3204" s="4">
        <v>41581</v>
      </c>
      <c r="E3204" s="4" t="str">
        <f>TEXT(Table1[[#This Row],[Order Date]],"MMM")</f>
        <v>Nov</v>
      </c>
      <c r="F3204" s="4" t="s">
        <v>7162</v>
      </c>
      <c r="G3204" s="3" t="s">
        <v>172</v>
      </c>
      <c r="H3204" s="3" t="s">
        <v>3955</v>
      </c>
      <c r="I3204" s="3" t="s">
        <v>3956</v>
      </c>
      <c r="J3204" s="3" t="s">
        <v>99</v>
      </c>
      <c r="K3204" s="3" t="s">
        <v>27</v>
      </c>
      <c r="L3204" s="3" t="s">
        <v>41</v>
      </c>
      <c r="M3204" s="3" t="s">
        <v>42</v>
      </c>
      <c r="N3204" s="2">
        <v>90045</v>
      </c>
      <c r="O3204" s="3" t="s">
        <v>43</v>
      </c>
      <c r="P3204" s="3" t="s">
        <v>6684</v>
      </c>
      <c r="Q3204" s="3" t="s">
        <v>70</v>
      </c>
      <c r="R3204" s="3" t="s">
        <v>603</v>
      </c>
      <c r="S3204" s="3" t="s">
        <v>6685</v>
      </c>
      <c r="T3204" s="2">
        <v>3357.6</v>
      </c>
      <c r="U3204" s="2">
        <v>3</v>
      </c>
      <c r="V3204" s="2">
        <v>0.2</v>
      </c>
      <c r="W3204" s="2">
        <v>377.73</v>
      </c>
    </row>
    <row r="3205" spans="1:23" ht="15.75" thickBot="1" x14ac:dyDescent="0.3">
      <c r="A3205" s="5">
        <v>3204</v>
      </c>
      <c r="B3205" s="3" t="s">
        <v>6688</v>
      </c>
      <c r="C3205" s="2">
        <v>2014</v>
      </c>
      <c r="D3205" s="4">
        <v>41894</v>
      </c>
      <c r="E3205" s="4" t="str">
        <f>TEXT(Table1[[#This Row],[Order Date]],"MMM")</f>
        <v>Sep</v>
      </c>
      <c r="F3205" s="4" t="s">
        <v>7301</v>
      </c>
      <c r="G3205" s="3" t="s">
        <v>49</v>
      </c>
      <c r="H3205" s="3" t="s">
        <v>1991</v>
      </c>
      <c r="I3205" s="3" t="s">
        <v>1992</v>
      </c>
      <c r="J3205" s="3" t="s">
        <v>26</v>
      </c>
      <c r="K3205" s="3" t="s">
        <v>27</v>
      </c>
      <c r="L3205" s="3" t="s">
        <v>136</v>
      </c>
      <c r="M3205" s="3" t="s">
        <v>137</v>
      </c>
      <c r="N3205" s="2">
        <v>19140</v>
      </c>
      <c r="O3205" s="3" t="s">
        <v>138</v>
      </c>
      <c r="P3205" s="3" t="s">
        <v>1329</v>
      </c>
      <c r="Q3205" s="3" t="s">
        <v>32</v>
      </c>
      <c r="R3205" s="3" t="s">
        <v>36</v>
      </c>
      <c r="S3205" s="3" t="s">
        <v>1330</v>
      </c>
      <c r="T3205" s="2">
        <v>215.54400000000001</v>
      </c>
      <c r="U3205" s="2">
        <v>4</v>
      </c>
      <c r="V3205" s="2">
        <v>0.3</v>
      </c>
      <c r="W3205" s="2">
        <v>-58.504800000000003</v>
      </c>
    </row>
    <row r="3206" spans="1:23" ht="15.75" thickBot="1" x14ac:dyDescent="0.3">
      <c r="A3206" s="5">
        <v>3205</v>
      </c>
      <c r="B3206" s="3" t="s">
        <v>6689</v>
      </c>
      <c r="C3206" s="2">
        <v>2013</v>
      </c>
      <c r="D3206" s="4">
        <v>41317</v>
      </c>
      <c r="E3206" s="4" t="str">
        <f>TEXT(Table1[[#This Row],[Order Date]],"MMM")</f>
        <v>Feb</v>
      </c>
      <c r="F3206" s="4">
        <v>41376</v>
      </c>
      <c r="G3206" s="3" t="s">
        <v>23</v>
      </c>
      <c r="H3206" s="3" t="s">
        <v>4399</v>
      </c>
      <c r="I3206" s="3" t="s">
        <v>4400</v>
      </c>
      <c r="J3206" s="3" t="s">
        <v>26</v>
      </c>
      <c r="K3206" s="3" t="s">
        <v>27</v>
      </c>
      <c r="L3206" s="3" t="s">
        <v>4084</v>
      </c>
      <c r="M3206" s="3" t="s">
        <v>101</v>
      </c>
      <c r="N3206" s="2">
        <v>76903</v>
      </c>
      <c r="O3206" s="3" t="s">
        <v>102</v>
      </c>
      <c r="P3206" s="3" t="s">
        <v>1579</v>
      </c>
      <c r="Q3206" s="3" t="s">
        <v>32</v>
      </c>
      <c r="R3206" s="3" t="s">
        <v>36</v>
      </c>
      <c r="S3206" s="3" t="s">
        <v>1580</v>
      </c>
      <c r="T3206" s="2">
        <v>248.43</v>
      </c>
      <c r="U3206" s="2">
        <v>5</v>
      </c>
      <c r="V3206" s="2">
        <v>0.3</v>
      </c>
      <c r="W3206" s="2">
        <v>-17.745000000000001</v>
      </c>
    </row>
    <row r="3207" spans="1:23" ht="15.75" thickBot="1" x14ac:dyDescent="0.3">
      <c r="A3207" s="5">
        <v>3206</v>
      </c>
      <c r="B3207" s="3" t="s">
        <v>6689</v>
      </c>
      <c r="C3207" s="2">
        <v>2013</v>
      </c>
      <c r="D3207" s="4">
        <v>41317</v>
      </c>
      <c r="E3207" s="4" t="str">
        <f>TEXT(Table1[[#This Row],[Order Date]],"MMM")</f>
        <v>Feb</v>
      </c>
      <c r="F3207" s="4">
        <v>41376</v>
      </c>
      <c r="G3207" s="3" t="s">
        <v>23</v>
      </c>
      <c r="H3207" s="3" t="s">
        <v>4399</v>
      </c>
      <c r="I3207" s="3" t="s">
        <v>4400</v>
      </c>
      <c r="J3207" s="3" t="s">
        <v>26</v>
      </c>
      <c r="K3207" s="3" t="s">
        <v>27</v>
      </c>
      <c r="L3207" s="3" t="s">
        <v>4084</v>
      </c>
      <c r="M3207" s="3" t="s">
        <v>101</v>
      </c>
      <c r="N3207" s="2">
        <v>76903</v>
      </c>
      <c r="O3207" s="3" t="s">
        <v>102</v>
      </c>
      <c r="P3207" s="3" t="s">
        <v>3029</v>
      </c>
      <c r="Q3207" s="3" t="s">
        <v>45</v>
      </c>
      <c r="R3207" s="3" t="s">
        <v>77</v>
      </c>
      <c r="S3207" s="3" t="s">
        <v>3030</v>
      </c>
      <c r="T3207" s="2">
        <v>11.648</v>
      </c>
      <c r="U3207" s="2">
        <v>4</v>
      </c>
      <c r="V3207" s="2">
        <v>0.8</v>
      </c>
      <c r="W3207" s="2">
        <v>-30.8672</v>
      </c>
    </row>
    <row r="3208" spans="1:23" ht="15.75" thickBot="1" x14ac:dyDescent="0.3">
      <c r="A3208" s="5">
        <v>3207</v>
      </c>
      <c r="B3208" s="3" t="s">
        <v>6689</v>
      </c>
      <c r="C3208" s="2">
        <v>2013</v>
      </c>
      <c r="D3208" s="4">
        <v>41317</v>
      </c>
      <c r="E3208" s="4" t="str">
        <f>TEXT(Table1[[#This Row],[Order Date]],"MMM")</f>
        <v>Feb</v>
      </c>
      <c r="F3208" s="4">
        <v>41376</v>
      </c>
      <c r="G3208" s="3" t="s">
        <v>23</v>
      </c>
      <c r="H3208" s="3" t="s">
        <v>4399</v>
      </c>
      <c r="I3208" s="3" t="s">
        <v>4400</v>
      </c>
      <c r="J3208" s="3" t="s">
        <v>26</v>
      </c>
      <c r="K3208" s="3" t="s">
        <v>27</v>
      </c>
      <c r="L3208" s="3" t="s">
        <v>4084</v>
      </c>
      <c r="M3208" s="3" t="s">
        <v>101</v>
      </c>
      <c r="N3208" s="2">
        <v>76903</v>
      </c>
      <c r="O3208" s="3" t="s">
        <v>102</v>
      </c>
      <c r="P3208" s="3" t="s">
        <v>786</v>
      </c>
      <c r="Q3208" s="3" t="s">
        <v>32</v>
      </c>
      <c r="R3208" s="3" t="s">
        <v>36</v>
      </c>
      <c r="S3208" s="3" t="s">
        <v>787</v>
      </c>
      <c r="T3208" s="2">
        <v>85.245999999999995</v>
      </c>
      <c r="U3208" s="2">
        <v>2</v>
      </c>
      <c r="V3208" s="2">
        <v>0.3</v>
      </c>
      <c r="W3208" s="2">
        <v>-1.2178</v>
      </c>
    </row>
    <row r="3209" spans="1:23" ht="15.75" thickBot="1" x14ac:dyDescent="0.3">
      <c r="A3209" s="5">
        <v>3208</v>
      </c>
      <c r="B3209" s="3" t="s">
        <v>6690</v>
      </c>
      <c r="C3209" s="2">
        <v>2014</v>
      </c>
      <c r="D3209" s="4">
        <v>41739</v>
      </c>
      <c r="E3209" s="4" t="str">
        <f>TEXT(Table1[[#This Row],[Order Date]],"MMM")</f>
        <v>Apr</v>
      </c>
      <c r="F3209" s="4">
        <v>41861</v>
      </c>
      <c r="G3209" s="3" t="s">
        <v>23</v>
      </c>
      <c r="H3209" s="3" t="s">
        <v>3019</v>
      </c>
      <c r="I3209" s="3" t="s">
        <v>3020</v>
      </c>
      <c r="J3209" s="3" t="s">
        <v>40</v>
      </c>
      <c r="K3209" s="3" t="s">
        <v>27</v>
      </c>
      <c r="L3209" s="3" t="s">
        <v>538</v>
      </c>
      <c r="M3209" s="3" t="s">
        <v>101</v>
      </c>
      <c r="N3209" s="2">
        <v>77506</v>
      </c>
      <c r="O3209" s="3" t="s">
        <v>102</v>
      </c>
      <c r="P3209" s="3" t="s">
        <v>2974</v>
      </c>
      <c r="Q3209" s="3" t="s">
        <v>45</v>
      </c>
      <c r="R3209" s="3" t="s">
        <v>67</v>
      </c>
      <c r="S3209" s="3" t="s">
        <v>2975</v>
      </c>
      <c r="T3209" s="2">
        <v>20.64</v>
      </c>
      <c r="U3209" s="2">
        <v>5</v>
      </c>
      <c r="V3209" s="2">
        <v>0.2</v>
      </c>
      <c r="W3209" s="2">
        <v>2.3220000000000001</v>
      </c>
    </row>
    <row r="3210" spans="1:23" ht="15.75" thickBot="1" x14ac:dyDescent="0.3">
      <c r="A3210" s="5">
        <v>3209</v>
      </c>
      <c r="B3210" s="3" t="s">
        <v>6691</v>
      </c>
      <c r="C3210" s="2">
        <v>2014</v>
      </c>
      <c r="D3210" s="4">
        <v>41646</v>
      </c>
      <c r="E3210" s="4" t="str">
        <f>TEXT(Table1[[#This Row],[Order Date]],"MMM")</f>
        <v>Jan</v>
      </c>
      <c r="F3210" s="4">
        <v>41797</v>
      </c>
      <c r="G3210" s="3" t="s">
        <v>49</v>
      </c>
      <c r="H3210" s="3" t="s">
        <v>4432</v>
      </c>
      <c r="I3210" s="3" t="s">
        <v>4433</v>
      </c>
      <c r="J3210" s="3" t="s">
        <v>26</v>
      </c>
      <c r="K3210" s="3" t="s">
        <v>27</v>
      </c>
      <c r="L3210" s="3" t="s">
        <v>41</v>
      </c>
      <c r="M3210" s="3" t="s">
        <v>42</v>
      </c>
      <c r="N3210" s="2">
        <v>90045</v>
      </c>
      <c r="O3210" s="3" t="s">
        <v>43</v>
      </c>
      <c r="P3210" s="3" t="s">
        <v>3669</v>
      </c>
      <c r="Q3210" s="3" t="s">
        <v>45</v>
      </c>
      <c r="R3210" s="3" t="s">
        <v>88</v>
      </c>
      <c r="S3210" s="3" t="s">
        <v>3670</v>
      </c>
      <c r="T3210" s="2">
        <v>204.95</v>
      </c>
      <c r="U3210" s="2">
        <v>5</v>
      </c>
      <c r="V3210" s="2">
        <v>0</v>
      </c>
      <c r="W3210" s="2">
        <v>100.4255</v>
      </c>
    </row>
    <row r="3211" spans="1:23" ht="15.75" thickBot="1" x14ac:dyDescent="0.3">
      <c r="A3211" s="5">
        <v>3210</v>
      </c>
      <c r="B3211" s="3" t="s">
        <v>6692</v>
      </c>
      <c r="C3211" s="2">
        <v>2013</v>
      </c>
      <c r="D3211" s="4">
        <v>41619</v>
      </c>
      <c r="E3211" s="4" t="str">
        <f>TEXT(Table1[[#This Row],[Order Date]],"MMM")</f>
        <v>Dec</v>
      </c>
      <c r="F3211" s="4" t="s">
        <v>7163</v>
      </c>
      <c r="G3211" s="3" t="s">
        <v>49</v>
      </c>
      <c r="H3211" s="3" t="s">
        <v>1631</v>
      </c>
      <c r="I3211" s="3" t="s">
        <v>1632</v>
      </c>
      <c r="J3211" s="3" t="s">
        <v>26</v>
      </c>
      <c r="K3211" s="3" t="s">
        <v>27</v>
      </c>
      <c r="L3211" s="3" t="s">
        <v>120</v>
      </c>
      <c r="M3211" s="3" t="s">
        <v>42</v>
      </c>
      <c r="N3211" s="2">
        <v>94110</v>
      </c>
      <c r="O3211" s="3" t="s">
        <v>43</v>
      </c>
      <c r="P3211" s="3" t="s">
        <v>428</v>
      </c>
      <c r="Q3211" s="3" t="s">
        <v>32</v>
      </c>
      <c r="R3211" s="3" t="s">
        <v>64</v>
      </c>
      <c r="S3211" s="3" t="s">
        <v>429</v>
      </c>
      <c r="T3211" s="2">
        <v>41.96</v>
      </c>
      <c r="U3211" s="2">
        <v>2</v>
      </c>
      <c r="V3211" s="2">
        <v>0</v>
      </c>
      <c r="W3211" s="2">
        <v>10.909599999999999</v>
      </c>
    </row>
    <row r="3212" spans="1:23" ht="15.75" thickBot="1" x14ac:dyDescent="0.3">
      <c r="A3212" s="5">
        <v>3211</v>
      </c>
      <c r="B3212" s="3" t="s">
        <v>6692</v>
      </c>
      <c r="C3212" s="2">
        <v>2013</v>
      </c>
      <c r="D3212" s="4">
        <v>41619</v>
      </c>
      <c r="E3212" s="4" t="str">
        <f>TEXT(Table1[[#This Row],[Order Date]],"MMM")</f>
        <v>Dec</v>
      </c>
      <c r="F3212" s="4" t="s">
        <v>7163</v>
      </c>
      <c r="G3212" s="3" t="s">
        <v>49</v>
      </c>
      <c r="H3212" s="3" t="s">
        <v>1631</v>
      </c>
      <c r="I3212" s="3" t="s">
        <v>1632</v>
      </c>
      <c r="J3212" s="3" t="s">
        <v>26</v>
      </c>
      <c r="K3212" s="3" t="s">
        <v>27</v>
      </c>
      <c r="L3212" s="3" t="s">
        <v>120</v>
      </c>
      <c r="M3212" s="3" t="s">
        <v>42</v>
      </c>
      <c r="N3212" s="2">
        <v>94110</v>
      </c>
      <c r="O3212" s="3" t="s">
        <v>43</v>
      </c>
      <c r="P3212" s="3" t="s">
        <v>1658</v>
      </c>
      <c r="Q3212" s="3" t="s">
        <v>32</v>
      </c>
      <c r="R3212" s="3" t="s">
        <v>36</v>
      </c>
      <c r="S3212" s="3" t="s">
        <v>1659</v>
      </c>
      <c r="T3212" s="2">
        <v>451.15199999999999</v>
      </c>
      <c r="U3212" s="2">
        <v>3</v>
      </c>
      <c r="V3212" s="2">
        <v>0.2</v>
      </c>
      <c r="W3212" s="2">
        <v>0</v>
      </c>
    </row>
    <row r="3213" spans="1:23" ht="15.75" thickBot="1" x14ac:dyDescent="0.3">
      <c r="A3213" s="5">
        <v>3212</v>
      </c>
      <c r="B3213" s="3" t="s">
        <v>6692</v>
      </c>
      <c r="C3213" s="2">
        <v>2013</v>
      </c>
      <c r="D3213" s="4">
        <v>41619</v>
      </c>
      <c r="E3213" s="4" t="str">
        <f>TEXT(Table1[[#This Row],[Order Date]],"MMM")</f>
        <v>Dec</v>
      </c>
      <c r="F3213" s="4" t="s">
        <v>7163</v>
      </c>
      <c r="G3213" s="3" t="s">
        <v>49</v>
      </c>
      <c r="H3213" s="3" t="s">
        <v>1631</v>
      </c>
      <c r="I3213" s="3" t="s">
        <v>1632</v>
      </c>
      <c r="J3213" s="3" t="s">
        <v>26</v>
      </c>
      <c r="K3213" s="3" t="s">
        <v>27</v>
      </c>
      <c r="L3213" s="3" t="s">
        <v>120</v>
      </c>
      <c r="M3213" s="3" t="s">
        <v>42</v>
      </c>
      <c r="N3213" s="2">
        <v>94110</v>
      </c>
      <c r="O3213" s="3" t="s">
        <v>43</v>
      </c>
      <c r="P3213" s="3" t="s">
        <v>657</v>
      </c>
      <c r="Q3213" s="3" t="s">
        <v>45</v>
      </c>
      <c r="R3213" s="3" t="s">
        <v>74</v>
      </c>
      <c r="S3213" s="3" t="s">
        <v>658</v>
      </c>
      <c r="T3213" s="2">
        <v>31.504000000000001</v>
      </c>
      <c r="U3213" s="2">
        <v>11</v>
      </c>
      <c r="V3213" s="2">
        <v>0.2</v>
      </c>
      <c r="W3213" s="2">
        <v>11.026400000000001</v>
      </c>
    </row>
    <row r="3214" spans="1:23" ht="15.75" thickBot="1" x14ac:dyDescent="0.3">
      <c r="A3214" s="5">
        <v>3213</v>
      </c>
      <c r="B3214" s="3" t="s">
        <v>6693</v>
      </c>
      <c r="C3214" s="2">
        <v>2011</v>
      </c>
      <c r="D3214" s="4">
        <v>40798</v>
      </c>
      <c r="E3214" s="4" t="str">
        <f>TEXT(Table1[[#This Row],[Order Date]],"MMM")</f>
        <v>Sep</v>
      </c>
      <c r="F3214" s="4" t="s">
        <v>7231</v>
      </c>
      <c r="G3214" s="3" t="s">
        <v>49</v>
      </c>
      <c r="H3214" s="3" t="s">
        <v>1645</v>
      </c>
      <c r="I3214" s="3" t="s">
        <v>1646</v>
      </c>
      <c r="J3214" s="3" t="s">
        <v>26</v>
      </c>
      <c r="K3214" s="3" t="s">
        <v>27</v>
      </c>
      <c r="L3214" s="3" t="s">
        <v>136</v>
      </c>
      <c r="M3214" s="3" t="s">
        <v>137</v>
      </c>
      <c r="N3214" s="2">
        <v>19134</v>
      </c>
      <c r="O3214" s="3" t="s">
        <v>138</v>
      </c>
      <c r="P3214" s="3" t="s">
        <v>469</v>
      </c>
      <c r="Q3214" s="3" t="s">
        <v>45</v>
      </c>
      <c r="R3214" s="3" t="s">
        <v>158</v>
      </c>
      <c r="S3214" s="3" t="s">
        <v>470</v>
      </c>
      <c r="T3214" s="2">
        <v>30.672000000000001</v>
      </c>
      <c r="U3214" s="2">
        <v>3</v>
      </c>
      <c r="V3214" s="2">
        <v>0.2</v>
      </c>
      <c r="W3214" s="2">
        <v>9.5850000000000009</v>
      </c>
    </row>
    <row r="3215" spans="1:23" ht="15.75" thickBot="1" x14ac:dyDescent="0.3">
      <c r="A3215" s="5">
        <v>3214</v>
      </c>
      <c r="B3215" s="3" t="s">
        <v>6693</v>
      </c>
      <c r="C3215" s="2">
        <v>2011</v>
      </c>
      <c r="D3215" s="4">
        <v>40798</v>
      </c>
      <c r="E3215" s="4" t="str">
        <f>TEXT(Table1[[#This Row],[Order Date]],"MMM")</f>
        <v>Sep</v>
      </c>
      <c r="F3215" s="4" t="s">
        <v>7231</v>
      </c>
      <c r="G3215" s="3" t="s">
        <v>49</v>
      </c>
      <c r="H3215" s="3" t="s">
        <v>1645</v>
      </c>
      <c r="I3215" s="3" t="s">
        <v>1646</v>
      </c>
      <c r="J3215" s="3" t="s">
        <v>26</v>
      </c>
      <c r="K3215" s="3" t="s">
        <v>27</v>
      </c>
      <c r="L3215" s="3" t="s">
        <v>136</v>
      </c>
      <c r="M3215" s="3" t="s">
        <v>137</v>
      </c>
      <c r="N3215" s="2">
        <v>19134</v>
      </c>
      <c r="O3215" s="3" t="s">
        <v>138</v>
      </c>
      <c r="P3215" s="3" t="s">
        <v>3518</v>
      </c>
      <c r="Q3215" s="3" t="s">
        <v>70</v>
      </c>
      <c r="R3215" s="3" t="s">
        <v>1062</v>
      </c>
      <c r="S3215" s="3" t="s">
        <v>3519</v>
      </c>
      <c r="T3215" s="2">
        <v>1079.9760000000001</v>
      </c>
      <c r="U3215" s="2">
        <v>4</v>
      </c>
      <c r="V3215" s="2">
        <v>0.4</v>
      </c>
      <c r="W3215" s="2">
        <v>125.99720000000001</v>
      </c>
    </row>
    <row r="3216" spans="1:23" ht="15.75" thickBot="1" x14ac:dyDescent="0.3">
      <c r="A3216" s="5">
        <v>3215</v>
      </c>
      <c r="B3216" s="3" t="s">
        <v>6694</v>
      </c>
      <c r="C3216" s="2">
        <v>2014</v>
      </c>
      <c r="D3216" s="4">
        <v>41860</v>
      </c>
      <c r="E3216" s="4" t="str">
        <f>TEXT(Table1[[#This Row],[Order Date]],"MMM")</f>
        <v>Aug</v>
      </c>
      <c r="F3216" s="4" t="s">
        <v>7228</v>
      </c>
      <c r="G3216" s="3" t="s">
        <v>49</v>
      </c>
      <c r="H3216" s="3" t="s">
        <v>2428</v>
      </c>
      <c r="I3216" s="3" t="s">
        <v>2429</v>
      </c>
      <c r="J3216" s="3" t="s">
        <v>26</v>
      </c>
      <c r="K3216" s="3" t="s">
        <v>27</v>
      </c>
      <c r="L3216" s="3" t="s">
        <v>6532</v>
      </c>
      <c r="M3216" s="3" t="s">
        <v>42</v>
      </c>
      <c r="N3216" s="2">
        <v>95351</v>
      </c>
      <c r="O3216" s="3" t="s">
        <v>43</v>
      </c>
      <c r="P3216" s="3" t="s">
        <v>784</v>
      </c>
      <c r="Q3216" s="3" t="s">
        <v>32</v>
      </c>
      <c r="R3216" s="3" t="s">
        <v>36</v>
      </c>
      <c r="S3216" s="3" t="s">
        <v>785</v>
      </c>
      <c r="T3216" s="2">
        <v>161.56800000000001</v>
      </c>
      <c r="U3216" s="2">
        <v>2</v>
      </c>
      <c r="V3216" s="2">
        <v>0.2</v>
      </c>
      <c r="W3216" s="2">
        <v>-28.2744</v>
      </c>
    </row>
    <row r="3217" spans="1:23" ht="15.75" thickBot="1" x14ac:dyDescent="0.3">
      <c r="A3217" s="5">
        <v>3216</v>
      </c>
      <c r="B3217" s="3" t="s">
        <v>6695</v>
      </c>
      <c r="C3217" s="2">
        <v>2012</v>
      </c>
      <c r="D3217" s="4">
        <v>41062</v>
      </c>
      <c r="E3217" s="4" t="str">
        <f>TEXT(Table1[[#This Row],[Order Date]],"MMM")</f>
        <v>Jun</v>
      </c>
      <c r="F3217" s="4" t="s">
        <v>7351</v>
      </c>
      <c r="G3217" s="3" t="s">
        <v>49</v>
      </c>
      <c r="H3217" s="3" t="s">
        <v>6197</v>
      </c>
      <c r="I3217" s="3" t="s">
        <v>6198</v>
      </c>
      <c r="J3217" s="3" t="s">
        <v>26</v>
      </c>
      <c r="K3217" s="3" t="s">
        <v>27</v>
      </c>
      <c r="L3217" s="3" t="s">
        <v>168</v>
      </c>
      <c r="M3217" s="3" t="s">
        <v>101</v>
      </c>
      <c r="N3217" s="2">
        <v>77070</v>
      </c>
      <c r="O3217" s="3" t="s">
        <v>102</v>
      </c>
      <c r="P3217" s="3" t="s">
        <v>2510</v>
      </c>
      <c r="Q3217" s="3" t="s">
        <v>45</v>
      </c>
      <c r="R3217" s="3" t="s">
        <v>74</v>
      </c>
      <c r="S3217" s="3" t="s">
        <v>2511</v>
      </c>
      <c r="T3217" s="2">
        <v>2.9340000000000002</v>
      </c>
      <c r="U3217" s="2">
        <v>3</v>
      </c>
      <c r="V3217" s="2">
        <v>0.8</v>
      </c>
      <c r="W3217" s="2">
        <v>-4.9878</v>
      </c>
    </row>
    <row r="3218" spans="1:23" ht="15.75" thickBot="1" x14ac:dyDescent="0.3">
      <c r="A3218" s="5">
        <v>3217</v>
      </c>
      <c r="B3218" s="3" t="s">
        <v>6695</v>
      </c>
      <c r="C3218" s="2">
        <v>2012</v>
      </c>
      <c r="D3218" s="4">
        <v>41062</v>
      </c>
      <c r="E3218" s="4" t="str">
        <f>TEXT(Table1[[#This Row],[Order Date]],"MMM")</f>
        <v>Jun</v>
      </c>
      <c r="F3218" s="4" t="s">
        <v>7351</v>
      </c>
      <c r="G3218" s="3" t="s">
        <v>49</v>
      </c>
      <c r="H3218" s="3" t="s">
        <v>6197</v>
      </c>
      <c r="I3218" s="3" t="s">
        <v>6198</v>
      </c>
      <c r="J3218" s="3" t="s">
        <v>26</v>
      </c>
      <c r="K3218" s="3" t="s">
        <v>27</v>
      </c>
      <c r="L3218" s="3" t="s">
        <v>168</v>
      </c>
      <c r="M3218" s="3" t="s">
        <v>101</v>
      </c>
      <c r="N3218" s="2">
        <v>77070</v>
      </c>
      <c r="O3218" s="3" t="s">
        <v>102</v>
      </c>
      <c r="P3218" s="3" t="s">
        <v>416</v>
      </c>
      <c r="Q3218" s="3" t="s">
        <v>70</v>
      </c>
      <c r="R3218" s="3" t="s">
        <v>148</v>
      </c>
      <c r="S3218" s="3" t="s">
        <v>417</v>
      </c>
      <c r="T3218" s="2">
        <v>18.527999999999999</v>
      </c>
      <c r="U3218" s="2">
        <v>2</v>
      </c>
      <c r="V3218" s="2">
        <v>0.2</v>
      </c>
      <c r="W3218" s="2">
        <v>4.4004000000000003</v>
      </c>
    </row>
    <row r="3219" spans="1:23" ht="15.75" thickBot="1" x14ac:dyDescent="0.3">
      <c r="A3219" s="5">
        <v>3218</v>
      </c>
      <c r="B3219" s="3" t="s">
        <v>6695</v>
      </c>
      <c r="C3219" s="2">
        <v>2012</v>
      </c>
      <c r="D3219" s="4">
        <v>41062</v>
      </c>
      <c r="E3219" s="4" t="str">
        <f>TEXT(Table1[[#This Row],[Order Date]],"MMM")</f>
        <v>Jun</v>
      </c>
      <c r="F3219" s="4" t="s">
        <v>7351</v>
      </c>
      <c r="G3219" s="3" t="s">
        <v>49</v>
      </c>
      <c r="H3219" s="3" t="s">
        <v>6197</v>
      </c>
      <c r="I3219" s="3" t="s">
        <v>6198</v>
      </c>
      <c r="J3219" s="3" t="s">
        <v>26</v>
      </c>
      <c r="K3219" s="3" t="s">
        <v>27</v>
      </c>
      <c r="L3219" s="3" t="s">
        <v>168</v>
      </c>
      <c r="M3219" s="3" t="s">
        <v>101</v>
      </c>
      <c r="N3219" s="2">
        <v>77070</v>
      </c>
      <c r="O3219" s="3" t="s">
        <v>102</v>
      </c>
      <c r="P3219" s="3" t="s">
        <v>4419</v>
      </c>
      <c r="Q3219" s="3" t="s">
        <v>45</v>
      </c>
      <c r="R3219" s="3" t="s">
        <v>58</v>
      </c>
      <c r="S3219" s="3" t="s">
        <v>4420</v>
      </c>
      <c r="T3219" s="2">
        <v>670.75199999999995</v>
      </c>
      <c r="U3219" s="2">
        <v>3</v>
      </c>
      <c r="V3219" s="2">
        <v>0.2</v>
      </c>
      <c r="W3219" s="2">
        <v>-125.76600000000001</v>
      </c>
    </row>
    <row r="3220" spans="1:23" ht="15.75" thickBot="1" x14ac:dyDescent="0.3">
      <c r="A3220" s="5">
        <v>3219</v>
      </c>
      <c r="B3220" s="3" t="s">
        <v>6696</v>
      </c>
      <c r="C3220" s="2">
        <v>2012</v>
      </c>
      <c r="D3220" s="4">
        <v>41131</v>
      </c>
      <c r="E3220" s="4" t="str">
        <f>TEXT(Table1[[#This Row],[Order Date]],"MMM")</f>
        <v>Aug</v>
      </c>
      <c r="F3220" s="4" t="s">
        <v>7200</v>
      </c>
      <c r="G3220" s="3" t="s">
        <v>49</v>
      </c>
      <c r="H3220" s="3" t="s">
        <v>173</v>
      </c>
      <c r="I3220" s="3" t="s">
        <v>174</v>
      </c>
      <c r="J3220" s="3" t="s">
        <v>40</v>
      </c>
      <c r="K3220" s="3" t="s">
        <v>27</v>
      </c>
      <c r="L3220" s="3" t="s">
        <v>715</v>
      </c>
      <c r="M3220" s="3" t="s">
        <v>101</v>
      </c>
      <c r="N3220" s="2">
        <v>75081</v>
      </c>
      <c r="O3220" s="3" t="s">
        <v>102</v>
      </c>
      <c r="P3220" s="3" t="s">
        <v>305</v>
      </c>
      <c r="Q3220" s="3" t="s">
        <v>32</v>
      </c>
      <c r="R3220" s="3" t="s">
        <v>64</v>
      </c>
      <c r="S3220" s="3" t="s">
        <v>306</v>
      </c>
      <c r="T3220" s="2">
        <v>72.78</v>
      </c>
      <c r="U3220" s="2">
        <v>3</v>
      </c>
      <c r="V3220" s="2">
        <v>0.6</v>
      </c>
      <c r="W3220" s="2">
        <v>-70.960499999999996</v>
      </c>
    </row>
    <row r="3221" spans="1:23" ht="15.75" thickBot="1" x14ac:dyDescent="0.3">
      <c r="A3221" s="5">
        <v>3220</v>
      </c>
      <c r="B3221" s="3" t="s">
        <v>6697</v>
      </c>
      <c r="C3221" s="2">
        <v>2011</v>
      </c>
      <c r="D3221" s="4">
        <v>40797</v>
      </c>
      <c r="E3221" s="4" t="str">
        <f>TEXT(Table1[[#This Row],[Order Date]],"MMM")</f>
        <v>Sep</v>
      </c>
      <c r="F3221" s="4" t="s">
        <v>7375</v>
      </c>
      <c r="G3221" s="3" t="s">
        <v>49</v>
      </c>
      <c r="H3221" s="3" t="s">
        <v>4872</v>
      </c>
      <c r="I3221" s="3" t="s">
        <v>4873</v>
      </c>
      <c r="J3221" s="3" t="s">
        <v>99</v>
      </c>
      <c r="K3221" s="3" t="s">
        <v>27</v>
      </c>
      <c r="L3221" s="3" t="s">
        <v>239</v>
      </c>
      <c r="M3221" s="3" t="s">
        <v>240</v>
      </c>
      <c r="N3221" s="2">
        <v>10035</v>
      </c>
      <c r="O3221" s="3" t="s">
        <v>138</v>
      </c>
      <c r="P3221" s="3" t="s">
        <v>947</v>
      </c>
      <c r="Q3221" s="3" t="s">
        <v>32</v>
      </c>
      <c r="R3221" s="3" t="s">
        <v>64</v>
      </c>
      <c r="S3221" s="3" t="s">
        <v>3145</v>
      </c>
      <c r="T3221" s="2">
        <v>56.52</v>
      </c>
      <c r="U3221" s="2">
        <v>9</v>
      </c>
      <c r="V3221" s="2">
        <v>0</v>
      </c>
      <c r="W3221" s="2">
        <v>21.477599999999999</v>
      </c>
    </row>
    <row r="3222" spans="1:23" ht="15.75" thickBot="1" x14ac:dyDescent="0.3">
      <c r="A3222" s="5">
        <v>3221</v>
      </c>
      <c r="B3222" s="3" t="s">
        <v>6698</v>
      </c>
      <c r="C3222" s="2">
        <v>2013</v>
      </c>
      <c r="D3222" s="4">
        <v>41396</v>
      </c>
      <c r="E3222" s="4" t="str">
        <f>TEXT(Table1[[#This Row],[Order Date]],"MMM")</f>
        <v>May</v>
      </c>
      <c r="F3222" s="4">
        <v>41549</v>
      </c>
      <c r="G3222" s="3" t="s">
        <v>49</v>
      </c>
      <c r="H3222" s="3" t="s">
        <v>4344</v>
      </c>
      <c r="I3222" s="3" t="s">
        <v>4345</v>
      </c>
      <c r="J3222" s="3" t="s">
        <v>26</v>
      </c>
      <c r="K3222" s="3" t="s">
        <v>27</v>
      </c>
      <c r="L3222" s="3" t="s">
        <v>839</v>
      </c>
      <c r="M3222" s="3" t="s">
        <v>42</v>
      </c>
      <c r="N3222" s="2">
        <v>92037</v>
      </c>
      <c r="O3222" s="3" t="s">
        <v>43</v>
      </c>
      <c r="P3222" s="3" t="s">
        <v>2012</v>
      </c>
      <c r="Q3222" s="3" t="s">
        <v>45</v>
      </c>
      <c r="R3222" s="3" t="s">
        <v>46</v>
      </c>
      <c r="S3222" s="3" t="s">
        <v>2013</v>
      </c>
      <c r="T3222" s="2">
        <v>14.73</v>
      </c>
      <c r="U3222" s="2">
        <v>3</v>
      </c>
      <c r="V3222" s="2">
        <v>0</v>
      </c>
      <c r="W3222" s="2">
        <v>7.2176999999999998</v>
      </c>
    </row>
    <row r="3223" spans="1:23" ht="15.75" thickBot="1" x14ac:dyDescent="0.3">
      <c r="A3223" s="5">
        <v>3222</v>
      </c>
      <c r="B3223" s="3" t="s">
        <v>6698</v>
      </c>
      <c r="C3223" s="2">
        <v>2013</v>
      </c>
      <c r="D3223" s="4">
        <v>41396</v>
      </c>
      <c r="E3223" s="4" t="str">
        <f>TEXT(Table1[[#This Row],[Order Date]],"MMM")</f>
        <v>May</v>
      </c>
      <c r="F3223" s="4">
        <v>41549</v>
      </c>
      <c r="G3223" s="3" t="s">
        <v>49</v>
      </c>
      <c r="H3223" s="3" t="s">
        <v>4344</v>
      </c>
      <c r="I3223" s="3" t="s">
        <v>4345</v>
      </c>
      <c r="J3223" s="3" t="s">
        <v>26</v>
      </c>
      <c r="K3223" s="3" t="s">
        <v>27</v>
      </c>
      <c r="L3223" s="3" t="s">
        <v>839</v>
      </c>
      <c r="M3223" s="3" t="s">
        <v>42</v>
      </c>
      <c r="N3223" s="2">
        <v>92037</v>
      </c>
      <c r="O3223" s="3" t="s">
        <v>43</v>
      </c>
      <c r="P3223" s="3" t="s">
        <v>2678</v>
      </c>
      <c r="Q3223" s="3" t="s">
        <v>45</v>
      </c>
      <c r="R3223" s="3" t="s">
        <v>58</v>
      </c>
      <c r="S3223" s="3" t="s">
        <v>2679</v>
      </c>
      <c r="T3223" s="2">
        <v>186.54</v>
      </c>
      <c r="U3223" s="2">
        <v>3</v>
      </c>
      <c r="V3223" s="2">
        <v>0</v>
      </c>
      <c r="W3223" s="2">
        <v>50.3658</v>
      </c>
    </row>
    <row r="3224" spans="1:23" ht="15.75" thickBot="1" x14ac:dyDescent="0.3">
      <c r="A3224" s="5">
        <v>3223</v>
      </c>
      <c r="B3224" s="3" t="s">
        <v>6698</v>
      </c>
      <c r="C3224" s="2">
        <v>2013</v>
      </c>
      <c r="D3224" s="4">
        <v>41396</v>
      </c>
      <c r="E3224" s="4" t="str">
        <f>TEXT(Table1[[#This Row],[Order Date]],"MMM")</f>
        <v>May</v>
      </c>
      <c r="F3224" s="4">
        <v>41549</v>
      </c>
      <c r="G3224" s="3" t="s">
        <v>49</v>
      </c>
      <c r="H3224" s="3" t="s">
        <v>4344</v>
      </c>
      <c r="I3224" s="3" t="s">
        <v>4345</v>
      </c>
      <c r="J3224" s="3" t="s">
        <v>26</v>
      </c>
      <c r="K3224" s="3" t="s">
        <v>27</v>
      </c>
      <c r="L3224" s="3" t="s">
        <v>839</v>
      </c>
      <c r="M3224" s="3" t="s">
        <v>42</v>
      </c>
      <c r="N3224" s="2">
        <v>92037</v>
      </c>
      <c r="O3224" s="3" t="s">
        <v>43</v>
      </c>
      <c r="P3224" s="3" t="s">
        <v>2043</v>
      </c>
      <c r="Q3224" s="3" t="s">
        <v>32</v>
      </c>
      <c r="R3224" s="3" t="s">
        <v>55</v>
      </c>
      <c r="S3224" s="3" t="s">
        <v>2044</v>
      </c>
      <c r="T3224" s="2">
        <v>557.72799999999995</v>
      </c>
      <c r="U3224" s="2">
        <v>4</v>
      </c>
      <c r="V3224" s="2">
        <v>0.2</v>
      </c>
      <c r="W3224" s="2">
        <v>6.9715999999999996</v>
      </c>
    </row>
    <row r="3225" spans="1:23" ht="15.75" thickBot="1" x14ac:dyDescent="0.3">
      <c r="A3225" s="5">
        <v>3224</v>
      </c>
      <c r="B3225" s="3" t="s">
        <v>6698</v>
      </c>
      <c r="C3225" s="2">
        <v>2013</v>
      </c>
      <c r="D3225" s="4">
        <v>41396</v>
      </c>
      <c r="E3225" s="4" t="str">
        <f>TEXT(Table1[[#This Row],[Order Date]],"MMM")</f>
        <v>May</v>
      </c>
      <c r="F3225" s="4">
        <v>41549</v>
      </c>
      <c r="G3225" s="3" t="s">
        <v>49</v>
      </c>
      <c r="H3225" s="3" t="s">
        <v>4344</v>
      </c>
      <c r="I3225" s="3" t="s">
        <v>4345</v>
      </c>
      <c r="J3225" s="3" t="s">
        <v>26</v>
      </c>
      <c r="K3225" s="3" t="s">
        <v>27</v>
      </c>
      <c r="L3225" s="3" t="s">
        <v>839</v>
      </c>
      <c r="M3225" s="3" t="s">
        <v>42</v>
      </c>
      <c r="N3225" s="2">
        <v>92037</v>
      </c>
      <c r="O3225" s="3" t="s">
        <v>43</v>
      </c>
      <c r="P3225" s="3" t="s">
        <v>550</v>
      </c>
      <c r="Q3225" s="3" t="s">
        <v>70</v>
      </c>
      <c r="R3225" s="3" t="s">
        <v>71</v>
      </c>
      <c r="S3225" s="3" t="s">
        <v>551</v>
      </c>
      <c r="T3225" s="2">
        <v>159.96799999999999</v>
      </c>
      <c r="U3225" s="2">
        <v>4</v>
      </c>
      <c r="V3225" s="2">
        <v>0.2</v>
      </c>
      <c r="W3225" s="2">
        <v>-31.993600000000001</v>
      </c>
    </row>
    <row r="3226" spans="1:23" ht="15.75" thickBot="1" x14ac:dyDescent="0.3">
      <c r="A3226" s="5">
        <v>3225</v>
      </c>
      <c r="B3226" s="3" t="s">
        <v>6699</v>
      </c>
      <c r="C3226" s="2">
        <v>2014</v>
      </c>
      <c r="D3226" s="4">
        <v>41918</v>
      </c>
      <c r="E3226" s="4" t="str">
        <f>TEXT(Table1[[#This Row],[Order Date]],"MMM")</f>
        <v>Oct</v>
      </c>
      <c r="F3226" s="4" t="s">
        <v>7371</v>
      </c>
      <c r="G3226" s="3" t="s">
        <v>49</v>
      </c>
      <c r="H3226" s="3" t="s">
        <v>1222</v>
      </c>
      <c r="I3226" s="3" t="s">
        <v>1223</v>
      </c>
      <c r="J3226" s="3" t="s">
        <v>26</v>
      </c>
      <c r="K3226" s="3" t="s">
        <v>27</v>
      </c>
      <c r="L3226" s="3" t="s">
        <v>1697</v>
      </c>
      <c r="M3226" s="3" t="s">
        <v>289</v>
      </c>
      <c r="N3226" s="2">
        <v>24153</v>
      </c>
      <c r="O3226" s="3" t="s">
        <v>30</v>
      </c>
      <c r="P3226" s="3" t="s">
        <v>169</v>
      </c>
      <c r="Q3226" s="3" t="s">
        <v>45</v>
      </c>
      <c r="R3226" s="3" t="s">
        <v>88</v>
      </c>
      <c r="S3226" s="3" t="s">
        <v>170</v>
      </c>
      <c r="T3226" s="2">
        <v>49.12</v>
      </c>
      <c r="U3226" s="2">
        <v>4</v>
      </c>
      <c r="V3226" s="2">
        <v>0</v>
      </c>
      <c r="W3226" s="2">
        <v>23.086400000000001</v>
      </c>
    </row>
    <row r="3227" spans="1:23" ht="15.75" thickBot="1" x14ac:dyDescent="0.3">
      <c r="A3227" s="5">
        <v>3226</v>
      </c>
      <c r="B3227" s="3" t="s">
        <v>6700</v>
      </c>
      <c r="C3227" s="2">
        <v>2013</v>
      </c>
      <c r="D3227" s="4">
        <v>41404</v>
      </c>
      <c r="E3227" s="4" t="str">
        <f>TEXT(Table1[[#This Row],[Order Date]],"MMM")</f>
        <v>May</v>
      </c>
      <c r="F3227" s="4">
        <v>41557</v>
      </c>
      <c r="G3227" s="3" t="s">
        <v>49</v>
      </c>
      <c r="H3227" s="3" t="s">
        <v>1705</v>
      </c>
      <c r="I3227" s="3" t="s">
        <v>1706</v>
      </c>
      <c r="J3227" s="3" t="s">
        <v>26</v>
      </c>
      <c r="K3227" s="3" t="s">
        <v>27</v>
      </c>
      <c r="L3227" s="3" t="s">
        <v>3662</v>
      </c>
      <c r="M3227" s="3" t="s">
        <v>2301</v>
      </c>
      <c r="N3227" s="2">
        <v>21215</v>
      </c>
      <c r="O3227" s="3" t="s">
        <v>138</v>
      </c>
      <c r="P3227" s="3" t="s">
        <v>3163</v>
      </c>
      <c r="Q3227" s="3" t="s">
        <v>32</v>
      </c>
      <c r="R3227" s="3" t="s">
        <v>55</v>
      </c>
      <c r="S3227" s="3" t="s">
        <v>3164</v>
      </c>
      <c r="T3227" s="2">
        <v>239.37200000000001</v>
      </c>
      <c r="U3227" s="2">
        <v>2</v>
      </c>
      <c r="V3227" s="2">
        <v>0.3</v>
      </c>
      <c r="W3227" s="2">
        <v>-23.937200000000001</v>
      </c>
    </row>
    <row r="3228" spans="1:23" ht="15.75" thickBot="1" x14ac:dyDescent="0.3">
      <c r="A3228" s="5">
        <v>3227</v>
      </c>
      <c r="B3228" s="3" t="s">
        <v>6701</v>
      </c>
      <c r="C3228" s="2">
        <v>2013</v>
      </c>
      <c r="D3228" s="4">
        <v>41550</v>
      </c>
      <c r="E3228" s="4" t="str">
        <f>TEXT(Table1[[#This Row],[Order Date]],"MMM")</f>
        <v>Oct</v>
      </c>
      <c r="F3228" s="4" t="s">
        <v>7162</v>
      </c>
      <c r="G3228" s="3" t="s">
        <v>49</v>
      </c>
      <c r="H3228" s="3" t="s">
        <v>390</v>
      </c>
      <c r="I3228" s="3" t="s">
        <v>391</v>
      </c>
      <c r="J3228" s="3" t="s">
        <v>99</v>
      </c>
      <c r="K3228" s="3" t="s">
        <v>27</v>
      </c>
      <c r="L3228" s="3" t="s">
        <v>6087</v>
      </c>
      <c r="M3228" s="3" t="s">
        <v>656</v>
      </c>
      <c r="N3228" s="2">
        <v>6460</v>
      </c>
      <c r="O3228" s="3" t="s">
        <v>138</v>
      </c>
      <c r="P3228" s="3" t="s">
        <v>878</v>
      </c>
      <c r="Q3228" s="3" t="s">
        <v>70</v>
      </c>
      <c r="R3228" s="3" t="s">
        <v>148</v>
      </c>
      <c r="S3228" s="3" t="s">
        <v>879</v>
      </c>
      <c r="T3228" s="2">
        <v>199.75</v>
      </c>
      <c r="U3228" s="2">
        <v>5</v>
      </c>
      <c r="V3228" s="2">
        <v>0</v>
      </c>
      <c r="W3228" s="2">
        <v>87.89</v>
      </c>
    </row>
    <row r="3229" spans="1:23" ht="15.75" thickBot="1" x14ac:dyDescent="0.3">
      <c r="A3229" s="5">
        <v>3228</v>
      </c>
      <c r="B3229" s="3" t="s">
        <v>6702</v>
      </c>
      <c r="C3229" s="2">
        <v>2012</v>
      </c>
      <c r="D3229" s="4">
        <v>40950</v>
      </c>
      <c r="E3229" s="4" t="str">
        <f>TEXT(Table1[[#This Row],[Order Date]],"MMM")</f>
        <v>Feb</v>
      </c>
      <c r="F3229" s="4">
        <v>41071</v>
      </c>
      <c r="G3229" s="3" t="s">
        <v>49</v>
      </c>
      <c r="H3229" s="3" t="s">
        <v>2099</v>
      </c>
      <c r="I3229" s="3" t="s">
        <v>2100</v>
      </c>
      <c r="J3229" s="3" t="s">
        <v>26</v>
      </c>
      <c r="K3229" s="3" t="s">
        <v>27</v>
      </c>
      <c r="L3229" s="3" t="s">
        <v>839</v>
      </c>
      <c r="M3229" s="3" t="s">
        <v>42</v>
      </c>
      <c r="N3229" s="2">
        <v>92105</v>
      </c>
      <c r="O3229" s="3" t="s">
        <v>43</v>
      </c>
      <c r="P3229" s="3" t="s">
        <v>4455</v>
      </c>
      <c r="Q3229" s="3" t="s">
        <v>32</v>
      </c>
      <c r="R3229" s="3" t="s">
        <v>64</v>
      </c>
      <c r="S3229" s="3" t="s">
        <v>4456</v>
      </c>
      <c r="T3229" s="2">
        <v>96.96</v>
      </c>
      <c r="U3229" s="2">
        <v>6</v>
      </c>
      <c r="V3229" s="2">
        <v>0</v>
      </c>
      <c r="W3229" s="2">
        <v>33.936</v>
      </c>
    </row>
    <row r="3230" spans="1:23" ht="15.75" thickBot="1" x14ac:dyDescent="0.3">
      <c r="A3230" s="5">
        <v>3229</v>
      </c>
      <c r="B3230" s="3" t="s">
        <v>6702</v>
      </c>
      <c r="C3230" s="2">
        <v>2012</v>
      </c>
      <c r="D3230" s="4">
        <v>40950</v>
      </c>
      <c r="E3230" s="4" t="str">
        <f>TEXT(Table1[[#This Row],[Order Date]],"MMM")</f>
        <v>Feb</v>
      </c>
      <c r="F3230" s="4">
        <v>41071</v>
      </c>
      <c r="G3230" s="3" t="s">
        <v>49</v>
      </c>
      <c r="H3230" s="3" t="s">
        <v>2099</v>
      </c>
      <c r="I3230" s="3" t="s">
        <v>2100</v>
      </c>
      <c r="J3230" s="3" t="s">
        <v>26</v>
      </c>
      <c r="K3230" s="3" t="s">
        <v>27</v>
      </c>
      <c r="L3230" s="3" t="s">
        <v>839</v>
      </c>
      <c r="M3230" s="3" t="s">
        <v>42</v>
      </c>
      <c r="N3230" s="2">
        <v>92105</v>
      </c>
      <c r="O3230" s="3" t="s">
        <v>43</v>
      </c>
      <c r="P3230" s="3" t="s">
        <v>1048</v>
      </c>
      <c r="Q3230" s="3" t="s">
        <v>45</v>
      </c>
      <c r="R3230" s="3" t="s">
        <v>74</v>
      </c>
      <c r="S3230" s="3" t="s">
        <v>1049</v>
      </c>
      <c r="T3230" s="2">
        <v>117.488</v>
      </c>
      <c r="U3230" s="2">
        <v>7</v>
      </c>
      <c r="V3230" s="2">
        <v>0.2</v>
      </c>
      <c r="W3230" s="2">
        <v>41.120800000000003</v>
      </c>
    </row>
    <row r="3231" spans="1:23" ht="15.75" thickBot="1" x14ac:dyDescent="0.3">
      <c r="A3231" s="5">
        <v>3230</v>
      </c>
      <c r="B3231" s="3" t="s">
        <v>6702</v>
      </c>
      <c r="C3231" s="2">
        <v>2012</v>
      </c>
      <c r="D3231" s="4">
        <v>40950</v>
      </c>
      <c r="E3231" s="4" t="str">
        <f>TEXT(Table1[[#This Row],[Order Date]],"MMM")</f>
        <v>Feb</v>
      </c>
      <c r="F3231" s="4">
        <v>41071</v>
      </c>
      <c r="G3231" s="3" t="s">
        <v>49</v>
      </c>
      <c r="H3231" s="3" t="s">
        <v>2099</v>
      </c>
      <c r="I3231" s="3" t="s">
        <v>2100</v>
      </c>
      <c r="J3231" s="3" t="s">
        <v>26</v>
      </c>
      <c r="K3231" s="3" t="s">
        <v>27</v>
      </c>
      <c r="L3231" s="3" t="s">
        <v>839</v>
      </c>
      <c r="M3231" s="3" t="s">
        <v>42</v>
      </c>
      <c r="N3231" s="2">
        <v>92105</v>
      </c>
      <c r="O3231" s="3" t="s">
        <v>43</v>
      </c>
      <c r="P3231" s="3" t="s">
        <v>1959</v>
      </c>
      <c r="Q3231" s="3" t="s">
        <v>45</v>
      </c>
      <c r="R3231" s="3" t="s">
        <v>74</v>
      </c>
      <c r="S3231" s="3" t="s">
        <v>1960</v>
      </c>
      <c r="T3231" s="2">
        <v>11.952</v>
      </c>
      <c r="U3231" s="2">
        <v>3</v>
      </c>
      <c r="V3231" s="2">
        <v>0.2</v>
      </c>
      <c r="W3231" s="2">
        <v>4.1832000000000003</v>
      </c>
    </row>
    <row r="3232" spans="1:23" ht="15.75" thickBot="1" x14ac:dyDescent="0.3">
      <c r="A3232" s="5">
        <v>3231</v>
      </c>
      <c r="B3232" s="3" t="s">
        <v>6702</v>
      </c>
      <c r="C3232" s="2">
        <v>2012</v>
      </c>
      <c r="D3232" s="4">
        <v>40950</v>
      </c>
      <c r="E3232" s="4" t="str">
        <f>TEXT(Table1[[#This Row],[Order Date]],"MMM")</f>
        <v>Feb</v>
      </c>
      <c r="F3232" s="4">
        <v>41071</v>
      </c>
      <c r="G3232" s="3" t="s">
        <v>49</v>
      </c>
      <c r="H3232" s="3" t="s">
        <v>2099</v>
      </c>
      <c r="I3232" s="3" t="s">
        <v>2100</v>
      </c>
      <c r="J3232" s="3" t="s">
        <v>26</v>
      </c>
      <c r="K3232" s="3" t="s">
        <v>27</v>
      </c>
      <c r="L3232" s="3" t="s">
        <v>839</v>
      </c>
      <c r="M3232" s="3" t="s">
        <v>42</v>
      </c>
      <c r="N3232" s="2">
        <v>92105</v>
      </c>
      <c r="O3232" s="3" t="s">
        <v>43</v>
      </c>
      <c r="P3232" s="3" t="s">
        <v>4457</v>
      </c>
      <c r="Q3232" s="3" t="s">
        <v>32</v>
      </c>
      <c r="R3232" s="3" t="s">
        <v>33</v>
      </c>
      <c r="S3232" s="3" t="s">
        <v>4458</v>
      </c>
      <c r="T3232" s="2">
        <v>512.49900000000002</v>
      </c>
      <c r="U3232" s="2">
        <v>3</v>
      </c>
      <c r="V3232" s="2">
        <v>0.15</v>
      </c>
      <c r="W3232" s="2">
        <v>-30.146999999999998</v>
      </c>
    </row>
    <row r="3233" spans="1:23" ht="15.75" thickBot="1" x14ac:dyDescent="0.3">
      <c r="A3233" s="5">
        <v>3232</v>
      </c>
      <c r="B3233" s="3" t="s">
        <v>6703</v>
      </c>
      <c r="C3233" s="2">
        <v>2013</v>
      </c>
      <c r="D3233" s="4">
        <v>41282</v>
      </c>
      <c r="E3233" s="4" t="str">
        <f>TEXT(Table1[[#This Row],[Order Date]],"MMM")</f>
        <v>Jan</v>
      </c>
      <c r="F3233" s="4">
        <v>41433</v>
      </c>
      <c r="G3233" s="3" t="s">
        <v>49</v>
      </c>
      <c r="H3233" s="3" t="s">
        <v>5101</v>
      </c>
      <c r="I3233" s="3" t="s">
        <v>5102</v>
      </c>
      <c r="J3233" s="3" t="s">
        <v>40</v>
      </c>
      <c r="K3233" s="3" t="s">
        <v>27</v>
      </c>
      <c r="L3233" s="3" t="s">
        <v>120</v>
      </c>
      <c r="M3233" s="3" t="s">
        <v>42</v>
      </c>
      <c r="N3233" s="2">
        <v>94122</v>
      </c>
      <c r="O3233" s="3" t="s">
        <v>43</v>
      </c>
      <c r="P3233" s="3" t="s">
        <v>1929</v>
      </c>
      <c r="Q3233" s="3" t="s">
        <v>32</v>
      </c>
      <c r="R3233" s="3" t="s">
        <v>55</v>
      </c>
      <c r="S3233" s="3" t="s">
        <v>1930</v>
      </c>
      <c r="T3233" s="2">
        <v>863.12800000000004</v>
      </c>
      <c r="U3233" s="2">
        <v>7</v>
      </c>
      <c r="V3233" s="2">
        <v>0.2</v>
      </c>
      <c r="W3233" s="2">
        <v>-32.3673</v>
      </c>
    </row>
    <row r="3234" spans="1:23" ht="15.75" thickBot="1" x14ac:dyDescent="0.3">
      <c r="A3234" s="5">
        <v>3233</v>
      </c>
      <c r="B3234" s="3" t="s">
        <v>6704</v>
      </c>
      <c r="C3234" s="2">
        <v>2014</v>
      </c>
      <c r="D3234" s="4">
        <v>41831</v>
      </c>
      <c r="E3234" s="4" t="str">
        <f>TEXT(Table1[[#This Row],[Order Date]],"MMM")</f>
        <v>Jul</v>
      </c>
      <c r="F3234" s="4" t="s">
        <v>7156</v>
      </c>
      <c r="G3234" s="3" t="s">
        <v>49</v>
      </c>
      <c r="H3234" s="3" t="s">
        <v>1090</v>
      </c>
      <c r="I3234" s="3" t="s">
        <v>1091</v>
      </c>
      <c r="J3234" s="3" t="s">
        <v>99</v>
      </c>
      <c r="K3234" s="3" t="s">
        <v>27</v>
      </c>
      <c r="L3234" s="3" t="s">
        <v>93</v>
      </c>
      <c r="M3234" s="3" t="s">
        <v>94</v>
      </c>
      <c r="N3234" s="2">
        <v>98105</v>
      </c>
      <c r="O3234" s="3" t="s">
        <v>43</v>
      </c>
      <c r="P3234" s="3" t="s">
        <v>1071</v>
      </c>
      <c r="Q3234" s="3" t="s">
        <v>32</v>
      </c>
      <c r="R3234" s="3" t="s">
        <v>55</v>
      </c>
      <c r="S3234" s="3" t="s">
        <v>1072</v>
      </c>
      <c r="T3234" s="2">
        <v>2036.86</v>
      </c>
      <c r="U3234" s="2">
        <v>7</v>
      </c>
      <c r="V3234" s="2">
        <v>0</v>
      </c>
      <c r="W3234" s="2">
        <v>366.63479999999998</v>
      </c>
    </row>
    <row r="3235" spans="1:23" ht="15.75" thickBot="1" x14ac:dyDescent="0.3">
      <c r="A3235" s="5">
        <v>3234</v>
      </c>
      <c r="B3235" s="3" t="s">
        <v>6704</v>
      </c>
      <c r="C3235" s="2">
        <v>2014</v>
      </c>
      <c r="D3235" s="4">
        <v>41831</v>
      </c>
      <c r="E3235" s="4" t="str">
        <f>TEXT(Table1[[#This Row],[Order Date]],"MMM")</f>
        <v>Jul</v>
      </c>
      <c r="F3235" s="4" t="s">
        <v>7156</v>
      </c>
      <c r="G3235" s="3" t="s">
        <v>49</v>
      </c>
      <c r="H3235" s="3" t="s">
        <v>1090</v>
      </c>
      <c r="I3235" s="3" t="s">
        <v>1091</v>
      </c>
      <c r="J3235" s="3" t="s">
        <v>99</v>
      </c>
      <c r="K3235" s="3" t="s">
        <v>27</v>
      </c>
      <c r="L3235" s="3" t="s">
        <v>93</v>
      </c>
      <c r="M3235" s="3" t="s">
        <v>94</v>
      </c>
      <c r="N3235" s="2">
        <v>98105</v>
      </c>
      <c r="O3235" s="3" t="s">
        <v>43</v>
      </c>
      <c r="P3235" s="3" t="s">
        <v>1044</v>
      </c>
      <c r="Q3235" s="3" t="s">
        <v>32</v>
      </c>
      <c r="R3235" s="3" t="s">
        <v>36</v>
      </c>
      <c r="S3235" s="3" t="s">
        <v>1045</v>
      </c>
      <c r="T3235" s="2">
        <v>449.56799999999998</v>
      </c>
      <c r="U3235" s="2">
        <v>2</v>
      </c>
      <c r="V3235" s="2">
        <v>0.2</v>
      </c>
      <c r="W3235" s="2">
        <v>-73.0548</v>
      </c>
    </row>
    <row r="3236" spans="1:23" ht="15.75" thickBot="1" x14ac:dyDescent="0.3">
      <c r="A3236" s="5">
        <v>3235</v>
      </c>
      <c r="B3236" s="3" t="s">
        <v>6704</v>
      </c>
      <c r="C3236" s="2">
        <v>2014</v>
      </c>
      <c r="D3236" s="4">
        <v>41831</v>
      </c>
      <c r="E3236" s="4" t="str">
        <f>TEXT(Table1[[#This Row],[Order Date]],"MMM")</f>
        <v>Jul</v>
      </c>
      <c r="F3236" s="4" t="s">
        <v>7156</v>
      </c>
      <c r="G3236" s="3" t="s">
        <v>49</v>
      </c>
      <c r="H3236" s="3" t="s">
        <v>1090</v>
      </c>
      <c r="I3236" s="3" t="s">
        <v>1091</v>
      </c>
      <c r="J3236" s="3" t="s">
        <v>99</v>
      </c>
      <c r="K3236" s="3" t="s">
        <v>27</v>
      </c>
      <c r="L3236" s="3" t="s">
        <v>93</v>
      </c>
      <c r="M3236" s="3" t="s">
        <v>94</v>
      </c>
      <c r="N3236" s="2">
        <v>98105</v>
      </c>
      <c r="O3236" s="3" t="s">
        <v>43</v>
      </c>
      <c r="P3236" s="3" t="s">
        <v>1592</v>
      </c>
      <c r="Q3236" s="3" t="s">
        <v>70</v>
      </c>
      <c r="R3236" s="3" t="s">
        <v>148</v>
      </c>
      <c r="S3236" s="3" t="s">
        <v>1593</v>
      </c>
      <c r="T3236" s="2">
        <v>108.96</v>
      </c>
      <c r="U3236" s="2">
        <v>3</v>
      </c>
      <c r="V3236" s="2">
        <v>0</v>
      </c>
      <c r="W3236" s="2">
        <v>32.688000000000002</v>
      </c>
    </row>
    <row r="3237" spans="1:23" ht="15.75" thickBot="1" x14ac:dyDescent="0.3">
      <c r="A3237" s="5">
        <v>3236</v>
      </c>
      <c r="B3237" s="3" t="s">
        <v>6705</v>
      </c>
      <c r="C3237" s="2">
        <v>2011</v>
      </c>
      <c r="D3237" s="4">
        <v>40793</v>
      </c>
      <c r="E3237" s="4" t="str">
        <f>TEXT(Table1[[#This Row],[Order Date]],"MMM")</f>
        <v>Sep</v>
      </c>
      <c r="F3237" s="4" t="s">
        <v>7309</v>
      </c>
      <c r="G3237" s="3" t="s">
        <v>49</v>
      </c>
      <c r="H3237" s="3" t="s">
        <v>4928</v>
      </c>
      <c r="I3237" s="3" t="s">
        <v>4929</v>
      </c>
      <c r="J3237" s="3" t="s">
        <v>99</v>
      </c>
      <c r="K3237" s="3" t="s">
        <v>27</v>
      </c>
      <c r="L3237" s="3" t="s">
        <v>41</v>
      </c>
      <c r="M3237" s="3" t="s">
        <v>42</v>
      </c>
      <c r="N3237" s="2">
        <v>90049</v>
      </c>
      <c r="O3237" s="3" t="s">
        <v>43</v>
      </c>
      <c r="P3237" s="3" t="s">
        <v>4427</v>
      </c>
      <c r="Q3237" s="3" t="s">
        <v>45</v>
      </c>
      <c r="R3237" s="3" t="s">
        <v>46</v>
      </c>
      <c r="S3237" s="3" t="s">
        <v>4428</v>
      </c>
      <c r="T3237" s="2">
        <v>2.88</v>
      </c>
      <c r="U3237" s="2">
        <v>1</v>
      </c>
      <c r="V3237" s="2">
        <v>0</v>
      </c>
      <c r="W3237" s="2">
        <v>1.4112</v>
      </c>
    </row>
    <row r="3238" spans="1:23" ht="15.75" thickBot="1" x14ac:dyDescent="0.3">
      <c r="A3238" s="5">
        <v>3237</v>
      </c>
      <c r="B3238" s="3" t="s">
        <v>6705</v>
      </c>
      <c r="C3238" s="2">
        <v>2011</v>
      </c>
      <c r="D3238" s="4">
        <v>40793</v>
      </c>
      <c r="E3238" s="4" t="str">
        <f>TEXT(Table1[[#This Row],[Order Date]],"MMM")</f>
        <v>Sep</v>
      </c>
      <c r="F3238" s="4" t="s">
        <v>7309</v>
      </c>
      <c r="G3238" s="3" t="s">
        <v>49</v>
      </c>
      <c r="H3238" s="3" t="s">
        <v>4928</v>
      </c>
      <c r="I3238" s="3" t="s">
        <v>4929</v>
      </c>
      <c r="J3238" s="3" t="s">
        <v>99</v>
      </c>
      <c r="K3238" s="3" t="s">
        <v>27</v>
      </c>
      <c r="L3238" s="3" t="s">
        <v>41</v>
      </c>
      <c r="M3238" s="3" t="s">
        <v>42</v>
      </c>
      <c r="N3238" s="2">
        <v>90049</v>
      </c>
      <c r="O3238" s="3" t="s">
        <v>43</v>
      </c>
      <c r="P3238" s="3" t="s">
        <v>210</v>
      </c>
      <c r="Q3238" s="3" t="s">
        <v>45</v>
      </c>
      <c r="R3238" s="3" t="s">
        <v>74</v>
      </c>
      <c r="S3238" s="3" t="s">
        <v>211</v>
      </c>
      <c r="T3238" s="2">
        <v>41.904000000000003</v>
      </c>
      <c r="U3238" s="2">
        <v>6</v>
      </c>
      <c r="V3238" s="2">
        <v>0.2</v>
      </c>
      <c r="W3238" s="2">
        <v>14.1426</v>
      </c>
    </row>
    <row r="3239" spans="1:23" ht="15.75" thickBot="1" x14ac:dyDescent="0.3">
      <c r="A3239" s="5">
        <v>3238</v>
      </c>
      <c r="B3239" s="3" t="s">
        <v>6705</v>
      </c>
      <c r="C3239" s="2">
        <v>2011</v>
      </c>
      <c r="D3239" s="4">
        <v>40793</v>
      </c>
      <c r="E3239" s="4" t="str">
        <f>TEXT(Table1[[#This Row],[Order Date]],"MMM")</f>
        <v>Sep</v>
      </c>
      <c r="F3239" s="4" t="s">
        <v>7309</v>
      </c>
      <c r="G3239" s="3" t="s">
        <v>49</v>
      </c>
      <c r="H3239" s="3" t="s">
        <v>4928</v>
      </c>
      <c r="I3239" s="3" t="s">
        <v>4929</v>
      </c>
      <c r="J3239" s="3" t="s">
        <v>99</v>
      </c>
      <c r="K3239" s="3" t="s">
        <v>27</v>
      </c>
      <c r="L3239" s="3" t="s">
        <v>41</v>
      </c>
      <c r="M3239" s="3" t="s">
        <v>42</v>
      </c>
      <c r="N3239" s="2">
        <v>90049</v>
      </c>
      <c r="O3239" s="3" t="s">
        <v>43</v>
      </c>
      <c r="P3239" s="3" t="s">
        <v>3880</v>
      </c>
      <c r="Q3239" s="3" t="s">
        <v>45</v>
      </c>
      <c r="R3239" s="3" t="s">
        <v>58</v>
      </c>
      <c r="S3239" s="3" t="s">
        <v>3881</v>
      </c>
      <c r="T3239" s="2">
        <v>23.92</v>
      </c>
      <c r="U3239" s="2">
        <v>4</v>
      </c>
      <c r="V3239" s="2">
        <v>0</v>
      </c>
      <c r="W3239" s="2">
        <v>4.0663999999999998</v>
      </c>
    </row>
    <row r="3240" spans="1:23" ht="15.75" thickBot="1" x14ac:dyDescent="0.3">
      <c r="A3240" s="5">
        <v>3239</v>
      </c>
      <c r="B3240" s="3" t="s">
        <v>6708</v>
      </c>
      <c r="C3240" s="2">
        <v>2013</v>
      </c>
      <c r="D3240" s="4">
        <v>41342</v>
      </c>
      <c r="E3240" s="4" t="str">
        <f>TEXT(Table1[[#This Row],[Order Date]],"MMM")</f>
        <v>Mar</v>
      </c>
      <c r="F3240" s="4">
        <v>41526</v>
      </c>
      <c r="G3240" s="3" t="s">
        <v>49</v>
      </c>
      <c r="H3240" s="3" t="s">
        <v>4155</v>
      </c>
      <c r="I3240" s="3" t="s">
        <v>4156</v>
      </c>
      <c r="J3240" s="3" t="s">
        <v>26</v>
      </c>
      <c r="K3240" s="3" t="s">
        <v>27</v>
      </c>
      <c r="L3240" s="3" t="s">
        <v>1199</v>
      </c>
      <c r="M3240" s="3" t="s">
        <v>94</v>
      </c>
      <c r="N3240" s="2">
        <v>98198</v>
      </c>
      <c r="O3240" s="3" t="s">
        <v>43</v>
      </c>
      <c r="P3240" s="3" t="s">
        <v>2040</v>
      </c>
      <c r="Q3240" s="3" t="s">
        <v>70</v>
      </c>
      <c r="R3240" s="3" t="s">
        <v>1062</v>
      </c>
      <c r="S3240" s="3" t="s">
        <v>2041</v>
      </c>
      <c r="T3240" s="2">
        <v>999.98</v>
      </c>
      <c r="U3240" s="2">
        <v>2</v>
      </c>
      <c r="V3240" s="2">
        <v>0</v>
      </c>
      <c r="W3240" s="2">
        <v>449.99099999999999</v>
      </c>
    </row>
    <row r="3241" spans="1:23" ht="15.75" thickBot="1" x14ac:dyDescent="0.3">
      <c r="A3241" s="5">
        <v>3240</v>
      </c>
      <c r="B3241" s="3" t="s">
        <v>6709</v>
      </c>
      <c r="C3241" s="2">
        <v>2012</v>
      </c>
      <c r="D3241" s="4">
        <v>40947</v>
      </c>
      <c r="E3241" s="4" t="str">
        <f>TEXT(Table1[[#This Row],[Order Date]],"MMM")</f>
        <v>Feb</v>
      </c>
      <c r="F3241" s="4">
        <v>41068</v>
      </c>
      <c r="G3241" s="3" t="s">
        <v>49</v>
      </c>
      <c r="H3241" s="3" t="s">
        <v>1575</v>
      </c>
      <c r="I3241" s="3" t="s">
        <v>1576</v>
      </c>
      <c r="J3241" s="3" t="s">
        <v>26</v>
      </c>
      <c r="K3241" s="3" t="s">
        <v>27</v>
      </c>
      <c r="L3241" s="3" t="s">
        <v>288</v>
      </c>
      <c r="M3241" s="3" t="s">
        <v>372</v>
      </c>
      <c r="N3241" s="2">
        <v>97477</v>
      </c>
      <c r="O3241" s="3" t="s">
        <v>43</v>
      </c>
      <c r="P3241" s="3" t="s">
        <v>5282</v>
      </c>
      <c r="Q3241" s="3" t="s">
        <v>32</v>
      </c>
      <c r="R3241" s="3" t="s">
        <v>55</v>
      </c>
      <c r="S3241" s="3" t="s">
        <v>5283</v>
      </c>
      <c r="T3241" s="2">
        <v>277.5</v>
      </c>
      <c r="U3241" s="2">
        <v>4</v>
      </c>
      <c r="V3241" s="2">
        <v>0.5</v>
      </c>
      <c r="W3241" s="2">
        <v>-188.7</v>
      </c>
    </row>
    <row r="3242" spans="1:23" ht="15.75" thickBot="1" x14ac:dyDescent="0.3">
      <c r="A3242" s="5">
        <v>3241</v>
      </c>
      <c r="B3242" s="3" t="s">
        <v>6710</v>
      </c>
      <c r="C3242" s="2">
        <v>2013</v>
      </c>
      <c r="D3242" s="4">
        <v>41590</v>
      </c>
      <c r="E3242" s="4" t="str">
        <f>TEXT(Table1[[#This Row],[Order Date]],"MMM")</f>
        <v>Nov</v>
      </c>
      <c r="F3242" s="4" t="s">
        <v>7183</v>
      </c>
      <c r="G3242" s="3" t="s">
        <v>49</v>
      </c>
      <c r="H3242" s="3" t="s">
        <v>2148</v>
      </c>
      <c r="I3242" s="3" t="s">
        <v>2149</v>
      </c>
      <c r="J3242" s="3" t="s">
        <v>40</v>
      </c>
      <c r="K3242" s="3" t="s">
        <v>27</v>
      </c>
      <c r="L3242" s="3" t="s">
        <v>239</v>
      </c>
      <c r="M3242" s="3" t="s">
        <v>240</v>
      </c>
      <c r="N3242" s="2">
        <v>10024</v>
      </c>
      <c r="O3242" s="3" t="s">
        <v>138</v>
      </c>
      <c r="P3242" s="3" t="s">
        <v>618</v>
      </c>
      <c r="Q3242" s="3" t="s">
        <v>45</v>
      </c>
      <c r="R3242" s="3" t="s">
        <v>88</v>
      </c>
      <c r="S3242" s="3" t="s">
        <v>619</v>
      </c>
      <c r="T3242" s="2">
        <v>62.82</v>
      </c>
      <c r="U3242" s="2">
        <v>9</v>
      </c>
      <c r="V3242" s="2">
        <v>0</v>
      </c>
      <c r="W3242" s="2">
        <v>29.525400000000001</v>
      </c>
    </row>
    <row r="3243" spans="1:23" ht="15.75" thickBot="1" x14ac:dyDescent="0.3">
      <c r="A3243" s="5">
        <v>3242</v>
      </c>
      <c r="B3243" s="3" t="s">
        <v>6711</v>
      </c>
      <c r="C3243" s="2">
        <v>2012</v>
      </c>
      <c r="D3243" s="4">
        <v>40949</v>
      </c>
      <c r="E3243" s="4" t="str">
        <f>TEXT(Table1[[#This Row],[Order Date]],"MMM")</f>
        <v>Feb</v>
      </c>
      <c r="F3243" s="4">
        <v>41039</v>
      </c>
      <c r="G3243" s="3" t="s">
        <v>23</v>
      </c>
      <c r="H3243" s="3" t="s">
        <v>3411</v>
      </c>
      <c r="I3243" s="3" t="s">
        <v>3412</v>
      </c>
      <c r="J3243" s="3" t="s">
        <v>26</v>
      </c>
      <c r="K3243" s="3" t="s">
        <v>27</v>
      </c>
      <c r="L3243" s="3" t="s">
        <v>2801</v>
      </c>
      <c r="M3243" s="3" t="s">
        <v>2301</v>
      </c>
      <c r="N3243" s="2">
        <v>20852</v>
      </c>
      <c r="O3243" s="3" t="s">
        <v>138</v>
      </c>
      <c r="P3243" s="3" t="s">
        <v>2228</v>
      </c>
      <c r="Q3243" s="3" t="s">
        <v>45</v>
      </c>
      <c r="R3243" s="3" t="s">
        <v>88</v>
      </c>
      <c r="S3243" s="3" t="s">
        <v>2229</v>
      </c>
      <c r="T3243" s="2">
        <v>19.440000000000001</v>
      </c>
      <c r="U3243" s="2">
        <v>3</v>
      </c>
      <c r="V3243" s="2">
        <v>0</v>
      </c>
      <c r="W3243" s="2">
        <v>9.3312000000000008</v>
      </c>
    </row>
    <row r="3244" spans="1:23" ht="15.75" thickBot="1" x14ac:dyDescent="0.3">
      <c r="A3244" s="5">
        <v>3243</v>
      </c>
      <c r="B3244" s="3" t="s">
        <v>6711</v>
      </c>
      <c r="C3244" s="2">
        <v>2012</v>
      </c>
      <c r="D3244" s="4">
        <v>40949</v>
      </c>
      <c r="E3244" s="4" t="str">
        <f>TEXT(Table1[[#This Row],[Order Date]],"MMM")</f>
        <v>Feb</v>
      </c>
      <c r="F3244" s="4">
        <v>41039</v>
      </c>
      <c r="G3244" s="3" t="s">
        <v>23</v>
      </c>
      <c r="H3244" s="3" t="s">
        <v>3411</v>
      </c>
      <c r="I3244" s="3" t="s">
        <v>3412</v>
      </c>
      <c r="J3244" s="3" t="s">
        <v>26</v>
      </c>
      <c r="K3244" s="3" t="s">
        <v>27</v>
      </c>
      <c r="L3244" s="3" t="s">
        <v>2801</v>
      </c>
      <c r="M3244" s="3" t="s">
        <v>2301</v>
      </c>
      <c r="N3244" s="2">
        <v>20852</v>
      </c>
      <c r="O3244" s="3" t="s">
        <v>138</v>
      </c>
      <c r="P3244" s="3" t="s">
        <v>2541</v>
      </c>
      <c r="Q3244" s="3" t="s">
        <v>45</v>
      </c>
      <c r="R3244" s="3" t="s">
        <v>74</v>
      </c>
      <c r="S3244" s="3" t="s">
        <v>2542</v>
      </c>
      <c r="T3244" s="2">
        <v>7.38</v>
      </c>
      <c r="U3244" s="2">
        <v>1</v>
      </c>
      <c r="V3244" s="2">
        <v>0</v>
      </c>
      <c r="W3244" s="2">
        <v>3.6162000000000001</v>
      </c>
    </row>
    <row r="3245" spans="1:23" ht="15.75" thickBot="1" x14ac:dyDescent="0.3">
      <c r="A3245" s="5">
        <v>3244</v>
      </c>
      <c r="B3245" s="3" t="s">
        <v>6712</v>
      </c>
      <c r="C3245" s="2">
        <v>2012</v>
      </c>
      <c r="D3245" s="4">
        <v>41072</v>
      </c>
      <c r="E3245" s="4" t="str">
        <f>TEXT(Table1[[#This Row],[Order Date]],"MMM")</f>
        <v>Jun</v>
      </c>
      <c r="F3245" s="4">
        <v>41225</v>
      </c>
      <c r="G3245" s="3" t="s">
        <v>23</v>
      </c>
      <c r="H3245" s="3" t="s">
        <v>802</v>
      </c>
      <c r="I3245" s="3" t="s">
        <v>803</v>
      </c>
      <c r="J3245" s="3" t="s">
        <v>40</v>
      </c>
      <c r="K3245" s="3" t="s">
        <v>27</v>
      </c>
      <c r="L3245" s="3" t="s">
        <v>6006</v>
      </c>
      <c r="M3245" s="3" t="s">
        <v>42</v>
      </c>
      <c r="N3245" s="2">
        <v>93101</v>
      </c>
      <c r="O3245" s="3" t="s">
        <v>43</v>
      </c>
      <c r="P3245" s="3" t="s">
        <v>3453</v>
      </c>
      <c r="Q3245" s="3" t="s">
        <v>45</v>
      </c>
      <c r="R3245" s="3" t="s">
        <v>88</v>
      </c>
      <c r="S3245" s="3" t="s">
        <v>3454</v>
      </c>
      <c r="T3245" s="2">
        <v>8.9600000000000009</v>
      </c>
      <c r="U3245" s="2">
        <v>2</v>
      </c>
      <c r="V3245" s="2">
        <v>0</v>
      </c>
      <c r="W3245" s="2">
        <v>4.3903999999999996</v>
      </c>
    </row>
    <row r="3246" spans="1:23" ht="15.75" thickBot="1" x14ac:dyDescent="0.3">
      <c r="A3246" s="5">
        <v>3245</v>
      </c>
      <c r="B3246" s="3" t="s">
        <v>6713</v>
      </c>
      <c r="C3246" s="2">
        <v>2014</v>
      </c>
      <c r="D3246" s="4">
        <v>41799</v>
      </c>
      <c r="E3246" s="4" t="str">
        <f>TEXT(Table1[[#This Row],[Order Date]],"MMM")</f>
        <v>Jun</v>
      </c>
      <c r="F3246" s="4">
        <v>41921</v>
      </c>
      <c r="G3246" s="3" t="s">
        <v>49</v>
      </c>
      <c r="H3246" s="3" t="s">
        <v>3026</v>
      </c>
      <c r="I3246" s="3" t="s">
        <v>3027</v>
      </c>
      <c r="J3246" s="3" t="s">
        <v>26</v>
      </c>
      <c r="K3246" s="3" t="s">
        <v>27</v>
      </c>
      <c r="L3246" s="3" t="s">
        <v>4106</v>
      </c>
      <c r="M3246" s="3" t="s">
        <v>302</v>
      </c>
      <c r="N3246" s="2">
        <v>37918</v>
      </c>
      <c r="O3246" s="3" t="s">
        <v>30</v>
      </c>
      <c r="P3246" s="3" t="s">
        <v>3682</v>
      </c>
      <c r="Q3246" s="3" t="s">
        <v>70</v>
      </c>
      <c r="R3246" s="3" t="s">
        <v>148</v>
      </c>
      <c r="S3246" s="3" t="s">
        <v>3683</v>
      </c>
      <c r="T3246" s="2">
        <v>89.567999999999998</v>
      </c>
      <c r="U3246" s="2">
        <v>4</v>
      </c>
      <c r="V3246" s="2">
        <v>0.2</v>
      </c>
      <c r="W3246" s="2">
        <v>-1.1195999999999999</v>
      </c>
    </row>
    <row r="3247" spans="1:23" ht="15.75" thickBot="1" x14ac:dyDescent="0.3">
      <c r="A3247" s="5">
        <v>3246</v>
      </c>
      <c r="B3247" s="3" t="s">
        <v>6713</v>
      </c>
      <c r="C3247" s="2">
        <v>2014</v>
      </c>
      <c r="D3247" s="4">
        <v>41799</v>
      </c>
      <c r="E3247" s="4" t="str">
        <f>TEXT(Table1[[#This Row],[Order Date]],"MMM")</f>
        <v>Jun</v>
      </c>
      <c r="F3247" s="4">
        <v>41921</v>
      </c>
      <c r="G3247" s="3" t="s">
        <v>49</v>
      </c>
      <c r="H3247" s="3" t="s">
        <v>3026</v>
      </c>
      <c r="I3247" s="3" t="s">
        <v>3027</v>
      </c>
      <c r="J3247" s="3" t="s">
        <v>26</v>
      </c>
      <c r="K3247" s="3" t="s">
        <v>27</v>
      </c>
      <c r="L3247" s="3" t="s">
        <v>4106</v>
      </c>
      <c r="M3247" s="3" t="s">
        <v>302</v>
      </c>
      <c r="N3247" s="2">
        <v>37918</v>
      </c>
      <c r="O3247" s="3" t="s">
        <v>30</v>
      </c>
      <c r="P3247" s="3" t="s">
        <v>2132</v>
      </c>
      <c r="Q3247" s="3" t="s">
        <v>45</v>
      </c>
      <c r="R3247" s="3" t="s">
        <v>67</v>
      </c>
      <c r="S3247" s="3" t="s">
        <v>2133</v>
      </c>
      <c r="T3247" s="2">
        <v>71.959999999999994</v>
      </c>
      <c r="U3247" s="2">
        <v>5</v>
      </c>
      <c r="V3247" s="2">
        <v>0.2</v>
      </c>
      <c r="W3247" s="2">
        <v>7.1959999999999997</v>
      </c>
    </row>
    <row r="3248" spans="1:23" ht="15.75" thickBot="1" x14ac:dyDescent="0.3">
      <c r="A3248" s="5">
        <v>3247</v>
      </c>
      <c r="B3248" s="3" t="s">
        <v>6713</v>
      </c>
      <c r="C3248" s="2">
        <v>2014</v>
      </c>
      <c r="D3248" s="4">
        <v>41799</v>
      </c>
      <c r="E3248" s="4" t="str">
        <f>TEXT(Table1[[#This Row],[Order Date]],"MMM")</f>
        <v>Jun</v>
      </c>
      <c r="F3248" s="4">
        <v>41921</v>
      </c>
      <c r="G3248" s="3" t="s">
        <v>49</v>
      </c>
      <c r="H3248" s="3" t="s">
        <v>3026</v>
      </c>
      <c r="I3248" s="3" t="s">
        <v>3027</v>
      </c>
      <c r="J3248" s="3" t="s">
        <v>26</v>
      </c>
      <c r="K3248" s="3" t="s">
        <v>27</v>
      </c>
      <c r="L3248" s="3" t="s">
        <v>4106</v>
      </c>
      <c r="M3248" s="3" t="s">
        <v>302</v>
      </c>
      <c r="N3248" s="2">
        <v>37918</v>
      </c>
      <c r="O3248" s="3" t="s">
        <v>30</v>
      </c>
      <c r="P3248" s="3" t="s">
        <v>1935</v>
      </c>
      <c r="Q3248" s="3" t="s">
        <v>45</v>
      </c>
      <c r="R3248" s="3" t="s">
        <v>88</v>
      </c>
      <c r="S3248" s="3" t="s">
        <v>1936</v>
      </c>
      <c r="T3248" s="2">
        <v>15.552</v>
      </c>
      <c r="U3248" s="2">
        <v>3</v>
      </c>
      <c r="V3248" s="2">
        <v>0.2</v>
      </c>
      <c r="W3248" s="2">
        <v>5.4432</v>
      </c>
    </row>
    <row r="3249" spans="1:23" ht="15.75" thickBot="1" x14ac:dyDescent="0.3">
      <c r="A3249" s="5">
        <v>3248</v>
      </c>
      <c r="B3249" s="3" t="s">
        <v>6714</v>
      </c>
      <c r="C3249" s="2">
        <v>2012</v>
      </c>
      <c r="D3249" s="4">
        <v>41132</v>
      </c>
      <c r="E3249" s="4" t="str">
        <f>TEXT(Table1[[#This Row],[Order Date]],"MMM")</f>
        <v>Aug</v>
      </c>
      <c r="F3249" s="4">
        <v>41132</v>
      </c>
      <c r="G3249" s="3" t="s">
        <v>1127</v>
      </c>
      <c r="H3249" s="3" t="s">
        <v>3247</v>
      </c>
      <c r="I3249" s="3" t="s">
        <v>3248</v>
      </c>
      <c r="J3249" s="3" t="s">
        <v>40</v>
      </c>
      <c r="K3249" s="3" t="s">
        <v>27</v>
      </c>
      <c r="L3249" s="3" t="s">
        <v>239</v>
      </c>
      <c r="M3249" s="3" t="s">
        <v>240</v>
      </c>
      <c r="N3249" s="2">
        <v>10024</v>
      </c>
      <c r="O3249" s="3" t="s">
        <v>138</v>
      </c>
      <c r="P3249" s="3" t="s">
        <v>5646</v>
      </c>
      <c r="Q3249" s="3" t="s">
        <v>45</v>
      </c>
      <c r="R3249" s="3" t="s">
        <v>58</v>
      </c>
      <c r="S3249" s="3" t="s">
        <v>5647</v>
      </c>
      <c r="T3249" s="2">
        <v>67.150000000000006</v>
      </c>
      <c r="U3249" s="2">
        <v>5</v>
      </c>
      <c r="V3249" s="2">
        <v>0</v>
      </c>
      <c r="W3249" s="2">
        <v>16.787500000000001</v>
      </c>
    </row>
    <row r="3250" spans="1:23" ht="15.75" thickBot="1" x14ac:dyDescent="0.3">
      <c r="A3250" s="5">
        <v>3249</v>
      </c>
      <c r="B3250" s="3" t="s">
        <v>6714</v>
      </c>
      <c r="C3250" s="2">
        <v>2012</v>
      </c>
      <c r="D3250" s="4">
        <v>41132</v>
      </c>
      <c r="E3250" s="4" t="str">
        <f>TEXT(Table1[[#This Row],[Order Date]],"MMM")</f>
        <v>Aug</v>
      </c>
      <c r="F3250" s="4">
        <v>41132</v>
      </c>
      <c r="G3250" s="3" t="s">
        <v>1127</v>
      </c>
      <c r="H3250" s="3" t="s">
        <v>3247</v>
      </c>
      <c r="I3250" s="3" t="s">
        <v>3248</v>
      </c>
      <c r="J3250" s="3" t="s">
        <v>40</v>
      </c>
      <c r="K3250" s="3" t="s">
        <v>27</v>
      </c>
      <c r="L3250" s="3" t="s">
        <v>239</v>
      </c>
      <c r="M3250" s="3" t="s">
        <v>240</v>
      </c>
      <c r="N3250" s="2">
        <v>10024</v>
      </c>
      <c r="O3250" s="3" t="s">
        <v>138</v>
      </c>
      <c r="P3250" s="3" t="s">
        <v>2905</v>
      </c>
      <c r="Q3250" s="3" t="s">
        <v>70</v>
      </c>
      <c r="R3250" s="3" t="s">
        <v>71</v>
      </c>
      <c r="S3250" s="3" t="s">
        <v>2906</v>
      </c>
      <c r="T3250" s="2">
        <v>549.98</v>
      </c>
      <c r="U3250" s="2">
        <v>2</v>
      </c>
      <c r="V3250" s="2">
        <v>0</v>
      </c>
      <c r="W3250" s="2">
        <v>142.9948</v>
      </c>
    </row>
    <row r="3251" spans="1:23" ht="15.75" thickBot="1" x14ac:dyDescent="0.3">
      <c r="A3251" s="5">
        <v>3250</v>
      </c>
      <c r="B3251" s="3" t="s">
        <v>6714</v>
      </c>
      <c r="C3251" s="2">
        <v>2012</v>
      </c>
      <c r="D3251" s="4">
        <v>41132</v>
      </c>
      <c r="E3251" s="4" t="str">
        <f>TEXT(Table1[[#This Row],[Order Date]],"MMM")</f>
        <v>Aug</v>
      </c>
      <c r="F3251" s="4">
        <v>41132</v>
      </c>
      <c r="G3251" s="3" t="s">
        <v>1127</v>
      </c>
      <c r="H3251" s="3" t="s">
        <v>3247</v>
      </c>
      <c r="I3251" s="3" t="s">
        <v>3248</v>
      </c>
      <c r="J3251" s="3" t="s">
        <v>40</v>
      </c>
      <c r="K3251" s="3" t="s">
        <v>27</v>
      </c>
      <c r="L3251" s="3" t="s">
        <v>239</v>
      </c>
      <c r="M3251" s="3" t="s">
        <v>240</v>
      </c>
      <c r="N3251" s="2">
        <v>10024</v>
      </c>
      <c r="O3251" s="3" t="s">
        <v>138</v>
      </c>
      <c r="P3251" s="3" t="s">
        <v>6393</v>
      </c>
      <c r="Q3251" s="3" t="s">
        <v>32</v>
      </c>
      <c r="R3251" s="3" t="s">
        <v>64</v>
      </c>
      <c r="S3251" s="3" t="s">
        <v>6394</v>
      </c>
      <c r="T3251" s="2">
        <v>11.82</v>
      </c>
      <c r="U3251" s="2">
        <v>3</v>
      </c>
      <c r="V3251" s="2">
        <v>0</v>
      </c>
      <c r="W3251" s="2">
        <v>4.7279999999999998</v>
      </c>
    </row>
    <row r="3252" spans="1:23" ht="15.75" thickBot="1" x14ac:dyDescent="0.3">
      <c r="A3252" s="5">
        <v>3251</v>
      </c>
      <c r="B3252" s="3" t="s">
        <v>6714</v>
      </c>
      <c r="C3252" s="2">
        <v>2012</v>
      </c>
      <c r="D3252" s="4">
        <v>41132</v>
      </c>
      <c r="E3252" s="4" t="str">
        <f>TEXT(Table1[[#This Row],[Order Date]],"MMM")</f>
        <v>Aug</v>
      </c>
      <c r="F3252" s="4">
        <v>41132</v>
      </c>
      <c r="G3252" s="3" t="s">
        <v>1127</v>
      </c>
      <c r="H3252" s="3" t="s">
        <v>3247</v>
      </c>
      <c r="I3252" s="3" t="s">
        <v>3248</v>
      </c>
      <c r="J3252" s="3" t="s">
        <v>40</v>
      </c>
      <c r="K3252" s="3" t="s">
        <v>27</v>
      </c>
      <c r="L3252" s="3" t="s">
        <v>239</v>
      </c>
      <c r="M3252" s="3" t="s">
        <v>240</v>
      </c>
      <c r="N3252" s="2">
        <v>10024</v>
      </c>
      <c r="O3252" s="3" t="s">
        <v>138</v>
      </c>
      <c r="P3252" s="3" t="s">
        <v>5822</v>
      </c>
      <c r="Q3252" s="3" t="s">
        <v>70</v>
      </c>
      <c r="R3252" s="3" t="s">
        <v>603</v>
      </c>
      <c r="S3252" s="3" t="s">
        <v>5823</v>
      </c>
      <c r="T3252" s="2">
        <v>4643.8</v>
      </c>
      <c r="U3252" s="2">
        <v>4</v>
      </c>
      <c r="V3252" s="2">
        <v>0</v>
      </c>
      <c r="W3252" s="2">
        <v>2229.0239999999999</v>
      </c>
    </row>
    <row r="3253" spans="1:23" ht="15.75" thickBot="1" x14ac:dyDescent="0.3">
      <c r="A3253" s="5">
        <v>3252</v>
      </c>
      <c r="B3253" s="3" t="s">
        <v>6714</v>
      </c>
      <c r="C3253" s="2">
        <v>2012</v>
      </c>
      <c r="D3253" s="4">
        <v>41132</v>
      </c>
      <c r="E3253" s="4" t="str">
        <f>TEXT(Table1[[#This Row],[Order Date]],"MMM")</f>
        <v>Aug</v>
      </c>
      <c r="F3253" s="4">
        <v>41132</v>
      </c>
      <c r="G3253" s="3" t="s">
        <v>1127</v>
      </c>
      <c r="H3253" s="3" t="s">
        <v>3247</v>
      </c>
      <c r="I3253" s="3" t="s">
        <v>3248</v>
      </c>
      <c r="J3253" s="3" t="s">
        <v>40</v>
      </c>
      <c r="K3253" s="3" t="s">
        <v>27</v>
      </c>
      <c r="L3253" s="3" t="s">
        <v>239</v>
      </c>
      <c r="M3253" s="3" t="s">
        <v>240</v>
      </c>
      <c r="N3253" s="2">
        <v>10024</v>
      </c>
      <c r="O3253" s="3" t="s">
        <v>138</v>
      </c>
      <c r="P3253" s="3" t="s">
        <v>2070</v>
      </c>
      <c r="Q3253" s="3" t="s">
        <v>32</v>
      </c>
      <c r="R3253" s="3" t="s">
        <v>36</v>
      </c>
      <c r="S3253" s="3" t="s">
        <v>2071</v>
      </c>
      <c r="T3253" s="2">
        <v>577.76400000000001</v>
      </c>
      <c r="U3253" s="2">
        <v>2</v>
      </c>
      <c r="V3253" s="2">
        <v>0.1</v>
      </c>
      <c r="W3253" s="2">
        <v>115.5528</v>
      </c>
    </row>
    <row r="3254" spans="1:23" ht="15.75" thickBot="1" x14ac:dyDescent="0.3">
      <c r="A3254" s="5">
        <v>3253</v>
      </c>
      <c r="B3254" s="3" t="s">
        <v>6715</v>
      </c>
      <c r="C3254" s="2">
        <v>2014</v>
      </c>
      <c r="D3254" s="4">
        <v>41860</v>
      </c>
      <c r="E3254" s="4" t="str">
        <f>TEXT(Table1[[#This Row],[Order Date]],"MMM")</f>
        <v>Aug</v>
      </c>
      <c r="F3254" s="4" t="s">
        <v>7228</v>
      </c>
      <c r="G3254" s="3" t="s">
        <v>49</v>
      </c>
      <c r="H3254" s="3" t="s">
        <v>4835</v>
      </c>
      <c r="I3254" s="3" t="s">
        <v>4836</v>
      </c>
      <c r="J3254" s="3" t="s">
        <v>40</v>
      </c>
      <c r="K3254" s="3" t="s">
        <v>27</v>
      </c>
      <c r="L3254" s="3" t="s">
        <v>4459</v>
      </c>
      <c r="M3254" s="3" t="s">
        <v>302</v>
      </c>
      <c r="N3254" s="2">
        <v>37211</v>
      </c>
      <c r="O3254" s="3" t="s">
        <v>30</v>
      </c>
      <c r="P3254" s="3" t="s">
        <v>1577</v>
      </c>
      <c r="Q3254" s="3" t="s">
        <v>45</v>
      </c>
      <c r="R3254" s="3" t="s">
        <v>77</v>
      </c>
      <c r="S3254" s="3" t="s">
        <v>1578</v>
      </c>
      <c r="T3254" s="2">
        <v>81.567999999999998</v>
      </c>
      <c r="U3254" s="2">
        <v>2</v>
      </c>
      <c r="V3254" s="2">
        <v>0.2</v>
      </c>
      <c r="W3254" s="2">
        <v>7.1372</v>
      </c>
    </row>
    <row r="3255" spans="1:23" ht="15.75" thickBot="1" x14ac:dyDescent="0.3">
      <c r="A3255" s="5">
        <v>3254</v>
      </c>
      <c r="B3255" s="3" t="s">
        <v>6716</v>
      </c>
      <c r="C3255" s="2">
        <v>2013</v>
      </c>
      <c r="D3255" s="4">
        <v>41497</v>
      </c>
      <c r="E3255" s="4" t="str">
        <f>TEXT(Table1[[#This Row],[Order Date]],"MMM")</f>
        <v>Aug</v>
      </c>
      <c r="F3255" s="4" t="s">
        <v>7212</v>
      </c>
      <c r="G3255" s="3" t="s">
        <v>49</v>
      </c>
      <c r="H3255" s="3" t="s">
        <v>1895</v>
      </c>
      <c r="I3255" s="3" t="s">
        <v>1896</v>
      </c>
      <c r="J3255" s="3" t="s">
        <v>26</v>
      </c>
      <c r="K3255" s="3" t="s">
        <v>27</v>
      </c>
      <c r="L3255" s="3" t="s">
        <v>715</v>
      </c>
      <c r="M3255" s="3" t="s">
        <v>101</v>
      </c>
      <c r="N3255" s="2">
        <v>75220</v>
      </c>
      <c r="O3255" s="3" t="s">
        <v>102</v>
      </c>
      <c r="P3255" s="3" t="s">
        <v>6717</v>
      </c>
      <c r="Q3255" s="3" t="s">
        <v>32</v>
      </c>
      <c r="R3255" s="3" t="s">
        <v>64</v>
      </c>
      <c r="S3255" s="3" t="s">
        <v>6718</v>
      </c>
      <c r="T3255" s="2">
        <v>44.46</v>
      </c>
      <c r="U3255" s="2">
        <v>5</v>
      </c>
      <c r="V3255" s="2">
        <v>0.6</v>
      </c>
      <c r="W3255" s="2">
        <v>-17.783999999999999</v>
      </c>
    </row>
    <row r="3256" spans="1:23" ht="15.75" thickBot="1" x14ac:dyDescent="0.3">
      <c r="A3256" s="5">
        <v>3255</v>
      </c>
      <c r="B3256" s="3" t="s">
        <v>6716</v>
      </c>
      <c r="C3256" s="2">
        <v>2013</v>
      </c>
      <c r="D3256" s="4">
        <v>41497</v>
      </c>
      <c r="E3256" s="4" t="str">
        <f>TEXT(Table1[[#This Row],[Order Date]],"MMM")</f>
        <v>Aug</v>
      </c>
      <c r="F3256" s="4" t="s">
        <v>7212</v>
      </c>
      <c r="G3256" s="3" t="s">
        <v>49</v>
      </c>
      <c r="H3256" s="3" t="s">
        <v>1895</v>
      </c>
      <c r="I3256" s="3" t="s">
        <v>1896</v>
      </c>
      <c r="J3256" s="3" t="s">
        <v>26</v>
      </c>
      <c r="K3256" s="3" t="s">
        <v>27</v>
      </c>
      <c r="L3256" s="3" t="s">
        <v>715</v>
      </c>
      <c r="M3256" s="3" t="s">
        <v>101</v>
      </c>
      <c r="N3256" s="2">
        <v>75220</v>
      </c>
      <c r="O3256" s="3" t="s">
        <v>102</v>
      </c>
      <c r="P3256" s="3" t="s">
        <v>1766</v>
      </c>
      <c r="Q3256" s="3" t="s">
        <v>45</v>
      </c>
      <c r="R3256" s="3" t="s">
        <v>58</v>
      </c>
      <c r="S3256" s="3" t="s">
        <v>1767</v>
      </c>
      <c r="T3256" s="2">
        <v>314.08800000000002</v>
      </c>
      <c r="U3256" s="2">
        <v>3</v>
      </c>
      <c r="V3256" s="2">
        <v>0.2</v>
      </c>
      <c r="W3256" s="2">
        <v>19.630500000000001</v>
      </c>
    </row>
    <row r="3257" spans="1:23" ht="15.75" thickBot="1" x14ac:dyDescent="0.3">
      <c r="A3257" s="5">
        <v>3256</v>
      </c>
      <c r="B3257" s="3" t="s">
        <v>6719</v>
      </c>
      <c r="C3257" s="2">
        <v>2011</v>
      </c>
      <c r="D3257" s="4">
        <v>40612</v>
      </c>
      <c r="E3257" s="4" t="str">
        <f>TEXT(Table1[[#This Row],[Order Date]],"MMM")</f>
        <v>Mar</v>
      </c>
      <c r="F3257" s="4">
        <v>40734</v>
      </c>
      <c r="G3257" s="3" t="s">
        <v>49</v>
      </c>
      <c r="H3257" s="3" t="s">
        <v>5137</v>
      </c>
      <c r="I3257" s="3" t="s">
        <v>5138</v>
      </c>
      <c r="J3257" s="3" t="s">
        <v>26</v>
      </c>
      <c r="K3257" s="3" t="s">
        <v>27</v>
      </c>
      <c r="L3257" s="3" t="s">
        <v>715</v>
      </c>
      <c r="M3257" s="3" t="s">
        <v>101</v>
      </c>
      <c r="N3257" s="2">
        <v>75217</v>
      </c>
      <c r="O3257" s="3" t="s">
        <v>102</v>
      </c>
      <c r="P3257" s="3" t="s">
        <v>3547</v>
      </c>
      <c r="Q3257" s="3" t="s">
        <v>45</v>
      </c>
      <c r="R3257" s="3" t="s">
        <v>242</v>
      </c>
      <c r="S3257" s="3" t="s">
        <v>3548</v>
      </c>
      <c r="T3257" s="2">
        <v>4.3440000000000003</v>
      </c>
      <c r="U3257" s="2">
        <v>3</v>
      </c>
      <c r="V3257" s="2">
        <v>0.2</v>
      </c>
      <c r="W3257" s="2">
        <v>0.86880000000000002</v>
      </c>
    </row>
    <row r="3258" spans="1:23" ht="15.75" thickBot="1" x14ac:dyDescent="0.3">
      <c r="A3258" s="5">
        <v>3257</v>
      </c>
      <c r="B3258" s="3" t="s">
        <v>6719</v>
      </c>
      <c r="C3258" s="2">
        <v>2011</v>
      </c>
      <c r="D3258" s="4">
        <v>40612</v>
      </c>
      <c r="E3258" s="4" t="str">
        <f>TEXT(Table1[[#This Row],[Order Date]],"MMM")</f>
        <v>Mar</v>
      </c>
      <c r="F3258" s="4">
        <v>40734</v>
      </c>
      <c r="G3258" s="3" t="s">
        <v>49</v>
      </c>
      <c r="H3258" s="3" t="s">
        <v>5137</v>
      </c>
      <c r="I3258" s="3" t="s">
        <v>5138</v>
      </c>
      <c r="J3258" s="3" t="s">
        <v>26</v>
      </c>
      <c r="K3258" s="3" t="s">
        <v>27</v>
      </c>
      <c r="L3258" s="3" t="s">
        <v>715</v>
      </c>
      <c r="M3258" s="3" t="s">
        <v>101</v>
      </c>
      <c r="N3258" s="2">
        <v>75217</v>
      </c>
      <c r="O3258" s="3" t="s">
        <v>102</v>
      </c>
      <c r="P3258" s="3" t="s">
        <v>3565</v>
      </c>
      <c r="Q3258" s="3" t="s">
        <v>32</v>
      </c>
      <c r="R3258" s="3" t="s">
        <v>64</v>
      </c>
      <c r="S3258" s="3" t="s">
        <v>3566</v>
      </c>
      <c r="T3258" s="2">
        <v>31.776</v>
      </c>
      <c r="U3258" s="2">
        <v>3</v>
      </c>
      <c r="V3258" s="2">
        <v>0.6</v>
      </c>
      <c r="W3258" s="2">
        <v>-19.0656</v>
      </c>
    </row>
    <row r="3259" spans="1:23" ht="15.75" thickBot="1" x14ac:dyDescent="0.3">
      <c r="A3259" s="5">
        <v>3258</v>
      </c>
      <c r="B3259" s="3" t="s">
        <v>6719</v>
      </c>
      <c r="C3259" s="2">
        <v>2011</v>
      </c>
      <c r="D3259" s="4">
        <v>40612</v>
      </c>
      <c r="E3259" s="4" t="str">
        <f>TEXT(Table1[[#This Row],[Order Date]],"MMM")</f>
        <v>Mar</v>
      </c>
      <c r="F3259" s="4">
        <v>40734</v>
      </c>
      <c r="G3259" s="3" t="s">
        <v>49</v>
      </c>
      <c r="H3259" s="3" t="s">
        <v>5137</v>
      </c>
      <c r="I3259" s="3" t="s">
        <v>5138</v>
      </c>
      <c r="J3259" s="3" t="s">
        <v>26</v>
      </c>
      <c r="K3259" s="3" t="s">
        <v>27</v>
      </c>
      <c r="L3259" s="3" t="s">
        <v>715</v>
      </c>
      <c r="M3259" s="3" t="s">
        <v>101</v>
      </c>
      <c r="N3259" s="2">
        <v>75217</v>
      </c>
      <c r="O3259" s="3" t="s">
        <v>102</v>
      </c>
      <c r="P3259" s="3" t="s">
        <v>2118</v>
      </c>
      <c r="Q3259" s="3" t="s">
        <v>45</v>
      </c>
      <c r="R3259" s="3" t="s">
        <v>46</v>
      </c>
      <c r="S3259" s="3" t="s">
        <v>2119</v>
      </c>
      <c r="T3259" s="2">
        <v>4.9279999999999999</v>
      </c>
      <c r="U3259" s="2">
        <v>2</v>
      </c>
      <c r="V3259" s="2">
        <v>0.2</v>
      </c>
      <c r="W3259" s="2">
        <v>1.7248000000000001</v>
      </c>
    </row>
    <row r="3260" spans="1:23" ht="15.75" thickBot="1" x14ac:dyDescent="0.3">
      <c r="A3260" s="5">
        <v>3259</v>
      </c>
      <c r="B3260" s="3" t="s">
        <v>6719</v>
      </c>
      <c r="C3260" s="2">
        <v>2011</v>
      </c>
      <c r="D3260" s="4">
        <v>40612</v>
      </c>
      <c r="E3260" s="4" t="str">
        <f>TEXT(Table1[[#This Row],[Order Date]],"MMM")</f>
        <v>Mar</v>
      </c>
      <c r="F3260" s="4">
        <v>40734</v>
      </c>
      <c r="G3260" s="3" t="s">
        <v>49</v>
      </c>
      <c r="H3260" s="3" t="s">
        <v>5137</v>
      </c>
      <c r="I3260" s="3" t="s">
        <v>5138</v>
      </c>
      <c r="J3260" s="3" t="s">
        <v>26</v>
      </c>
      <c r="K3260" s="3" t="s">
        <v>27</v>
      </c>
      <c r="L3260" s="3" t="s">
        <v>715</v>
      </c>
      <c r="M3260" s="3" t="s">
        <v>101</v>
      </c>
      <c r="N3260" s="2">
        <v>75217</v>
      </c>
      <c r="O3260" s="3" t="s">
        <v>102</v>
      </c>
      <c r="P3260" s="3" t="s">
        <v>396</v>
      </c>
      <c r="Q3260" s="3" t="s">
        <v>45</v>
      </c>
      <c r="R3260" s="3" t="s">
        <v>74</v>
      </c>
      <c r="S3260" s="3" t="s">
        <v>397</v>
      </c>
      <c r="T3260" s="2">
        <v>1.788</v>
      </c>
      <c r="U3260" s="2">
        <v>3</v>
      </c>
      <c r="V3260" s="2">
        <v>0.8</v>
      </c>
      <c r="W3260" s="2">
        <v>-3.0396000000000001</v>
      </c>
    </row>
    <row r="3261" spans="1:23" ht="15.75" thickBot="1" x14ac:dyDescent="0.3">
      <c r="A3261" s="5">
        <v>3260</v>
      </c>
      <c r="B3261" s="3" t="s">
        <v>6719</v>
      </c>
      <c r="C3261" s="2">
        <v>2011</v>
      </c>
      <c r="D3261" s="4">
        <v>40612</v>
      </c>
      <c r="E3261" s="4" t="str">
        <f>TEXT(Table1[[#This Row],[Order Date]],"MMM")</f>
        <v>Mar</v>
      </c>
      <c r="F3261" s="4">
        <v>40734</v>
      </c>
      <c r="G3261" s="3" t="s">
        <v>49</v>
      </c>
      <c r="H3261" s="3" t="s">
        <v>5137</v>
      </c>
      <c r="I3261" s="3" t="s">
        <v>5138</v>
      </c>
      <c r="J3261" s="3" t="s">
        <v>26</v>
      </c>
      <c r="K3261" s="3" t="s">
        <v>27</v>
      </c>
      <c r="L3261" s="3" t="s">
        <v>715</v>
      </c>
      <c r="M3261" s="3" t="s">
        <v>101</v>
      </c>
      <c r="N3261" s="2">
        <v>75217</v>
      </c>
      <c r="O3261" s="3" t="s">
        <v>102</v>
      </c>
      <c r="P3261" s="3" t="s">
        <v>6720</v>
      </c>
      <c r="Q3261" s="3" t="s">
        <v>45</v>
      </c>
      <c r="R3261" s="3" t="s">
        <v>242</v>
      </c>
      <c r="S3261" s="3" t="s">
        <v>6721</v>
      </c>
      <c r="T3261" s="2">
        <v>15.071999999999999</v>
      </c>
      <c r="U3261" s="2">
        <v>4</v>
      </c>
      <c r="V3261" s="2">
        <v>0.2</v>
      </c>
      <c r="W3261" s="2">
        <v>-3.7679999999999998</v>
      </c>
    </row>
    <row r="3262" spans="1:23" ht="15.75" thickBot="1" x14ac:dyDescent="0.3">
      <c r="A3262" s="5">
        <v>3261</v>
      </c>
      <c r="B3262" s="3" t="s">
        <v>6722</v>
      </c>
      <c r="C3262" s="2">
        <v>2014</v>
      </c>
      <c r="D3262" s="4">
        <v>41681</v>
      </c>
      <c r="E3262" s="4" t="str">
        <f>TEXT(Table1[[#This Row],[Order Date]],"MMM")</f>
        <v>Feb</v>
      </c>
      <c r="F3262" s="4">
        <v>41770</v>
      </c>
      <c r="G3262" s="3" t="s">
        <v>23</v>
      </c>
      <c r="H3262" s="3" t="s">
        <v>134</v>
      </c>
      <c r="I3262" s="3" t="s">
        <v>135</v>
      </c>
      <c r="J3262" s="3" t="s">
        <v>26</v>
      </c>
      <c r="K3262" s="3" t="s">
        <v>27</v>
      </c>
      <c r="L3262" s="3" t="s">
        <v>3372</v>
      </c>
      <c r="M3262" s="3" t="s">
        <v>1086</v>
      </c>
      <c r="N3262" s="2">
        <v>2149</v>
      </c>
      <c r="O3262" s="3" t="s">
        <v>138</v>
      </c>
      <c r="P3262" s="3" t="s">
        <v>959</v>
      </c>
      <c r="Q3262" s="3" t="s">
        <v>45</v>
      </c>
      <c r="R3262" s="3" t="s">
        <v>88</v>
      </c>
      <c r="S3262" s="3" t="s">
        <v>960</v>
      </c>
      <c r="T3262" s="2">
        <v>189.7</v>
      </c>
      <c r="U3262" s="2">
        <v>10</v>
      </c>
      <c r="V3262" s="2">
        <v>0</v>
      </c>
      <c r="W3262" s="2">
        <v>91.055999999999997</v>
      </c>
    </row>
    <row r="3263" spans="1:23" ht="15.75" thickBot="1" x14ac:dyDescent="0.3">
      <c r="A3263" s="5">
        <v>3262</v>
      </c>
      <c r="B3263" s="3" t="s">
        <v>6722</v>
      </c>
      <c r="C3263" s="2">
        <v>2014</v>
      </c>
      <c r="D3263" s="4">
        <v>41681</v>
      </c>
      <c r="E3263" s="4" t="str">
        <f>TEXT(Table1[[#This Row],[Order Date]],"MMM")</f>
        <v>Feb</v>
      </c>
      <c r="F3263" s="4">
        <v>41770</v>
      </c>
      <c r="G3263" s="3" t="s">
        <v>23</v>
      </c>
      <c r="H3263" s="3" t="s">
        <v>134</v>
      </c>
      <c r="I3263" s="3" t="s">
        <v>135</v>
      </c>
      <c r="J3263" s="3" t="s">
        <v>26</v>
      </c>
      <c r="K3263" s="3" t="s">
        <v>27</v>
      </c>
      <c r="L3263" s="3" t="s">
        <v>3372</v>
      </c>
      <c r="M3263" s="3" t="s">
        <v>1086</v>
      </c>
      <c r="N3263" s="2">
        <v>2149</v>
      </c>
      <c r="O3263" s="3" t="s">
        <v>138</v>
      </c>
      <c r="P3263" s="3" t="s">
        <v>5039</v>
      </c>
      <c r="Q3263" s="3" t="s">
        <v>45</v>
      </c>
      <c r="R3263" s="3" t="s">
        <v>88</v>
      </c>
      <c r="S3263" s="3" t="s">
        <v>5040</v>
      </c>
      <c r="T3263" s="2">
        <v>40.99</v>
      </c>
      <c r="U3263" s="2">
        <v>1</v>
      </c>
      <c r="V3263" s="2">
        <v>0</v>
      </c>
      <c r="W3263" s="2">
        <v>20.085100000000001</v>
      </c>
    </row>
    <row r="3264" spans="1:23" ht="15.75" thickBot="1" x14ac:dyDescent="0.3">
      <c r="A3264" s="5">
        <v>3263</v>
      </c>
      <c r="B3264" s="3" t="s">
        <v>6723</v>
      </c>
      <c r="C3264" s="2">
        <v>2013</v>
      </c>
      <c r="D3264" s="4">
        <v>41398</v>
      </c>
      <c r="E3264" s="4" t="str">
        <f>TEXT(Table1[[#This Row],[Order Date]],"MMM")</f>
        <v>May</v>
      </c>
      <c r="F3264" s="4">
        <v>41521</v>
      </c>
      <c r="G3264" s="3" t="s">
        <v>23</v>
      </c>
      <c r="H3264" s="3" t="s">
        <v>4230</v>
      </c>
      <c r="I3264" s="3" t="s">
        <v>4231</v>
      </c>
      <c r="J3264" s="3" t="s">
        <v>99</v>
      </c>
      <c r="K3264" s="3" t="s">
        <v>27</v>
      </c>
      <c r="L3264" s="3" t="s">
        <v>248</v>
      </c>
      <c r="M3264" s="3" t="s">
        <v>240</v>
      </c>
      <c r="N3264" s="2">
        <v>12180</v>
      </c>
      <c r="O3264" s="3" t="s">
        <v>138</v>
      </c>
      <c r="P3264" s="3" t="s">
        <v>1596</v>
      </c>
      <c r="Q3264" s="3" t="s">
        <v>32</v>
      </c>
      <c r="R3264" s="3" t="s">
        <v>64</v>
      </c>
      <c r="S3264" s="3" t="s">
        <v>1597</v>
      </c>
      <c r="T3264" s="2">
        <v>82.64</v>
      </c>
      <c r="U3264" s="2">
        <v>2</v>
      </c>
      <c r="V3264" s="2">
        <v>0</v>
      </c>
      <c r="W3264" s="2">
        <v>7.4375999999999998</v>
      </c>
    </row>
    <row r="3265" spans="1:23" ht="15.75" thickBot="1" x14ac:dyDescent="0.3">
      <c r="A3265" s="5">
        <v>3264</v>
      </c>
      <c r="B3265" s="3" t="s">
        <v>6723</v>
      </c>
      <c r="C3265" s="2">
        <v>2013</v>
      </c>
      <c r="D3265" s="4">
        <v>41398</v>
      </c>
      <c r="E3265" s="4" t="str">
        <f>TEXT(Table1[[#This Row],[Order Date]],"MMM")</f>
        <v>May</v>
      </c>
      <c r="F3265" s="4">
        <v>41521</v>
      </c>
      <c r="G3265" s="3" t="s">
        <v>23</v>
      </c>
      <c r="H3265" s="3" t="s">
        <v>4230</v>
      </c>
      <c r="I3265" s="3" t="s">
        <v>4231</v>
      </c>
      <c r="J3265" s="3" t="s">
        <v>99</v>
      </c>
      <c r="K3265" s="3" t="s">
        <v>27</v>
      </c>
      <c r="L3265" s="3" t="s">
        <v>248</v>
      </c>
      <c r="M3265" s="3" t="s">
        <v>240</v>
      </c>
      <c r="N3265" s="2">
        <v>12180</v>
      </c>
      <c r="O3265" s="3" t="s">
        <v>138</v>
      </c>
      <c r="P3265" s="3" t="s">
        <v>641</v>
      </c>
      <c r="Q3265" s="3" t="s">
        <v>45</v>
      </c>
      <c r="R3265" s="3" t="s">
        <v>58</v>
      </c>
      <c r="S3265" s="3" t="s">
        <v>642</v>
      </c>
      <c r="T3265" s="2">
        <v>31.02</v>
      </c>
      <c r="U3265" s="2">
        <v>2</v>
      </c>
      <c r="V3265" s="2">
        <v>0</v>
      </c>
      <c r="W3265" s="2">
        <v>8.0652000000000008</v>
      </c>
    </row>
    <row r="3266" spans="1:23" ht="15.75" thickBot="1" x14ac:dyDescent="0.3">
      <c r="A3266" s="5">
        <v>3265</v>
      </c>
      <c r="B3266" s="3" t="s">
        <v>6723</v>
      </c>
      <c r="C3266" s="2">
        <v>2013</v>
      </c>
      <c r="D3266" s="4">
        <v>41398</v>
      </c>
      <c r="E3266" s="4" t="str">
        <f>TEXT(Table1[[#This Row],[Order Date]],"MMM")</f>
        <v>May</v>
      </c>
      <c r="F3266" s="4">
        <v>41521</v>
      </c>
      <c r="G3266" s="3" t="s">
        <v>23</v>
      </c>
      <c r="H3266" s="3" t="s">
        <v>4230</v>
      </c>
      <c r="I3266" s="3" t="s">
        <v>4231</v>
      </c>
      <c r="J3266" s="3" t="s">
        <v>99</v>
      </c>
      <c r="K3266" s="3" t="s">
        <v>27</v>
      </c>
      <c r="L3266" s="3" t="s">
        <v>248</v>
      </c>
      <c r="M3266" s="3" t="s">
        <v>240</v>
      </c>
      <c r="N3266" s="2">
        <v>12180</v>
      </c>
      <c r="O3266" s="3" t="s">
        <v>138</v>
      </c>
      <c r="P3266" s="3" t="s">
        <v>3292</v>
      </c>
      <c r="Q3266" s="3" t="s">
        <v>70</v>
      </c>
      <c r="R3266" s="3" t="s">
        <v>148</v>
      </c>
      <c r="S3266" s="3" t="s">
        <v>3293</v>
      </c>
      <c r="T3266" s="2">
        <v>89.97</v>
      </c>
      <c r="U3266" s="2">
        <v>3</v>
      </c>
      <c r="V3266" s="2">
        <v>0</v>
      </c>
      <c r="W3266" s="2">
        <v>37.787399999999998</v>
      </c>
    </row>
    <row r="3267" spans="1:23" ht="15.75" thickBot="1" x14ac:dyDescent="0.3">
      <c r="A3267" s="5">
        <v>3266</v>
      </c>
      <c r="B3267" s="3" t="s">
        <v>6724</v>
      </c>
      <c r="C3267" s="2">
        <v>2013</v>
      </c>
      <c r="D3267" s="4">
        <v>41281</v>
      </c>
      <c r="E3267" s="4" t="str">
        <f>TEXT(Table1[[#This Row],[Order Date]],"MMM")</f>
        <v>Jan</v>
      </c>
      <c r="F3267" s="4">
        <v>41340</v>
      </c>
      <c r="G3267" s="3" t="s">
        <v>23</v>
      </c>
      <c r="H3267" s="3" t="s">
        <v>477</v>
      </c>
      <c r="I3267" s="3" t="s">
        <v>478</v>
      </c>
      <c r="J3267" s="3" t="s">
        <v>26</v>
      </c>
      <c r="K3267" s="3" t="s">
        <v>27</v>
      </c>
      <c r="L3267" s="3" t="s">
        <v>5582</v>
      </c>
      <c r="M3267" s="3" t="s">
        <v>1112</v>
      </c>
      <c r="N3267" s="2">
        <v>30328</v>
      </c>
      <c r="O3267" s="3" t="s">
        <v>30</v>
      </c>
      <c r="P3267" s="3" t="s">
        <v>1266</v>
      </c>
      <c r="Q3267" s="3" t="s">
        <v>45</v>
      </c>
      <c r="R3267" s="3" t="s">
        <v>67</v>
      </c>
      <c r="S3267" s="3" t="s">
        <v>1267</v>
      </c>
      <c r="T3267" s="2">
        <v>35.97</v>
      </c>
      <c r="U3267" s="2">
        <v>3</v>
      </c>
      <c r="V3267" s="2">
        <v>0</v>
      </c>
      <c r="W3267" s="2">
        <v>9.7119</v>
      </c>
    </row>
    <row r="3268" spans="1:23" ht="15.75" thickBot="1" x14ac:dyDescent="0.3">
      <c r="A3268" s="5">
        <v>3267</v>
      </c>
      <c r="B3268" s="3" t="s">
        <v>6724</v>
      </c>
      <c r="C3268" s="2">
        <v>2013</v>
      </c>
      <c r="D3268" s="4">
        <v>41281</v>
      </c>
      <c r="E3268" s="4" t="str">
        <f>TEXT(Table1[[#This Row],[Order Date]],"MMM")</f>
        <v>Jan</v>
      </c>
      <c r="F3268" s="4">
        <v>41340</v>
      </c>
      <c r="G3268" s="3" t="s">
        <v>23</v>
      </c>
      <c r="H3268" s="3" t="s">
        <v>477</v>
      </c>
      <c r="I3268" s="3" t="s">
        <v>478</v>
      </c>
      <c r="J3268" s="3" t="s">
        <v>26</v>
      </c>
      <c r="K3268" s="3" t="s">
        <v>27</v>
      </c>
      <c r="L3268" s="3" t="s">
        <v>5582</v>
      </c>
      <c r="M3268" s="3" t="s">
        <v>1112</v>
      </c>
      <c r="N3268" s="2">
        <v>30328</v>
      </c>
      <c r="O3268" s="3" t="s">
        <v>30</v>
      </c>
      <c r="P3268" s="3" t="s">
        <v>750</v>
      </c>
      <c r="Q3268" s="3" t="s">
        <v>32</v>
      </c>
      <c r="R3268" s="3" t="s">
        <v>33</v>
      </c>
      <c r="S3268" s="3" t="s">
        <v>751</v>
      </c>
      <c r="T3268" s="2">
        <v>1266.8599999999999</v>
      </c>
      <c r="U3268" s="2">
        <v>7</v>
      </c>
      <c r="V3268" s="2">
        <v>0</v>
      </c>
      <c r="W3268" s="2">
        <v>291.37779999999998</v>
      </c>
    </row>
    <row r="3269" spans="1:23" ht="15.75" thickBot="1" x14ac:dyDescent="0.3">
      <c r="A3269" s="5">
        <v>3268</v>
      </c>
      <c r="B3269" s="3" t="s">
        <v>6725</v>
      </c>
      <c r="C3269" s="2">
        <v>2014</v>
      </c>
      <c r="D3269" s="4">
        <v>41675</v>
      </c>
      <c r="E3269" s="4" t="str">
        <f>TEXT(Table1[[#This Row],[Order Date]],"MMM")</f>
        <v>Feb</v>
      </c>
      <c r="F3269" s="4">
        <v>41825</v>
      </c>
      <c r="G3269" s="3" t="s">
        <v>49</v>
      </c>
      <c r="H3269" s="3" t="s">
        <v>1263</v>
      </c>
      <c r="I3269" s="3" t="s">
        <v>1264</v>
      </c>
      <c r="J3269" s="3" t="s">
        <v>26</v>
      </c>
      <c r="K3269" s="3" t="s">
        <v>27</v>
      </c>
      <c r="L3269" s="3" t="s">
        <v>1318</v>
      </c>
      <c r="M3269" s="3" t="s">
        <v>53</v>
      </c>
      <c r="N3269" s="2">
        <v>32216</v>
      </c>
      <c r="O3269" s="3" t="s">
        <v>30</v>
      </c>
      <c r="P3269" s="3" t="s">
        <v>5726</v>
      </c>
      <c r="Q3269" s="3" t="s">
        <v>45</v>
      </c>
      <c r="R3269" s="3" t="s">
        <v>518</v>
      </c>
      <c r="S3269" s="3" t="s">
        <v>5727</v>
      </c>
      <c r="T3269" s="2">
        <v>3.3279999999999998</v>
      </c>
      <c r="U3269" s="2">
        <v>2</v>
      </c>
      <c r="V3269" s="2">
        <v>0.2</v>
      </c>
      <c r="W3269" s="2">
        <v>0.41599999999999998</v>
      </c>
    </row>
    <row r="3270" spans="1:23" ht="15.75" thickBot="1" x14ac:dyDescent="0.3">
      <c r="A3270" s="5">
        <v>3269</v>
      </c>
      <c r="B3270" s="3" t="s">
        <v>6725</v>
      </c>
      <c r="C3270" s="2">
        <v>2014</v>
      </c>
      <c r="D3270" s="4">
        <v>41675</v>
      </c>
      <c r="E3270" s="4" t="str">
        <f>TEXT(Table1[[#This Row],[Order Date]],"MMM")</f>
        <v>Feb</v>
      </c>
      <c r="F3270" s="4">
        <v>41825</v>
      </c>
      <c r="G3270" s="3" t="s">
        <v>49</v>
      </c>
      <c r="H3270" s="3" t="s">
        <v>1263</v>
      </c>
      <c r="I3270" s="3" t="s">
        <v>1264</v>
      </c>
      <c r="J3270" s="3" t="s">
        <v>26</v>
      </c>
      <c r="K3270" s="3" t="s">
        <v>27</v>
      </c>
      <c r="L3270" s="3" t="s">
        <v>1318</v>
      </c>
      <c r="M3270" s="3" t="s">
        <v>53</v>
      </c>
      <c r="N3270" s="2">
        <v>32216</v>
      </c>
      <c r="O3270" s="3" t="s">
        <v>30</v>
      </c>
      <c r="P3270" s="3" t="s">
        <v>1383</v>
      </c>
      <c r="Q3270" s="3" t="s">
        <v>32</v>
      </c>
      <c r="R3270" s="3" t="s">
        <v>55</v>
      </c>
      <c r="S3270" s="3" t="s">
        <v>1384</v>
      </c>
      <c r="T3270" s="2">
        <v>933.26199999999994</v>
      </c>
      <c r="U3270" s="2">
        <v>4</v>
      </c>
      <c r="V3270" s="2">
        <v>0.45</v>
      </c>
      <c r="W3270" s="2">
        <v>-458.14679999999998</v>
      </c>
    </row>
    <row r="3271" spans="1:23" ht="15.75" thickBot="1" x14ac:dyDescent="0.3">
      <c r="A3271" s="5">
        <v>3270</v>
      </c>
      <c r="B3271" s="3" t="s">
        <v>6725</v>
      </c>
      <c r="C3271" s="2">
        <v>2014</v>
      </c>
      <c r="D3271" s="4">
        <v>41675</v>
      </c>
      <c r="E3271" s="4" t="str">
        <f>TEXT(Table1[[#This Row],[Order Date]],"MMM")</f>
        <v>Feb</v>
      </c>
      <c r="F3271" s="4">
        <v>41825</v>
      </c>
      <c r="G3271" s="3" t="s">
        <v>49</v>
      </c>
      <c r="H3271" s="3" t="s">
        <v>1263</v>
      </c>
      <c r="I3271" s="3" t="s">
        <v>1264</v>
      </c>
      <c r="J3271" s="3" t="s">
        <v>26</v>
      </c>
      <c r="K3271" s="3" t="s">
        <v>27</v>
      </c>
      <c r="L3271" s="3" t="s">
        <v>1318</v>
      </c>
      <c r="M3271" s="3" t="s">
        <v>53</v>
      </c>
      <c r="N3271" s="2">
        <v>32216</v>
      </c>
      <c r="O3271" s="3" t="s">
        <v>30</v>
      </c>
      <c r="P3271" s="3" t="s">
        <v>1605</v>
      </c>
      <c r="Q3271" s="3" t="s">
        <v>32</v>
      </c>
      <c r="R3271" s="3" t="s">
        <v>36</v>
      </c>
      <c r="S3271" s="3" t="s">
        <v>1606</v>
      </c>
      <c r="T3271" s="2">
        <v>2803.92</v>
      </c>
      <c r="U3271" s="2">
        <v>5</v>
      </c>
      <c r="V3271" s="2">
        <v>0.2</v>
      </c>
      <c r="W3271" s="2">
        <v>0</v>
      </c>
    </row>
    <row r="3272" spans="1:23" ht="15.75" thickBot="1" x14ac:dyDescent="0.3">
      <c r="A3272" s="5">
        <v>3271</v>
      </c>
      <c r="B3272" s="3" t="s">
        <v>6726</v>
      </c>
      <c r="C3272" s="2">
        <v>2011</v>
      </c>
      <c r="D3272" s="4">
        <v>40552</v>
      </c>
      <c r="E3272" s="4" t="str">
        <f>TEXT(Table1[[#This Row],[Order Date]],"MMM")</f>
        <v>Jan</v>
      </c>
      <c r="F3272" s="4">
        <v>40672</v>
      </c>
      <c r="G3272" s="3" t="s">
        <v>49</v>
      </c>
      <c r="H3272" s="3" t="s">
        <v>217</v>
      </c>
      <c r="I3272" s="3" t="s">
        <v>218</v>
      </c>
      <c r="J3272" s="3" t="s">
        <v>26</v>
      </c>
      <c r="K3272" s="3" t="s">
        <v>27</v>
      </c>
      <c r="L3272" s="3" t="s">
        <v>239</v>
      </c>
      <c r="M3272" s="3" t="s">
        <v>240</v>
      </c>
      <c r="N3272" s="2">
        <v>10009</v>
      </c>
      <c r="O3272" s="3" t="s">
        <v>138</v>
      </c>
      <c r="P3272" s="3" t="s">
        <v>2328</v>
      </c>
      <c r="Q3272" s="3" t="s">
        <v>45</v>
      </c>
      <c r="R3272" s="3" t="s">
        <v>74</v>
      </c>
      <c r="S3272" s="3" t="s">
        <v>2329</v>
      </c>
      <c r="T3272" s="2">
        <v>23.744</v>
      </c>
      <c r="U3272" s="2">
        <v>2</v>
      </c>
      <c r="V3272" s="2">
        <v>0.2</v>
      </c>
      <c r="W3272" s="2">
        <v>8.3103999999999996</v>
      </c>
    </row>
    <row r="3273" spans="1:23" ht="15.75" thickBot="1" x14ac:dyDescent="0.3">
      <c r="A3273" s="5">
        <v>3272</v>
      </c>
      <c r="B3273" s="3" t="s">
        <v>6726</v>
      </c>
      <c r="C3273" s="2">
        <v>2011</v>
      </c>
      <c r="D3273" s="4">
        <v>40552</v>
      </c>
      <c r="E3273" s="4" t="str">
        <f>TEXT(Table1[[#This Row],[Order Date]],"MMM")</f>
        <v>Jan</v>
      </c>
      <c r="F3273" s="4">
        <v>40672</v>
      </c>
      <c r="G3273" s="3" t="s">
        <v>49</v>
      </c>
      <c r="H3273" s="3" t="s">
        <v>217</v>
      </c>
      <c r="I3273" s="3" t="s">
        <v>218</v>
      </c>
      <c r="J3273" s="3" t="s">
        <v>26</v>
      </c>
      <c r="K3273" s="3" t="s">
        <v>27</v>
      </c>
      <c r="L3273" s="3" t="s">
        <v>239</v>
      </c>
      <c r="M3273" s="3" t="s">
        <v>240</v>
      </c>
      <c r="N3273" s="2">
        <v>10009</v>
      </c>
      <c r="O3273" s="3" t="s">
        <v>138</v>
      </c>
      <c r="P3273" s="3" t="s">
        <v>3887</v>
      </c>
      <c r="Q3273" s="3" t="s">
        <v>70</v>
      </c>
      <c r="R3273" s="3" t="s">
        <v>148</v>
      </c>
      <c r="S3273" s="3" t="s">
        <v>3888</v>
      </c>
      <c r="T3273" s="2">
        <v>357</v>
      </c>
      <c r="U3273" s="2">
        <v>3</v>
      </c>
      <c r="V3273" s="2">
        <v>0</v>
      </c>
      <c r="W3273" s="2">
        <v>57.12</v>
      </c>
    </row>
    <row r="3274" spans="1:23" ht="15.75" thickBot="1" x14ac:dyDescent="0.3">
      <c r="A3274" s="5">
        <v>3273</v>
      </c>
      <c r="B3274" s="3" t="s">
        <v>6727</v>
      </c>
      <c r="C3274" s="2">
        <v>2011</v>
      </c>
      <c r="D3274" s="4">
        <v>40885</v>
      </c>
      <c r="E3274" s="4" t="str">
        <f>TEXT(Table1[[#This Row],[Order Date]],"MMM")</f>
        <v>Dec</v>
      </c>
      <c r="F3274" s="4" t="s">
        <v>7235</v>
      </c>
      <c r="G3274" s="3" t="s">
        <v>49</v>
      </c>
      <c r="H3274" s="3" t="s">
        <v>4021</v>
      </c>
      <c r="I3274" s="3" t="s">
        <v>4022</v>
      </c>
      <c r="J3274" s="3" t="s">
        <v>26</v>
      </c>
      <c r="K3274" s="3" t="s">
        <v>27</v>
      </c>
      <c r="L3274" s="3" t="s">
        <v>120</v>
      </c>
      <c r="M3274" s="3" t="s">
        <v>42</v>
      </c>
      <c r="N3274" s="2">
        <v>94122</v>
      </c>
      <c r="O3274" s="3" t="s">
        <v>43</v>
      </c>
      <c r="P3274" s="3" t="s">
        <v>4613</v>
      </c>
      <c r="Q3274" s="3" t="s">
        <v>70</v>
      </c>
      <c r="R3274" s="3" t="s">
        <v>71</v>
      </c>
      <c r="S3274" s="3" t="s">
        <v>4614</v>
      </c>
      <c r="T3274" s="2">
        <v>806.33600000000001</v>
      </c>
      <c r="U3274" s="2">
        <v>8</v>
      </c>
      <c r="V3274" s="2">
        <v>0.2</v>
      </c>
      <c r="W3274" s="2">
        <v>50.396000000000001</v>
      </c>
    </row>
    <row r="3275" spans="1:23" ht="15.75" thickBot="1" x14ac:dyDescent="0.3">
      <c r="A3275" s="5">
        <v>3274</v>
      </c>
      <c r="B3275" s="3" t="s">
        <v>6727</v>
      </c>
      <c r="C3275" s="2">
        <v>2011</v>
      </c>
      <c r="D3275" s="4">
        <v>40885</v>
      </c>
      <c r="E3275" s="4" t="str">
        <f>TEXT(Table1[[#This Row],[Order Date]],"MMM")</f>
        <v>Dec</v>
      </c>
      <c r="F3275" s="4" t="s">
        <v>7235</v>
      </c>
      <c r="G3275" s="3" t="s">
        <v>49</v>
      </c>
      <c r="H3275" s="3" t="s">
        <v>4021</v>
      </c>
      <c r="I3275" s="3" t="s">
        <v>4022</v>
      </c>
      <c r="J3275" s="3" t="s">
        <v>26</v>
      </c>
      <c r="K3275" s="3" t="s">
        <v>27</v>
      </c>
      <c r="L3275" s="3" t="s">
        <v>120</v>
      </c>
      <c r="M3275" s="3" t="s">
        <v>42</v>
      </c>
      <c r="N3275" s="2">
        <v>94122</v>
      </c>
      <c r="O3275" s="3" t="s">
        <v>43</v>
      </c>
      <c r="P3275" s="3" t="s">
        <v>3734</v>
      </c>
      <c r="Q3275" s="3" t="s">
        <v>32</v>
      </c>
      <c r="R3275" s="3" t="s">
        <v>64</v>
      </c>
      <c r="S3275" s="3" t="s">
        <v>3735</v>
      </c>
      <c r="T3275" s="2">
        <v>85.44</v>
      </c>
      <c r="U3275" s="2">
        <v>3</v>
      </c>
      <c r="V3275" s="2">
        <v>0</v>
      </c>
      <c r="W3275" s="2">
        <v>31.6128</v>
      </c>
    </row>
    <row r="3276" spans="1:23" ht="15.75" thickBot="1" x14ac:dyDescent="0.3">
      <c r="A3276" s="5">
        <v>3275</v>
      </c>
      <c r="B3276" s="3" t="s">
        <v>6728</v>
      </c>
      <c r="C3276" s="2">
        <v>2012</v>
      </c>
      <c r="D3276" s="4">
        <v>41187</v>
      </c>
      <c r="E3276" s="4" t="str">
        <f>TEXT(Table1[[#This Row],[Order Date]],"MMM")</f>
        <v>Oct</v>
      </c>
      <c r="F3276" s="4">
        <v>41187</v>
      </c>
      <c r="G3276" s="3" t="s">
        <v>1127</v>
      </c>
      <c r="H3276" s="3" t="s">
        <v>3455</v>
      </c>
      <c r="I3276" s="3" t="s">
        <v>3456</v>
      </c>
      <c r="J3276" s="3" t="s">
        <v>99</v>
      </c>
      <c r="K3276" s="3" t="s">
        <v>27</v>
      </c>
      <c r="L3276" s="3" t="s">
        <v>405</v>
      </c>
      <c r="M3276" s="3" t="s">
        <v>192</v>
      </c>
      <c r="N3276" s="2">
        <v>60505</v>
      </c>
      <c r="O3276" s="3" t="s">
        <v>102</v>
      </c>
      <c r="P3276" s="3" t="s">
        <v>1839</v>
      </c>
      <c r="Q3276" s="3" t="s">
        <v>45</v>
      </c>
      <c r="R3276" s="3" t="s">
        <v>77</v>
      </c>
      <c r="S3276" s="3" t="s">
        <v>1840</v>
      </c>
      <c r="T3276" s="2">
        <v>70.97</v>
      </c>
      <c r="U3276" s="2">
        <v>5</v>
      </c>
      <c r="V3276" s="2">
        <v>0.8</v>
      </c>
      <c r="W3276" s="2">
        <v>-191.619</v>
      </c>
    </row>
    <row r="3277" spans="1:23" ht="15.75" thickBot="1" x14ac:dyDescent="0.3">
      <c r="A3277" s="5">
        <v>3276</v>
      </c>
      <c r="B3277" s="3" t="s">
        <v>6728</v>
      </c>
      <c r="C3277" s="2">
        <v>2012</v>
      </c>
      <c r="D3277" s="4">
        <v>41187</v>
      </c>
      <c r="E3277" s="4" t="str">
        <f>TEXT(Table1[[#This Row],[Order Date]],"MMM")</f>
        <v>Oct</v>
      </c>
      <c r="F3277" s="4">
        <v>41187</v>
      </c>
      <c r="G3277" s="3" t="s">
        <v>1127</v>
      </c>
      <c r="H3277" s="3" t="s">
        <v>3455</v>
      </c>
      <c r="I3277" s="3" t="s">
        <v>3456</v>
      </c>
      <c r="J3277" s="3" t="s">
        <v>99</v>
      </c>
      <c r="K3277" s="3" t="s">
        <v>27</v>
      </c>
      <c r="L3277" s="3" t="s">
        <v>405</v>
      </c>
      <c r="M3277" s="3" t="s">
        <v>192</v>
      </c>
      <c r="N3277" s="2">
        <v>60505</v>
      </c>
      <c r="O3277" s="3" t="s">
        <v>102</v>
      </c>
      <c r="P3277" s="3" t="s">
        <v>4012</v>
      </c>
      <c r="Q3277" s="3" t="s">
        <v>45</v>
      </c>
      <c r="R3277" s="3" t="s">
        <v>67</v>
      </c>
      <c r="S3277" s="3" t="s">
        <v>4013</v>
      </c>
      <c r="T3277" s="2">
        <v>36.783999999999999</v>
      </c>
      <c r="U3277" s="2">
        <v>2</v>
      </c>
      <c r="V3277" s="2">
        <v>0.2</v>
      </c>
      <c r="W3277" s="2">
        <v>3.6783999999999999</v>
      </c>
    </row>
    <row r="3278" spans="1:23" ht="15.75" thickBot="1" x14ac:dyDescent="0.3">
      <c r="A3278" s="5">
        <v>3277</v>
      </c>
      <c r="B3278" s="3" t="s">
        <v>6729</v>
      </c>
      <c r="C3278" s="2">
        <v>2013</v>
      </c>
      <c r="D3278" s="4">
        <v>41583</v>
      </c>
      <c r="E3278" s="4" t="str">
        <f>TEXT(Table1[[#This Row],[Order Date]],"MMM")</f>
        <v>Nov</v>
      </c>
      <c r="F3278" s="4" t="s">
        <v>7362</v>
      </c>
      <c r="G3278" s="3" t="s">
        <v>23</v>
      </c>
      <c r="H3278" s="3" t="s">
        <v>339</v>
      </c>
      <c r="I3278" s="3" t="s">
        <v>340</v>
      </c>
      <c r="J3278" s="3" t="s">
        <v>99</v>
      </c>
      <c r="K3278" s="3" t="s">
        <v>27</v>
      </c>
      <c r="L3278" s="3" t="s">
        <v>136</v>
      </c>
      <c r="M3278" s="3" t="s">
        <v>137</v>
      </c>
      <c r="N3278" s="2">
        <v>19134</v>
      </c>
      <c r="O3278" s="3" t="s">
        <v>138</v>
      </c>
      <c r="P3278" s="3" t="s">
        <v>2134</v>
      </c>
      <c r="Q3278" s="3" t="s">
        <v>70</v>
      </c>
      <c r="R3278" s="3" t="s">
        <v>71</v>
      </c>
      <c r="S3278" s="3" t="s">
        <v>2135</v>
      </c>
      <c r="T3278" s="2">
        <v>743.98800000000006</v>
      </c>
      <c r="U3278" s="2">
        <v>2</v>
      </c>
      <c r="V3278" s="2">
        <v>0.4</v>
      </c>
      <c r="W3278" s="2">
        <v>-123.998</v>
      </c>
    </row>
    <row r="3279" spans="1:23" ht="15.75" thickBot="1" x14ac:dyDescent="0.3">
      <c r="A3279" s="5">
        <v>3278</v>
      </c>
      <c r="B3279" s="3" t="s">
        <v>6730</v>
      </c>
      <c r="C3279" s="2">
        <v>2012</v>
      </c>
      <c r="D3279" s="4">
        <v>41032</v>
      </c>
      <c r="E3279" s="4" t="str">
        <f>TEXT(Table1[[#This Row],[Order Date]],"MMM")</f>
        <v>May</v>
      </c>
      <c r="F3279" s="4">
        <v>41155</v>
      </c>
      <c r="G3279" s="3" t="s">
        <v>23</v>
      </c>
      <c r="H3279" s="3" t="s">
        <v>2319</v>
      </c>
      <c r="I3279" s="3" t="s">
        <v>2320</v>
      </c>
      <c r="J3279" s="3" t="s">
        <v>26</v>
      </c>
      <c r="K3279" s="3" t="s">
        <v>27</v>
      </c>
      <c r="L3279" s="3" t="s">
        <v>273</v>
      </c>
      <c r="M3279" s="3" t="s">
        <v>192</v>
      </c>
      <c r="N3279" s="2">
        <v>60653</v>
      </c>
      <c r="O3279" s="3" t="s">
        <v>102</v>
      </c>
      <c r="P3279" s="3" t="s">
        <v>2939</v>
      </c>
      <c r="Q3279" s="3" t="s">
        <v>45</v>
      </c>
      <c r="R3279" s="3" t="s">
        <v>74</v>
      </c>
      <c r="S3279" s="3" t="s">
        <v>2940</v>
      </c>
      <c r="T3279" s="2">
        <v>11.212</v>
      </c>
      <c r="U3279" s="2">
        <v>2</v>
      </c>
      <c r="V3279" s="2">
        <v>0.8</v>
      </c>
      <c r="W3279" s="2">
        <v>-16.818000000000001</v>
      </c>
    </row>
    <row r="3280" spans="1:23" ht="15.75" thickBot="1" x14ac:dyDescent="0.3">
      <c r="A3280" s="5">
        <v>3279</v>
      </c>
      <c r="B3280" s="3" t="s">
        <v>6730</v>
      </c>
      <c r="C3280" s="2">
        <v>2012</v>
      </c>
      <c r="D3280" s="4">
        <v>41032</v>
      </c>
      <c r="E3280" s="4" t="str">
        <f>TEXT(Table1[[#This Row],[Order Date]],"MMM")</f>
        <v>May</v>
      </c>
      <c r="F3280" s="4">
        <v>41155</v>
      </c>
      <c r="G3280" s="3" t="s">
        <v>23</v>
      </c>
      <c r="H3280" s="3" t="s">
        <v>2319</v>
      </c>
      <c r="I3280" s="3" t="s">
        <v>2320</v>
      </c>
      <c r="J3280" s="3" t="s">
        <v>26</v>
      </c>
      <c r="K3280" s="3" t="s">
        <v>27</v>
      </c>
      <c r="L3280" s="3" t="s">
        <v>273</v>
      </c>
      <c r="M3280" s="3" t="s">
        <v>192</v>
      </c>
      <c r="N3280" s="2">
        <v>60653</v>
      </c>
      <c r="O3280" s="3" t="s">
        <v>102</v>
      </c>
      <c r="P3280" s="3" t="s">
        <v>1123</v>
      </c>
      <c r="Q3280" s="3" t="s">
        <v>32</v>
      </c>
      <c r="R3280" s="3" t="s">
        <v>64</v>
      </c>
      <c r="S3280" s="3" t="s">
        <v>1124</v>
      </c>
      <c r="T3280" s="2">
        <v>4.7119999999999997</v>
      </c>
      <c r="U3280" s="2">
        <v>2</v>
      </c>
      <c r="V3280" s="2">
        <v>0.6</v>
      </c>
      <c r="W3280" s="2">
        <v>-1.8848</v>
      </c>
    </row>
    <row r="3281" spans="1:23" ht="15.75" thickBot="1" x14ac:dyDescent="0.3">
      <c r="A3281" s="5">
        <v>3280</v>
      </c>
      <c r="B3281" s="3" t="s">
        <v>6730</v>
      </c>
      <c r="C3281" s="2">
        <v>2012</v>
      </c>
      <c r="D3281" s="4">
        <v>41032</v>
      </c>
      <c r="E3281" s="4" t="str">
        <f>TEXT(Table1[[#This Row],[Order Date]],"MMM")</f>
        <v>May</v>
      </c>
      <c r="F3281" s="4">
        <v>41155</v>
      </c>
      <c r="G3281" s="3" t="s">
        <v>23</v>
      </c>
      <c r="H3281" s="3" t="s">
        <v>2319</v>
      </c>
      <c r="I3281" s="3" t="s">
        <v>2320</v>
      </c>
      <c r="J3281" s="3" t="s">
        <v>26</v>
      </c>
      <c r="K3281" s="3" t="s">
        <v>27</v>
      </c>
      <c r="L3281" s="3" t="s">
        <v>273</v>
      </c>
      <c r="M3281" s="3" t="s">
        <v>192</v>
      </c>
      <c r="N3281" s="2">
        <v>60653</v>
      </c>
      <c r="O3281" s="3" t="s">
        <v>102</v>
      </c>
      <c r="P3281" s="3" t="s">
        <v>3606</v>
      </c>
      <c r="Q3281" s="3" t="s">
        <v>45</v>
      </c>
      <c r="R3281" s="3" t="s">
        <v>77</v>
      </c>
      <c r="S3281" s="3" t="s">
        <v>3607</v>
      </c>
      <c r="T3281" s="2">
        <v>180.98</v>
      </c>
      <c r="U3281" s="2">
        <v>5</v>
      </c>
      <c r="V3281" s="2">
        <v>0.8</v>
      </c>
      <c r="W3281" s="2">
        <v>-470.548</v>
      </c>
    </row>
    <row r="3282" spans="1:23" ht="15.75" thickBot="1" x14ac:dyDescent="0.3">
      <c r="A3282" s="5">
        <v>3281</v>
      </c>
      <c r="B3282" s="3" t="s">
        <v>6730</v>
      </c>
      <c r="C3282" s="2">
        <v>2012</v>
      </c>
      <c r="D3282" s="4">
        <v>41032</v>
      </c>
      <c r="E3282" s="4" t="str">
        <f>TEXT(Table1[[#This Row],[Order Date]],"MMM")</f>
        <v>May</v>
      </c>
      <c r="F3282" s="4">
        <v>41155</v>
      </c>
      <c r="G3282" s="3" t="s">
        <v>23</v>
      </c>
      <c r="H3282" s="3" t="s">
        <v>2319</v>
      </c>
      <c r="I3282" s="3" t="s">
        <v>2320</v>
      </c>
      <c r="J3282" s="3" t="s">
        <v>26</v>
      </c>
      <c r="K3282" s="3" t="s">
        <v>27</v>
      </c>
      <c r="L3282" s="3" t="s">
        <v>273</v>
      </c>
      <c r="M3282" s="3" t="s">
        <v>192</v>
      </c>
      <c r="N3282" s="2">
        <v>60653</v>
      </c>
      <c r="O3282" s="3" t="s">
        <v>102</v>
      </c>
      <c r="P3282" s="3" t="s">
        <v>467</v>
      </c>
      <c r="Q3282" s="3" t="s">
        <v>45</v>
      </c>
      <c r="R3282" s="3" t="s">
        <v>58</v>
      </c>
      <c r="S3282" s="3" t="s">
        <v>468</v>
      </c>
      <c r="T3282" s="2">
        <v>60.415999999999997</v>
      </c>
      <c r="U3282" s="2">
        <v>2</v>
      </c>
      <c r="V3282" s="2">
        <v>0.2</v>
      </c>
      <c r="W3282" s="2">
        <v>6.0415999999999999</v>
      </c>
    </row>
    <row r="3283" spans="1:23" ht="15.75" thickBot="1" x14ac:dyDescent="0.3">
      <c r="A3283" s="5">
        <v>3282</v>
      </c>
      <c r="B3283" s="3" t="s">
        <v>6731</v>
      </c>
      <c r="C3283" s="2">
        <v>2014</v>
      </c>
      <c r="D3283" s="4">
        <v>41646</v>
      </c>
      <c r="E3283" s="4" t="str">
        <f>TEXT(Table1[[#This Row],[Order Date]],"MMM")</f>
        <v>Jan</v>
      </c>
      <c r="F3283" s="4">
        <v>41766</v>
      </c>
      <c r="G3283" s="3" t="s">
        <v>49</v>
      </c>
      <c r="H3283" s="3" t="s">
        <v>3742</v>
      </c>
      <c r="I3283" s="3" t="s">
        <v>3743</v>
      </c>
      <c r="J3283" s="3" t="s">
        <v>40</v>
      </c>
      <c r="K3283" s="3" t="s">
        <v>27</v>
      </c>
      <c r="L3283" s="3" t="s">
        <v>1955</v>
      </c>
      <c r="M3283" s="3" t="s">
        <v>240</v>
      </c>
      <c r="N3283" s="2">
        <v>10550</v>
      </c>
      <c r="O3283" s="3" t="s">
        <v>138</v>
      </c>
      <c r="P3283" s="3" t="s">
        <v>4742</v>
      </c>
      <c r="Q3283" s="3" t="s">
        <v>45</v>
      </c>
      <c r="R3283" s="3" t="s">
        <v>58</v>
      </c>
      <c r="S3283" s="3" t="s">
        <v>4743</v>
      </c>
      <c r="T3283" s="2">
        <v>1085.42</v>
      </c>
      <c r="U3283" s="2">
        <v>7</v>
      </c>
      <c r="V3283" s="2">
        <v>0</v>
      </c>
      <c r="W3283" s="2">
        <v>282.20920000000001</v>
      </c>
    </row>
    <row r="3284" spans="1:23" ht="15.75" thickBot="1" x14ac:dyDescent="0.3">
      <c r="A3284" s="5">
        <v>3283</v>
      </c>
      <c r="B3284" s="3" t="s">
        <v>6732</v>
      </c>
      <c r="C3284" s="2">
        <v>2014</v>
      </c>
      <c r="D3284" s="4">
        <v>41917</v>
      </c>
      <c r="E3284" s="4" t="str">
        <f>TEXT(Table1[[#This Row],[Order Date]],"MMM")</f>
        <v>Oct</v>
      </c>
      <c r="F3284" s="4">
        <v>41948</v>
      </c>
      <c r="G3284" s="3" t="s">
        <v>172</v>
      </c>
      <c r="H3284" s="3" t="s">
        <v>1526</v>
      </c>
      <c r="I3284" s="3" t="s">
        <v>1527</v>
      </c>
      <c r="J3284" s="3" t="s">
        <v>40</v>
      </c>
      <c r="K3284" s="3" t="s">
        <v>27</v>
      </c>
      <c r="L3284" s="3" t="s">
        <v>1318</v>
      </c>
      <c r="M3284" s="3" t="s">
        <v>86</v>
      </c>
      <c r="N3284" s="2">
        <v>28540</v>
      </c>
      <c r="O3284" s="3" t="s">
        <v>30</v>
      </c>
      <c r="P3284" s="3" t="s">
        <v>449</v>
      </c>
      <c r="Q3284" s="3" t="s">
        <v>45</v>
      </c>
      <c r="R3284" s="3" t="s">
        <v>158</v>
      </c>
      <c r="S3284" s="3" t="s">
        <v>450</v>
      </c>
      <c r="T3284" s="2">
        <v>65.231999999999999</v>
      </c>
      <c r="U3284" s="2">
        <v>3</v>
      </c>
      <c r="V3284" s="2">
        <v>0.2</v>
      </c>
      <c r="W3284" s="2">
        <v>22.015799999999999</v>
      </c>
    </row>
    <row r="3285" spans="1:23" ht="15.75" thickBot="1" x14ac:dyDescent="0.3">
      <c r="A3285" s="5">
        <v>3284</v>
      </c>
      <c r="B3285" s="3" t="s">
        <v>6732</v>
      </c>
      <c r="C3285" s="2">
        <v>2014</v>
      </c>
      <c r="D3285" s="4">
        <v>41917</v>
      </c>
      <c r="E3285" s="4" t="str">
        <f>TEXT(Table1[[#This Row],[Order Date]],"MMM")</f>
        <v>Oct</v>
      </c>
      <c r="F3285" s="4">
        <v>41948</v>
      </c>
      <c r="G3285" s="3" t="s">
        <v>172</v>
      </c>
      <c r="H3285" s="3" t="s">
        <v>1526</v>
      </c>
      <c r="I3285" s="3" t="s">
        <v>1527</v>
      </c>
      <c r="J3285" s="3" t="s">
        <v>40</v>
      </c>
      <c r="K3285" s="3" t="s">
        <v>27</v>
      </c>
      <c r="L3285" s="3" t="s">
        <v>1318</v>
      </c>
      <c r="M3285" s="3" t="s">
        <v>86</v>
      </c>
      <c r="N3285" s="2">
        <v>28540</v>
      </c>
      <c r="O3285" s="3" t="s">
        <v>30</v>
      </c>
      <c r="P3285" s="3" t="s">
        <v>2802</v>
      </c>
      <c r="Q3285" s="3" t="s">
        <v>32</v>
      </c>
      <c r="R3285" s="3" t="s">
        <v>36</v>
      </c>
      <c r="S3285" s="3" t="s">
        <v>2803</v>
      </c>
      <c r="T3285" s="2">
        <v>207</v>
      </c>
      <c r="U3285" s="2">
        <v>3</v>
      </c>
      <c r="V3285" s="2">
        <v>0.2</v>
      </c>
      <c r="W3285" s="2">
        <v>25.875</v>
      </c>
    </row>
    <row r="3286" spans="1:23" ht="15.75" thickBot="1" x14ac:dyDescent="0.3">
      <c r="A3286" s="5">
        <v>3285</v>
      </c>
      <c r="B3286" s="3" t="s">
        <v>6733</v>
      </c>
      <c r="C3286" s="2">
        <v>2011</v>
      </c>
      <c r="D3286" s="4">
        <v>40885</v>
      </c>
      <c r="E3286" s="4" t="str">
        <f>TEXT(Table1[[#This Row],[Order Date]],"MMM")</f>
        <v>Dec</v>
      </c>
      <c r="F3286" s="4" t="s">
        <v>7235</v>
      </c>
      <c r="G3286" s="3" t="s">
        <v>49</v>
      </c>
      <c r="H3286" s="3" t="s">
        <v>5315</v>
      </c>
      <c r="I3286" s="3" t="s">
        <v>5316</v>
      </c>
      <c r="J3286" s="3" t="s">
        <v>99</v>
      </c>
      <c r="K3286" s="3" t="s">
        <v>27</v>
      </c>
      <c r="L3286" s="3" t="s">
        <v>1232</v>
      </c>
      <c r="M3286" s="3" t="s">
        <v>53</v>
      </c>
      <c r="N3286" s="2">
        <v>33180</v>
      </c>
      <c r="O3286" s="3" t="s">
        <v>30</v>
      </c>
      <c r="P3286" s="3" t="s">
        <v>6383</v>
      </c>
      <c r="Q3286" s="3" t="s">
        <v>45</v>
      </c>
      <c r="R3286" s="3" t="s">
        <v>88</v>
      </c>
      <c r="S3286" s="3" t="s">
        <v>6384</v>
      </c>
      <c r="T3286" s="2">
        <v>31.103999999999999</v>
      </c>
      <c r="U3286" s="2">
        <v>6</v>
      </c>
      <c r="V3286" s="2">
        <v>0.2</v>
      </c>
      <c r="W3286" s="2">
        <v>10.8864</v>
      </c>
    </row>
    <row r="3287" spans="1:23" ht="15.75" thickBot="1" x14ac:dyDescent="0.3">
      <c r="A3287" s="5">
        <v>3286</v>
      </c>
      <c r="B3287" s="3" t="s">
        <v>6733</v>
      </c>
      <c r="C3287" s="2">
        <v>2011</v>
      </c>
      <c r="D3287" s="4">
        <v>40885</v>
      </c>
      <c r="E3287" s="4" t="str">
        <f>TEXT(Table1[[#This Row],[Order Date]],"MMM")</f>
        <v>Dec</v>
      </c>
      <c r="F3287" s="4" t="s">
        <v>7235</v>
      </c>
      <c r="G3287" s="3" t="s">
        <v>49</v>
      </c>
      <c r="H3287" s="3" t="s">
        <v>5315</v>
      </c>
      <c r="I3287" s="3" t="s">
        <v>5316</v>
      </c>
      <c r="J3287" s="3" t="s">
        <v>99</v>
      </c>
      <c r="K3287" s="3" t="s">
        <v>27</v>
      </c>
      <c r="L3287" s="3" t="s">
        <v>1232</v>
      </c>
      <c r="M3287" s="3" t="s">
        <v>53</v>
      </c>
      <c r="N3287" s="2">
        <v>33180</v>
      </c>
      <c r="O3287" s="3" t="s">
        <v>30</v>
      </c>
      <c r="P3287" s="3" t="s">
        <v>1266</v>
      </c>
      <c r="Q3287" s="3" t="s">
        <v>45</v>
      </c>
      <c r="R3287" s="3" t="s">
        <v>67</v>
      </c>
      <c r="S3287" s="3" t="s">
        <v>1267</v>
      </c>
      <c r="T3287" s="2">
        <v>47.96</v>
      </c>
      <c r="U3287" s="2">
        <v>5</v>
      </c>
      <c r="V3287" s="2">
        <v>0.2</v>
      </c>
      <c r="W3287" s="2">
        <v>4.1965000000000003</v>
      </c>
    </row>
    <row r="3288" spans="1:23" ht="15.75" thickBot="1" x14ac:dyDescent="0.3">
      <c r="A3288" s="5">
        <v>3287</v>
      </c>
      <c r="B3288" s="3" t="s">
        <v>6733</v>
      </c>
      <c r="C3288" s="2">
        <v>2011</v>
      </c>
      <c r="D3288" s="4">
        <v>40885</v>
      </c>
      <c r="E3288" s="4" t="str">
        <f>TEXT(Table1[[#This Row],[Order Date]],"MMM")</f>
        <v>Dec</v>
      </c>
      <c r="F3288" s="4" t="s">
        <v>7235</v>
      </c>
      <c r="G3288" s="3" t="s">
        <v>49</v>
      </c>
      <c r="H3288" s="3" t="s">
        <v>5315</v>
      </c>
      <c r="I3288" s="3" t="s">
        <v>5316</v>
      </c>
      <c r="J3288" s="3" t="s">
        <v>99</v>
      </c>
      <c r="K3288" s="3" t="s">
        <v>27</v>
      </c>
      <c r="L3288" s="3" t="s">
        <v>1232</v>
      </c>
      <c r="M3288" s="3" t="s">
        <v>53</v>
      </c>
      <c r="N3288" s="2">
        <v>33180</v>
      </c>
      <c r="O3288" s="3" t="s">
        <v>30</v>
      </c>
      <c r="P3288" s="3" t="s">
        <v>2367</v>
      </c>
      <c r="Q3288" s="3" t="s">
        <v>70</v>
      </c>
      <c r="R3288" s="3" t="s">
        <v>148</v>
      </c>
      <c r="S3288" s="3" t="s">
        <v>2368</v>
      </c>
      <c r="T3288" s="2">
        <v>158.928</v>
      </c>
      <c r="U3288" s="2">
        <v>7</v>
      </c>
      <c r="V3288" s="2">
        <v>0.2</v>
      </c>
      <c r="W3288" s="2">
        <v>41.718600000000002</v>
      </c>
    </row>
    <row r="3289" spans="1:23" ht="15.75" thickBot="1" x14ac:dyDescent="0.3">
      <c r="A3289" s="5">
        <v>3288</v>
      </c>
      <c r="B3289" s="3" t="s">
        <v>6733</v>
      </c>
      <c r="C3289" s="2">
        <v>2011</v>
      </c>
      <c r="D3289" s="4">
        <v>40885</v>
      </c>
      <c r="E3289" s="4" t="str">
        <f>TEXT(Table1[[#This Row],[Order Date]],"MMM")</f>
        <v>Dec</v>
      </c>
      <c r="F3289" s="4" t="s">
        <v>7235</v>
      </c>
      <c r="G3289" s="3" t="s">
        <v>49</v>
      </c>
      <c r="H3289" s="3" t="s">
        <v>5315</v>
      </c>
      <c r="I3289" s="3" t="s">
        <v>5316</v>
      </c>
      <c r="J3289" s="3" t="s">
        <v>99</v>
      </c>
      <c r="K3289" s="3" t="s">
        <v>27</v>
      </c>
      <c r="L3289" s="3" t="s">
        <v>1232</v>
      </c>
      <c r="M3289" s="3" t="s">
        <v>53</v>
      </c>
      <c r="N3289" s="2">
        <v>33180</v>
      </c>
      <c r="O3289" s="3" t="s">
        <v>30</v>
      </c>
      <c r="P3289" s="3" t="s">
        <v>4292</v>
      </c>
      <c r="Q3289" s="3" t="s">
        <v>45</v>
      </c>
      <c r="R3289" s="3" t="s">
        <v>77</v>
      </c>
      <c r="S3289" s="3" t="s">
        <v>4293</v>
      </c>
      <c r="T3289" s="2">
        <v>211.24799999999999</v>
      </c>
      <c r="U3289" s="2">
        <v>6</v>
      </c>
      <c r="V3289" s="2">
        <v>0.2</v>
      </c>
      <c r="W3289" s="2">
        <v>15.8436</v>
      </c>
    </row>
    <row r="3290" spans="1:23" ht="15.75" thickBot="1" x14ac:dyDescent="0.3">
      <c r="A3290" s="5">
        <v>3289</v>
      </c>
      <c r="B3290" s="3" t="s">
        <v>6733</v>
      </c>
      <c r="C3290" s="2">
        <v>2011</v>
      </c>
      <c r="D3290" s="4">
        <v>40885</v>
      </c>
      <c r="E3290" s="4" t="str">
        <f>TEXT(Table1[[#This Row],[Order Date]],"MMM")</f>
        <v>Dec</v>
      </c>
      <c r="F3290" s="4" t="s">
        <v>7235</v>
      </c>
      <c r="G3290" s="3" t="s">
        <v>49</v>
      </c>
      <c r="H3290" s="3" t="s">
        <v>5315</v>
      </c>
      <c r="I3290" s="3" t="s">
        <v>5316</v>
      </c>
      <c r="J3290" s="3" t="s">
        <v>99</v>
      </c>
      <c r="K3290" s="3" t="s">
        <v>27</v>
      </c>
      <c r="L3290" s="3" t="s">
        <v>1232</v>
      </c>
      <c r="M3290" s="3" t="s">
        <v>53</v>
      </c>
      <c r="N3290" s="2">
        <v>33180</v>
      </c>
      <c r="O3290" s="3" t="s">
        <v>30</v>
      </c>
      <c r="P3290" s="3" t="s">
        <v>5227</v>
      </c>
      <c r="Q3290" s="3" t="s">
        <v>45</v>
      </c>
      <c r="R3290" s="3" t="s">
        <v>518</v>
      </c>
      <c r="S3290" s="3" t="s">
        <v>5228</v>
      </c>
      <c r="T3290" s="2">
        <v>5.5519999999999996</v>
      </c>
      <c r="U3290" s="2">
        <v>2</v>
      </c>
      <c r="V3290" s="2">
        <v>0.2</v>
      </c>
      <c r="W3290" s="2">
        <v>-1.0409999999999999</v>
      </c>
    </row>
    <row r="3291" spans="1:23" ht="15.75" thickBot="1" x14ac:dyDescent="0.3">
      <c r="A3291" s="5">
        <v>3290</v>
      </c>
      <c r="B3291" s="3" t="s">
        <v>6733</v>
      </c>
      <c r="C3291" s="2">
        <v>2011</v>
      </c>
      <c r="D3291" s="4">
        <v>40885</v>
      </c>
      <c r="E3291" s="4" t="str">
        <f>TEXT(Table1[[#This Row],[Order Date]],"MMM")</f>
        <v>Dec</v>
      </c>
      <c r="F3291" s="4" t="s">
        <v>7235</v>
      </c>
      <c r="G3291" s="3" t="s">
        <v>49</v>
      </c>
      <c r="H3291" s="3" t="s">
        <v>5315</v>
      </c>
      <c r="I3291" s="3" t="s">
        <v>5316</v>
      </c>
      <c r="J3291" s="3" t="s">
        <v>99</v>
      </c>
      <c r="K3291" s="3" t="s">
        <v>27</v>
      </c>
      <c r="L3291" s="3" t="s">
        <v>1232</v>
      </c>
      <c r="M3291" s="3" t="s">
        <v>53</v>
      </c>
      <c r="N3291" s="2">
        <v>33180</v>
      </c>
      <c r="O3291" s="3" t="s">
        <v>30</v>
      </c>
      <c r="P3291" s="3" t="s">
        <v>3719</v>
      </c>
      <c r="Q3291" s="3" t="s">
        <v>45</v>
      </c>
      <c r="R3291" s="3" t="s">
        <v>46</v>
      </c>
      <c r="S3291" s="3" t="s">
        <v>3720</v>
      </c>
      <c r="T3291" s="2">
        <v>2.952</v>
      </c>
      <c r="U3291" s="2">
        <v>1</v>
      </c>
      <c r="V3291" s="2">
        <v>0.2</v>
      </c>
      <c r="W3291" s="2">
        <v>0.99629999999999996</v>
      </c>
    </row>
    <row r="3292" spans="1:23" ht="15.75" thickBot="1" x14ac:dyDescent="0.3">
      <c r="A3292" s="5">
        <v>3291</v>
      </c>
      <c r="B3292" s="3" t="s">
        <v>6734</v>
      </c>
      <c r="C3292" s="2">
        <v>2012</v>
      </c>
      <c r="D3292" s="4">
        <v>41225</v>
      </c>
      <c r="E3292" s="4" t="str">
        <f>TEXT(Table1[[#This Row],[Order Date]],"MMM")</f>
        <v>Nov</v>
      </c>
      <c r="F3292" s="4" t="s">
        <v>7165</v>
      </c>
      <c r="G3292" s="3" t="s">
        <v>49</v>
      </c>
      <c r="H3292" s="3" t="s">
        <v>504</v>
      </c>
      <c r="I3292" s="3" t="s">
        <v>505</v>
      </c>
      <c r="J3292" s="3" t="s">
        <v>26</v>
      </c>
      <c r="K3292" s="3" t="s">
        <v>27</v>
      </c>
      <c r="L3292" s="3" t="s">
        <v>248</v>
      </c>
      <c r="M3292" s="3" t="s">
        <v>442</v>
      </c>
      <c r="N3292" s="2">
        <v>45373</v>
      </c>
      <c r="O3292" s="3" t="s">
        <v>138</v>
      </c>
      <c r="P3292" s="3" t="s">
        <v>4643</v>
      </c>
      <c r="Q3292" s="3" t="s">
        <v>45</v>
      </c>
      <c r="R3292" s="3" t="s">
        <v>74</v>
      </c>
      <c r="S3292" s="3" t="s">
        <v>4644</v>
      </c>
      <c r="T3292" s="2">
        <v>10.332000000000001</v>
      </c>
      <c r="U3292" s="2">
        <v>3</v>
      </c>
      <c r="V3292" s="2">
        <v>0.7</v>
      </c>
      <c r="W3292" s="2">
        <v>-7.5768000000000004</v>
      </c>
    </row>
    <row r="3293" spans="1:23" ht="15.75" thickBot="1" x14ac:dyDescent="0.3">
      <c r="A3293" s="5">
        <v>3292</v>
      </c>
      <c r="B3293" s="3" t="s">
        <v>6735</v>
      </c>
      <c r="C3293" s="2">
        <v>2014</v>
      </c>
      <c r="D3293" s="4">
        <v>41740</v>
      </c>
      <c r="E3293" s="4" t="str">
        <f>TEXT(Table1[[#This Row],[Order Date]],"MMM")</f>
        <v>Apr</v>
      </c>
      <c r="F3293" s="4">
        <v>41862</v>
      </c>
      <c r="G3293" s="3" t="s">
        <v>49</v>
      </c>
      <c r="H3293" s="3" t="s">
        <v>5097</v>
      </c>
      <c r="I3293" s="3" t="s">
        <v>5098</v>
      </c>
      <c r="J3293" s="3" t="s">
        <v>40</v>
      </c>
      <c r="K3293" s="3" t="s">
        <v>27</v>
      </c>
      <c r="L3293" s="3" t="s">
        <v>93</v>
      </c>
      <c r="M3293" s="3" t="s">
        <v>94</v>
      </c>
      <c r="N3293" s="2">
        <v>98103</v>
      </c>
      <c r="O3293" s="3" t="s">
        <v>43</v>
      </c>
      <c r="P3293" s="3" t="s">
        <v>3920</v>
      </c>
      <c r="Q3293" s="3" t="s">
        <v>45</v>
      </c>
      <c r="R3293" s="3" t="s">
        <v>74</v>
      </c>
      <c r="S3293" s="3" t="s">
        <v>3921</v>
      </c>
      <c r="T3293" s="2">
        <v>18.367999999999999</v>
      </c>
      <c r="U3293" s="2">
        <v>4</v>
      </c>
      <c r="V3293" s="2">
        <v>0.2</v>
      </c>
      <c r="W3293" s="2">
        <v>5.9695999999999998</v>
      </c>
    </row>
    <row r="3294" spans="1:23" ht="15.75" thickBot="1" x14ac:dyDescent="0.3">
      <c r="A3294" s="5">
        <v>3293</v>
      </c>
      <c r="B3294" s="3" t="s">
        <v>6736</v>
      </c>
      <c r="C3294" s="2">
        <v>2012</v>
      </c>
      <c r="D3294" s="4">
        <v>41036</v>
      </c>
      <c r="E3294" s="4" t="str">
        <f>TEXT(Table1[[#This Row],[Order Date]],"MMM")</f>
        <v>May</v>
      </c>
      <c r="F3294" s="4">
        <v>41220</v>
      </c>
      <c r="G3294" s="3" t="s">
        <v>49</v>
      </c>
      <c r="H3294" s="3" t="s">
        <v>1953</v>
      </c>
      <c r="I3294" s="3" t="s">
        <v>1954</v>
      </c>
      <c r="J3294" s="3" t="s">
        <v>40</v>
      </c>
      <c r="K3294" s="3" t="s">
        <v>27</v>
      </c>
      <c r="L3294" s="3" t="s">
        <v>415</v>
      </c>
      <c r="M3294" s="3" t="s">
        <v>86</v>
      </c>
      <c r="N3294" s="2">
        <v>28205</v>
      </c>
      <c r="O3294" s="3" t="s">
        <v>30</v>
      </c>
      <c r="P3294" s="3" t="s">
        <v>4526</v>
      </c>
      <c r="Q3294" s="3" t="s">
        <v>32</v>
      </c>
      <c r="R3294" s="3" t="s">
        <v>64</v>
      </c>
      <c r="S3294" s="3" t="s">
        <v>4527</v>
      </c>
      <c r="T3294" s="2">
        <v>4.9279999999999999</v>
      </c>
      <c r="U3294" s="2">
        <v>2</v>
      </c>
      <c r="V3294" s="2">
        <v>0.2</v>
      </c>
      <c r="W3294" s="2">
        <v>0.73919999999999997</v>
      </c>
    </row>
    <row r="3295" spans="1:23" ht="15.75" thickBot="1" x14ac:dyDescent="0.3">
      <c r="A3295" s="5">
        <v>3294</v>
      </c>
      <c r="B3295" s="3" t="s">
        <v>6736</v>
      </c>
      <c r="C3295" s="2">
        <v>2012</v>
      </c>
      <c r="D3295" s="4">
        <v>41036</v>
      </c>
      <c r="E3295" s="4" t="str">
        <f>TEXT(Table1[[#This Row],[Order Date]],"MMM")</f>
        <v>May</v>
      </c>
      <c r="F3295" s="4">
        <v>41220</v>
      </c>
      <c r="G3295" s="3" t="s">
        <v>49</v>
      </c>
      <c r="H3295" s="3" t="s">
        <v>1953</v>
      </c>
      <c r="I3295" s="3" t="s">
        <v>1954</v>
      </c>
      <c r="J3295" s="3" t="s">
        <v>40</v>
      </c>
      <c r="K3295" s="3" t="s">
        <v>27</v>
      </c>
      <c r="L3295" s="3" t="s">
        <v>415</v>
      </c>
      <c r="M3295" s="3" t="s">
        <v>86</v>
      </c>
      <c r="N3295" s="2">
        <v>28205</v>
      </c>
      <c r="O3295" s="3" t="s">
        <v>30</v>
      </c>
      <c r="P3295" s="3" t="s">
        <v>2012</v>
      </c>
      <c r="Q3295" s="3" t="s">
        <v>45</v>
      </c>
      <c r="R3295" s="3" t="s">
        <v>46</v>
      </c>
      <c r="S3295" s="3" t="s">
        <v>2013</v>
      </c>
      <c r="T3295" s="2">
        <v>11.784000000000001</v>
      </c>
      <c r="U3295" s="2">
        <v>3</v>
      </c>
      <c r="V3295" s="2">
        <v>0.2</v>
      </c>
      <c r="W3295" s="2">
        <v>4.2717000000000001</v>
      </c>
    </row>
    <row r="3296" spans="1:23" ht="15.75" thickBot="1" x14ac:dyDescent="0.3">
      <c r="A3296" s="5">
        <v>3295</v>
      </c>
      <c r="B3296" s="3" t="s">
        <v>6737</v>
      </c>
      <c r="C3296" s="2">
        <v>2011</v>
      </c>
      <c r="D3296" s="4">
        <v>40850</v>
      </c>
      <c r="E3296" s="4" t="str">
        <f>TEXT(Table1[[#This Row],[Order Date]],"MMM")</f>
        <v>Nov</v>
      </c>
      <c r="F3296" s="4" t="s">
        <v>7188</v>
      </c>
      <c r="G3296" s="3" t="s">
        <v>49</v>
      </c>
      <c r="H3296" s="3" t="s">
        <v>4071</v>
      </c>
      <c r="I3296" s="3" t="s">
        <v>4072</v>
      </c>
      <c r="J3296" s="3" t="s">
        <v>26</v>
      </c>
      <c r="K3296" s="3" t="s">
        <v>27</v>
      </c>
      <c r="L3296" s="3" t="s">
        <v>506</v>
      </c>
      <c r="M3296" s="3" t="s">
        <v>42</v>
      </c>
      <c r="N3296" s="2">
        <v>95661</v>
      </c>
      <c r="O3296" s="3" t="s">
        <v>43</v>
      </c>
      <c r="P3296" s="3" t="s">
        <v>5328</v>
      </c>
      <c r="Q3296" s="3" t="s">
        <v>45</v>
      </c>
      <c r="R3296" s="3" t="s">
        <v>67</v>
      </c>
      <c r="S3296" s="3" t="s">
        <v>5329</v>
      </c>
      <c r="T3296" s="2">
        <v>7.98</v>
      </c>
      <c r="U3296" s="2">
        <v>3</v>
      </c>
      <c r="V3296" s="2">
        <v>0</v>
      </c>
      <c r="W3296" s="2">
        <v>2.0748000000000002</v>
      </c>
    </row>
    <row r="3297" spans="1:23" ht="15.75" thickBot="1" x14ac:dyDescent="0.3">
      <c r="A3297" s="5">
        <v>3296</v>
      </c>
      <c r="B3297" s="3" t="s">
        <v>6738</v>
      </c>
      <c r="C3297" s="2">
        <v>2014</v>
      </c>
      <c r="D3297" s="4">
        <v>41740</v>
      </c>
      <c r="E3297" s="4" t="str">
        <f>TEXT(Table1[[#This Row],[Order Date]],"MMM")</f>
        <v>Apr</v>
      </c>
      <c r="F3297" s="4">
        <v>41923</v>
      </c>
      <c r="G3297" s="3" t="s">
        <v>49</v>
      </c>
      <c r="H3297" s="3" t="s">
        <v>5002</v>
      </c>
      <c r="I3297" s="3" t="s">
        <v>5003</v>
      </c>
      <c r="J3297" s="3" t="s">
        <v>26</v>
      </c>
      <c r="K3297" s="3" t="s">
        <v>27</v>
      </c>
      <c r="L3297" s="3" t="s">
        <v>4658</v>
      </c>
      <c r="M3297" s="3" t="s">
        <v>42</v>
      </c>
      <c r="N3297" s="2">
        <v>93309</v>
      </c>
      <c r="O3297" s="3" t="s">
        <v>43</v>
      </c>
      <c r="P3297" s="3" t="s">
        <v>6014</v>
      </c>
      <c r="Q3297" s="3" t="s">
        <v>32</v>
      </c>
      <c r="R3297" s="3" t="s">
        <v>55</v>
      </c>
      <c r="S3297" s="3" t="s">
        <v>6015</v>
      </c>
      <c r="T3297" s="2">
        <v>486.36799999999999</v>
      </c>
      <c r="U3297" s="2">
        <v>4</v>
      </c>
      <c r="V3297" s="2">
        <v>0.2</v>
      </c>
      <c r="W3297" s="2">
        <v>36.477600000000002</v>
      </c>
    </row>
    <row r="3298" spans="1:23" ht="15.75" thickBot="1" x14ac:dyDescent="0.3">
      <c r="A3298" s="5">
        <v>3297</v>
      </c>
      <c r="B3298" s="3" t="s">
        <v>6739</v>
      </c>
      <c r="C3298" s="2">
        <v>2013</v>
      </c>
      <c r="D3298" s="4">
        <v>41616</v>
      </c>
      <c r="E3298" s="4" t="str">
        <f>TEXT(Table1[[#This Row],[Order Date]],"MMM")</f>
        <v>Dec</v>
      </c>
      <c r="F3298" s="4" t="s">
        <v>7276</v>
      </c>
      <c r="G3298" s="3" t="s">
        <v>49</v>
      </c>
      <c r="H3298" s="3" t="s">
        <v>1437</v>
      </c>
      <c r="I3298" s="3" t="s">
        <v>1438</v>
      </c>
      <c r="J3298" s="3" t="s">
        <v>99</v>
      </c>
      <c r="K3298" s="3" t="s">
        <v>27</v>
      </c>
      <c r="L3298" s="3" t="s">
        <v>3710</v>
      </c>
      <c r="M3298" s="3" t="s">
        <v>575</v>
      </c>
      <c r="N3298" s="2">
        <v>74133</v>
      </c>
      <c r="O3298" s="3" t="s">
        <v>102</v>
      </c>
      <c r="P3298" s="3" t="s">
        <v>2228</v>
      </c>
      <c r="Q3298" s="3" t="s">
        <v>45</v>
      </c>
      <c r="R3298" s="3" t="s">
        <v>88</v>
      </c>
      <c r="S3298" s="3" t="s">
        <v>2229</v>
      </c>
      <c r="T3298" s="2">
        <v>32.4</v>
      </c>
      <c r="U3298" s="2">
        <v>5</v>
      </c>
      <c r="V3298" s="2">
        <v>0</v>
      </c>
      <c r="W3298" s="2">
        <v>15.552</v>
      </c>
    </row>
    <row r="3299" spans="1:23" ht="15.75" thickBot="1" x14ac:dyDescent="0.3">
      <c r="A3299" s="5">
        <v>3298</v>
      </c>
      <c r="B3299" s="3" t="s">
        <v>6739</v>
      </c>
      <c r="C3299" s="2">
        <v>2013</v>
      </c>
      <c r="D3299" s="4">
        <v>41616</v>
      </c>
      <c r="E3299" s="4" t="str">
        <f>TEXT(Table1[[#This Row],[Order Date]],"MMM")</f>
        <v>Dec</v>
      </c>
      <c r="F3299" s="4" t="s">
        <v>7276</v>
      </c>
      <c r="G3299" s="3" t="s">
        <v>49</v>
      </c>
      <c r="H3299" s="3" t="s">
        <v>1437</v>
      </c>
      <c r="I3299" s="3" t="s">
        <v>1438</v>
      </c>
      <c r="J3299" s="3" t="s">
        <v>99</v>
      </c>
      <c r="K3299" s="3" t="s">
        <v>27</v>
      </c>
      <c r="L3299" s="3" t="s">
        <v>3710</v>
      </c>
      <c r="M3299" s="3" t="s">
        <v>575</v>
      </c>
      <c r="N3299" s="2">
        <v>74133</v>
      </c>
      <c r="O3299" s="3" t="s">
        <v>102</v>
      </c>
      <c r="P3299" s="3" t="s">
        <v>1884</v>
      </c>
      <c r="Q3299" s="3" t="s">
        <v>45</v>
      </c>
      <c r="R3299" s="3" t="s">
        <v>74</v>
      </c>
      <c r="S3299" s="3" t="s">
        <v>1885</v>
      </c>
      <c r="T3299" s="2">
        <v>41.86</v>
      </c>
      <c r="U3299" s="2">
        <v>7</v>
      </c>
      <c r="V3299" s="2">
        <v>0</v>
      </c>
      <c r="W3299" s="2">
        <v>19.255600000000001</v>
      </c>
    </row>
    <row r="3300" spans="1:23" ht="15.75" thickBot="1" x14ac:dyDescent="0.3">
      <c r="A3300" s="5">
        <v>3299</v>
      </c>
      <c r="B3300" s="3" t="s">
        <v>6739</v>
      </c>
      <c r="C3300" s="2">
        <v>2013</v>
      </c>
      <c r="D3300" s="4">
        <v>41616</v>
      </c>
      <c r="E3300" s="4" t="str">
        <f>TEXT(Table1[[#This Row],[Order Date]],"MMM")</f>
        <v>Dec</v>
      </c>
      <c r="F3300" s="4" t="s">
        <v>7276</v>
      </c>
      <c r="G3300" s="3" t="s">
        <v>49</v>
      </c>
      <c r="H3300" s="3" t="s">
        <v>1437</v>
      </c>
      <c r="I3300" s="3" t="s">
        <v>1438</v>
      </c>
      <c r="J3300" s="3" t="s">
        <v>99</v>
      </c>
      <c r="K3300" s="3" t="s">
        <v>27</v>
      </c>
      <c r="L3300" s="3" t="s">
        <v>3710</v>
      </c>
      <c r="M3300" s="3" t="s">
        <v>575</v>
      </c>
      <c r="N3300" s="2">
        <v>74133</v>
      </c>
      <c r="O3300" s="3" t="s">
        <v>102</v>
      </c>
      <c r="P3300" s="3" t="s">
        <v>5207</v>
      </c>
      <c r="Q3300" s="3" t="s">
        <v>45</v>
      </c>
      <c r="R3300" s="3" t="s">
        <v>74</v>
      </c>
      <c r="S3300" s="3" t="s">
        <v>5208</v>
      </c>
      <c r="T3300" s="2">
        <v>77.56</v>
      </c>
      <c r="U3300" s="2">
        <v>2</v>
      </c>
      <c r="V3300" s="2">
        <v>0</v>
      </c>
      <c r="W3300" s="2">
        <v>35.677599999999998</v>
      </c>
    </row>
    <row r="3301" spans="1:23" ht="15.75" thickBot="1" x14ac:dyDescent="0.3">
      <c r="A3301" s="5">
        <v>3300</v>
      </c>
      <c r="B3301" s="3" t="s">
        <v>6740</v>
      </c>
      <c r="C3301" s="2">
        <v>2011</v>
      </c>
      <c r="D3301" s="4">
        <v>40546</v>
      </c>
      <c r="E3301" s="4" t="str">
        <f>TEXT(Table1[[#This Row],[Order Date]],"MMM")</f>
        <v>Jan</v>
      </c>
      <c r="F3301" s="4">
        <v>40727</v>
      </c>
      <c r="G3301" s="3" t="s">
        <v>49</v>
      </c>
      <c r="H3301" s="3" t="s">
        <v>3768</v>
      </c>
      <c r="I3301" s="3" t="s">
        <v>3769</v>
      </c>
      <c r="J3301" s="3" t="s">
        <v>26</v>
      </c>
      <c r="K3301" s="3" t="s">
        <v>27</v>
      </c>
      <c r="L3301" s="3" t="s">
        <v>168</v>
      </c>
      <c r="M3301" s="3" t="s">
        <v>101</v>
      </c>
      <c r="N3301" s="2">
        <v>77036</v>
      </c>
      <c r="O3301" s="3" t="s">
        <v>102</v>
      </c>
      <c r="P3301" s="3" t="s">
        <v>4147</v>
      </c>
      <c r="Q3301" s="3" t="s">
        <v>45</v>
      </c>
      <c r="R3301" s="3" t="s">
        <v>58</v>
      </c>
      <c r="S3301" s="3" t="s">
        <v>4148</v>
      </c>
      <c r="T3301" s="2">
        <v>137.352</v>
      </c>
      <c r="U3301" s="2">
        <v>3</v>
      </c>
      <c r="V3301" s="2">
        <v>0.2</v>
      </c>
      <c r="W3301" s="2">
        <v>8.5845000000000002</v>
      </c>
    </row>
    <row r="3302" spans="1:23" ht="15.75" thickBot="1" x14ac:dyDescent="0.3">
      <c r="A3302" s="5">
        <v>3301</v>
      </c>
      <c r="B3302" s="3" t="s">
        <v>6740</v>
      </c>
      <c r="C3302" s="2">
        <v>2011</v>
      </c>
      <c r="D3302" s="4">
        <v>40546</v>
      </c>
      <c r="E3302" s="4" t="str">
        <f>TEXT(Table1[[#This Row],[Order Date]],"MMM")</f>
        <v>Jan</v>
      </c>
      <c r="F3302" s="4">
        <v>40727</v>
      </c>
      <c r="G3302" s="3" t="s">
        <v>49</v>
      </c>
      <c r="H3302" s="3" t="s">
        <v>3768</v>
      </c>
      <c r="I3302" s="3" t="s">
        <v>3769</v>
      </c>
      <c r="J3302" s="3" t="s">
        <v>26</v>
      </c>
      <c r="K3302" s="3" t="s">
        <v>27</v>
      </c>
      <c r="L3302" s="3" t="s">
        <v>168</v>
      </c>
      <c r="M3302" s="3" t="s">
        <v>101</v>
      </c>
      <c r="N3302" s="2">
        <v>77036</v>
      </c>
      <c r="O3302" s="3" t="s">
        <v>102</v>
      </c>
      <c r="P3302" s="3" t="s">
        <v>4195</v>
      </c>
      <c r="Q3302" s="3" t="s">
        <v>32</v>
      </c>
      <c r="R3302" s="3" t="s">
        <v>55</v>
      </c>
      <c r="S3302" s="3" t="s">
        <v>4196</v>
      </c>
      <c r="T3302" s="2">
        <v>376.50900000000001</v>
      </c>
      <c r="U3302" s="2">
        <v>3</v>
      </c>
      <c r="V3302" s="2">
        <v>0.3</v>
      </c>
      <c r="W3302" s="2">
        <v>-43.029600000000002</v>
      </c>
    </row>
    <row r="3303" spans="1:23" ht="15.75" thickBot="1" x14ac:dyDescent="0.3">
      <c r="A3303" s="5">
        <v>3302</v>
      </c>
      <c r="B3303" s="3" t="s">
        <v>6741</v>
      </c>
      <c r="C3303" s="2">
        <v>2011</v>
      </c>
      <c r="D3303" s="4">
        <v>40884</v>
      </c>
      <c r="E3303" s="4" t="str">
        <f>TEXT(Table1[[#This Row],[Order Date]],"MMM")</f>
        <v>Dec</v>
      </c>
      <c r="F3303" s="4" t="s">
        <v>7357</v>
      </c>
      <c r="G3303" s="3" t="s">
        <v>49</v>
      </c>
      <c r="H3303" s="3" t="s">
        <v>2684</v>
      </c>
      <c r="I3303" s="3" t="s">
        <v>2685</v>
      </c>
      <c r="J3303" s="3" t="s">
        <v>99</v>
      </c>
      <c r="K3303" s="3" t="s">
        <v>27</v>
      </c>
      <c r="L3303" s="3" t="s">
        <v>5775</v>
      </c>
      <c r="M3303" s="3" t="s">
        <v>101</v>
      </c>
      <c r="N3303" s="2">
        <v>77573</v>
      </c>
      <c r="O3303" s="3" t="s">
        <v>102</v>
      </c>
      <c r="P3303" s="3" t="s">
        <v>2764</v>
      </c>
      <c r="Q3303" s="3" t="s">
        <v>32</v>
      </c>
      <c r="R3303" s="3" t="s">
        <v>36</v>
      </c>
      <c r="S3303" s="3" t="s">
        <v>2765</v>
      </c>
      <c r="T3303" s="2">
        <v>512.35799999999995</v>
      </c>
      <c r="U3303" s="2">
        <v>3</v>
      </c>
      <c r="V3303" s="2">
        <v>0.3</v>
      </c>
      <c r="W3303" s="2">
        <v>-14.6388</v>
      </c>
    </row>
    <row r="3304" spans="1:23" ht="15.75" thickBot="1" x14ac:dyDescent="0.3">
      <c r="A3304" s="5">
        <v>3303</v>
      </c>
      <c r="B3304" s="3" t="s">
        <v>6741</v>
      </c>
      <c r="C3304" s="2">
        <v>2011</v>
      </c>
      <c r="D3304" s="4">
        <v>40884</v>
      </c>
      <c r="E3304" s="4" t="str">
        <f>TEXT(Table1[[#This Row],[Order Date]],"MMM")</f>
        <v>Dec</v>
      </c>
      <c r="F3304" s="4" t="s">
        <v>7357</v>
      </c>
      <c r="G3304" s="3" t="s">
        <v>49</v>
      </c>
      <c r="H3304" s="3" t="s">
        <v>2684</v>
      </c>
      <c r="I3304" s="3" t="s">
        <v>2685</v>
      </c>
      <c r="J3304" s="3" t="s">
        <v>99</v>
      </c>
      <c r="K3304" s="3" t="s">
        <v>27</v>
      </c>
      <c r="L3304" s="3" t="s">
        <v>5775</v>
      </c>
      <c r="M3304" s="3" t="s">
        <v>101</v>
      </c>
      <c r="N3304" s="2">
        <v>77573</v>
      </c>
      <c r="O3304" s="3" t="s">
        <v>102</v>
      </c>
      <c r="P3304" s="3" t="s">
        <v>2737</v>
      </c>
      <c r="Q3304" s="3" t="s">
        <v>45</v>
      </c>
      <c r="R3304" s="3" t="s">
        <v>242</v>
      </c>
      <c r="S3304" s="3" t="s">
        <v>2738</v>
      </c>
      <c r="T3304" s="2">
        <v>3.488</v>
      </c>
      <c r="U3304" s="2">
        <v>2</v>
      </c>
      <c r="V3304" s="2">
        <v>0.2</v>
      </c>
      <c r="W3304" s="2">
        <v>0.56679999999999997</v>
      </c>
    </row>
    <row r="3305" spans="1:23" ht="15.75" thickBot="1" x14ac:dyDescent="0.3">
      <c r="A3305" s="5">
        <v>3304</v>
      </c>
      <c r="B3305" s="3" t="s">
        <v>6741</v>
      </c>
      <c r="C3305" s="2">
        <v>2011</v>
      </c>
      <c r="D3305" s="4">
        <v>40884</v>
      </c>
      <c r="E3305" s="4" t="str">
        <f>TEXT(Table1[[#This Row],[Order Date]],"MMM")</f>
        <v>Dec</v>
      </c>
      <c r="F3305" s="4" t="s">
        <v>7357</v>
      </c>
      <c r="G3305" s="3" t="s">
        <v>49</v>
      </c>
      <c r="H3305" s="3" t="s">
        <v>2684</v>
      </c>
      <c r="I3305" s="3" t="s">
        <v>2685</v>
      </c>
      <c r="J3305" s="3" t="s">
        <v>99</v>
      </c>
      <c r="K3305" s="3" t="s">
        <v>27</v>
      </c>
      <c r="L3305" s="3" t="s">
        <v>5775</v>
      </c>
      <c r="M3305" s="3" t="s">
        <v>101</v>
      </c>
      <c r="N3305" s="2">
        <v>77573</v>
      </c>
      <c r="O3305" s="3" t="s">
        <v>102</v>
      </c>
      <c r="P3305" s="3" t="s">
        <v>2305</v>
      </c>
      <c r="Q3305" s="3" t="s">
        <v>45</v>
      </c>
      <c r="R3305" s="3" t="s">
        <v>67</v>
      </c>
      <c r="S3305" s="3" t="s">
        <v>2306</v>
      </c>
      <c r="T3305" s="2">
        <v>22.288</v>
      </c>
      <c r="U3305" s="2">
        <v>7</v>
      </c>
      <c r="V3305" s="2">
        <v>0.2</v>
      </c>
      <c r="W3305" s="2">
        <v>3.9003999999999999</v>
      </c>
    </row>
    <row r="3306" spans="1:23" ht="15.75" thickBot="1" x14ac:dyDescent="0.3">
      <c r="A3306" s="5">
        <v>3305</v>
      </c>
      <c r="B3306" s="3" t="s">
        <v>6741</v>
      </c>
      <c r="C3306" s="2">
        <v>2011</v>
      </c>
      <c r="D3306" s="4">
        <v>40884</v>
      </c>
      <c r="E3306" s="4" t="str">
        <f>TEXT(Table1[[#This Row],[Order Date]],"MMM")</f>
        <v>Dec</v>
      </c>
      <c r="F3306" s="4" t="s">
        <v>7357</v>
      </c>
      <c r="G3306" s="3" t="s">
        <v>49</v>
      </c>
      <c r="H3306" s="3" t="s">
        <v>2684</v>
      </c>
      <c r="I3306" s="3" t="s">
        <v>2685</v>
      </c>
      <c r="J3306" s="3" t="s">
        <v>99</v>
      </c>
      <c r="K3306" s="3" t="s">
        <v>27</v>
      </c>
      <c r="L3306" s="3" t="s">
        <v>5775</v>
      </c>
      <c r="M3306" s="3" t="s">
        <v>101</v>
      </c>
      <c r="N3306" s="2">
        <v>77573</v>
      </c>
      <c r="O3306" s="3" t="s">
        <v>102</v>
      </c>
      <c r="P3306" s="3" t="s">
        <v>507</v>
      </c>
      <c r="Q3306" s="3" t="s">
        <v>45</v>
      </c>
      <c r="R3306" s="3" t="s">
        <v>88</v>
      </c>
      <c r="S3306" s="3" t="s">
        <v>508</v>
      </c>
      <c r="T3306" s="2">
        <v>16.032</v>
      </c>
      <c r="U3306" s="2">
        <v>3</v>
      </c>
      <c r="V3306" s="2">
        <v>0.2</v>
      </c>
      <c r="W3306" s="2">
        <v>5.6112000000000002</v>
      </c>
    </row>
    <row r="3307" spans="1:23" ht="15.75" thickBot="1" x14ac:dyDescent="0.3">
      <c r="A3307" s="5">
        <v>3306</v>
      </c>
      <c r="B3307" s="3" t="s">
        <v>6742</v>
      </c>
      <c r="C3307" s="2">
        <v>2014</v>
      </c>
      <c r="D3307" s="4">
        <v>41977</v>
      </c>
      <c r="E3307" s="4" t="str">
        <f>TEXT(Table1[[#This Row],[Order Date]],"MMM")</f>
        <v>Dec</v>
      </c>
      <c r="F3307" s="4" t="s">
        <v>7229</v>
      </c>
      <c r="G3307" s="3" t="s">
        <v>49</v>
      </c>
      <c r="H3307" s="3" t="s">
        <v>292</v>
      </c>
      <c r="I3307" s="3" t="s">
        <v>293</v>
      </c>
      <c r="J3307" s="3" t="s">
        <v>26</v>
      </c>
      <c r="K3307" s="3" t="s">
        <v>27</v>
      </c>
      <c r="L3307" s="3" t="s">
        <v>1891</v>
      </c>
      <c r="M3307" s="3" t="s">
        <v>86</v>
      </c>
      <c r="N3307" s="2">
        <v>27217</v>
      </c>
      <c r="O3307" s="3" t="s">
        <v>30</v>
      </c>
      <c r="P3307" s="3" t="s">
        <v>2930</v>
      </c>
      <c r="Q3307" s="3" t="s">
        <v>45</v>
      </c>
      <c r="R3307" s="3" t="s">
        <v>67</v>
      </c>
      <c r="S3307" s="3" t="s">
        <v>2931</v>
      </c>
      <c r="T3307" s="2">
        <v>1.752</v>
      </c>
      <c r="U3307" s="2">
        <v>1</v>
      </c>
      <c r="V3307" s="2">
        <v>0.2</v>
      </c>
      <c r="W3307" s="2">
        <v>0.15329999999999999</v>
      </c>
    </row>
    <row r="3308" spans="1:23" ht="15.75" thickBot="1" x14ac:dyDescent="0.3">
      <c r="A3308" s="5">
        <v>3307</v>
      </c>
      <c r="B3308" s="3" t="s">
        <v>6742</v>
      </c>
      <c r="C3308" s="2">
        <v>2014</v>
      </c>
      <c r="D3308" s="4">
        <v>41977</v>
      </c>
      <c r="E3308" s="4" t="str">
        <f>TEXT(Table1[[#This Row],[Order Date]],"MMM")</f>
        <v>Dec</v>
      </c>
      <c r="F3308" s="4" t="s">
        <v>7229</v>
      </c>
      <c r="G3308" s="3" t="s">
        <v>49</v>
      </c>
      <c r="H3308" s="3" t="s">
        <v>292</v>
      </c>
      <c r="I3308" s="3" t="s">
        <v>293</v>
      </c>
      <c r="J3308" s="3" t="s">
        <v>26</v>
      </c>
      <c r="K3308" s="3" t="s">
        <v>27</v>
      </c>
      <c r="L3308" s="3" t="s">
        <v>1891</v>
      </c>
      <c r="M3308" s="3" t="s">
        <v>86</v>
      </c>
      <c r="N3308" s="2">
        <v>27217</v>
      </c>
      <c r="O3308" s="3" t="s">
        <v>30</v>
      </c>
      <c r="P3308" s="3" t="s">
        <v>3911</v>
      </c>
      <c r="Q3308" s="3" t="s">
        <v>45</v>
      </c>
      <c r="R3308" s="3" t="s">
        <v>67</v>
      </c>
      <c r="S3308" s="3" t="s">
        <v>3912</v>
      </c>
      <c r="T3308" s="2">
        <v>20.992000000000001</v>
      </c>
      <c r="U3308" s="2">
        <v>8</v>
      </c>
      <c r="V3308" s="2">
        <v>0.2</v>
      </c>
      <c r="W3308" s="2">
        <v>2.3616000000000001</v>
      </c>
    </row>
    <row r="3309" spans="1:23" ht="15.75" thickBot="1" x14ac:dyDescent="0.3">
      <c r="A3309" s="5">
        <v>3308</v>
      </c>
      <c r="B3309" s="3" t="s">
        <v>6743</v>
      </c>
      <c r="C3309" s="2">
        <v>2012</v>
      </c>
      <c r="D3309" s="4">
        <v>41041</v>
      </c>
      <c r="E3309" s="4" t="str">
        <f>TEXT(Table1[[#This Row],[Order Date]],"MMM")</f>
        <v>May</v>
      </c>
      <c r="F3309" s="4">
        <v>41072</v>
      </c>
      <c r="G3309" s="3" t="s">
        <v>172</v>
      </c>
      <c r="H3309" s="3" t="s">
        <v>134</v>
      </c>
      <c r="I3309" s="3" t="s">
        <v>135</v>
      </c>
      <c r="J3309" s="3" t="s">
        <v>26</v>
      </c>
      <c r="K3309" s="3" t="s">
        <v>27</v>
      </c>
      <c r="L3309" s="3" t="s">
        <v>715</v>
      </c>
      <c r="M3309" s="3" t="s">
        <v>101</v>
      </c>
      <c r="N3309" s="2">
        <v>75220</v>
      </c>
      <c r="O3309" s="3" t="s">
        <v>102</v>
      </c>
      <c r="P3309" s="3" t="s">
        <v>4838</v>
      </c>
      <c r="Q3309" s="3" t="s">
        <v>45</v>
      </c>
      <c r="R3309" s="3" t="s">
        <v>67</v>
      </c>
      <c r="S3309" s="3" t="s">
        <v>4839</v>
      </c>
      <c r="T3309" s="2">
        <v>45.04</v>
      </c>
      <c r="U3309" s="2">
        <v>2</v>
      </c>
      <c r="V3309" s="2">
        <v>0.2</v>
      </c>
      <c r="W3309" s="2">
        <v>4.5039999999999996</v>
      </c>
    </row>
    <row r="3310" spans="1:23" ht="15.75" thickBot="1" x14ac:dyDescent="0.3">
      <c r="A3310" s="5">
        <v>3309</v>
      </c>
      <c r="B3310" s="3" t="s">
        <v>6744</v>
      </c>
      <c r="C3310" s="2">
        <v>2014</v>
      </c>
      <c r="D3310" s="4">
        <v>41891</v>
      </c>
      <c r="E3310" s="4" t="str">
        <f>TEXT(Table1[[#This Row],[Order Date]],"MMM")</f>
        <v>Sep</v>
      </c>
      <c r="F3310" s="4">
        <v>41921</v>
      </c>
      <c r="G3310" s="3" t="s">
        <v>172</v>
      </c>
      <c r="H3310" s="3" t="s">
        <v>5976</v>
      </c>
      <c r="I3310" s="3" t="s">
        <v>5977</v>
      </c>
      <c r="J3310" s="3" t="s">
        <v>99</v>
      </c>
      <c r="K3310" s="3" t="s">
        <v>27</v>
      </c>
      <c r="L3310" s="3" t="s">
        <v>1983</v>
      </c>
      <c r="M3310" s="3" t="s">
        <v>53</v>
      </c>
      <c r="N3310" s="2">
        <v>33012</v>
      </c>
      <c r="O3310" s="3" t="s">
        <v>30</v>
      </c>
      <c r="P3310" s="3" t="s">
        <v>1413</v>
      </c>
      <c r="Q3310" s="3" t="s">
        <v>45</v>
      </c>
      <c r="R3310" s="3" t="s">
        <v>58</v>
      </c>
      <c r="S3310" s="3" t="s">
        <v>1414</v>
      </c>
      <c r="T3310" s="2">
        <v>61.68</v>
      </c>
      <c r="U3310" s="2">
        <v>5</v>
      </c>
      <c r="V3310" s="2">
        <v>0.2</v>
      </c>
      <c r="W3310" s="2">
        <v>5.3970000000000002</v>
      </c>
    </row>
    <row r="3311" spans="1:23" ht="15.75" thickBot="1" x14ac:dyDescent="0.3">
      <c r="A3311" s="5">
        <v>3310</v>
      </c>
      <c r="B3311" s="3" t="s">
        <v>6744</v>
      </c>
      <c r="C3311" s="2">
        <v>2014</v>
      </c>
      <c r="D3311" s="4">
        <v>41891</v>
      </c>
      <c r="E3311" s="4" t="str">
        <f>TEXT(Table1[[#This Row],[Order Date]],"MMM")</f>
        <v>Sep</v>
      </c>
      <c r="F3311" s="4">
        <v>41921</v>
      </c>
      <c r="G3311" s="3" t="s">
        <v>172</v>
      </c>
      <c r="H3311" s="3" t="s">
        <v>5976</v>
      </c>
      <c r="I3311" s="3" t="s">
        <v>5977</v>
      </c>
      <c r="J3311" s="3" t="s">
        <v>99</v>
      </c>
      <c r="K3311" s="3" t="s">
        <v>27</v>
      </c>
      <c r="L3311" s="3" t="s">
        <v>1983</v>
      </c>
      <c r="M3311" s="3" t="s">
        <v>53</v>
      </c>
      <c r="N3311" s="2">
        <v>33012</v>
      </c>
      <c r="O3311" s="3" t="s">
        <v>30</v>
      </c>
      <c r="P3311" s="3" t="s">
        <v>3192</v>
      </c>
      <c r="Q3311" s="3" t="s">
        <v>70</v>
      </c>
      <c r="R3311" s="3" t="s">
        <v>71</v>
      </c>
      <c r="S3311" s="3" t="s">
        <v>3193</v>
      </c>
      <c r="T3311" s="2">
        <v>158.376</v>
      </c>
      <c r="U3311" s="2">
        <v>3</v>
      </c>
      <c r="V3311" s="2">
        <v>0.2</v>
      </c>
      <c r="W3311" s="2">
        <v>13.857900000000001</v>
      </c>
    </row>
    <row r="3312" spans="1:23" ht="15.75" thickBot="1" x14ac:dyDescent="0.3">
      <c r="A3312" s="5">
        <v>3311</v>
      </c>
      <c r="B3312" s="3" t="s">
        <v>6745</v>
      </c>
      <c r="C3312" s="2">
        <v>2014</v>
      </c>
      <c r="D3312" s="4">
        <v>41830</v>
      </c>
      <c r="E3312" s="4" t="str">
        <f>TEXT(Table1[[#This Row],[Order Date]],"MMM")</f>
        <v>Jul</v>
      </c>
      <c r="F3312" s="4">
        <v>41983</v>
      </c>
      <c r="G3312" s="3" t="s">
        <v>49</v>
      </c>
      <c r="H3312" s="3" t="s">
        <v>1428</v>
      </c>
      <c r="I3312" s="3" t="s">
        <v>1429</v>
      </c>
      <c r="J3312" s="3" t="s">
        <v>26</v>
      </c>
      <c r="K3312" s="3" t="s">
        <v>27</v>
      </c>
      <c r="L3312" s="3" t="s">
        <v>956</v>
      </c>
      <c r="M3312" s="3" t="s">
        <v>692</v>
      </c>
      <c r="N3312" s="2">
        <v>7109</v>
      </c>
      <c r="O3312" s="3" t="s">
        <v>138</v>
      </c>
      <c r="P3312" s="3" t="s">
        <v>3443</v>
      </c>
      <c r="Q3312" s="3" t="s">
        <v>45</v>
      </c>
      <c r="R3312" s="3" t="s">
        <v>88</v>
      </c>
      <c r="S3312" s="3" t="s">
        <v>3444</v>
      </c>
      <c r="T3312" s="2">
        <v>143.69999999999999</v>
      </c>
      <c r="U3312" s="2">
        <v>3</v>
      </c>
      <c r="V3312" s="2">
        <v>0</v>
      </c>
      <c r="W3312" s="2">
        <v>68.975999999999999</v>
      </c>
    </row>
    <row r="3313" spans="1:23" ht="15.75" thickBot="1" x14ac:dyDescent="0.3">
      <c r="A3313" s="5">
        <v>3312</v>
      </c>
      <c r="B3313" s="3" t="s">
        <v>6745</v>
      </c>
      <c r="C3313" s="2">
        <v>2014</v>
      </c>
      <c r="D3313" s="4">
        <v>41830</v>
      </c>
      <c r="E3313" s="4" t="str">
        <f>TEXT(Table1[[#This Row],[Order Date]],"MMM")</f>
        <v>Jul</v>
      </c>
      <c r="F3313" s="4">
        <v>41983</v>
      </c>
      <c r="G3313" s="3" t="s">
        <v>49</v>
      </c>
      <c r="H3313" s="3" t="s">
        <v>1428</v>
      </c>
      <c r="I3313" s="3" t="s">
        <v>1429</v>
      </c>
      <c r="J3313" s="3" t="s">
        <v>26</v>
      </c>
      <c r="K3313" s="3" t="s">
        <v>27</v>
      </c>
      <c r="L3313" s="3" t="s">
        <v>956</v>
      </c>
      <c r="M3313" s="3" t="s">
        <v>692</v>
      </c>
      <c r="N3313" s="2">
        <v>7109</v>
      </c>
      <c r="O3313" s="3" t="s">
        <v>138</v>
      </c>
      <c r="P3313" s="3" t="s">
        <v>3158</v>
      </c>
      <c r="Q3313" s="3" t="s">
        <v>45</v>
      </c>
      <c r="R3313" s="3" t="s">
        <v>88</v>
      </c>
      <c r="S3313" s="3" t="s">
        <v>3159</v>
      </c>
      <c r="T3313" s="2">
        <v>6.48</v>
      </c>
      <c r="U3313" s="2">
        <v>1</v>
      </c>
      <c r="V3313" s="2">
        <v>0</v>
      </c>
      <c r="W3313" s="2">
        <v>3.1103999999999998</v>
      </c>
    </row>
    <row r="3314" spans="1:23" ht="15.75" thickBot="1" x14ac:dyDescent="0.3">
      <c r="A3314" s="5">
        <v>3313</v>
      </c>
      <c r="B3314" s="3" t="s">
        <v>6746</v>
      </c>
      <c r="C3314" s="2">
        <v>2014</v>
      </c>
      <c r="D3314" s="4">
        <v>41862</v>
      </c>
      <c r="E3314" s="4" t="str">
        <f>TEXT(Table1[[#This Row],[Order Date]],"MMM")</f>
        <v>Aug</v>
      </c>
      <c r="F3314" s="4">
        <v>41984</v>
      </c>
      <c r="G3314" s="3" t="s">
        <v>49</v>
      </c>
      <c r="H3314" s="3" t="s">
        <v>1645</v>
      </c>
      <c r="I3314" s="3" t="s">
        <v>1646</v>
      </c>
      <c r="J3314" s="3" t="s">
        <v>26</v>
      </c>
      <c r="K3314" s="3" t="s">
        <v>27</v>
      </c>
      <c r="L3314" s="3" t="s">
        <v>239</v>
      </c>
      <c r="M3314" s="3" t="s">
        <v>240</v>
      </c>
      <c r="N3314" s="2">
        <v>10024</v>
      </c>
      <c r="O3314" s="3" t="s">
        <v>138</v>
      </c>
      <c r="P3314" s="3" t="s">
        <v>6747</v>
      </c>
      <c r="Q3314" s="3" t="s">
        <v>70</v>
      </c>
      <c r="R3314" s="3" t="s">
        <v>148</v>
      </c>
      <c r="S3314" s="3" t="s">
        <v>6748</v>
      </c>
      <c r="T3314" s="2">
        <v>7.88</v>
      </c>
      <c r="U3314" s="2">
        <v>4</v>
      </c>
      <c r="V3314" s="2">
        <v>0</v>
      </c>
      <c r="W3314" s="2">
        <v>2.5215999999999998</v>
      </c>
    </row>
    <row r="3315" spans="1:23" ht="15.75" thickBot="1" x14ac:dyDescent="0.3">
      <c r="A3315" s="5">
        <v>3314</v>
      </c>
      <c r="B3315" s="3" t="s">
        <v>6749</v>
      </c>
      <c r="C3315" s="2">
        <v>2013</v>
      </c>
      <c r="D3315" s="4">
        <v>41550</v>
      </c>
      <c r="E3315" s="4" t="str">
        <f>TEXT(Table1[[#This Row],[Order Date]],"MMM")</f>
        <v>Oct</v>
      </c>
      <c r="F3315" s="4" t="s">
        <v>7197</v>
      </c>
      <c r="G3315" s="3" t="s">
        <v>172</v>
      </c>
      <c r="H3315" s="3" t="s">
        <v>3569</v>
      </c>
      <c r="I3315" s="3" t="s">
        <v>3570</v>
      </c>
      <c r="J3315" s="3" t="s">
        <v>26</v>
      </c>
      <c r="K3315" s="3" t="s">
        <v>27</v>
      </c>
      <c r="L3315" s="3" t="s">
        <v>6750</v>
      </c>
      <c r="M3315" s="3" t="s">
        <v>1086</v>
      </c>
      <c r="N3315" s="2">
        <v>1810</v>
      </c>
      <c r="O3315" s="3" t="s">
        <v>138</v>
      </c>
      <c r="P3315" s="3" t="s">
        <v>1998</v>
      </c>
      <c r="Q3315" s="3" t="s">
        <v>45</v>
      </c>
      <c r="R3315" s="3" t="s">
        <v>58</v>
      </c>
      <c r="S3315" s="3" t="s">
        <v>1999</v>
      </c>
      <c r="T3315" s="2">
        <v>11.21</v>
      </c>
      <c r="U3315" s="2">
        <v>1</v>
      </c>
      <c r="V3315" s="2">
        <v>0</v>
      </c>
      <c r="W3315" s="2">
        <v>3.363</v>
      </c>
    </row>
    <row r="3316" spans="1:23" ht="15.75" thickBot="1" x14ac:dyDescent="0.3">
      <c r="A3316" s="5">
        <v>3315</v>
      </c>
      <c r="B3316" s="3" t="s">
        <v>6749</v>
      </c>
      <c r="C3316" s="2">
        <v>2013</v>
      </c>
      <c r="D3316" s="4">
        <v>41550</v>
      </c>
      <c r="E3316" s="4" t="str">
        <f>TEXT(Table1[[#This Row],[Order Date]],"MMM")</f>
        <v>Oct</v>
      </c>
      <c r="F3316" s="4" t="s">
        <v>7197</v>
      </c>
      <c r="G3316" s="3" t="s">
        <v>172</v>
      </c>
      <c r="H3316" s="3" t="s">
        <v>3569</v>
      </c>
      <c r="I3316" s="3" t="s">
        <v>3570</v>
      </c>
      <c r="J3316" s="3" t="s">
        <v>26</v>
      </c>
      <c r="K3316" s="3" t="s">
        <v>27</v>
      </c>
      <c r="L3316" s="3" t="s">
        <v>6750</v>
      </c>
      <c r="M3316" s="3" t="s">
        <v>1086</v>
      </c>
      <c r="N3316" s="2">
        <v>1810</v>
      </c>
      <c r="O3316" s="3" t="s">
        <v>138</v>
      </c>
      <c r="P3316" s="3" t="s">
        <v>1579</v>
      </c>
      <c r="Q3316" s="3" t="s">
        <v>32</v>
      </c>
      <c r="R3316" s="3" t="s">
        <v>36</v>
      </c>
      <c r="S3316" s="3" t="s">
        <v>1580</v>
      </c>
      <c r="T3316" s="2">
        <v>354.9</v>
      </c>
      <c r="U3316" s="2">
        <v>5</v>
      </c>
      <c r="V3316" s="2">
        <v>0</v>
      </c>
      <c r="W3316" s="2">
        <v>88.724999999999994</v>
      </c>
    </row>
    <row r="3317" spans="1:23" ht="15.75" thickBot="1" x14ac:dyDescent="0.3">
      <c r="A3317" s="5">
        <v>3316</v>
      </c>
      <c r="B3317" s="3" t="s">
        <v>6749</v>
      </c>
      <c r="C3317" s="2">
        <v>2013</v>
      </c>
      <c r="D3317" s="4">
        <v>41550</v>
      </c>
      <c r="E3317" s="4" t="str">
        <f>TEXT(Table1[[#This Row],[Order Date]],"MMM")</f>
        <v>Oct</v>
      </c>
      <c r="F3317" s="4" t="s">
        <v>7197</v>
      </c>
      <c r="G3317" s="3" t="s">
        <v>172</v>
      </c>
      <c r="H3317" s="3" t="s">
        <v>3569</v>
      </c>
      <c r="I3317" s="3" t="s">
        <v>3570</v>
      </c>
      <c r="J3317" s="3" t="s">
        <v>26</v>
      </c>
      <c r="K3317" s="3" t="s">
        <v>27</v>
      </c>
      <c r="L3317" s="3" t="s">
        <v>6750</v>
      </c>
      <c r="M3317" s="3" t="s">
        <v>1086</v>
      </c>
      <c r="N3317" s="2">
        <v>1810</v>
      </c>
      <c r="O3317" s="3" t="s">
        <v>138</v>
      </c>
      <c r="P3317" s="3" t="s">
        <v>6224</v>
      </c>
      <c r="Q3317" s="3" t="s">
        <v>45</v>
      </c>
      <c r="R3317" s="3" t="s">
        <v>88</v>
      </c>
      <c r="S3317" s="3" t="s">
        <v>6225</v>
      </c>
      <c r="T3317" s="2">
        <v>17.940000000000001</v>
      </c>
      <c r="U3317" s="2">
        <v>3</v>
      </c>
      <c r="V3317" s="2">
        <v>0</v>
      </c>
      <c r="W3317" s="2">
        <v>8.7905999999999995</v>
      </c>
    </row>
    <row r="3318" spans="1:23" ht="15.75" thickBot="1" x14ac:dyDescent="0.3">
      <c r="A3318" s="5">
        <v>3317</v>
      </c>
      <c r="B3318" s="3" t="s">
        <v>6749</v>
      </c>
      <c r="C3318" s="2">
        <v>2013</v>
      </c>
      <c r="D3318" s="4">
        <v>41550</v>
      </c>
      <c r="E3318" s="4" t="str">
        <f>TEXT(Table1[[#This Row],[Order Date]],"MMM")</f>
        <v>Oct</v>
      </c>
      <c r="F3318" s="4" t="s">
        <v>7197</v>
      </c>
      <c r="G3318" s="3" t="s">
        <v>172</v>
      </c>
      <c r="H3318" s="3" t="s">
        <v>3569</v>
      </c>
      <c r="I3318" s="3" t="s">
        <v>3570</v>
      </c>
      <c r="J3318" s="3" t="s">
        <v>26</v>
      </c>
      <c r="K3318" s="3" t="s">
        <v>27</v>
      </c>
      <c r="L3318" s="3" t="s">
        <v>6750</v>
      </c>
      <c r="M3318" s="3" t="s">
        <v>1086</v>
      </c>
      <c r="N3318" s="2">
        <v>1810</v>
      </c>
      <c r="O3318" s="3" t="s">
        <v>138</v>
      </c>
      <c r="P3318" s="3" t="s">
        <v>1882</v>
      </c>
      <c r="Q3318" s="3" t="s">
        <v>45</v>
      </c>
      <c r="R3318" s="3" t="s">
        <v>74</v>
      </c>
      <c r="S3318" s="3" t="s">
        <v>2988</v>
      </c>
      <c r="T3318" s="2">
        <v>51.8</v>
      </c>
      <c r="U3318" s="2">
        <v>4</v>
      </c>
      <c r="V3318" s="2">
        <v>0</v>
      </c>
      <c r="W3318" s="2">
        <v>23.31</v>
      </c>
    </row>
    <row r="3319" spans="1:23" ht="15.75" thickBot="1" x14ac:dyDescent="0.3">
      <c r="A3319" s="5">
        <v>3318</v>
      </c>
      <c r="B3319" s="3" t="s">
        <v>6751</v>
      </c>
      <c r="C3319" s="2">
        <v>2013</v>
      </c>
      <c r="D3319" s="4">
        <v>41340</v>
      </c>
      <c r="E3319" s="4" t="str">
        <f>TEXT(Table1[[#This Row],[Order Date]],"MMM")</f>
        <v>Mar</v>
      </c>
      <c r="F3319" s="4">
        <v>41524</v>
      </c>
      <c r="G3319" s="3" t="s">
        <v>49</v>
      </c>
      <c r="H3319" s="3" t="s">
        <v>2421</v>
      </c>
      <c r="I3319" s="3" t="s">
        <v>2422</v>
      </c>
      <c r="J3319" s="3" t="s">
        <v>26</v>
      </c>
      <c r="K3319" s="3" t="s">
        <v>27</v>
      </c>
      <c r="L3319" s="3" t="s">
        <v>984</v>
      </c>
      <c r="M3319" s="3" t="s">
        <v>289</v>
      </c>
      <c r="N3319" s="2">
        <v>22204</v>
      </c>
      <c r="O3319" s="3" t="s">
        <v>30</v>
      </c>
      <c r="P3319" s="3" t="s">
        <v>6752</v>
      </c>
      <c r="Q3319" s="3" t="s">
        <v>45</v>
      </c>
      <c r="R3319" s="3" t="s">
        <v>67</v>
      </c>
      <c r="S3319" s="3" t="s">
        <v>6753</v>
      </c>
      <c r="T3319" s="2">
        <v>7.7</v>
      </c>
      <c r="U3319" s="2">
        <v>2</v>
      </c>
      <c r="V3319" s="2">
        <v>0</v>
      </c>
      <c r="W3319" s="2">
        <v>3.157</v>
      </c>
    </row>
    <row r="3320" spans="1:23" ht="15.75" thickBot="1" x14ac:dyDescent="0.3">
      <c r="A3320" s="5">
        <v>3319</v>
      </c>
      <c r="B3320" s="3" t="s">
        <v>6754</v>
      </c>
      <c r="C3320" s="2">
        <v>2014</v>
      </c>
      <c r="D3320" s="4">
        <v>41979</v>
      </c>
      <c r="E3320" s="4" t="str">
        <f>TEXT(Table1[[#This Row],[Order Date]],"MMM")</f>
        <v>Dec</v>
      </c>
      <c r="F3320" s="4" t="s">
        <v>7371</v>
      </c>
      <c r="G3320" s="3" t="s">
        <v>172</v>
      </c>
      <c r="H3320" s="3" t="s">
        <v>118</v>
      </c>
      <c r="I3320" s="3" t="s">
        <v>119</v>
      </c>
      <c r="J3320" s="3" t="s">
        <v>26</v>
      </c>
      <c r="K3320" s="3" t="s">
        <v>27</v>
      </c>
      <c r="L3320" s="3" t="s">
        <v>41</v>
      </c>
      <c r="M3320" s="3" t="s">
        <v>42</v>
      </c>
      <c r="N3320" s="2">
        <v>90036</v>
      </c>
      <c r="O3320" s="3" t="s">
        <v>43</v>
      </c>
      <c r="P3320" s="3" t="s">
        <v>1873</v>
      </c>
      <c r="Q3320" s="3" t="s">
        <v>45</v>
      </c>
      <c r="R3320" s="3" t="s">
        <v>77</v>
      </c>
      <c r="S3320" s="3" t="s">
        <v>1874</v>
      </c>
      <c r="T3320" s="2">
        <v>61.44</v>
      </c>
      <c r="U3320" s="2">
        <v>3</v>
      </c>
      <c r="V3320" s="2">
        <v>0</v>
      </c>
      <c r="W3320" s="2">
        <v>16.588799999999999</v>
      </c>
    </row>
    <row r="3321" spans="1:23" ht="15.75" thickBot="1" x14ac:dyDescent="0.3">
      <c r="A3321" s="5">
        <v>3320</v>
      </c>
      <c r="B3321" s="3" t="s">
        <v>6755</v>
      </c>
      <c r="C3321" s="2">
        <v>2014</v>
      </c>
      <c r="D3321" s="4">
        <v>41734</v>
      </c>
      <c r="E3321" s="4" t="str">
        <f>TEXT(Table1[[#This Row],[Order Date]],"MMM")</f>
        <v>Apr</v>
      </c>
      <c r="F3321" s="4">
        <v>41887</v>
      </c>
      <c r="G3321" s="3" t="s">
        <v>49</v>
      </c>
      <c r="H3321" s="3" t="s">
        <v>4504</v>
      </c>
      <c r="I3321" s="3" t="s">
        <v>4505</v>
      </c>
      <c r="J3321" s="3" t="s">
        <v>40</v>
      </c>
      <c r="K3321" s="3" t="s">
        <v>27</v>
      </c>
      <c r="L3321" s="3" t="s">
        <v>136</v>
      </c>
      <c r="M3321" s="3" t="s">
        <v>137</v>
      </c>
      <c r="N3321" s="2">
        <v>19134</v>
      </c>
      <c r="O3321" s="3" t="s">
        <v>138</v>
      </c>
      <c r="P3321" s="3" t="s">
        <v>6060</v>
      </c>
      <c r="Q3321" s="3" t="s">
        <v>32</v>
      </c>
      <c r="R3321" s="3" t="s">
        <v>64</v>
      </c>
      <c r="S3321" s="3" t="s">
        <v>6061</v>
      </c>
      <c r="T3321" s="2">
        <v>32.448</v>
      </c>
      <c r="U3321" s="2">
        <v>2</v>
      </c>
      <c r="V3321" s="2">
        <v>0.2</v>
      </c>
      <c r="W3321" s="2">
        <v>7.3007999999999997</v>
      </c>
    </row>
    <row r="3322" spans="1:23" ht="15.75" thickBot="1" x14ac:dyDescent="0.3">
      <c r="A3322" s="5">
        <v>3321</v>
      </c>
      <c r="B3322" s="3" t="s">
        <v>6755</v>
      </c>
      <c r="C3322" s="2">
        <v>2014</v>
      </c>
      <c r="D3322" s="4">
        <v>41734</v>
      </c>
      <c r="E3322" s="4" t="str">
        <f>TEXT(Table1[[#This Row],[Order Date]],"MMM")</f>
        <v>Apr</v>
      </c>
      <c r="F3322" s="4">
        <v>41887</v>
      </c>
      <c r="G3322" s="3" t="s">
        <v>49</v>
      </c>
      <c r="H3322" s="3" t="s">
        <v>4504</v>
      </c>
      <c r="I3322" s="3" t="s">
        <v>4505</v>
      </c>
      <c r="J3322" s="3" t="s">
        <v>40</v>
      </c>
      <c r="K3322" s="3" t="s">
        <v>27</v>
      </c>
      <c r="L3322" s="3" t="s">
        <v>136</v>
      </c>
      <c r="M3322" s="3" t="s">
        <v>137</v>
      </c>
      <c r="N3322" s="2">
        <v>19134</v>
      </c>
      <c r="O3322" s="3" t="s">
        <v>138</v>
      </c>
      <c r="P3322" s="3" t="s">
        <v>2341</v>
      </c>
      <c r="Q3322" s="3" t="s">
        <v>45</v>
      </c>
      <c r="R3322" s="3" t="s">
        <v>74</v>
      </c>
      <c r="S3322" s="3" t="s">
        <v>2342</v>
      </c>
      <c r="T3322" s="2">
        <v>26.388000000000002</v>
      </c>
      <c r="U3322" s="2">
        <v>4</v>
      </c>
      <c r="V3322" s="2">
        <v>0.7</v>
      </c>
      <c r="W3322" s="2">
        <v>-17.591999999999999</v>
      </c>
    </row>
    <row r="3323" spans="1:23" ht="15.75" thickBot="1" x14ac:dyDescent="0.3">
      <c r="A3323" s="5">
        <v>3322</v>
      </c>
      <c r="B3323" s="3" t="s">
        <v>6755</v>
      </c>
      <c r="C3323" s="2">
        <v>2014</v>
      </c>
      <c r="D3323" s="4">
        <v>41734</v>
      </c>
      <c r="E3323" s="4" t="str">
        <f>TEXT(Table1[[#This Row],[Order Date]],"MMM")</f>
        <v>Apr</v>
      </c>
      <c r="F3323" s="4">
        <v>41887</v>
      </c>
      <c r="G3323" s="3" t="s">
        <v>49</v>
      </c>
      <c r="H3323" s="3" t="s">
        <v>4504</v>
      </c>
      <c r="I3323" s="3" t="s">
        <v>4505</v>
      </c>
      <c r="J3323" s="3" t="s">
        <v>40</v>
      </c>
      <c r="K3323" s="3" t="s">
        <v>27</v>
      </c>
      <c r="L3323" s="3" t="s">
        <v>136</v>
      </c>
      <c r="M3323" s="3" t="s">
        <v>137</v>
      </c>
      <c r="N3323" s="2">
        <v>19134</v>
      </c>
      <c r="O3323" s="3" t="s">
        <v>138</v>
      </c>
      <c r="P3323" s="3" t="s">
        <v>778</v>
      </c>
      <c r="Q3323" s="3" t="s">
        <v>32</v>
      </c>
      <c r="R3323" s="3" t="s">
        <v>55</v>
      </c>
      <c r="S3323" s="3" t="s">
        <v>779</v>
      </c>
      <c r="T3323" s="2">
        <v>373.47</v>
      </c>
      <c r="U3323" s="2">
        <v>5</v>
      </c>
      <c r="V3323" s="2">
        <v>0.4</v>
      </c>
      <c r="W3323" s="2">
        <v>-112.041</v>
      </c>
    </row>
    <row r="3324" spans="1:23" ht="15.75" thickBot="1" x14ac:dyDescent="0.3">
      <c r="A3324" s="5">
        <v>3323</v>
      </c>
      <c r="B3324" s="3" t="s">
        <v>6755</v>
      </c>
      <c r="C3324" s="2">
        <v>2014</v>
      </c>
      <c r="D3324" s="4">
        <v>41734</v>
      </c>
      <c r="E3324" s="4" t="str">
        <f>TEXT(Table1[[#This Row],[Order Date]],"MMM")</f>
        <v>Apr</v>
      </c>
      <c r="F3324" s="4">
        <v>41887</v>
      </c>
      <c r="G3324" s="3" t="s">
        <v>49</v>
      </c>
      <c r="H3324" s="3" t="s">
        <v>4504</v>
      </c>
      <c r="I3324" s="3" t="s">
        <v>4505</v>
      </c>
      <c r="J3324" s="3" t="s">
        <v>40</v>
      </c>
      <c r="K3324" s="3" t="s">
        <v>27</v>
      </c>
      <c r="L3324" s="3" t="s">
        <v>136</v>
      </c>
      <c r="M3324" s="3" t="s">
        <v>137</v>
      </c>
      <c r="N3324" s="2">
        <v>19134</v>
      </c>
      <c r="O3324" s="3" t="s">
        <v>138</v>
      </c>
      <c r="P3324" s="3" t="s">
        <v>3778</v>
      </c>
      <c r="Q3324" s="3" t="s">
        <v>45</v>
      </c>
      <c r="R3324" s="3" t="s">
        <v>74</v>
      </c>
      <c r="S3324" s="3" t="s">
        <v>3779</v>
      </c>
      <c r="T3324" s="2">
        <v>64.2</v>
      </c>
      <c r="U3324" s="2">
        <v>5</v>
      </c>
      <c r="V3324" s="2">
        <v>0.7</v>
      </c>
      <c r="W3324" s="2">
        <v>-44.94</v>
      </c>
    </row>
    <row r="3325" spans="1:23" ht="15.75" thickBot="1" x14ac:dyDescent="0.3">
      <c r="A3325" s="5">
        <v>3324</v>
      </c>
      <c r="B3325" s="3" t="s">
        <v>6755</v>
      </c>
      <c r="C3325" s="2">
        <v>2014</v>
      </c>
      <c r="D3325" s="4">
        <v>41734</v>
      </c>
      <c r="E3325" s="4" t="str">
        <f>TEXT(Table1[[#This Row],[Order Date]],"MMM")</f>
        <v>Apr</v>
      </c>
      <c r="F3325" s="4">
        <v>41887</v>
      </c>
      <c r="G3325" s="3" t="s">
        <v>49</v>
      </c>
      <c r="H3325" s="3" t="s">
        <v>4504</v>
      </c>
      <c r="I3325" s="3" t="s">
        <v>4505</v>
      </c>
      <c r="J3325" s="3" t="s">
        <v>40</v>
      </c>
      <c r="K3325" s="3" t="s">
        <v>27</v>
      </c>
      <c r="L3325" s="3" t="s">
        <v>136</v>
      </c>
      <c r="M3325" s="3" t="s">
        <v>137</v>
      </c>
      <c r="N3325" s="2">
        <v>19134</v>
      </c>
      <c r="O3325" s="3" t="s">
        <v>138</v>
      </c>
      <c r="P3325" s="3" t="s">
        <v>2168</v>
      </c>
      <c r="Q3325" s="3" t="s">
        <v>45</v>
      </c>
      <c r="R3325" s="3" t="s">
        <v>242</v>
      </c>
      <c r="S3325" s="3" t="s">
        <v>2169</v>
      </c>
      <c r="T3325" s="2">
        <v>8</v>
      </c>
      <c r="U3325" s="2">
        <v>2</v>
      </c>
      <c r="V3325" s="2">
        <v>0.2</v>
      </c>
      <c r="W3325" s="2">
        <v>2.8</v>
      </c>
    </row>
    <row r="3326" spans="1:23" ht="15.75" thickBot="1" x14ac:dyDescent="0.3">
      <c r="A3326" s="5">
        <v>3325</v>
      </c>
      <c r="B3326" s="3" t="s">
        <v>6756</v>
      </c>
      <c r="C3326" s="2">
        <v>2011</v>
      </c>
      <c r="D3326" s="4">
        <v>40851</v>
      </c>
      <c r="E3326" s="4" t="str">
        <f>TEXT(Table1[[#This Row],[Order Date]],"MMM")</f>
        <v>Nov</v>
      </c>
      <c r="F3326" s="4" t="s">
        <v>7294</v>
      </c>
      <c r="G3326" s="3" t="s">
        <v>49</v>
      </c>
      <c r="H3326" s="3" t="s">
        <v>3540</v>
      </c>
      <c r="I3326" s="3" t="s">
        <v>3541</v>
      </c>
      <c r="J3326" s="3" t="s">
        <v>26</v>
      </c>
      <c r="K3326" s="3" t="s">
        <v>27</v>
      </c>
      <c r="L3326" s="3" t="s">
        <v>1510</v>
      </c>
      <c r="M3326" s="3" t="s">
        <v>1511</v>
      </c>
      <c r="N3326" s="2">
        <v>59405</v>
      </c>
      <c r="O3326" s="3" t="s">
        <v>43</v>
      </c>
      <c r="P3326" s="3" t="s">
        <v>913</v>
      </c>
      <c r="Q3326" s="3" t="s">
        <v>45</v>
      </c>
      <c r="R3326" s="3" t="s">
        <v>58</v>
      </c>
      <c r="S3326" s="3" t="s">
        <v>914</v>
      </c>
      <c r="T3326" s="2">
        <v>87.08</v>
      </c>
      <c r="U3326" s="2">
        <v>7</v>
      </c>
      <c r="V3326" s="2">
        <v>0</v>
      </c>
      <c r="W3326" s="2">
        <v>24.382400000000001</v>
      </c>
    </row>
    <row r="3327" spans="1:23" ht="15.75" thickBot="1" x14ac:dyDescent="0.3">
      <c r="A3327" s="5">
        <v>3326</v>
      </c>
      <c r="B3327" s="3" t="s">
        <v>6756</v>
      </c>
      <c r="C3327" s="2">
        <v>2011</v>
      </c>
      <c r="D3327" s="4">
        <v>40851</v>
      </c>
      <c r="E3327" s="4" t="str">
        <f>TEXT(Table1[[#This Row],[Order Date]],"MMM")</f>
        <v>Nov</v>
      </c>
      <c r="F3327" s="4" t="s">
        <v>7294</v>
      </c>
      <c r="G3327" s="3" t="s">
        <v>49</v>
      </c>
      <c r="H3327" s="3" t="s">
        <v>3540</v>
      </c>
      <c r="I3327" s="3" t="s">
        <v>3541</v>
      </c>
      <c r="J3327" s="3" t="s">
        <v>26</v>
      </c>
      <c r="K3327" s="3" t="s">
        <v>27</v>
      </c>
      <c r="L3327" s="3" t="s">
        <v>1510</v>
      </c>
      <c r="M3327" s="3" t="s">
        <v>1511</v>
      </c>
      <c r="N3327" s="2">
        <v>59405</v>
      </c>
      <c r="O3327" s="3" t="s">
        <v>43</v>
      </c>
      <c r="P3327" s="3" t="s">
        <v>1686</v>
      </c>
      <c r="Q3327" s="3" t="s">
        <v>70</v>
      </c>
      <c r="R3327" s="3" t="s">
        <v>71</v>
      </c>
      <c r="S3327" s="3" t="s">
        <v>1687</v>
      </c>
      <c r="T3327" s="2">
        <v>105.584</v>
      </c>
      <c r="U3327" s="2">
        <v>2</v>
      </c>
      <c r="V3327" s="2">
        <v>0.2</v>
      </c>
      <c r="W3327" s="2">
        <v>9.2385999999999999</v>
      </c>
    </row>
    <row r="3328" spans="1:23" ht="15.75" thickBot="1" x14ac:dyDescent="0.3">
      <c r="A3328" s="5">
        <v>3327</v>
      </c>
      <c r="B3328" s="3" t="s">
        <v>6756</v>
      </c>
      <c r="C3328" s="2">
        <v>2011</v>
      </c>
      <c r="D3328" s="4">
        <v>40851</v>
      </c>
      <c r="E3328" s="4" t="str">
        <f>TEXT(Table1[[#This Row],[Order Date]],"MMM")</f>
        <v>Nov</v>
      </c>
      <c r="F3328" s="4" t="s">
        <v>7294</v>
      </c>
      <c r="G3328" s="3" t="s">
        <v>49</v>
      </c>
      <c r="H3328" s="3" t="s">
        <v>3540</v>
      </c>
      <c r="I3328" s="3" t="s">
        <v>3541</v>
      </c>
      <c r="J3328" s="3" t="s">
        <v>26</v>
      </c>
      <c r="K3328" s="3" t="s">
        <v>27</v>
      </c>
      <c r="L3328" s="3" t="s">
        <v>1510</v>
      </c>
      <c r="M3328" s="3" t="s">
        <v>1511</v>
      </c>
      <c r="N3328" s="2">
        <v>59405</v>
      </c>
      <c r="O3328" s="3" t="s">
        <v>43</v>
      </c>
      <c r="P3328" s="3" t="s">
        <v>5026</v>
      </c>
      <c r="Q3328" s="3" t="s">
        <v>70</v>
      </c>
      <c r="R3328" s="3" t="s">
        <v>148</v>
      </c>
      <c r="S3328" s="3" t="s">
        <v>5027</v>
      </c>
      <c r="T3328" s="2">
        <v>217.44</v>
      </c>
      <c r="U3328" s="2">
        <v>6</v>
      </c>
      <c r="V3328" s="2">
        <v>0</v>
      </c>
      <c r="W3328" s="2">
        <v>91.324799999999996</v>
      </c>
    </row>
    <row r="3329" spans="1:23" ht="15.75" thickBot="1" x14ac:dyDescent="0.3">
      <c r="A3329" s="5">
        <v>3328</v>
      </c>
      <c r="B3329" s="3" t="s">
        <v>6757</v>
      </c>
      <c r="C3329" s="2">
        <v>2014</v>
      </c>
      <c r="D3329" s="4">
        <v>41699</v>
      </c>
      <c r="E3329" s="4" t="str">
        <f>TEXT(Table1[[#This Row],[Order Date]],"MMM")</f>
        <v>Mar</v>
      </c>
      <c r="F3329" s="4">
        <v>41760</v>
      </c>
      <c r="G3329" s="3" t="s">
        <v>23</v>
      </c>
      <c r="H3329" s="3" t="s">
        <v>6197</v>
      </c>
      <c r="I3329" s="3" t="s">
        <v>6198</v>
      </c>
      <c r="J3329" s="3" t="s">
        <v>26</v>
      </c>
      <c r="K3329" s="3" t="s">
        <v>27</v>
      </c>
      <c r="L3329" s="3" t="s">
        <v>3433</v>
      </c>
      <c r="M3329" s="3" t="s">
        <v>101</v>
      </c>
      <c r="N3329" s="2">
        <v>79907</v>
      </c>
      <c r="O3329" s="3" t="s">
        <v>102</v>
      </c>
      <c r="P3329" s="3" t="s">
        <v>3401</v>
      </c>
      <c r="Q3329" s="3" t="s">
        <v>45</v>
      </c>
      <c r="R3329" s="3" t="s">
        <v>67</v>
      </c>
      <c r="S3329" s="3" t="s">
        <v>3402</v>
      </c>
      <c r="T3329" s="2">
        <v>31.744</v>
      </c>
      <c r="U3329" s="2">
        <v>2</v>
      </c>
      <c r="V3329" s="2">
        <v>0.2</v>
      </c>
      <c r="W3329" s="2">
        <v>3.968</v>
      </c>
    </row>
    <row r="3330" spans="1:23" ht="15.75" thickBot="1" x14ac:dyDescent="0.3">
      <c r="A3330" s="5">
        <v>3329</v>
      </c>
      <c r="B3330" s="3" t="s">
        <v>6757</v>
      </c>
      <c r="C3330" s="2">
        <v>2014</v>
      </c>
      <c r="D3330" s="4">
        <v>41699</v>
      </c>
      <c r="E3330" s="4" t="str">
        <f>TEXT(Table1[[#This Row],[Order Date]],"MMM")</f>
        <v>Mar</v>
      </c>
      <c r="F3330" s="4">
        <v>41760</v>
      </c>
      <c r="G3330" s="3" t="s">
        <v>23</v>
      </c>
      <c r="H3330" s="3" t="s">
        <v>6197</v>
      </c>
      <c r="I3330" s="3" t="s">
        <v>6198</v>
      </c>
      <c r="J3330" s="3" t="s">
        <v>26</v>
      </c>
      <c r="K3330" s="3" t="s">
        <v>27</v>
      </c>
      <c r="L3330" s="3" t="s">
        <v>3433</v>
      </c>
      <c r="M3330" s="3" t="s">
        <v>101</v>
      </c>
      <c r="N3330" s="2">
        <v>79907</v>
      </c>
      <c r="O3330" s="3" t="s">
        <v>102</v>
      </c>
      <c r="P3330" s="3" t="s">
        <v>6611</v>
      </c>
      <c r="Q3330" s="3" t="s">
        <v>45</v>
      </c>
      <c r="R3330" s="3" t="s">
        <v>77</v>
      </c>
      <c r="S3330" s="3" t="s">
        <v>6612</v>
      </c>
      <c r="T3330" s="2">
        <v>5.4320000000000004</v>
      </c>
      <c r="U3330" s="2">
        <v>2</v>
      </c>
      <c r="V3330" s="2">
        <v>0.8</v>
      </c>
      <c r="W3330" s="2">
        <v>-13.58</v>
      </c>
    </row>
    <row r="3331" spans="1:23" ht="15.75" thickBot="1" x14ac:dyDescent="0.3">
      <c r="A3331" s="5">
        <v>3330</v>
      </c>
      <c r="B3331" s="3" t="s">
        <v>6757</v>
      </c>
      <c r="C3331" s="2">
        <v>2014</v>
      </c>
      <c r="D3331" s="4">
        <v>41699</v>
      </c>
      <c r="E3331" s="4" t="str">
        <f>TEXT(Table1[[#This Row],[Order Date]],"MMM")</f>
        <v>Mar</v>
      </c>
      <c r="F3331" s="4">
        <v>41760</v>
      </c>
      <c r="G3331" s="3" t="s">
        <v>23</v>
      </c>
      <c r="H3331" s="3" t="s">
        <v>6197</v>
      </c>
      <c r="I3331" s="3" t="s">
        <v>6198</v>
      </c>
      <c r="J3331" s="3" t="s">
        <v>26</v>
      </c>
      <c r="K3331" s="3" t="s">
        <v>27</v>
      </c>
      <c r="L3331" s="3" t="s">
        <v>3433</v>
      </c>
      <c r="M3331" s="3" t="s">
        <v>101</v>
      </c>
      <c r="N3331" s="2">
        <v>79907</v>
      </c>
      <c r="O3331" s="3" t="s">
        <v>102</v>
      </c>
      <c r="P3331" s="3" t="s">
        <v>3152</v>
      </c>
      <c r="Q3331" s="3" t="s">
        <v>32</v>
      </c>
      <c r="R3331" s="3" t="s">
        <v>55</v>
      </c>
      <c r="S3331" s="3" t="s">
        <v>3153</v>
      </c>
      <c r="T3331" s="2">
        <v>913.43</v>
      </c>
      <c r="U3331" s="2">
        <v>5</v>
      </c>
      <c r="V3331" s="2">
        <v>0.3</v>
      </c>
      <c r="W3331" s="2">
        <v>-169.637</v>
      </c>
    </row>
    <row r="3332" spans="1:23" ht="15.75" thickBot="1" x14ac:dyDescent="0.3">
      <c r="A3332" s="5">
        <v>3331</v>
      </c>
      <c r="B3332" s="3" t="s">
        <v>6757</v>
      </c>
      <c r="C3332" s="2">
        <v>2014</v>
      </c>
      <c r="D3332" s="4">
        <v>41699</v>
      </c>
      <c r="E3332" s="4" t="str">
        <f>TEXT(Table1[[#This Row],[Order Date]],"MMM")</f>
        <v>Mar</v>
      </c>
      <c r="F3332" s="4">
        <v>41760</v>
      </c>
      <c r="G3332" s="3" t="s">
        <v>23</v>
      </c>
      <c r="H3332" s="3" t="s">
        <v>6197</v>
      </c>
      <c r="I3332" s="3" t="s">
        <v>6198</v>
      </c>
      <c r="J3332" s="3" t="s">
        <v>26</v>
      </c>
      <c r="K3332" s="3" t="s">
        <v>27</v>
      </c>
      <c r="L3332" s="3" t="s">
        <v>3433</v>
      </c>
      <c r="M3332" s="3" t="s">
        <v>101</v>
      </c>
      <c r="N3332" s="2">
        <v>79907</v>
      </c>
      <c r="O3332" s="3" t="s">
        <v>102</v>
      </c>
      <c r="P3332" s="3" t="s">
        <v>4742</v>
      </c>
      <c r="Q3332" s="3" t="s">
        <v>45</v>
      </c>
      <c r="R3332" s="3" t="s">
        <v>58</v>
      </c>
      <c r="S3332" s="3" t="s">
        <v>4743</v>
      </c>
      <c r="T3332" s="2">
        <v>372.14400000000001</v>
      </c>
      <c r="U3332" s="2">
        <v>3</v>
      </c>
      <c r="V3332" s="2">
        <v>0.2</v>
      </c>
      <c r="W3332" s="2">
        <v>27.910799999999998</v>
      </c>
    </row>
    <row r="3333" spans="1:23" ht="15.75" thickBot="1" x14ac:dyDescent="0.3">
      <c r="A3333" s="5">
        <v>3332</v>
      </c>
      <c r="B3333" s="3" t="s">
        <v>6758</v>
      </c>
      <c r="C3333" s="2">
        <v>2011</v>
      </c>
      <c r="D3333" s="4">
        <v>40733</v>
      </c>
      <c r="E3333" s="4" t="str">
        <f>TEXT(Table1[[#This Row],[Order Date]],"MMM")</f>
        <v>Jul</v>
      </c>
      <c r="F3333" s="4">
        <v>40886</v>
      </c>
      <c r="G3333" s="3" t="s">
        <v>23</v>
      </c>
      <c r="H3333" s="3" t="s">
        <v>5825</v>
      </c>
      <c r="I3333" s="3" t="s">
        <v>5826</v>
      </c>
      <c r="J3333" s="3" t="s">
        <v>40</v>
      </c>
      <c r="K3333" s="3" t="s">
        <v>27</v>
      </c>
      <c r="L3333" s="3" t="s">
        <v>804</v>
      </c>
      <c r="M3333" s="3" t="s">
        <v>42</v>
      </c>
      <c r="N3333" s="2">
        <v>95051</v>
      </c>
      <c r="O3333" s="3" t="s">
        <v>43</v>
      </c>
      <c r="P3333" s="3" t="s">
        <v>6759</v>
      </c>
      <c r="Q3333" s="3" t="s">
        <v>45</v>
      </c>
      <c r="R3333" s="3" t="s">
        <v>518</v>
      </c>
      <c r="S3333" s="3" t="s">
        <v>6760</v>
      </c>
      <c r="T3333" s="2">
        <v>27.36</v>
      </c>
      <c r="U3333" s="2">
        <v>4</v>
      </c>
      <c r="V3333" s="2">
        <v>0</v>
      </c>
      <c r="W3333" s="2">
        <v>7.3872</v>
      </c>
    </row>
    <row r="3334" spans="1:23" ht="15.75" thickBot="1" x14ac:dyDescent="0.3">
      <c r="A3334" s="5">
        <v>3333</v>
      </c>
      <c r="B3334" s="3" t="s">
        <v>6758</v>
      </c>
      <c r="C3334" s="2">
        <v>2011</v>
      </c>
      <c r="D3334" s="4">
        <v>40733</v>
      </c>
      <c r="E3334" s="4" t="str">
        <f>TEXT(Table1[[#This Row],[Order Date]],"MMM")</f>
        <v>Jul</v>
      </c>
      <c r="F3334" s="4">
        <v>40886</v>
      </c>
      <c r="G3334" s="3" t="s">
        <v>23</v>
      </c>
      <c r="H3334" s="3" t="s">
        <v>5825</v>
      </c>
      <c r="I3334" s="3" t="s">
        <v>5826</v>
      </c>
      <c r="J3334" s="3" t="s">
        <v>40</v>
      </c>
      <c r="K3334" s="3" t="s">
        <v>27</v>
      </c>
      <c r="L3334" s="3" t="s">
        <v>804</v>
      </c>
      <c r="M3334" s="3" t="s">
        <v>42</v>
      </c>
      <c r="N3334" s="2">
        <v>95051</v>
      </c>
      <c r="O3334" s="3" t="s">
        <v>43</v>
      </c>
      <c r="P3334" s="3" t="s">
        <v>5090</v>
      </c>
      <c r="Q3334" s="3" t="s">
        <v>45</v>
      </c>
      <c r="R3334" s="3" t="s">
        <v>88</v>
      </c>
      <c r="S3334" s="3" t="s">
        <v>5091</v>
      </c>
      <c r="T3334" s="2">
        <v>20.56</v>
      </c>
      <c r="U3334" s="2">
        <v>2</v>
      </c>
      <c r="V3334" s="2">
        <v>0</v>
      </c>
      <c r="W3334" s="2">
        <v>9.6631999999999998</v>
      </c>
    </row>
    <row r="3335" spans="1:23" ht="15.75" thickBot="1" x14ac:dyDescent="0.3">
      <c r="A3335" s="5">
        <v>3334</v>
      </c>
      <c r="B3335" s="3" t="s">
        <v>6758</v>
      </c>
      <c r="C3335" s="2">
        <v>2011</v>
      </c>
      <c r="D3335" s="4">
        <v>40733</v>
      </c>
      <c r="E3335" s="4" t="str">
        <f>TEXT(Table1[[#This Row],[Order Date]],"MMM")</f>
        <v>Jul</v>
      </c>
      <c r="F3335" s="4">
        <v>40886</v>
      </c>
      <c r="G3335" s="3" t="s">
        <v>23</v>
      </c>
      <c r="H3335" s="3" t="s">
        <v>5825</v>
      </c>
      <c r="I3335" s="3" t="s">
        <v>5826</v>
      </c>
      <c r="J3335" s="3" t="s">
        <v>40</v>
      </c>
      <c r="K3335" s="3" t="s">
        <v>27</v>
      </c>
      <c r="L3335" s="3" t="s">
        <v>804</v>
      </c>
      <c r="M3335" s="3" t="s">
        <v>42</v>
      </c>
      <c r="N3335" s="2">
        <v>95051</v>
      </c>
      <c r="O3335" s="3" t="s">
        <v>43</v>
      </c>
      <c r="P3335" s="3" t="s">
        <v>6300</v>
      </c>
      <c r="Q3335" s="3" t="s">
        <v>45</v>
      </c>
      <c r="R3335" s="3" t="s">
        <v>74</v>
      </c>
      <c r="S3335" s="3" t="s">
        <v>6301</v>
      </c>
      <c r="T3335" s="2">
        <v>83.92</v>
      </c>
      <c r="U3335" s="2">
        <v>5</v>
      </c>
      <c r="V3335" s="2">
        <v>0.2</v>
      </c>
      <c r="W3335" s="2">
        <v>31.47</v>
      </c>
    </row>
    <row r="3336" spans="1:23" ht="15.75" thickBot="1" x14ac:dyDescent="0.3">
      <c r="A3336" s="5">
        <v>3335</v>
      </c>
      <c r="B3336" s="3" t="s">
        <v>6761</v>
      </c>
      <c r="C3336" s="2">
        <v>2013</v>
      </c>
      <c r="D3336" s="4">
        <v>41614</v>
      </c>
      <c r="E3336" s="4" t="str">
        <f>TEXT(Table1[[#This Row],[Order Date]],"MMM")</f>
        <v>Dec</v>
      </c>
      <c r="F3336" s="4" t="s">
        <v>7306</v>
      </c>
      <c r="G3336" s="3" t="s">
        <v>49</v>
      </c>
      <c r="H3336" s="3" t="s">
        <v>1962</v>
      </c>
      <c r="I3336" s="3" t="s">
        <v>1963</v>
      </c>
      <c r="J3336" s="3" t="s">
        <v>26</v>
      </c>
      <c r="K3336" s="3" t="s">
        <v>27</v>
      </c>
      <c r="L3336" s="3" t="s">
        <v>41</v>
      </c>
      <c r="M3336" s="3" t="s">
        <v>42</v>
      </c>
      <c r="N3336" s="2">
        <v>90049</v>
      </c>
      <c r="O3336" s="3" t="s">
        <v>43</v>
      </c>
      <c r="P3336" s="3" t="s">
        <v>796</v>
      </c>
      <c r="Q3336" s="3" t="s">
        <v>32</v>
      </c>
      <c r="R3336" s="3" t="s">
        <v>55</v>
      </c>
      <c r="S3336" s="3" t="s">
        <v>797</v>
      </c>
      <c r="T3336" s="2">
        <v>902.71199999999999</v>
      </c>
      <c r="U3336" s="2">
        <v>3</v>
      </c>
      <c r="V3336" s="2">
        <v>0.2</v>
      </c>
      <c r="W3336" s="2">
        <v>33.851700000000001</v>
      </c>
    </row>
    <row r="3337" spans="1:23" ht="15.75" thickBot="1" x14ac:dyDescent="0.3">
      <c r="A3337" s="5">
        <v>3336</v>
      </c>
      <c r="B3337" s="3" t="s">
        <v>6762</v>
      </c>
      <c r="C3337" s="2">
        <v>2013</v>
      </c>
      <c r="D3337" s="4">
        <v>41589</v>
      </c>
      <c r="E3337" s="4" t="str">
        <f>TEXT(Table1[[#This Row],[Order Date]],"MMM")</f>
        <v>Nov</v>
      </c>
      <c r="F3337" s="4" t="s">
        <v>7207</v>
      </c>
      <c r="G3337" s="3" t="s">
        <v>172</v>
      </c>
      <c r="H3337" s="3" t="s">
        <v>1466</v>
      </c>
      <c r="I3337" s="3" t="s">
        <v>1467</v>
      </c>
      <c r="J3337" s="3" t="s">
        <v>26</v>
      </c>
      <c r="K3337" s="3" t="s">
        <v>27</v>
      </c>
      <c r="L3337" s="3" t="s">
        <v>120</v>
      </c>
      <c r="M3337" s="3" t="s">
        <v>42</v>
      </c>
      <c r="N3337" s="2">
        <v>94110</v>
      </c>
      <c r="O3337" s="3" t="s">
        <v>43</v>
      </c>
      <c r="P3337" s="3" t="s">
        <v>3484</v>
      </c>
      <c r="Q3337" s="3" t="s">
        <v>45</v>
      </c>
      <c r="R3337" s="3" t="s">
        <v>58</v>
      </c>
      <c r="S3337" s="3" t="s">
        <v>3485</v>
      </c>
      <c r="T3337" s="2">
        <v>29.74</v>
      </c>
      <c r="U3337" s="2">
        <v>1</v>
      </c>
      <c r="V3337" s="2">
        <v>0</v>
      </c>
      <c r="W3337" s="2">
        <v>4.4610000000000003</v>
      </c>
    </row>
    <row r="3338" spans="1:23" ht="15.75" thickBot="1" x14ac:dyDescent="0.3">
      <c r="A3338" s="5">
        <v>3337</v>
      </c>
      <c r="B3338" s="3" t="s">
        <v>6763</v>
      </c>
      <c r="C3338" s="2">
        <v>2012</v>
      </c>
      <c r="D3338" s="4">
        <v>41030</v>
      </c>
      <c r="E3338" s="4" t="str">
        <f>TEXT(Table1[[#This Row],[Order Date]],"MMM")</f>
        <v>May</v>
      </c>
      <c r="F3338" s="4">
        <v>41183</v>
      </c>
      <c r="G3338" s="3" t="s">
        <v>49</v>
      </c>
      <c r="H3338" s="3" t="s">
        <v>2187</v>
      </c>
      <c r="I3338" s="3" t="s">
        <v>2188</v>
      </c>
      <c r="J3338" s="3" t="s">
        <v>99</v>
      </c>
      <c r="K3338" s="3" t="s">
        <v>27</v>
      </c>
      <c r="L3338" s="3" t="s">
        <v>120</v>
      </c>
      <c r="M3338" s="3" t="s">
        <v>42</v>
      </c>
      <c r="N3338" s="2">
        <v>94110</v>
      </c>
      <c r="O3338" s="3" t="s">
        <v>43</v>
      </c>
      <c r="P3338" s="3" t="s">
        <v>3029</v>
      </c>
      <c r="Q3338" s="3" t="s">
        <v>45</v>
      </c>
      <c r="R3338" s="3" t="s">
        <v>77</v>
      </c>
      <c r="S3338" s="3" t="s">
        <v>3030</v>
      </c>
      <c r="T3338" s="2">
        <v>87.36</v>
      </c>
      <c r="U3338" s="2">
        <v>6</v>
      </c>
      <c r="V3338" s="2">
        <v>0</v>
      </c>
      <c r="W3338" s="2">
        <v>23.587199999999999</v>
      </c>
    </row>
    <row r="3339" spans="1:23" ht="15.75" thickBot="1" x14ac:dyDescent="0.3">
      <c r="A3339" s="5">
        <v>3338</v>
      </c>
      <c r="B3339" s="3" t="s">
        <v>6763</v>
      </c>
      <c r="C3339" s="2">
        <v>2012</v>
      </c>
      <c r="D3339" s="4">
        <v>41030</v>
      </c>
      <c r="E3339" s="4" t="str">
        <f>TEXT(Table1[[#This Row],[Order Date]],"MMM")</f>
        <v>May</v>
      </c>
      <c r="F3339" s="4">
        <v>41183</v>
      </c>
      <c r="G3339" s="3" t="s">
        <v>49</v>
      </c>
      <c r="H3339" s="3" t="s">
        <v>2187</v>
      </c>
      <c r="I3339" s="3" t="s">
        <v>2188</v>
      </c>
      <c r="J3339" s="3" t="s">
        <v>99</v>
      </c>
      <c r="K3339" s="3" t="s">
        <v>27</v>
      </c>
      <c r="L3339" s="3" t="s">
        <v>120</v>
      </c>
      <c r="M3339" s="3" t="s">
        <v>42</v>
      </c>
      <c r="N3339" s="2">
        <v>94110</v>
      </c>
      <c r="O3339" s="3" t="s">
        <v>43</v>
      </c>
      <c r="P3339" s="3" t="s">
        <v>2201</v>
      </c>
      <c r="Q3339" s="3" t="s">
        <v>45</v>
      </c>
      <c r="R3339" s="3" t="s">
        <v>74</v>
      </c>
      <c r="S3339" s="3" t="s">
        <v>2202</v>
      </c>
      <c r="T3339" s="2">
        <v>56.16</v>
      </c>
      <c r="U3339" s="2">
        <v>6</v>
      </c>
      <c r="V3339" s="2">
        <v>0.2</v>
      </c>
      <c r="W3339" s="2">
        <v>17.55</v>
      </c>
    </row>
    <row r="3340" spans="1:23" ht="15.75" thickBot="1" x14ac:dyDescent="0.3">
      <c r="A3340" s="5">
        <v>3339</v>
      </c>
      <c r="B3340" s="3" t="s">
        <v>6764</v>
      </c>
      <c r="C3340" s="2">
        <v>2012</v>
      </c>
      <c r="D3340" s="4">
        <v>41254</v>
      </c>
      <c r="E3340" s="4" t="str">
        <f>TEXT(Table1[[#This Row],[Order Date]],"MMM")</f>
        <v>Dec</v>
      </c>
      <c r="F3340" s="4" t="s">
        <v>7367</v>
      </c>
      <c r="G3340" s="3" t="s">
        <v>49</v>
      </c>
      <c r="H3340" s="3" t="s">
        <v>5737</v>
      </c>
      <c r="I3340" s="3" t="s">
        <v>5738</v>
      </c>
      <c r="J3340" s="3" t="s">
        <v>40</v>
      </c>
      <c r="K3340" s="3" t="s">
        <v>27</v>
      </c>
      <c r="L3340" s="3" t="s">
        <v>168</v>
      </c>
      <c r="M3340" s="3" t="s">
        <v>101</v>
      </c>
      <c r="N3340" s="2">
        <v>77095</v>
      </c>
      <c r="O3340" s="3" t="s">
        <v>102</v>
      </c>
      <c r="P3340" s="3" t="s">
        <v>2814</v>
      </c>
      <c r="Q3340" s="3" t="s">
        <v>45</v>
      </c>
      <c r="R3340" s="3" t="s">
        <v>58</v>
      </c>
      <c r="S3340" s="3" t="s">
        <v>2815</v>
      </c>
      <c r="T3340" s="2">
        <v>64.784000000000006</v>
      </c>
      <c r="U3340" s="2">
        <v>1</v>
      </c>
      <c r="V3340" s="2">
        <v>0.2</v>
      </c>
      <c r="W3340" s="2">
        <v>-14.5764</v>
      </c>
    </row>
    <row r="3341" spans="1:23" ht="15.75" thickBot="1" x14ac:dyDescent="0.3">
      <c r="A3341" s="5">
        <v>3340</v>
      </c>
      <c r="B3341" s="3" t="s">
        <v>6764</v>
      </c>
      <c r="C3341" s="2">
        <v>2012</v>
      </c>
      <c r="D3341" s="4">
        <v>41254</v>
      </c>
      <c r="E3341" s="4" t="str">
        <f>TEXT(Table1[[#This Row],[Order Date]],"MMM")</f>
        <v>Dec</v>
      </c>
      <c r="F3341" s="4" t="s">
        <v>7367</v>
      </c>
      <c r="G3341" s="3" t="s">
        <v>49</v>
      </c>
      <c r="H3341" s="3" t="s">
        <v>5737</v>
      </c>
      <c r="I3341" s="3" t="s">
        <v>5738</v>
      </c>
      <c r="J3341" s="3" t="s">
        <v>40</v>
      </c>
      <c r="K3341" s="3" t="s">
        <v>27</v>
      </c>
      <c r="L3341" s="3" t="s">
        <v>168</v>
      </c>
      <c r="M3341" s="3" t="s">
        <v>101</v>
      </c>
      <c r="N3341" s="2">
        <v>77095</v>
      </c>
      <c r="O3341" s="3" t="s">
        <v>102</v>
      </c>
      <c r="P3341" s="3" t="s">
        <v>810</v>
      </c>
      <c r="Q3341" s="3" t="s">
        <v>45</v>
      </c>
      <c r="R3341" s="3" t="s">
        <v>88</v>
      </c>
      <c r="S3341" s="3" t="s">
        <v>811</v>
      </c>
      <c r="T3341" s="2">
        <v>15.552</v>
      </c>
      <c r="U3341" s="2">
        <v>3</v>
      </c>
      <c r="V3341" s="2">
        <v>0.2</v>
      </c>
      <c r="W3341" s="2">
        <v>5.6375999999999999</v>
      </c>
    </row>
    <row r="3342" spans="1:23" ht="15.75" thickBot="1" x14ac:dyDescent="0.3">
      <c r="A3342" s="5">
        <v>3341</v>
      </c>
      <c r="B3342" s="3" t="s">
        <v>6764</v>
      </c>
      <c r="C3342" s="2">
        <v>2012</v>
      </c>
      <c r="D3342" s="4">
        <v>41254</v>
      </c>
      <c r="E3342" s="4" t="str">
        <f>TEXT(Table1[[#This Row],[Order Date]],"MMM")</f>
        <v>Dec</v>
      </c>
      <c r="F3342" s="4" t="s">
        <v>7367</v>
      </c>
      <c r="G3342" s="3" t="s">
        <v>49</v>
      </c>
      <c r="H3342" s="3" t="s">
        <v>5737</v>
      </c>
      <c r="I3342" s="3" t="s">
        <v>5738</v>
      </c>
      <c r="J3342" s="3" t="s">
        <v>40</v>
      </c>
      <c r="K3342" s="3" t="s">
        <v>27</v>
      </c>
      <c r="L3342" s="3" t="s">
        <v>168</v>
      </c>
      <c r="M3342" s="3" t="s">
        <v>101</v>
      </c>
      <c r="N3342" s="2">
        <v>77095</v>
      </c>
      <c r="O3342" s="3" t="s">
        <v>102</v>
      </c>
      <c r="P3342" s="3" t="s">
        <v>2869</v>
      </c>
      <c r="Q3342" s="3" t="s">
        <v>45</v>
      </c>
      <c r="R3342" s="3" t="s">
        <v>158</v>
      </c>
      <c r="S3342" s="3" t="s">
        <v>2870</v>
      </c>
      <c r="T3342" s="2">
        <v>223.88800000000001</v>
      </c>
      <c r="U3342" s="2">
        <v>7</v>
      </c>
      <c r="V3342" s="2">
        <v>0.2</v>
      </c>
      <c r="W3342" s="2">
        <v>69.965000000000003</v>
      </c>
    </row>
    <row r="3343" spans="1:23" ht="15.75" thickBot="1" x14ac:dyDescent="0.3">
      <c r="A3343" s="5">
        <v>3342</v>
      </c>
      <c r="B3343" s="3" t="s">
        <v>6765</v>
      </c>
      <c r="C3343" s="2">
        <v>2011</v>
      </c>
      <c r="D3343" s="4">
        <v>40795</v>
      </c>
      <c r="E3343" s="4" t="str">
        <f>TEXT(Table1[[#This Row],[Order Date]],"MMM")</f>
        <v>Sep</v>
      </c>
      <c r="F3343" s="4" t="s">
        <v>7164</v>
      </c>
      <c r="G3343" s="3" t="s">
        <v>23</v>
      </c>
      <c r="H3343" s="3" t="s">
        <v>2925</v>
      </c>
      <c r="I3343" s="3" t="s">
        <v>2926</v>
      </c>
      <c r="J3343" s="3" t="s">
        <v>26</v>
      </c>
      <c r="K3343" s="3" t="s">
        <v>27</v>
      </c>
      <c r="L3343" s="3" t="s">
        <v>273</v>
      </c>
      <c r="M3343" s="3" t="s">
        <v>192</v>
      </c>
      <c r="N3343" s="2">
        <v>60653</v>
      </c>
      <c r="O3343" s="3" t="s">
        <v>102</v>
      </c>
      <c r="P3343" s="3" t="s">
        <v>2303</v>
      </c>
      <c r="Q3343" s="3" t="s">
        <v>45</v>
      </c>
      <c r="R3343" s="3" t="s">
        <v>88</v>
      </c>
      <c r="S3343" s="3" t="s">
        <v>2304</v>
      </c>
      <c r="T3343" s="2">
        <v>10.896000000000001</v>
      </c>
      <c r="U3343" s="2">
        <v>3</v>
      </c>
      <c r="V3343" s="2">
        <v>0.2</v>
      </c>
      <c r="W3343" s="2">
        <v>3.4049999999999998</v>
      </c>
    </row>
    <row r="3344" spans="1:23" ht="15.75" thickBot="1" x14ac:dyDescent="0.3">
      <c r="A3344" s="5">
        <v>3343</v>
      </c>
      <c r="B3344" s="3" t="s">
        <v>6766</v>
      </c>
      <c r="C3344" s="2">
        <v>2013</v>
      </c>
      <c r="D3344" s="4">
        <v>41488</v>
      </c>
      <c r="E3344" s="4" t="str">
        <f>TEXT(Table1[[#This Row],[Order Date]],"MMM")</f>
        <v>Aug</v>
      </c>
      <c r="F3344" s="4" t="s">
        <v>7218</v>
      </c>
      <c r="G3344" s="3" t="s">
        <v>49</v>
      </c>
      <c r="H3344" s="3" t="s">
        <v>6221</v>
      </c>
      <c r="I3344" s="3" t="s">
        <v>6222</v>
      </c>
      <c r="J3344" s="3" t="s">
        <v>40</v>
      </c>
      <c r="K3344" s="3" t="s">
        <v>27</v>
      </c>
      <c r="L3344" s="3" t="s">
        <v>168</v>
      </c>
      <c r="M3344" s="3" t="s">
        <v>101</v>
      </c>
      <c r="N3344" s="2">
        <v>77036</v>
      </c>
      <c r="O3344" s="3" t="s">
        <v>102</v>
      </c>
      <c r="P3344" s="3" t="s">
        <v>2802</v>
      </c>
      <c r="Q3344" s="3" t="s">
        <v>32</v>
      </c>
      <c r="R3344" s="3" t="s">
        <v>36</v>
      </c>
      <c r="S3344" s="3" t="s">
        <v>2803</v>
      </c>
      <c r="T3344" s="2">
        <v>241.5</v>
      </c>
      <c r="U3344" s="2">
        <v>4</v>
      </c>
      <c r="V3344" s="2">
        <v>0.3</v>
      </c>
      <c r="W3344" s="2">
        <v>0</v>
      </c>
    </row>
    <row r="3345" spans="1:23" ht="15.75" thickBot="1" x14ac:dyDescent="0.3">
      <c r="A3345" s="5">
        <v>3344</v>
      </c>
      <c r="B3345" s="3" t="s">
        <v>6767</v>
      </c>
      <c r="C3345" s="2">
        <v>2014</v>
      </c>
      <c r="D3345" s="4">
        <v>41768</v>
      </c>
      <c r="E3345" s="4" t="str">
        <f>TEXT(Table1[[#This Row],[Order Date]],"MMM")</f>
        <v>May</v>
      </c>
      <c r="F3345" s="4">
        <v>41891</v>
      </c>
      <c r="G3345" s="3" t="s">
        <v>49</v>
      </c>
      <c r="H3345" s="3" t="s">
        <v>426</v>
      </c>
      <c r="I3345" s="3" t="s">
        <v>427</v>
      </c>
      <c r="J3345" s="3" t="s">
        <v>40</v>
      </c>
      <c r="K3345" s="3" t="s">
        <v>27</v>
      </c>
      <c r="L3345" s="3" t="s">
        <v>2662</v>
      </c>
      <c r="M3345" s="3" t="s">
        <v>42</v>
      </c>
      <c r="N3345" s="2">
        <v>94601</v>
      </c>
      <c r="O3345" s="3" t="s">
        <v>43</v>
      </c>
      <c r="P3345" s="3" t="s">
        <v>3824</v>
      </c>
      <c r="Q3345" s="3" t="s">
        <v>45</v>
      </c>
      <c r="R3345" s="3" t="s">
        <v>74</v>
      </c>
      <c r="S3345" s="3" t="s">
        <v>3825</v>
      </c>
      <c r="T3345" s="2">
        <v>11.808</v>
      </c>
      <c r="U3345" s="2">
        <v>3</v>
      </c>
      <c r="V3345" s="2">
        <v>0.2</v>
      </c>
      <c r="W3345" s="2">
        <v>4.1327999999999996</v>
      </c>
    </row>
    <row r="3346" spans="1:23" ht="15.75" thickBot="1" x14ac:dyDescent="0.3">
      <c r="A3346" s="5">
        <v>3345</v>
      </c>
      <c r="B3346" s="3" t="s">
        <v>6768</v>
      </c>
      <c r="C3346" s="2">
        <v>2011</v>
      </c>
      <c r="D3346" s="4">
        <v>40554</v>
      </c>
      <c r="E3346" s="4" t="str">
        <f>TEXT(Table1[[#This Row],[Order Date]],"MMM")</f>
        <v>Jan</v>
      </c>
      <c r="F3346" s="4">
        <v>40674</v>
      </c>
      <c r="G3346" s="3" t="s">
        <v>49</v>
      </c>
      <c r="H3346" s="3" t="s">
        <v>2588</v>
      </c>
      <c r="I3346" s="3" t="s">
        <v>2589</v>
      </c>
      <c r="J3346" s="3" t="s">
        <v>40</v>
      </c>
      <c r="K3346" s="3" t="s">
        <v>27</v>
      </c>
      <c r="L3346" s="3" t="s">
        <v>4729</v>
      </c>
      <c r="M3346" s="3" t="s">
        <v>692</v>
      </c>
      <c r="N3346" s="2">
        <v>7050</v>
      </c>
      <c r="O3346" s="3" t="s">
        <v>138</v>
      </c>
      <c r="P3346" s="3" t="s">
        <v>1713</v>
      </c>
      <c r="Q3346" s="3" t="s">
        <v>45</v>
      </c>
      <c r="R3346" s="3" t="s">
        <v>77</v>
      </c>
      <c r="S3346" s="3" t="s">
        <v>1714</v>
      </c>
      <c r="T3346" s="2">
        <v>76.12</v>
      </c>
      <c r="U3346" s="2">
        <v>2</v>
      </c>
      <c r="V3346" s="2">
        <v>0</v>
      </c>
      <c r="W3346" s="2">
        <v>22.0748</v>
      </c>
    </row>
    <row r="3347" spans="1:23" ht="15.75" thickBot="1" x14ac:dyDescent="0.3">
      <c r="A3347" s="5">
        <v>3346</v>
      </c>
      <c r="B3347" s="3" t="s">
        <v>6769</v>
      </c>
      <c r="C3347" s="2">
        <v>2014</v>
      </c>
      <c r="D3347" s="4">
        <v>41771</v>
      </c>
      <c r="E3347" s="4" t="str">
        <f>TEXT(Table1[[#This Row],[Order Date]],"MMM")</f>
        <v>May</v>
      </c>
      <c r="F3347" s="4">
        <v>41832</v>
      </c>
      <c r="G3347" s="3" t="s">
        <v>172</v>
      </c>
      <c r="H3347" s="3" t="s">
        <v>2057</v>
      </c>
      <c r="I3347" s="3" t="s">
        <v>2058</v>
      </c>
      <c r="J3347" s="3" t="s">
        <v>40</v>
      </c>
      <c r="K3347" s="3" t="s">
        <v>27</v>
      </c>
      <c r="L3347" s="3" t="s">
        <v>41</v>
      </c>
      <c r="M3347" s="3" t="s">
        <v>42</v>
      </c>
      <c r="N3347" s="2">
        <v>90032</v>
      </c>
      <c r="O3347" s="3" t="s">
        <v>43</v>
      </c>
      <c r="P3347" s="3" t="s">
        <v>3299</v>
      </c>
      <c r="Q3347" s="3" t="s">
        <v>45</v>
      </c>
      <c r="R3347" s="3" t="s">
        <v>88</v>
      </c>
      <c r="S3347" s="3" t="s">
        <v>3300</v>
      </c>
      <c r="T3347" s="2">
        <v>11.76</v>
      </c>
      <c r="U3347" s="2">
        <v>2</v>
      </c>
      <c r="V3347" s="2">
        <v>0</v>
      </c>
      <c r="W3347" s="2">
        <v>5.7624000000000004</v>
      </c>
    </row>
    <row r="3348" spans="1:23" ht="15.75" thickBot="1" x14ac:dyDescent="0.3">
      <c r="A3348" s="5">
        <v>3347</v>
      </c>
      <c r="B3348" s="3" t="s">
        <v>6770</v>
      </c>
      <c r="C3348" s="2">
        <v>2013</v>
      </c>
      <c r="D3348" s="4">
        <v>41317</v>
      </c>
      <c r="E3348" s="4" t="str">
        <f>TEXT(Table1[[#This Row],[Order Date]],"MMM")</f>
        <v>Feb</v>
      </c>
      <c r="F3348" s="4">
        <v>41467</v>
      </c>
      <c r="G3348" s="3" t="s">
        <v>23</v>
      </c>
      <c r="H3348" s="3" t="s">
        <v>2889</v>
      </c>
      <c r="I3348" s="3" t="s">
        <v>2890</v>
      </c>
      <c r="J3348" s="3" t="s">
        <v>26</v>
      </c>
      <c r="K3348" s="3" t="s">
        <v>27</v>
      </c>
      <c r="L3348" s="3" t="s">
        <v>547</v>
      </c>
      <c r="M3348" s="3" t="s">
        <v>1086</v>
      </c>
      <c r="N3348" s="2">
        <v>2038</v>
      </c>
      <c r="O3348" s="3" t="s">
        <v>138</v>
      </c>
      <c r="P3348" s="3" t="s">
        <v>5639</v>
      </c>
      <c r="Q3348" s="3" t="s">
        <v>70</v>
      </c>
      <c r="R3348" s="3" t="s">
        <v>71</v>
      </c>
      <c r="S3348" s="3" t="s">
        <v>5640</v>
      </c>
      <c r="T3348" s="2">
        <v>137.94</v>
      </c>
      <c r="U3348" s="2">
        <v>3</v>
      </c>
      <c r="V3348" s="2">
        <v>0</v>
      </c>
      <c r="W3348" s="2">
        <v>35.864400000000003</v>
      </c>
    </row>
    <row r="3349" spans="1:23" ht="15.75" thickBot="1" x14ac:dyDescent="0.3">
      <c r="A3349" s="5">
        <v>3348</v>
      </c>
      <c r="B3349" s="3" t="s">
        <v>6770</v>
      </c>
      <c r="C3349" s="2">
        <v>2013</v>
      </c>
      <c r="D3349" s="4">
        <v>41317</v>
      </c>
      <c r="E3349" s="4" t="str">
        <f>TEXT(Table1[[#This Row],[Order Date]],"MMM")</f>
        <v>Feb</v>
      </c>
      <c r="F3349" s="4">
        <v>41467</v>
      </c>
      <c r="G3349" s="3" t="s">
        <v>23</v>
      </c>
      <c r="H3349" s="3" t="s">
        <v>2889</v>
      </c>
      <c r="I3349" s="3" t="s">
        <v>2890</v>
      </c>
      <c r="J3349" s="3" t="s">
        <v>26</v>
      </c>
      <c r="K3349" s="3" t="s">
        <v>27</v>
      </c>
      <c r="L3349" s="3" t="s">
        <v>547</v>
      </c>
      <c r="M3349" s="3" t="s">
        <v>1086</v>
      </c>
      <c r="N3349" s="2">
        <v>2038</v>
      </c>
      <c r="O3349" s="3" t="s">
        <v>138</v>
      </c>
      <c r="P3349" s="3" t="s">
        <v>4480</v>
      </c>
      <c r="Q3349" s="3" t="s">
        <v>32</v>
      </c>
      <c r="R3349" s="3" t="s">
        <v>64</v>
      </c>
      <c r="S3349" s="3" t="s">
        <v>4481</v>
      </c>
      <c r="T3349" s="2">
        <v>111.15</v>
      </c>
      <c r="U3349" s="2">
        <v>5</v>
      </c>
      <c r="V3349" s="2">
        <v>0</v>
      </c>
      <c r="W3349" s="2">
        <v>48.905999999999999</v>
      </c>
    </row>
    <row r="3350" spans="1:23" ht="15.75" thickBot="1" x14ac:dyDescent="0.3">
      <c r="A3350" s="5">
        <v>3349</v>
      </c>
      <c r="B3350" s="3" t="s">
        <v>6770</v>
      </c>
      <c r="C3350" s="2">
        <v>2013</v>
      </c>
      <c r="D3350" s="4">
        <v>41317</v>
      </c>
      <c r="E3350" s="4" t="str">
        <f>TEXT(Table1[[#This Row],[Order Date]],"MMM")</f>
        <v>Feb</v>
      </c>
      <c r="F3350" s="4">
        <v>41467</v>
      </c>
      <c r="G3350" s="3" t="s">
        <v>23</v>
      </c>
      <c r="H3350" s="3" t="s">
        <v>2889</v>
      </c>
      <c r="I3350" s="3" t="s">
        <v>2890</v>
      </c>
      <c r="J3350" s="3" t="s">
        <v>26</v>
      </c>
      <c r="K3350" s="3" t="s">
        <v>27</v>
      </c>
      <c r="L3350" s="3" t="s">
        <v>547</v>
      </c>
      <c r="M3350" s="3" t="s">
        <v>1086</v>
      </c>
      <c r="N3350" s="2">
        <v>2038</v>
      </c>
      <c r="O3350" s="3" t="s">
        <v>138</v>
      </c>
      <c r="P3350" s="3" t="s">
        <v>829</v>
      </c>
      <c r="Q3350" s="3" t="s">
        <v>45</v>
      </c>
      <c r="R3350" s="3" t="s">
        <v>77</v>
      </c>
      <c r="S3350" s="3" t="s">
        <v>830</v>
      </c>
      <c r="T3350" s="2">
        <v>901.95</v>
      </c>
      <c r="U3350" s="2">
        <v>3</v>
      </c>
      <c r="V3350" s="2">
        <v>0</v>
      </c>
      <c r="W3350" s="2">
        <v>297.64350000000002</v>
      </c>
    </row>
    <row r="3351" spans="1:23" ht="15.75" thickBot="1" x14ac:dyDescent="0.3">
      <c r="A3351" s="5">
        <v>3350</v>
      </c>
      <c r="B3351" s="3" t="s">
        <v>6770</v>
      </c>
      <c r="C3351" s="2">
        <v>2013</v>
      </c>
      <c r="D3351" s="4">
        <v>41317</v>
      </c>
      <c r="E3351" s="4" t="str">
        <f>TEXT(Table1[[#This Row],[Order Date]],"MMM")</f>
        <v>Feb</v>
      </c>
      <c r="F3351" s="4">
        <v>41467</v>
      </c>
      <c r="G3351" s="3" t="s">
        <v>23</v>
      </c>
      <c r="H3351" s="3" t="s">
        <v>2889</v>
      </c>
      <c r="I3351" s="3" t="s">
        <v>2890</v>
      </c>
      <c r="J3351" s="3" t="s">
        <v>26</v>
      </c>
      <c r="K3351" s="3" t="s">
        <v>27</v>
      </c>
      <c r="L3351" s="3" t="s">
        <v>547</v>
      </c>
      <c r="M3351" s="3" t="s">
        <v>1086</v>
      </c>
      <c r="N3351" s="2">
        <v>2038</v>
      </c>
      <c r="O3351" s="3" t="s">
        <v>138</v>
      </c>
      <c r="P3351" s="3" t="s">
        <v>2043</v>
      </c>
      <c r="Q3351" s="3" t="s">
        <v>32</v>
      </c>
      <c r="R3351" s="3" t="s">
        <v>55</v>
      </c>
      <c r="S3351" s="3" t="s">
        <v>2044</v>
      </c>
      <c r="T3351" s="2">
        <v>366.00900000000001</v>
      </c>
      <c r="U3351" s="2">
        <v>3</v>
      </c>
      <c r="V3351" s="2">
        <v>0.3</v>
      </c>
      <c r="W3351" s="2">
        <v>-47.058300000000003</v>
      </c>
    </row>
    <row r="3352" spans="1:23" ht="15.75" thickBot="1" x14ac:dyDescent="0.3">
      <c r="A3352" s="5">
        <v>3351</v>
      </c>
      <c r="B3352" s="3" t="s">
        <v>6771</v>
      </c>
      <c r="C3352" s="2">
        <v>2011</v>
      </c>
      <c r="D3352" s="4">
        <v>40611</v>
      </c>
      <c r="E3352" s="4" t="str">
        <f>TEXT(Table1[[#This Row],[Order Date]],"MMM")</f>
        <v>Mar</v>
      </c>
      <c r="F3352" s="4">
        <v>40642</v>
      </c>
      <c r="G3352" s="3" t="s">
        <v>172</v>
      </c>
      <c r="H3352" s="3" t="s">
        <v>1976</v>
      </c>
      <c r="I3352" s="3" t="s">
        <v>1977</v>
      </c>
      <c r="J3352" s="3" t="s">
        <v>99</v>
      </c>
      <c r="K3352" s="3" t="s">
        <v>27</v>
      </c>
      <c r="L3352" s="3" t="s">
        <v>168</v>
      </c>
      <c r="M3352" s="3" t="s">
        <v>101</v>
      </c>
      <c r="N3352" s="2">
        <v>77095</v>
      </c>
      <c r="O3352" s="3" t="s">
        <v>102</v>
      </c>
      <c r="P3352" s="3" t="s">
        <v>5963</v>
      </c>
      <c r="Q3352" s="3" t="s">
        <v>45</v>
      </c>
      <c r="R3352" s="3" t="s">
        <v>74</v>
      </c>
      <c r="S3352" s="3" t="s">
        <v>5964</v>
      </c>
      <c r="T3352" s="2">
        <v>7.68</v>
      </c>
      <c r="U3352" s="2">
        <v>5</v>
      </c>
      <c r="V3352" s="2">
        <v>0.8</v>
      </c>
      <c r="W3352" s="2">
        <v>-11.52</v>
      </c>
    </row>
    <row r="3353" spans="1:23" ht="15.75" thickBot="1" x14ac:dyDescent="0.3">
      <c r="A3353" s="5">
        <v>3352</v>
      </c>
      <c r="B3353" s="3" t="s">
        <v>6772</v>
      </c>
      <c r="C3353" s="2">
        <v>2014</v>
      </c>
      <c r="D3353" s="4">
        <v>41709</v>
      </c>
      <c r="E3353" s="4" t="str">
        <f>TEXT(Table1[[#This Row],[Order Date]],"MMM")</f>
        <v>Mar</v>
      </c>
      <c r="F3353" s="4">
        <v>41862</v>
      </c>
      <c r="G3353" s="3" t="s">
        <v>23</v>
      </c>
      <c r="H3353" s="3" t="s">
        <v>4824</v>
      </c>
      <c r="I3353" s="3" t="s">
        <v>4825</v>
      </c>
      <c r="J3353" s="3" t="s">
        <v>99</v>
      </c>
      <c r="K3353" s="3" t="s">
        <v>27</v>
      </c>
      <c r="L3353" s="3" t="s">
        <v>288</v>
      </c>
      <c r="M3353" s="3" t="s">
        <v>442</v>
      </c>
      <c r="N3353" s="2">
        <v>45503</v>
      </c>
      <c r="O3353" s="3" t="s">
        <v>138</v>
      </c>
      <c r="P3353" s="3" t="s">
        <v>2941</v>
      </c>
      <c r="Q3353" s="3" t="s">
        <v>32</v>
      </c>
      <c r="R3353" s="3" t="s">
        <v>36</v>
      </c>
      <c r="S3353" s="3" t="s">
        <v>2942</v>
      </c>
      <c r="T3353" s="2">
        <v>155.37200000000001</v>
      </c>
      <c r="U3353" s="2">
        <v>2</v>
      </c>
      <c r="V3353" s="2">
        <v>0.3</v>
      </c>
      <c r="W3353" s="2">
        <v>-35.513599999999997</v>
      </c>
    </row>
    <row r="3354" spans="1:23" ht="15.75" thickBot="1" x14ac:dyDescent="0.3">
      <c r="A3354" s="5">
        <v>3353</v>
      </c>
      <c r="B3354" s="3" t="s">
        <v>6773</v>
      </c>
      <c r="C3354" s="2">
        <v>2012</v>
      </c>
      <c r="D3354" s="4">
        <v>41041</v>
      </c>
      <c r="E3354" s="4" t="str">
        <f>TEXT(Table1[[#This Row],[Order Date]],"MMM")</f>
        <v>May</v>
      </c>
      <c r="F3354" s="4">
        <v>41164</v>
      </c>
      <c r="G3354" s="3" t="s">
        <v>23</v>
      </c>
      <c r="H3354" s="3" t="s">
        <v>4460</v>
      </c>
      <c r="I3354" s="3" t="s">
        <v>4461</v>
      </c>
      <c r="J3354" s="3" t="s">
        <v>26</v>
      </c>
      <c r="K3354" s="3" t="s">
        <v>27</v>
      </c>
      <c r="L3354" s="3" t="s">
        <v>239</v>
      </c>
      <c r="M3354" s="3" t="s">
        <v>240</v>
      </c>
      <c r="N3354" s="2">
        <v>10009</v>
      </c>
      <c r="O3354" s="3" t="s">
        <v>138</v>
      </c>
      <c r="P3354" s="3" t="s">
        <v>2963</v>
      </c>
      <c r="Q3354" s="3" t="s">
        <v>45</v>
      </c>
      <c r="R3354" s="3" t="s">
        <v>74</v>
      </c>
      <c r="S3354" s="3" t="s">
        <v>2964</v>
      </c>
      <c r="T3354" s="2">
        <v>232.4</v>
      </c>
      <c r="U3354" s="2">
        <v>5</v>
      </c>
      <c r="V3354" s="2">
        <v>0.2</v>
      </c>
      <c r="W3354" s="2">
        <v>78.435000000000002</v>
      </c>
    </row>
    <row r="3355" spans="1:23" ht="15.75" thickBot="1" x14ac:dyDescent="0.3">
      <c r="A3355" s="5">
        <v>3354</v>
      </c>
      <c r="B3355" s="3" t="s">
        <v>6773</v>
      </c>
      <c r="C3355" s="2">
        <v>2012</v>
      </c>
      <c r="D3355" s="4">
        <v>41041</v>
      </c>
      <c r="E3355" s="4" t="str">
        <f>TEXT(Table1[[#This Row],[Order Date]],"MMM")</f>
        <v>May</v>
      </c>
      <c r="F3355" s="4">
        <v>41164</v>
      </c>
      <c r="G3355" s="3" t="s">
        <v>23</v>
      </c>
      <c r="H3355" s="3" t="s">
        <v>4460</v>
      </c>
      <c r="I3355" s="3" t="s">
        <v>4461</v>
      </c>
      <c r="J3355" s="3" t="s">
        <v>26</v>
      </c>
      <c r="K3355" s="3" t="s">
        <v>27</v>
      </c>
      <c r="L3355" s="3" t="s">
        <v>239</v>
      </c>
      <c r="M3355" s="3" t="s">
        <v>240</v>
      </c>
      <c r="N3355" s="2">
        <v>10009</v>
      </c>
      <c r="O3355" s="3" t="s">
        <v>138</v>
      </c>
      <c r="P3355" s="3" t="s">
        <v>5077</v>
      </c>
      <c r="Q3355" s="3" t="s">
        <v>32</v>
      </c>
      <c r="R3355" s="3" t="s">
        <v>36</v>
      </c>
      <c r="S3355" s="3" t="s">
        <v>5078</v>
      </c>
      <c r="T3355" s="2">
        <v>164.64599999999999</v>
      </c>
      <c r="U3355" s="2">
        <v>3</v>
      </c>
      <c r="V3355" s="2">
        <v>0.1</v>
      </c>
      <c r="W3355" s="2">
        <v>12.8058</v>
      </c>
    </row>
    <row r="3356" spans="1:23" ht="15.75" thickBot="1" x14ac:dyDescent="0.3">
      <c r="A3356" s="5">
        <v>3355</v>
      </c>
      <c r="B3356" s="3" t="s">
        <v>6773</v>
      </c>
      <c r="C3356" s="2">
        <v>2012</v>
      </c>
      <c r="D3356" s="4">
        <v>41041</v>
      </c>
      <c r="E3356" s="4" t="str">
        <f>TEXT(Table1[[#This Row],[Order Date]],"MMM")</f>
        <v>May</v>
      </c>
      <c r="F3356" s="4">
        <v>41164</v>
      </c>
      <c r="G3356" s="3" t="s">
        <v>23</v>
      </c>
      <c r="H3356" s="3" t="s">
        <v>4460</v>
      </c>
      <c r="I3356" s="3" t="s">
        <v>4461</v>
      </c>
      <c r="J3356" s="3" t="s">
        <v>26</v>
      </c>
      <c r="K3356" s="3" t="s">
        <v>27</v>
      </c>
      <c r="L3356" s="3" t="s">
        <v>239</v>
      </c>
      <c r="M3356" s="3" t="s">
        <v>240</v>
      </c>
      <c r="N3356" s="2">
        <v>10009</v>
      </c>
      <c r="O3356" s="3" t="s">
        <v>138</v>
      </c>
      <c r="P3356" s="3" t="s">
        <v>2466</v>
      </c>
      <c r="Q3356" s="3" t="s">
        <v>45</v>
      </c>
      <c r="R3356" s="3" t="s">
        <v>88</v>
      </c>
      <c r="S3356" s="3" t="s">
        <v>2467</v>
      </c>
      <c r="T3356" s="2">
        <v>22.68</v>
      </c>
      <c r="U3356" s="2">
        <v>2</v>
      </c>
      <c r="V3356" s="2">
        <v>0</v>
      </c>
      <c r="W3356" s="2">
        <v>11.113200000000001</v>
      </c>
    </row>
    <row r="3357" spans="1:23" ht="15.75" thickBot="1" x14ac:dyDescent="0.3">
      <c r="A3357" s="5">
        <v>3356</v>
      </c>
      <c r="B3357" s="3" t="s">
        <v>6774</v>
      </c>
      <c r="C3357" s="2">
        <v>2013</v>
      </c>
      <c r="D3357" s="4">
        <v>41276</v>
      </c>
      <c r="E3357" s="4" t="str">
        <f>TEXT(Table1[[#This Row],[Order Date]],"MMM")</f>
        <v>Jan</v>
      </c>
      <c r="F3357" s="4">
        <v>41457</v>
      </c>
      <c r="G3357" s="3" t="s">
        <v>49</v>
      </c>
      <c r="H3357" s="3" t="s">
        <v>2918</v>
      </c>
      <c r="I3357" s="3" t="s">
        <v>2919</v>
      </c>
      <c r="J3357" s="3" t="s">
        <v>40</v>
      </c>
      <c r="K3357" s="3" t="s">
        <v>27</v>
      </c>
      <c r="L3357" s="3" t="s">
        <v>41</v>
      </c>
      <c r="M3357" s="3" t="s">
        <v>42</v>
      </c>
      <c r="N3357" s="2">
        <v>90036</v>
      </c>
      <c r="O3357" s="3" t="s">
        <v>43</v>
      </c>
      <c r="P3357" s="3" t="s">
        <v>564</v>
      </c>
      <c r="Q3357" s="3" t="s">
        <v>45</v>
      </c>
      <c r="R3357" s="3" t="s">
        <v>88</v>
      </c>
      <c r="S3357" s="3" t="s">
        <v>565</v>
      </c>
      <c r="T3357" s="2">
        <v>105.52</v>
      </c>
      <c r="U3357" s="2">
        <v>4</v>
      </c>
      <c r="V3357" s="2">
        <v>0</v>
      </c>
      <c r="W3357" s="2">
        <v>48.539200000000001</v>
      </c>
    </row>
    <row r="3358" spans="1:23" ht="15.75" thickBot="1" x14ac:dyDescent="0.3">
      <c r="A3358" s="5">
        <v>3357</v>
      </c>
      <c r="B3358" s="3" t="s">
        <v>6775</v>
      </c>
      <c r="C3358" s="2">
        <v>2014</v>
      </c>
      <c r="D3358" s="4">
        <v>41889</v>
      </c>
      <c r="E3358" s="4" t="str">
        <f>TEXT(Table1[[#This Row],[Order Date]],"MMM")</f>
        <v>Sep</v>
      </c>
      <c r="F3358" s="4" t="s">
        <v>7344</v>
      </c>
      <c r="G3358" s="3" t="s">
        <v>49</v>
      </c>
      <c r="H3358" s="3" t="s">
        <v>6706</v>
      </c>
      <c r="I3358" s="3" t="s">
        <v>6707</v>
      </c>
      <c r="J3358" s="3" t="s">
        <v>40</v>
      </c>
      <c r="K3358" s="3" t="s">
        <v>27</v>
      </c>
      <c r="L3358" s="3" t="s">
        <v>541</v>
      </c>
      <c r="M3358" s="3" t="s">
        <v>220</v>
      </c>
      <c r="N3358" s="2">
        <v>19711</v>
      </c>
      <c r="O3358" s="3" t="s">
        <v>138</v>
      </c>
      <c r="P3358" s="3" t="s">
        <v>4859</v>
      </c>
      <c r="Q3358" s="3" t="s">
        <v>32</v>
      </c>
      <c r="R3358" s="3" t="s">
        <v>64</v>
      </c>
      <c r="S3358" s="3" t="s">
        <v>4860</v>
      </c>
      <c r="T3358" s="2">
        <v>83.92</v>
      </c>
      <c r="U3358" s="2">
        <v>4</v>
      </c>
      <c r="V3358" s="2">
        <v>0</v>
      </c>
      <c r="W3358" s="2">
        <v>5.8743999999999996</v>
      </c>
    </row>
    <row r="3359" spans="1:23" ht="15.75" thickBot="1" x14ac:dyDescent="0.3">
      <c r="A3359" s="5">
        <v>3358</v>
      </c>
      <c r="B3359" s="3" t="s">
        <v>6775</v>
      </c>
      <c r="C3359" s="2">
        <v>2014</v>
      </c>
      <c r="D3359" s="4">
        <v>41889</v>
      </c>
      <c r="E3359" s="4" t="str">
        <f>TEXT(Table1[[#This Row],[Order Date]],"MMM")</f>
        <v>Sep</v>
      </c>
      <c r="F3359" s="4" t="s">
        <v>7344</v>
      </c>
      <c r="G3359" s="3" t="s">
        <v>49</v>
      </c>
      <c r="H3359" s="3" t="s">
        <v>6706</v>
      </c>
      <c r="I3359" s="3" t="s">
        <v>6707</v>
      </c>
      <c r="J3359" s="3" t="s">
        <v>40</v>
      </c>
      <c r="K3359" s="3" t="s">
        <v>27</v>
      </c>
      <c r="L3359" s="3" t="s">
        <v>541</v>
      </c>
      <c r="M3359" s="3" t="s">
        <v>220</v>
      </c>
      <c r="N3359" s="2">
        <v>19711</v>
      </c>
      <c r="O3359" s="3" t="s">
        <v>138</v>
      </c>
      <c r="P3359" s="3" t="s">
        <v>2367</v>
      </c>
      <c r="Q3359" s="3" t="s">
        <v>70</v>
      </c>
      <c r="R3359" s="3" t="s">
        <v>148</v>
      </c>
      <c r="S3359" s="3" t="s">
        <v>2368</v>
      </c>
      <c r="T3359" s="2">
        <v>141.9</v>
      </c>
      <c r="U3359" s="2">
        <v>5</v>
      </c>
      <c r="V3359" s="2">
        <v>0</v>
      </c>
      <c r="W3359" s="2">
        <v>58.179000000000002</v>
      </c>
    </row>
    <row r="3360" spans="1:23" ht="15.75" thickBot="1" x14ac:dyDescent="0.3">
      <c r="A3360" s="5">
        <v>3359</v>
      </c>
      <c r="B3360" s="3" t="s">
        <v>6775</v>
      </c>
      <c r="C3360" s="2">
        <v>2014</v>
      </c>
      <c r="D3360" s="4">
        <v>41889</v>
      </c>
      <c r="E3360" s="4" t="str">
        <f>TEXT(Table1[[#This Row],[Order Date]],"MMM")</f>
        <v>Sep</v>
      </c>
      <c r="F3360" s="4" t="s">
        <v>7344</v>
      </c>
      <c r="G3360" s="3" t="s">
        <v>49</v>
      </c>
      <c r="H3360" s="3" t="s">
        <v>6706</v>
      </c>
      <c r="I3360" s="3" t="s">
        <v>6707</v>
      </c>
      <c r="J3360" s="3" t="s">
        <v>40</v>
      </c>
      <c r="K3360" s="3" t="s">
        <v>27</v>
      </c>
      <c r="L3360" s="3" t="s">
        <v>541</v>
      </c>
      <c r="M3360" s="3" t="s">
        <v>220</v>
      </c>
      <c r="N3360" s="2">
        <v>19711</v>
      </c>
      <c r="O3360" s="3" t="s">
        <v>138</v>
      </c>
      <c r="P3360" s="3" t="s">
        <v>6396</v>
      </c>
      <c r="Q3360" s="3" t="s">
        <v>32</v>
      </c>
      <c r="R3360" s="3" t="s">
        <v>64</v>
      </c>
      <c r="S3360" s="3" t="s">
        <v>6397</v>
      </c>
      <c r="T3360" s="2">
        <v>39.979999999999997</v>
      </c>
      <c r="U3360" s="2">
        <v>2</v>
      </c>
      <c r="V3360" s="2">
        <v>0</v>
      </c>
      <c r="W3360" s="2">
        <v>9.1953999999999994</v>
      </c>
    </row>
    <row r="3361" spans="1:23" ht="15.75" thickBot="1" x14ac:dyDescent="0.3">
      <c r="A3361" s="5">
        <v>3360</v>
      </c>
      <c r="B3361" s="3" t="s">
        <v>6775</v>
      </c>
      <c r="C3361" s="2">
        <v>2014</v>
      </c>
      <c r="D3361" s="4">
        <v>41889</v>
      </c>
      <c r="E3361" s="4" t="str">
        <f>TEXT(Table1[[#This Row],[Order Date]],"MMM")</f>
        <v>Sep</v>
      </c>
      <c r="F3361" s="4" t="s">
        <v>7344</v>
      </c>
      <c r="G3361" s="3" t="s">
        <v>49</v>
      </c>
      <c r="H3361" s="3" t="s">
        <v>6706</v>
      </c>
      <c r="I3361" s="3" t="s">
        <v>6707</v>
      </c>
      <c r="J3361" s="3" t="s">
        <v>40</v>
      </c>
      <c r="K3361" s="3" t="s">
        <v>27</v>
      </c>
      <c r="L3361" s="3" t="s">
        <v>541</v>
      </c>
      <c r="M3361" s="3" t="s">
        <v>220</v>
      </c>
      <c r="N3361" s="2">
        <v>19711</v>
      </c>
      <c r="O3361" s="3" t="s">
        <v>138</v>
      </c>
      <c r="P3361" s="3" t="s">
        <v>3335</v>
      </c>
      <c r="Q3361" s="3" t="s">
        <v>45</v>
      </c>
      <c r="R3361" s="3" t="s">
        <v>67</v>
      </c>
      <c r="S3361" s="3" t="s">
        <v>3336</v>
      </c>
      <c r="T3361" s="2">
        <v>28.91</v>
      </c>
      <c r="U3361" s="2">
        <v>7</v>
      </c>
      <c r="V3361" s="2">
        <v>0</v>
      </c>
      <c r="W3361" s="2">
        <v>8.673</v>
      </c>
    </row>
    <row r="3362" spans="1:23" ht="15.75" thickBot="1" x14ac:dyDescent="0.3">
      <c r="A3362" s="5">
        <v>3361</v>
      </c>
      <c r="B3362" s="3" t="s">
        <v>6775</v>
      </c>
      <c r="C3362" s="2">
        <v>2014</v>
      </c>
      <c r="D3362" s="4">
        <v>41889</v>
      </c>
      <c r="E3362" s="4" t="str">
        <f>TEXT(Table1[[#This Row],[Order Date]],"MMM")</f>
        <v>Sep</v>
      </c>
      <c r="F3362" s="4" t="s">
        <v>7344</v>
      </c>
      <c r="G3362" s="3" t="s">
        <v>49</v>
      </c>
      <c r="H3362" s="3" t="s">
        <v>6706</v>
      </c>
      <c r="I3362" s="3" t="s">
        <v>6707</v>
      </c>
      <c r="J3362" s="3" t="s">
        <v>40</v>
      </c>
      <c r="K3362" s="3" t="s">
        <v>27</v>
      </c>
      <c r="L3362" s="3" t="s">
        <v>541</v>
      </c>
      <c r="M3362" s="3" t="s">
        <v>220</v>
      </c>
      <c r="N3362" s="2">
        <v>19711</v>
      </c>
      <c r="O3362" s="3" t="s">
        <v>138</v>
      </c>
      <c r="P3362" s="3" t="s">
        <v>6041</v>
      </c>
      <c r="Q3362" s="3" t="s">
        <v>45</v>
      </c>
      <c r="R3362" s="3" t="s">
        <v>67</v>
      </c>
      <c r="S3362" s="3" t="s">
        <v>6042</v>
      </c>
      <c r="T3362" s="2">
        <v>174.95</v>
      </c>
      <c r="U3362" s="2">
        <v>5</v>
      </c>
      <c r="V3362" s="2">
        <v>0</v>
      </c>
      <c r="W3362" s="2">
        <v>45.487000000000002</v>
      </c>
    </row>
    <row r="3363" spans="1:23" ht="15.75" thickBot="1" x14ac:dyDescent="0.3">
      <c r="A3363" s="5">
        <v>3362</v>
      </c>
      <c r="B3363" s="3" t="s">
        <v>6776</v>
      </c>
      <c r="C3363" s="2">
        <v>2012</v>
      </c>
      <c r="D3363" s="4">
        <v>41225</v>
      </c>
      <c r="E3363" s="4" t="str">
        <f>TEXT(Table1[[#This Row],[Order Date]],"MMM")</f>
        <v>Nov</v>
      </c>
      <c r="F3363" s="4" t="s">
        <v>7310</v>
      </c>
      <c r="G3363" s="3" t="s">
        <v>49</v>
      </c>
      <c r="H3363" s="3" t="s">
        <v>634</v>
      </c>
      <c r="I3363" s="3" t="s">
        <v>635</v>
      </c>
      <c r="J3363" s="3" t="s">
        <v>99</v>
      </c>
      <c r="K3363" s="3" t="s">
        <v>27</v>
      </c>
      <c r="L3363" s="3" t="s">
        <v>3954</v>
      </c>
      <c r="M3363" s="3" t="s">
        <v>42</v>
      </c>
      <c r="N3363" s="2">
        <v>92404</v>
      </c>
      <c r="O3363" s="3" t="s">
        <v>43</v>
      </c>
      <c r="P3363" s="3" t="s">
        <v>2157</v>
      </c>
      <c r="Q3363" s="3" t="s">
        <v>45</v>
      </c>
      <c r="R3363" s="3" t="s">
        <v>74</v>
      </c>
      <c r="S3363" s="3" t="s">
        <v>2158</v>
      </c>
      <c r="T3363" s="2">
        <v>110.52800000000001</v>
      </c>
      <c r="U3363" s="2">
        <v>4</v>
      </c>
      <c r="V3363" s="2">
        <v>0.2</v>
      </c>
      <c r="W3363" s="2">
        <v>38.684800000000003</v>
      </c>
    </row>
    <row r="3364" spans="1:23" ht="15.75" thickBot="1" x14ac:dyDescent="0.3">
      <c r="A3364" s="5">
        <v>3363</v>
      </c>
      <c r="B3364" s="3" t="s">
        <v>6777</v>
      </c>
      <c r="C3364" s="2">
        <v>2013</v>
      </c>
      <c r="D3364" s="4">
        <v>41552</v>
      </c>
      <c r="E3364" s="4" t="str">
        <f>TEXT(Table1[[#This Row],[Order Date]],"MMM")</f>
        <v>Oct</v>
      </c>
      <c r="F3364" s="4" t="s">
        <v>7232</v>
      </c>
      <c r="G3364" s="3" t="s">
        <v>23</v>
      </c>
      <c r="H3364" s="3" t="s">
        <v>3536</v>
      </c>
      <c r="I3364" s="3" t="s">
        <v>3537</v>
      </c>
      <c r="J3364" s="3" t="s">
        <v>26</v>
      </c>
      <c r="K3364" s="3" t="s">
        <v>27</v>
      </c>
      <c r="L3364" s="3" t="s">
        <v>1697</v>
      </c>
      <c r="M3364" s="3" t="s">
        <v>289</v>
      </c>
      <c r="N3364" s="2">
        <v>24153</v>
      </c>
      <c r="O3364" s="3" t="s">
        <v>30</v>
      </c>
      <c r="P3364" s="3" t="s">
        <v>677</v>
      </c>
      <c r="Q3364" s="3" t="s">
        <v>45</v>
      </c>
      <c r="R3364" s="3" t="s">
        <v>67</v>
      </c>
      <c r="S3364" s="3" t="s">
        <v>678</v>
      </c>
      <c r="T3364" s="2">
        <v>27.86</v>
      </c>
      <c r="U3364" s="2">
        <v>7</v>
      </c>
      <c r="V3364" s="2">
        <v>0</v>
      </c>
      <c r="W3364" s="2">
        <v>9.1937999999999995</v>
      </c>
    </row>
    <row r="3365" spans="1:23" ht="15.75" thickBot="1" x14ac:dyDescent="0.3">
      <c r="A3365" s="5">
        <v>3364</v>
      </c>
      <c r="B3365" s="3" t="s">
        <v>6778</v>
      </c>
      <c r="C3365" s="2">
        <v>2014</v>
      </c>
      <c r="D3365" s="4">
        <v>41946</v>
      </c>
      <c r="E3365" s="4" t="str">
        <f>TEXT(Table1[[#This Row],[Order Date]],"MMM")</f>
        <v>Nov</v>
      </c>
      <c r="F3365" s="4" t="s">
        <v>7343</v>
      </c>
      <c r="G3365" s="3" t="s">
        <v>49</v>
      </c>
      <c r="H3365" s="3" t="s">
        <v>1468</v>
      </c>
      <c r="I3365" s="3" t="s">
        <v>1469</v>
      </c>
      <c r="J3365" s="3" t="s">
        <v>26</v>
      </c>
      <c r="K3365" s="3" t="s">
        <v>27</v>
      </c>
      <c r="L3365" s="3" t="s">
        <v>715</v>
      </c>
      <c r="M3365" s="3" t="s">
        <v>101</v>
      </c>
      <c r="N3365" s="2">
        <v>75217</v>
      </c>
      <c r="O3365" s="3" t="s">
        <v>102</v>
      </c>
      <c r="P3365" s="3" t="s">
        <v>1996</v>
      </c>
      <c r="Q3365" s="3" t="s">
        <v>32</v>
      </c>
      <c r="R3365" s="3" t="s">
        <v>55</v>
      </c>
      <c r="S3365" s="3" t="s">
        <v>1997</v>
      </c>
      <c r="T3365" s="2">
        <v>933.40800000000002</v>
      </c>
      <c r="U3365" s="2">
        <v>4</v>
      </c>
      <c r="V3365" s="2">
        <v>0.3</v>
      </c>
      <c r="W3365" s="2">
        <v>-173.34719999999999</v>
      </c>
    </row>
    <row r="3366" spans="1:23" ht="15.75" thickBot="1" x14ac:dyDescent="0.3">
      <c r="A3366" s="5">
        <v>3365</v>
      </c>
      <c r="B3366" s="3" t="s">
        <v>6779</v>
      </c>
      <c r="C3366" s="2">
        <v>2014</v>
      </c>
      <c r="D3366" s="4">
        <v>41824</v>
      </c>
      <c r="E3366" s="4" t="str">
        <f>TEXT(Table1[[#This Row],[Order Date]],"MMM")</f>
        <v>Jul</v>
      </c>
      <c r="F3366" s="4" t="s">
        <v>7222</v>
      </c>
      <c r="G3366" s="3" t="s">
        <v>49</v>
      </c>
      <c r="H3366" s="3" t="s">
        <v>3652</v>
      </c>
      <c r="I3366" s="3" t="s">
        <v>3653</v>
      </c>
      <c r="J3366" s="3" t="s">
        <v>99</v>
      </c>
      <c r="K3366" s="3" t="s">
        <v>27</v>
      </c>
      <c r="L3366" s="3" t="s">
        <v>4135</v>
      </c>
      <c r="M3366" s="3" t="s">
        <v>434</v>
      </c>
      <c r="N3366" s="2">
        <v>52302</v>
      </c>
      <c r="O3366" s="3" t="s">
        <v>102</v>
      </c>
      <c r="P3366" s="3" t="s">
        <v>924</v>
      </c>
      <c r="Q3366" s="3" t="s">
        <v>45</v>
      </c>
      <c r="R3366" s="3" t="s">
        <v>88</v>
      </c>
      <c r="S3366" s="3" t="s">
        <v>170</v>
      </c>
      <c r="T3366" s="2">
        <v>106.32</v>
      </c>
      <c r="U3366" s="2">
        <v>3</v>
      </c>
      <c r="V3366" s="2">
        <v>0</v>
      </c>
      <c r="W3366" s="2">
        <v>49.970399999999998</v>
      </c>
    </row>
    <row r="3367" spans="1:23" ht="15.75" thickBot="1" x14ac:dyDescent="0.3">
      <c r="A3367" s="5">
        <v>3366</v>
      </c>
      <c r="B3367" s="3" t="s">
        <v>6780</v>
      </c>
      <c r="C3367" s="2">
        <v>2014</v>
      </c>
      <c r="D3367" s="4">
        <v>41917</v>
      </c>
      <c r="E3367" s="4" t="str">
        <f>TEXT(Table1[[#This Row],[Order Date]],"MMM")</f>
        <v>Oct</v>
      </c>
      <c r="F3367" s="4">
        <v>41978</v>
      </c>
      <c r="G3367" s="3" t="s">
        <v>172</v>
      </c>
      <c r="H3367" s="3" t="s">
        <v>5007</v>
      </c>
      <c r="I3367" s="3" t="s">
        <v>5008</v>
      </c>
      <c r="J3367" s="3" t="s">
        <v>99</v>
      </c>
      <c r="K3367" s="3" t="s">
        <v>27</v>
      </c>
      <c r="L3367" s="3" t="s">
        <v>93</v>
      </c>
      <c r="M3367" s="3" t="s">
        <v>94</v>
      </c>
      <c r="N3367" s="2">
        <v>98105</v>
      </c>
      <c r="O3367" s="3" t="s">
        <v>43</v>
      </c>
      <c r="P3367" s="3" t="s">
        <v>2620</v>
      </c>
      <c r="Q3367" s="3" t="s">
        <v>45</v>
      </c>
      <c r="R3367" s="3" t="s">
        <v>74</v>
      </c>
      <c r="S3367" s="3" t="s">
        <v>2621</v>
      </c>
      <c r="T3367" s="2">
        <v>147.91999999999999</v>
      </c>
      <c r="U3367" s="2">
        <v>5</v>
      </c>
      <c r="V3367" s="2">
        <v>0.2</v>
      </c>
      <c r="W3367" s="2">
        <v>46.225000000000001</v>
      </c>
    </row>
    <row r="3368" spans="1:23" ht="15.75" thickBot="1" x14ac:dyDescent="0.3">
      <c r="A3368" s="5">
        <v>3367</v>
      </c>
      <c r="B3368" s="3" t="s">
        <v>6780</v>
      </c>
      <c r="C3368" s="2">
        <v>2014</v>
      </c>
      <c r="D3368" s="4">
        <v>41917</v>
      </c>
      <c r="E3368" s="4" t="str">
        <f>TEXT(Table1[[#This Row],[Order Date]],"MMM")</f>
        <v>Oct</v>
      </c>
      <c r="F3368" s="4">
        <v>41978</v>
      </c>
      <c r="G3368" s="3" t="s">
        <v>172</v>
      </c>
      <c r="H3368" s="3" t="s">
        <v>5007</v>
      </c>
      <c r="I3368" s="3" t="s">
        <v>5008</v>
      </c>
      <c r="J3368" s="3" t="s">
        <v>99</v>
      </c>
      <c r="K3368" s="3" t="s">
        <v>27</v>
      </c>
      <c r="L3368" s="3" t="s">
        <v>93</v>
      </c>
      <c r="M3368" s="3" t="s">
        <v>94</v>
      </c>
      <c r="N3368" s="2">
        <v>98105</v>
      </c>
      <c r="O3368" s="3" t="s">
        <v>43</v>
      </c>
      <c r="P3368" s="3" t="s">
        <v>249</v>
      </c>
      <c r="Q3368" s="3" t="s">
        <v>45</v>
      </c>
      <c r="R3368" s="3" t="s">
        <v>58</v>
      </c>
      <c r="S3368" s="3" t="s">
        <v>250</v>
      </c>
      <c r="T3368" s="2">
        <v>104.28</v>
      </c>
      <c r="U3368" s="2">
        <v>3</v>
      </c>
      <c r="V3368" s="2">
        <v>0</v>
      </c>
      <c r="W3368" s="2">
        <v>26.07</v>
      </c>
    </row>
    <row r="3369" spans="1:23" ht="15.75" thickBot="1" x14ac:dyDescent="0.3">
      <c r="A3369" s="5">
        <v>3368</v>
      </c>
      <c r="B3369" s="3" t="s">
        <v>6780</v>
      </c>
      <c r="C3369" s="2">
        <v>2014</v>
      </c>
      <c r="D3369" s="4">
        <v>41917</v>
      </c>
      <c r="E3369" s="4" t="str">
        <f>TEXT(Table1[[#This Row],[Order Date]],"MMM")</f>
        <v>Oct</v>
      </c>
      <c r="F3369" s="4">
        <v>41978</v>
      </c>
      <c r="G3369" s="3" t="s">
        <v>172</v>
      </c>
      <c r="H3369" s="3" t="s">
        <v>5007</v>
      </c>
      <c r="I3369" s="3" t="s">
        <v>5008</v>
      </c>
      <c r="J3369" s="3" t="s">
        <v>99</v>
      </c>
      <c r="K3369" s="3" t="s">
        <v>27</v>
      </c>
      <c r="L3369" s="3" t="s">
        <v>93</v>
      </c>
      <c r="M3369" s="3" t="s">
        <v>94</v>
      </c>
      <c r="N3369" s="2">
        <v>98105</v>
      </c>
      <c r="O3369" s="3" t="s">
        <v>43</v>
      </c>
      <c r="P3369" s="3" t="s">
        <v>2416</v>
      </c>
      <c r="Q3369" s="3" t="s">
        <v>32</v>
      </c>
      <c r="R3369" s="3" t="s">
        <v>55</v>
      </c>
      <c r="S3369" s="3" t="s">
        <v>2417</v>
      </c>
      <c r="T3369" s="2">
        <v>286.85000000000002</v>
      </c>
      <c r="U3369" s="2">
        <v>1</v>
      </c>
      <c r="V3369" s="2">
        <v>0</v>
      </c>
      <c r="W3369" s="2">
        <v>63.106999999999999</v>
      </c>
    </row>
    <row r="3370" spans="1:23" ht="15.75" thickBot="1" x14ac:dyDescent="0.3">
      <c r="A3370" s="5">
        <v>3369</v>
      </c>
      <c r="B3370" s="3" t="s">
        <v>6780</v>
      </c>
      <c r="C3370" s="2">
        <v>2014</v>
      </c>
      <c r="D3370" s="4">
        <v>41917</v>
      </c>
      <c r="E3370" s="4" t="str">
        <f>TEXT(Table1[[#This Row],[Order Date]],"MMM")</f>
        <v>Oct</v>
      </c>
      <c r="F3370" s="4">
        <v>41978</v>
      </c>
      <c r="G3370" s="3" t="s">
        <v>172</v>
      </c>
      <c r="H3370" s="3" t="s">
        <v>5007</v>
      </c>
      <c r="I3370" s="3" t="s">
        <v>5008</v>
      </c>
      <c r="J3370" s="3" t="s">
        <v>99</v>
      </c>
      <c r="K3370" s="3" t="s">
        <v>27</v>
      </c>
      <c r="L3370" s="3" t="s">
        <v>93</v>
      </c>
      <c r="M3370" s="3" t="s">
        <v>94</v>
      </c>
      <c r="N3370" s="2">
        <v>98105</v>
      </c>
      <c r="O3370" s="3" t="s">
        <v>43</v>
      </c>
      <c r="P3370" s="3" t="s">
        <v>6130</v>
      </c>
      <c r="Q3370" s="3" t="s">
        <v>45</v>
      </c>
      <c r="R3370" s="3" t="s">
        <v>58</v>
      </c>
      <c r="S3370" s="3" t="s">
        <v>6131</v>
      </c>
      <c r="T3370" s="2">
        <v>66.959999999999994</v>
      </c>
      <c r="U3370" s="2">
        <v>4</v>
      </c>
      <c r="V3370" s="2">
        <v>0</v>
      </c>
      <c r="W3370" s="2">
        <v>2.6783999999999999</v>
      </c>
    </row>
    <row r="3371" spans="1:23" ht="15.75" thickBot="1" x14ac:dyDescent="0.3">
      <c r="A3371" s="5">
        <v>3370</v>
      </c>
      <c r="B3371" s="3" t="s">
        <v>6780</v>
      </c>
      <c r="C3371" s="2">
        <v>2014</v>
      </c>
      <c r="D3371" s="4">
        <v>41917</v>
      </c>
      <c r="E3371" s="4" t="str">
        <f>TEXT(Table1[[#This Row],[Order Date]],"MMM")</f>
        <v>Oct</v>
      </c>
      <c r="F3371" s="4">
        <v>41978</v>
      </c>
      <c r="G3371" s="3" t="s">
        <v>172</v>
      </c>
      <c r="H3371" s="3" t="s">
        <v>5007</v>
      </c>
      <c r="I3371" s="3" t="s">
        <v>5008</v>
      </c>
      <c r="J3371" s="3" t="s">
        <v>99</v>
      </c>
      <c r="K3371" s="3" t="s">
        <v>27</v>
      </c>
      <c r="L3371" s="3" t="s">
        <v>93</v>
      </c>
      <c r="M3371" s="3" t="s">
        <v>94</v>
      </c>
      <c r="N3371" s="2">
        <v>98105</v>
      </c>
      <c r="O3371" s="3" t="s">
        <v>43</v>
      </c>
      <c r="P3371" s="3" t="s">
        <v>4334</v>
      </c>
      <c r="Q3371" s="3" t="s">
        <v>70</v>
      </c>
      <c r="R3371" s="3" t="s">
        <v>148</v>
      </c>
      <c r="S3371" s="3" t="s">
        <v>4335</v>
      </c>
      <c r="T3371" s="2">
        <v>199.98</v>
      </c>
      <c r="U3371" s="2">
        <v>2</v>
      </c>
      <c r="V3371" s="2">
        <v>0</v>
      </c>
      <c r="W3371" s="2">
        <v>87.991200000000006</v>
      </c>
    </row>
    <row r="3372" spans="1:23" ht="15.75" thickBot="1" x14ac:dyDescent="0.3">
      <c r="A3372" s="5">
        <v>3371</v>
      </c>
      <c r="B3372" s="3" t="s">
        <v>6781</v>
      </c>
      <c r="C3372" s="2">
        <v>2012</v>
      </c>
      <c r="D3372" s="4">
        <v>40949</v>
      </c>
      <c r="E3372" s="4" t="str">
        <f>TEXT(Table1[[#This Row],[Order Date]],"MMM")</f>
        <v>Feb</v>
      </c>
      <c r="F3372" s="4">
        <v>41100</v>
      </c>
      <c r="G3372" s="3" t="s">
        <v>49</v>
      </c>
      <c r="H3372" s="3" t="s">
        <v>1859</v>
      </c>
      <c r="I3372" s="3" t="s">
        <v>1860</v>
      </c>
      <c r="J3372" s="3" t="s">
        <v>26</v>
      </c>
      <c r="K3372" s="3" t="s">
        <v>27</v>
      </c>
      <c r="L3372" s="3" t="s">
        <v>5320</v>
      </c>
      <c r="M3372" s="3" t="s">
        <v>406</v>
      </c>
      <c r="N3372" s="2">
        <v>80229</v>
      </c>
      <c r="O3372" s="3" t="s">
        <v>43</v>
      </c>
      <c r="P3372" s="3" t="s">
        <v>6759</v>
      </c>
      <c r="Q3372" s="3" t="s">
        <v>45</v>
      </c>
      <c r="R3372" s="3" t="s">
        <v>518</v>
      </c>
      <c r="S3372" s="3" t="s">
        <v>6760</v>
      </c>
      <c r="T3372" s="2">
        <v>10.944000000000001</v>
      </c>
      <c r="U3372" s="2">
        <v>2</v>
      </c>
      <c r="V3372" s="2">
        <v>0.2</v>
      </c>
      <c r="W3372" s="2">
        <v>0.95760000000000001</v>
      </c>
    </row>
    <row r="3373" spans="1:23" ht="15.75" thickBot="1" x14ac:dyDescent="0.3">
      <c r="A3373" s="5">
        <v>3372</v>
      </c>
      <c r="B3373" s="3" t="s">
        <v>6782</v>
      </c>
      <c r="C3373" s="2">
        <v>2014</v>
      </c>
      <c r="D3373" s="4">
        <v>41893</v>
      </c>
      <c r="E3373" s="4" t="str">
        <f>TEXT(Table1[[#This Row],[Order Date]],"MMM")</f>
        <v>Sep</v>
      </c>
      <c r="F3373" s="4" t="s">
        <v>7156</v>
      </c>
      <c r="G3373" s="3" t="s">
        <v>49</v>
      </c>
      <c r="H3373" s="3" t="s">
        <v>4497</v>
      </c>
      <c r="I3373" s="3" t="s">
        <v>4498</v>
      </c>
      <c r="J3373" s="3" t="s">
        <v>40</v>
      </c>
      <c r="K3373" s="3" t="s">
        <v>27</v>
      </c>
      <c r="L3373" s="3" t="s">
        <v>3662</v>
      </c>
      <c r="M3373" s="3" t="s">
        <v>2301</v>
      </c>
      <c r="N3373" s="2">
        <v>21215</v>
      </c>
      <c r="O3373" s="3" t="s">
        <v>138</v>
      </c>
      <c r="P3373" s="3" t="s">
        <v>2912</v>
      </c>
      <c r="Q3373" s="3" t="s">
        <v>32</v>
      </c>
      <c r="R3373" s="3" t="s">
        <v>64</v>
      </c>
      <c r="S3373" s="3" t="s">
        <v>2913</v>
      </c>
      <c r="T3373" s="2">
        <v>274.2</v>
      </c>
      <c r="U3373" s="2">
        <v>10</v>
      </c>
      <c r="V3373" s="2">
        <v>0</v>
      </c>
      <c r="W3373" s="2">
        <v>112.422</v>
      </c>
    </row>
    <row r="3374" spans="1:23" ht="15.75" thickBot="1" x14ac:dyDescent="0.3">
      <c r="A3374" s="5">
        <v>3373</v>
      </c>
      <c r="B3374" s="3" t="s">
        <v>6783</v>
      </c>
      <c r="C3374" s="2">
        <v>2012</v>
      </c>
      <c r="D3374" s="4">
        <v>41194</v>
      </c>
      <c r="E3374" s="4" t="str">
        <f>TEXT(Table1[[#This Row],[Order Date]],"MMM")</f>
        <v>Oct</v>
      </c>
      <c r="F3374" s="4" t="s">
        <v>7329</v>
      </c>
      <c r="G3374" s="3" t="s">
        <v>49</v>
      </c>
      <c r="H3374" s="3" t="s">
        <v>2503</v>
      </c>
      <c r="I3374" s="3" t="s">
        <v>2504</v>
      </c>
      <c r="J3374" s="3" t="s">
        <v>26</v>
      </c>
      <c r="K3374" s="3" t="s">
        <v>27</v>
      </c>
      <c r="L3374" s="3" t="s">
        <v>1861</v>
      </c>
      <c r="M3374" s="3" t="s">
        <v>442</v>
      </c>
      <c r="N3374" s="2">
        <v>44105</v>
      </c>
      <c r="O3374" s="3" t="s">
        <v>138</v>
      </c>
      <c r="P3374" s="3" t="s">
        <v>4434</v>
      </c>
      <c r="Q3374" s="3" t="s">
        <v>70</v>
      </c>
      <c r="R3374" s="3" t="s">
        <v>148</v>
      </c>
      <c r="S3374" s="3" t="s">
        <v>4435</v>
      </c>
      <c r="T3374" s="2">
        <v>25.488</v>
      </c>
      <c r="U3374" s="2">
        <v>2</v>
      </c>
      <c r="V3374" s="2">
        <v>0.2</v>
      </c>
      <c r="W3374" s="2">
        <v>4.4603999999999999</v>
      </c>
    </row>
    <row r="3375" spans="1:23" ht="15.75" thickBot="1" x14ac:dyDescent="0.3">
      <c r="A3375" s="5">
        <v>3374</v>
      </c>
      <c r="B3375" s="3" t="s">
        <v>6784</v>
      </c>
      <c r="C3375" s="2">
        <v>2013</v>
      </c>
      <c r="D3375" s="4">
        <v>41529</v>
      </c>
      <c r="E3375" s="4" t="str">
        <f>TEXT(Table1[[#This Row],[Order Date]],"MMM")</f>
        <v>Sep</v>
      </c>
      <c r="F3375" s="4" t="s">
        <v>7302</v>
      </c>
      <c r="G3375" s="3" t="s">
        <v>23</v>
      </c>
      <c r="H3375" s="3" t="s">
        <v>4805</v>
      </c>
      <c r="I3375" s="3" t="s">
        <v>4806</v>
      </c>
      <c r="J3375" s="3" t="s">
        <v>99</v>
      </c>
      <c r="K3375" s="3" t="s">
        <v>27</v>
      </c>
      <c r="L3375" s="3" t="s">
        <v>441</v>
      </c>
      <c r="M3375" s="3" t="s">
        <v>442</v>
      </c>
      <c r="N3375" s="2">
        <v>43229</v>
      </c>
      <c r="O3375" s="3" t="s">
        <v>138</v>
      </c>
      <c r="P3375" s="3" t="s">
        <v>905</v>
      </c>
      <c r="Q3375" s="3" t="s">
        <v>45</v>
      </c>
      <c r="R3375" s="3" t="s">
        <v>88</v>
      </c>
      <c r="S3375" s="3" t="s">
        <v>906</v>
      </c>
      <c r="T3375" s="2">
        <v>10.584</v>
      </c>
      <c r="U3375" s="2">
        <v>3</v>
      </c>
      <c r="V3375" s="2">
        <v>0.2</v>
      </c>
      <c r="W3375" s="2">
        <v>3.4398</v>
      </c>
    </row>
    <row r="3376" spans="1:23" ht="15.75" thickBot="1" x14ac:dyDescent="0.3">
      <c r="A3376" s="5">
        <v>3375</v>
      </c>
      <c r="B3376" s="3" t="s">
        <v>6785</v>
      </c>
      <c r="C3376" s="2">
        <v>2014</v>
      </c>
      <c r="D3376" s="4">
        <v>41825</v>
      </c>
      <c r="E3376" s="4" t="str">
        <f>TEXT(Table1[[#This Row],[Order Date]],"MMM")</f>
        <v>Jul</v>
      </c>
      <c r="F3376" s="4">
        <v>41948</v>
      </c>
      <c r="G3376" s="3" t="s">
        <v>49</v>
      </c>
      <c r="H3376" s="3" t="s">
        <v>1057</v>
      </c>
      <c r="I3376" s="3" t="s">
        <v>1058</v>
      </c>
      <c r="J3376" s="3" t="s">
        <v>26</v>
      </c>
      <c r="K3376" s="3" t="s">
        <v>27</v>
      </c>
      <c r="L3376" s="3" t="s">
        <v>1142</v>
      </c>
      <c r="M3376" s="3" t="s">
        <v>280</v>
      </c>
      <c r="N3376" s="2">
        <v>85705</v>
      </c>
      <c r="O3376" s="3" t="s">
        <v>43</v>
      </c>
      <c r="P3376" s="3" t="s">
        <v>564</v>
      </c>
      <c r="Q3376" s="3" t="s">
        <v>45</v>
      </c>
      <c r="R3376" s="3" t="s">
        <v>88</v>
      </c>
      <c r="S3376" s="3" t="s">
        <v>565</v>
      </c>
      <c r="T3376" s="2">
        <v>84.415999999999997</v>
      </c>
      <c r="U3376" s="2">
        <v>4</v>
      </c>
      <c r="V3376" s="2">
        <v>0.2</v>
      </c>
      <c r="W3376" s="2">
        <v>27.435199999999998</v>
      </c>
    </row>
    <row r="3377" spans="1:23" ht="15.75" thickBot="1" x14ac:dyDescent="0.3">
      <c r="A3377" s="5">
        <v>3376</v>
      </c>
      <c r="B3377" s="3" t="s">
        <v>6786</v>
      </c>
      <c r="C3377" s="2">
        <v>2013</v>
      </c>
      <c r="D3377" s="4">
        <v>41458</v>
      </c>
      <c r="E3377" s="4" t="str">
        <f>TEXT(Table1[[#This Row],[Order Date]],"MMM")</f>
        <v>Jul</v>
      </c>
      <c r="F3377" s="4">
        <v>41581</v>
      </c>
      <c r="G3377" s="3" t="s">
        <v>49</v>
      </c>
      <c r="H3377" s="3" t="s">
        <v>4805</v>
      </c>
      <c r="I3377" s="3" t="s">
        <v>4806</v>
      </c>
      <c r="J3377" s="3" t="s">
        <v>99</v>
      </c>
      <c r="K3377" s="3" t="s">
        <v>27</v>
      </c>
      <c r="L3377" s="3" t="s">
        <v>136</v>
      </c>
      <c r="M3377" s="3" t="s">
        <v>137</v>
      </c>
      <c r="N3377" s="2">
        <v>19120</v>
      </c>
      <c r="O3377" s="3" t="s">
        <v>138</v>
      </c>
      <c r="P3377" s="3" t="s">
        <v>2916</v>
      </c>
      <c r="Q3377" s="3" t="s">
        <v>70</v>
      </c>
      <c r="R3377" s="3" t="s">
        <v>71</v>
      </c>
      <c r="S3377" s="3" t="s">
        <v>2917</v>
      </c>
      <c r="T3377" s="2">
        <v>431.94</v>
      </c>
      <c r="U3377" s="2">
        <v>2</v>
      </c>
      <c r="V3377" s="2">
        <v>0.4</v>
      </c>
      <c r="W3377" s="2">
        <v>-71.989999999999995</v>
      </c>
    </row>
    <row r="3378" spans="1:23" ht="15.75" thickBot="1" x14ac:dyDescent="0.3">
      <c r="A3378" s="5">
        <v>3377</v>
      </c>
      <c r="B3378" s="3" t="s">
        <v>6786</v>
      </c>
      <c r="C3378" s="2">
        <v>2013</v>
      </c>
      <c r="D3378" s="4">
        <v>41458</v>
      </c>
      <c r="E3378" s="4" t="str">
        <f>TEXT(Table1[[#This Row],[Order Date]],"MMM")</f>
        <v>Jul</v>
      </c>
      <c r="F3378" s="4">
        <v>41581</v>
      </c>
      <c r="G3378" s="3" t="s">
        <v>49</v>
      </c>
      <c r="H3378" s="3" t="s">
        <v>4805</v>
      </c>
      <c r="I3378" s="3" t="s">
        <v>4806</v>
      </c>
      <c r="J3378" s="3" t="s">
        <v>99</v>
      </c>
      <c r="K3378" s="3" t="s">
        <v>27</v>
      </c>
      <c r="L3378" s="3" t="s">
        <v>136</v>
      </c>
      <c r="M3378" s="3" t="s">
        <v>137</v>
      </c>
      <c r="N3378" s="2">
        <v>19120</v>
      </c>
      <c r="O3378" s="3" t="s">
        <v>138</v>
      </c>
      <c r="P3378" s="3" t="s">
        <v>4157</v>
      </c>
      <c r="Q3378" s="3" t="s">
        <v>45</v>
      </c>
      <c r="R3378" s="3" t="s">
        <v>74</v>
      </c>
      <c r="S3378" s="3" t="s">
        <v>4158</v>
      </c>
      <c r="T3378" s="2">
        <v>2.0430000000000001</v>
      </c>
      <c r="U3378" s="2">
        <v>1</v>
      </c>
      <c r="V3378" s="2">
        <v>0.7</v>
      </c>
      <c r="W3378" s="2">
        <v>-1.4982</v>
      </c>
    </row>
    <row r="3379" spans="1:23" ht="15.75" thickBot="1" x14ac:dyDescent="0.3">
      <c r="A3379" s="5">
        <v>3378</v>
      </c>
      <c r="B3379" s="3" t="s">
        <v>6786</v>
      </c>
      <c r="C3379" s="2">
        <v>2013</v>
      </c>
      <c r="D3379" s="4">
        <v>41458</v>
      </c>
      <c r="E3379" s="4" t="str">
        <f>TEXT(Table1[[#This Row],[Order Date]],"MMM")</f>
        <v>Jul</v>
      </c>
      <c r="F3379" s="4">
        <v>41581</v>
      </c>
      <c r="G3379" s="3" t="s">
        <v>49</v>
      </c>
      <c r="H3379" s="3" t="s">
        <v>4805</v>
      </c>
      <c r="I3379" s="3" t="s">
        <v>4806</v>
      </c>
      <c r="J3379" s="3" t="s">
        <v>99</v>
      </c>
      <c r="K3379" s="3" t="s">
        <v>27</v>
      </c>
      <c r="L3379" s="3" t="s">
        <v>136</v>
      </c>
      <c r="M3379" s="3" t="s">
        <v>137</v>
      </c>
      <c r="N3379" s="2">
        <v>19120</v>
      </c>
      <c r="O3379" s="3" t="s">
        <v>138</v>
      </c>
      <c r="P3379" s="3" t="s">
        <v>1756</v>
      </c>
      <c r="Q3379" s="3" t="s">
        <v>70</v>
      </c>
      <c r="R3379" s="3" t="s">
        <v>71</v>
      </c>
      <c r="S3379" s="3" t="s">
        <v>1757</v>
      </c>
      <c r="T3379" s="2">
        <v>68.238</v>
      </c>
      <c r="U3379" s="2">
        <v>3</v>
      </c>
      <c r="V3379" s="2">
        <v>0.4</v>
      </c>
      <c r="W3379" s="2">
        <v>-12.510300000000001</v>
      </c>
    </row>
    <row r="3380" spans="1:23" ht="15.75" thickBot="1" x14ac:dyDescent="0.3">
      <c r="A3380" s="5">
        <v>3379</v>
      </c>
      <c r="B3380" s="3" t="s">
        <v>6787</v>
      </c>
      <c r="C3380" s="2">
        <v>2012</v>
      </c>
      <c r="D3380" s="4">
        <v>40977</v>
      </c>
      <c r="E3380" s="4" t="str">
        <f>TEXT(Table1[[#This Row],[Order Date]],"MMM")</f>
        <v>Mar</v>
      </c>
      <c r="F3380" s="4">
        <v>41099</v>
      </c>
      <c r="G3380" s="3" t="s">
        <v>23</v>
      </c>
      <c r="H3380" s="3" t="s">
        <v>4082</v>
      </c>
      <c r="I3380" s="3" t="s">
        <v>4083</v>
      </c>
      <c r="J3380" s="3" t="s">
        <v>26</v>
      </c>
      <c r="K3380" s="3" t="s">
        <v>27</v>
      </c>
      <c r="L3380" s="3" t="s">
        <v>6073</v>
      </c>
      <c r="M3380" s="3" t="s">
        <v>214</v>
      </c>
      <c r="N3380" s="2">
        <v>49423</v>
      </c>
      <c r="O3380" s="3" t="s">
        <v>102</v>
      </c>
      <c r="P3380" s="3" t="s">
        <v>5157</v>
      </c>
      <c r="Q3380" s="3" t="s">
        <v>45</v>
      </c>
      <c r="R3380" s="3" t="s">
        <v>46</v>
      </c>
      <c r="S3380" s="3" t="s">
        <v>5158</v>
      </c>
      <c r="T3380" s="2">
        <v>7.5</v>
      </c>
      <c r="U3380" s="2">
        <v>2</v>
      </c>
      <c r="V3380" s="2">
        <v>0</v>
      </c>
      <c r="W3380" s="2">
        <v>3.6</v>
      </c>
    </row>
    <row r="3381" spans="1:23" ht="15.75" thickBot="1" x14ac:dyDescent="0.3">
      <c r="A3381" s="5">
        <v>3380</v>
      </c>
      <c r="B3381" s="3" t="s">
        <v>6788</v>
      </c>
      <c r="C3381" s="2">
        <v>2012</v>
      </c>
      <c r="D3381" s="4">
        <v>41187</v>
      </c>
      <c r="E3381" s="4" t="str">
        <f>TEXT(Table1[[#This Row],[Order Date]],"MMM")</f>
        <v>Oct</v>
      </c>
      <c r="F3381" s="4" t="s">
        <v>7318</v>
      </c>
      <c r="G3381" s="3" t="s">
        <v>49</v>
      </c>
      <c r="H3381" s="3" t="s">
        <v>1909</v>
      </c>
      <c r="I3381" s="3" t="s">
        <v>1910</v>
      </c>
      <c r="J3381" s="3" t="s">
        <v>26</v>
      </c>
      <c r="K3381" s="3" t="s">
        <v>27</v>
      </c>
      <c r="L3381" s="3" t="s">
        <v>1281</v>
      </c>
      <c r="M3381" s="3" t="s">
        <v>406</v>
      </c>
      <c r="N3381" s="2">
        <v>80027</v>
      </c>
      <c r="O3381" s="3" t="s">
        <v>43</v>
      </c>
      <c r="P3381" s="3" t="s">
        <v>3906</v>
      </c>
      <c r="Q3381" s="3" t="s">
        <v>70</v>
      </c>
      <c r="R3381" s="3" t="s">
        <v>148</v>
      </c>
      <c r="S3381" s="3" t="s">
        <v>3907</v>
      </c>
      <c r="T3381" s="2">
        <v>46.688000000000002</v>
      </c>
      <c r="U3381" s="2">
        <v>4</v>
      </c>
      <c r="V3381" s="2">
        <v>0.2</v>
      </c>
      <c r="W3381" s="2">
        <v>-2.9180000000000001</v>
      </c>
    </row>
    <row r="3382" spans="1:23" ht="15.75" thickBot="1" x14ac:dyDescent="0.3">
      <c r="A3382" s="5">
        <v>3381</v>
      </c>
      <c r="B3382" s="3" t="s">
        <v>6789</v>
      </c>
      <c r="C3382" s="2">
        <v>2012</v>
      </c>
      <c r="D3382" s="4">
        <v>41156</v>
      </c>
      <c r="E3382" s="4" t="str">
        <f>TEXT(Table1[[#This Row],[Order Date]],"MMM")</f>
        <v>Sep</v>
      </c>
      <c r="F3382" s="4" t="s">
        <v>7347</v>
      </c>
      <c r="G3382" s="3" t="s">
        <v>49</v>
      </c>
      <c r="H3382" s="3" t="s">
        <v>3431</v>
      </c>
      <c r="I3382" s="3" t="s">
        <v>3432</v>
      </c>
      <c r="J3382" s="3" t="s">
        <v>26</v>
      </c>
      <c r="K3382" s="3" t="s">
        <v>27</v>
      </c>
      <c r="L3382" s="3" t="s">
        <v>239</v>
      </c>
      <c r="M3382" s="3" t="s">
        <v>240</v>
      </c>
      <c r="N3382" s="2">
        <v>10024</v>
      </c>
      <c r="O3382" s="3" t="s">
        <v>138</v>
      </c>
      <c r="P3382" s="3" t="s">
        <v>3880</v>
      </c>
      <c r="Q3382" s="3" t="s">
        <v>45</v>
      </c>
      <c r="R3382" s="3" t="s">
        <v>58</v>
      </c>
      <c r="S3382" s="3" t="s">
        <v>3881</v>
      </c>
      <c r="T3382" s="2">
        <v>17.940000000000001</v>
      </c>
      <c r="U3382" s="2">
        <v>3</v>
      </c>
      <c r="V3382" s="2">
        <v>0</v>
      </c>
      <c r="W3382" s="2">
        <v>3.0497999999999998</v>
      </c>
    </row>
    <row r="3383" spans="1:23" ht="15.75" thickBot="1" x14ac:dyDescent="0.3">
      <c r="A3383" s="5">
        <v>3382</v>
      </c>
      <c r="B3383" s="3" t="s">
        <v>6790</v>
      </c>
      <c r="C3383" s="2">
        <v>2012</v>
      </c>
      <c r="D3383" s="4">
        <v>41156</v>
      </c>
      <c r="E3383" s="4" t="str">
        <f>TEXT(Table1[[#This Row],[Order Date]],"MMM")</f>
        <v>Sep</v>
      </c>
      <c r="F3383" s="4" t="s">
        <v>7347</v>
      </c>
      <c r="G3383" s="3" t="s">
        <v>49</v>
      </c>
      <c r="H3383" s="3" t="s">
        <v>3382</v>
      </c>
      <c r="I3383" s="3" t="s">
        <v>3383</v>
      </c>
      <c r="J3383" s="3" t="s">
        <v>26</v>
      </c>
      <c r="K3383" s="3" t="s">
        <v>27</v>
      </c>
      <c r="L3383" s="3" t="s">
        <v>2354</v>
      </c>
      <c r="M3383" s="3" t="s">
        <v>656</v>
      </c>
      <c r="N3383" s="2">
        <v>6360</v>
      </c>
      <c r="O3383" s="3" t="s">
        <v>138</v>
      </c>
      <c r="P3383" s="3" t="s">
        <v>1764</v>
      </c>
      <c r="Q3383" s="3" t="s">
        <v>45</v>
      </c>
      <c r="R3383" s="3" t="s">
        <v>77</v>
      </c>
      <c r="S3383" s="3" t="s">
        <v>1765</v>
      </c>
      <c r="T3383" s="2">
        <v>370.14</v>
      </c>
      <c r="U3383" s="2">
        <v>3</v>
      </c>
      <c r="V3383" s="2">
        <v>0</v>
      </c>
      <c r="W3383" s="2">
        <v>144.3546</v>
      </c>
    </row>
    <row r="3384" spans="1:23" ht="15.75" thickBot="1" x14ac:dyDescent="0.3">
      <c r="A3384" s="5">
        <v>3383</v>
      </c>
      <c r="B3384" s="3" t="s">
        <v>6791</v>
      </c>
      <c r="C3384" s="2">
        <v>2013</v>
      </c>
      <c r="D3384" s="4">
        <v>41619</v>
      </c>
      <c r="E3384" s="4" t="str">
        <f>TEXT(Table1[[#This Row],[Order Date]],"MMM")</f>
        <v>Dec</v>
      </c>
      <c r="F3384" s="4" t="s">
        <v>7314</v>
      </c>
      <c r="G3384" s="3" t="s">
        <v>49</v>
      </c>
      <c r="H3384" s="3" t="s">
        <v>1164</v>
      </c>
      <c r="I3384" s="3" t="s">
        <v>1165</v>
      </c>
      <c r="J3384" s="3" t="s">
        <v>40</v>
      </c>
      <c r="K3384" s="3" t="s">
        <v>27</v>
      </c>
      <c r="L3384" s="3" t="s">
        <v>4753</v>
      </c>
      <c r="M3384" s="3" t="s">
        <v>227</v>
      </c>
      <c r="N3384" s="2">
        <v>46060</v>
      </c>
      <c r="O3384" s="3" t="s">
        <v>102</v>
      </c>
      <c r="P3384" s="3" t="s">
        <v>4218</v>
      </c>
      <c r="Q3384" s="3" t="s">
        <v>32</v>
      </c>
      <c r="R3384" s="3" t="s">
        <v>55</v>
      </c>
      <c r="S3384" s="3" t="s">
        <v>4219</v>
      </c>
      <c r="T3384" s="2">
        <v>2678.94</v>
      </c>
      <c r="U3384" s="2">
        <v>6</v>
      </c>
      <c r="V3384" s="2">
        <v>0</v>
      </c>
      <c r="W3384" s="2">
        <v>241.1046</v>
      </c>
    </row>
    <row r="3385" spans="1:23" ht="15.75" thickBot="1" x14ac:dyDescent="0.3">
      <c r="A3385" s="5">
        <v>3384</v>
      </c>
      <c r="B3385" s="3" t="s">
        <v>6792</v>
      </c>
      <c r="C3385" s="2">
        <v>2014</v>
      </c>
      <c r="D3385" s="4">
        <v>41916</v>
      </c>
      <c r="E3385" s="4" t="str">
        <f>TEXT(Table1[[#This Row],[Order Date]],"MMM")</f>
        <v>Oct</v>
      </c>
      <c r="F3385" s="4" t="s">
        <v>7205</v>
      </c>
      <c r="G3385" s="3" t="s">
        <v>49</v>
      </c>
      <c r="H3385" s="3" t="s">
        <v>3784</v>
      </c>
      <c r="I3385" s="3" t="s">
        <v>3785</v>
      </c>
      <c r="J3385" s="3" t="s">
        <v>40</v>
      </c>
      <c r="K3385" s="3" t="s">
        <v>27</v>
      </c>
      <c r="L3385" s="3" t="s">
        <v>4064</v>
      </c>
      <c r="M3385" s="3" t="s">
        <v>137</v>
      </c>
      <c r="N3385" s="2">
        <v>17403</v>
      </c>
      <c r="O3385" s="3" t="s">
        <v>138</v>
      </c>
      <c r="P3385" s="3" t="s">
        <v>1213</v>
      </c>
      <c r="Q3385" s="3" t="s">
        <v>45</v>
      </c>
      <c r="R3385" s="3" t="s">
        <v>74</v>
      </c>
      <c r="S3385" s="3" t="s">
        <v>1214</v>
      </c>
      <c r="T3385" s="2">
        <v>37.896000000000001</v>
      </c>
      <c r="U3385" s="2">
        <v>4</v>
      </c>
      <c r="V3385" s="2">
        <v>0.7</v>
      </c>
      <c r="W3385" s="2">
        <v>-29.053599999999999</v>
      </c>
    </row>
    <row r="3386" spans="1:23" ht="15.75" thickBot="1" x14ac:dyDescent="0.3">
      <c r="A3386" s="5">
        <v>3385</v>
      </c>
      <c r="B3386" s="3" t="s">
        <v>6792</v>
      </c>
      <c r="C3386" s="2">
        <v>2014</v>
      </c>
      <c r="D3386" s="4">
        <v>41916</v>
      </c>
      <c r="E3386" s="4" t="str">
        <f>TEXT(Table1[[#This Row],[Order Date]],"MMM")</f>
        <v>Oct</v>
      </c>
      <c r="F3386" s="4" t="s">
        <v>7205</v>
      </c>
      <c r="G3386" s="3" t="s">
        <v>49</v>
      </c>
      <c r="H3386" s="3" t="s">
        <v>3784</v>
      </c>
      <c r="I3386" s="3" t="s">
        <v>3785</v>
      </c>
      <c r="J3386" s="3" t="s">
        <v>40</v>
      </c>
      <c r="K3386" s="3" t="s">
        <v>27</v>
      </c>
      <c r="L3386" s="3" t="s">
        <v>4064</v>
      </c>
      <c r="M3386" s="3" t="s">
        <v>137</v>
      </c>
      <c r="N3386" s="2">
        <v>17403</v>
      </c>
      <c r="O3386" s="3" t="s">
        <v>138</v>
      </c>
      <c r="P3386" s="3" t="s">
        <v>5039</v>
      </c>
      <c r="Q3386" s="3" t="s">
        <v>45</v>
      </c>
      <c r="R3386" s="3" t="s">
        <v>88</v>
      </c>
      <c r="S3386" s="3" t="s">
        <v>5040</v>
      </c>
      <c r="T3386" s="2">
        <v>65.584000000000003</v>
      </c>
      <c r="U3386" s="2">
        <v>2</v>
      </c>
      <c r="V3386" s="2">
        <v>0.2</v>
      </c>
      <c r="W3386" s="2">
        <v>23.7742</v>
      </c>
    </row>
    <row r="3387" spans="1:23" ht="15.75" thickBot="1" x14ac:dyDescent="0.3">
      <c r="A3387" s="5">
        <v>3386</v>
      </c>
      <c r="B3387" s="3" t="s">
        <v>6793</v>
      </c>
      <c r="C3387" s="2">
        <v>2014</v>
      </c>
      <c r="D3387" s="4">
        <v>41975</v>
      </c>
      <c r="E3387" s="4" t="str">
        <f>TEXT(Table1[[#This Row],[Order Date]],"MMM")</f>
        <v>Dec</v>
      </c>
      <c r="F3387" s="4" t="s">
        <v>7378</v>
      </c>
      <c r="G3387" s="3" t="s">
        <v>49</v>
      </c>
      <c r="H3387" s="3" t="s">
        <v>1033</v>
      </c>
      <c r="I3387" s="3" t="s">
        <v>1034</v>
      </c>
      <c r="J3387" s="3" t="s">
        <v>40</v>
      </c>
      <c r="K3387" s="3" t="s">
        <v>27</v>
      </c>
      <c r="L3387" s="3" t="s">
        <v>239</v>
      </c>
      <c r="M3387" s="3" t="s">
        <v>240</v>
      </c>
      <c r="N3387" s="2">
        <v>10024</v>
      </c>
      <c r="O3387" s="3" t="s">
        <v>138</v>
      </c>
      <c r="P3387" s="3" t="s">
        <v>1625</v>
      </c>
      <c r="Q3387" s="3" t="s">
        <v>45</v>
      </c>
      <c r="R3387" s="3" t="s">
        <v>46</v>
      </c>
      <c r="S3387" s="3" t="s">
        <v>1626</v>
      </c>
      <c r="T3387" s="2">
        <v>20.7</v>
      </c>
      <c r="U3387" s="2">
        <v>2</v>
      </c>
      <c r="V3387" s="2">
        <v>0</v>
      </c>
      <c r="W3387" s="2">
        <v>9.9359999999999999</v>
      </c>
    </row>
    <row r="3388" spans="1:23" ht="15.75" thickBot="1" x14ac:dyDescent="0.3">
      <c r="A3388" s="5">
        <v>3387</v>
      </c>
      <c r="B3388" s="3" t="s">
        <v>6794</v>
      </c>
      <c r="C3388" s="2">
        <v>2013</v>
      </c>
      <c r="D3388" s="4">
        <v>41307</v>
      </c>
      <c r="E3388" s="4" t="str">
        <f>TEXT(Table1[[#This Row],[Order Date]],"MMM")</f>
        <v>Feb</v>
      </c>
      <c r="F3388" s="4">
        <v>41366</v>
      </c>
      <c r="G3388" s="3" t="s">
        <v>23</v>
      </c>
      <c r="H3388" s="3" t="s">
        <v>2365</v>
      </c>
      <c r="I3388" s="3" t="s">
        <v>2366</v>
      </c>
      <c r="J3388" s="3" t="s">
        <v>26</v>
      </c>
      <c r="K3388" s="3" t="s">
        <v>27</v>
      </c>
      <c r="L3388" s="3" t="s">
        <v>984</v>
      </c>
      <c r="M3388" s="3" t="s">
        <v>289</v>
      </c>
      <c r="N3388" s="2">
        <v>22204</v>
      </c>
      <c r="O3388" s="3" t="s">
        <v>30</v>
      </c>
      <c r="P3388" s="3" t="s">
        <v>5449</v>
      </c>
      <c r="Q3388" s="3" t="s">
        <v>70</v>
      </c>
      <c r="R3388" s="3" t="s">
        <v>603</v>
      </c>
      <c r="S3388" s="3" t="s">
        <v>5450</v>
      </c>
      <c r="T3388" s="2">
        <v>8749.9500000000007</v>
      </c>
      <c r="U3388" s="2">
        <v>5</v>
      </c>
      <c r="V3388" s="2">
        <v>0</v>
      </c>
      <c r="W3388" s="2">
        <v>2799.9839999999999</v>
      </c>
    </row>
    <row r="3389" spans="1:23" ht="15.75" thickBot="1" x14ac:dyDescent="0.3">
      <c r="A3389" s="5">
        <v>3388</v>
      </c>
      <c r="B3389" s="3" t="s">
        <v>6794</v>
      </c>
      <c r="C3389" s="2">
        <v>2013</v>
      </c>
      <c r="D3389" s="4">
        <v>41307</v>
      </c>
      <c r="E3389" s="4" t="str">
        <f>TEXT(Table1[[#This Row],[Order Date]],"MMM")</f>
        <v>Feb</v>
      </c>
      <c r="F3389" s="4">
        <v>41366</v>
      </c>
      <c r="G3389" s="3" t="s">
        <v>23</v>
      </c>
      <c r="H3389" s="3" t="s">
        <v>2365</v>
      </c>
      <c r="I3389" s="3" t="s">
        <v>2366</v>
      </c>
      <c r="J3389" s="3" t="s">
        <v>26</v>
      </c>
      <c r="K3389" s="3" t="s">
        <v>27</v>
      </c>
      <c r="L3389" s="3" t="s">
        <v>984</v>
      </c>
      <c r="M3389" s="3" t="s">
        <v>289</v>
      </c>
      <c r="N3389" s="2">
        <v>22204</v>
      </c>
      <c r="O3389" s="3" t="s">
        <v>30</v>
      </c>
      <c r="P3389" s="3" t="s">
        <v>900</v>
      </c>
      <c r="Q3389" s="3" t="s">
        <v>45</v>
      </c>
      <c r="R3389" s="3" t="s">
        <v>74</v>
      </c>
      <c r="S3389" s="3" t="s">
        <v>901</v>
      </c>
      <c r="T3389" s="2">
        <v>36.4</v>
      </c>
      <c r="U3389" s="2">
        <v>8</v>
      </c>
      <c r="V3389" s="2">
        <v>0</v>
      </c>
      <c r="W3389" s="2">
        <v>18.2</v>
      </c>
    </row>
    <row r="3390" spans="1:23" ht="15.75" thickBot="1" x14ac:dyDescent="0.3">
      <c r="A3390" s="5">
        <v>3389</v>
      </c>
      <c r="B3390" s="3" t="s">
        <v>6794</v>
      </c>
      <c r="C3390" s="2">
        <v>2013</v>
      </c>
      <c r="D3390" s="4">
        <v>41307</v>
      </c>
      <c r="E3390" s="4" t="str">
        <f>TEXT(Table1[[#This Row],[Order Date]],"MMM")</f>
        <v>Feb</v>
      </c>
      <c r="F3390" s="4">
        <v>41366</v>
      </c>
      <c r="G3390" s="3" t="s">
        <v>23</v>
      </c>
      <c r="H3390" s="3" t="s">
        <v>2365</v>
      </c>
      <c r="I3390" s="3" t="s">
        <v>2366</v>
      </c>
      <c r="J3390" s="3" t="s">
        <v>26</v>
      </c>
      <c r="K3390" s="3" t="s">
        <v>27</v>
      </c>
      <c r="L3390" s="3" t="s">
        <v>984</v>
      </c>
      <c r="M3390" s="3" t="s">
        <v>289</v>
      </c>
      <c r="N3390" s="2">
        <v>22204</v>
      </c>
      <c r="O3390" s="3" t="s">
        <v>30</v>
      </c>
      <c r="P3390" s="3" t="s">
        <v>5221</v>
      </c>
      <c r="Q3390" s="3" t="s">
        <v>32</v>
      </c>
      <c r="R3390" s="3" t="s">
        <v>64</v>
      </c>
      <c r="S3390" s="3" t="s">
        <v>5222</v>
      </c>
      <c r="T3390" s="2">
        <v>18.690000000000001</v>
      </c>
      <c r="U3390" s="2">
        <v>7</v>
      </c>
      <c r="V3390" s="2">
        <v>0</v>
      </c>
      <c r="W3390" s="2">
        <v>7.1021999999999998</v>
      </c>
    </row>
    <row r="3391" spans="1:23" ht="15.75" thickBot="1" x14ac:dyDescent="0.3">
      <c r="A3391" s="5">
        <v>3390</v>
      </c>
      <c r="B3391" s="3" t="s">
        <v>6795</v>
      </c>
      <c r="C3391" s="2">
        <v>2014</v>
      </c>
      <c r="D3391" s="4">
        <v>41858</v>
      </c>
      <c r="E3391" s="4" t="str">
        <f>TEXT(Table1[[#This Row],[Order Date]],"MMM")</f>
        <v>Aug</v>
      </c>
      <c r="F3391" s="4">
        <v>41980</v>
      </c>
      <c r="G3391" s="3" t="s">
        <v>49</v>
      </c>
      <c r="H3391" s="3" t="s">
        <v>1772</v>
      </c>
      <c r="I3391" s="3" t="s">
        <v>1773</v>
      </c>
      <c r="J3391" s="3" t="s">
        <v>26</v>
      </c>
      <c r="K3391" s="3" t="s">
        <v>27</v>
      </c>
      <c r="L3391" s="3" t="s">
        <v>41</v>
      </c>
      <c r="M3391" s="3" t="s">
        <v>42</v>
      </c>
      <c r="N3391" s="2">
        <v>90049</v>
      </c>
      <c r="O3391" s="3" t="s">
        <v>43</v>
      </c>
      <c r="P3391" s="3" t="s">
        <v>3523</v>
      </c>
      <c r="Q3391" s="3" t="s">
        <v>45</v>
      </c>
      <c r="R3391" s="3" t="s">
        <v>242</v>
      </c>
      <c r="S3391" s="3" t="s">
        <v>3524</v>
      </c>
      <c r="T3391" s="2">
        <v>5.94</v>
      </c>
      <c r="U3391" s="2">
        <v>3</v>
      </c>
      <c r="V3391" s="2">
        <v>0</v>
      </c>
      <c r="W3391" s="2">
        <v>0.1188</v>
      </c>
    </row>
    <row r="3392" spans="1:23" ht="15.75" thickBot="1" x14ac:dyDescent="0.3">
      <c r="A3392" s="5">
        <v>3391</v>
      </c>
      <c r="B3392" s="3" t="s">
        <v>6796</v>
      </c>
      <c r="C3392" s="2">
        <v>2013</v>
      </c>
      <c r="D3392" s="4">
        <v>41345</v>
      </c>
      <c r="E3392" s="4" t="str">
        <f>TEXT(Table1[[#This Row],[Order Date]],"MMM")</f>
        <v>Mar</v>
      </c>
      <c r="F3392" s="4">
        <v>41529</v>
      </c>
      <c r="G3392" s="3" t="s">
        <v>49</v>
      </c>
      <c r="H3392" s="3" t="s">
        <v>968</v>
      </c>
      <c r="I3392" s="3" t="s">
        <v>969</v>
      </c>
      <c r="J3392" s="3" t="s">
        <v>40</v>
      </c>
      <c r="K3392" s="3" t="s">
        <v>27</v>
      </c>
      <c r="L3392" s="3" t="s">
        <v>6568</v>
      </c>
      <c r="M3392" s="3" t="s">
        <v>406</v>
      </c>
      <c r="N3392" s="2">
        <v>80501</v>
      </c>
      <c r="O3392" s="3" t="s">
        <v>43</v>
      </c>
      <c r="P3392" s="3" t="s">
        <v>5401</v>
      </c>
      <c r="Q3392" s="3" t="s">
        <v>70</v>
      </c>
      <c r="R3392" s="3" t="s">
        <v>148</v>
      </c>
      <c r="S3392" s="3" t="s">
        <v>5402</v>
      </c>
      <c r="T3392" s="2">
        <v>165.6</v>
      </c>
      <c r="U3392" s="2">
        <v>3</v>
      </c>
      <c r="V3392" s="2">
        <v>0.2</v>
      </c>
      <c r="W3392" s="2">
        <v>-6.21</v>
      </c>
    </row>
    <row r="3393" spans="1:23" ht="15.75" thickBot="1" x14ac:dyDescent="0.3">
      <c r="A3393" s="5">
        <v>3392</v>
      </c>
      <c r="B3393" s="3" t="s">
        <v>6797</v>
      </c>
      <c r="C3393" s="2">
        <v>2011</v>
      </c>
      <c r="D3393" s="4">
        <v>40666</v>
      </c>
      <c r="E3393" s="4" t="str">
        <f>TEXT(Table1[[#This Row],[Order Date]],"MMM")</f>
        <v>May</v>
      </c>
      <c r="F3393" s="4">
        <v>40758</v>
      </c>
      <c r="G3393" s="3" t="s">
        <v>23</v>
      </c>
      <c r="H3393" s="3" t="s">
        <v>3395</v>
      </c>
      <c r="I3393" s="3" t="s">
        <v>3396</v>
      </c>
      <c r="J3393" s="3" t="s">
        <v>26</v>
      </c>
      <c r="K3393" s="3" t="s">
        <v>27</v>
      </c>
      <c r="L3393" s="3" t="s">
        <v>2654</v>
      </c>
      <c r="M3393" s="3" t="s">
        <v>240</v>
      </c>
      <c r="N3393" s="2">
        <v>10701</v>
      </c>
      <c r="O3393" s="3" t="s">
        <v>138</v>
      </c>
      <c r="P3393" s="3" t="s">
        <v>1350</v>
      </c>
      <c r="Q3393" s="3" t="s">
        <v>45</v>
      </c>
      <c r="R3393" s="3" t="s">
        <v>67</v>
      </c>
      <c r="S3393" s="3" t="s">
        <v>1351</v>
      </c>
      <c r="T3393" s="2">
        <v>59.52</v>
      </c>
      <c r="U3393" s="2">
        <v>3</v>
      </c>
      <c r="V3393" s="2">
        <v>0</v>
      </c>
      <c r="W3393" s="2">
        <v>15.475199999999999</v>
      </c>
    </row>
    <row r="3394" spans="1:23" ht="15.75" thickBot="1" x14ac:dyDescent="0.3">
      <c r="A3394" s="5">
        <v>3393</v>
      </c>
      <c r="B3394" s="3" t="s">
        <v>6797</v>
      </c>
      <c r="C3394" s="2">
        <v>2011</v>
      </c>
      <c r="D3394" s="4">
        <v>40666</v>
      </c>
      <c r="E3394" s="4" t="str">
        <f>TEXT(Table1[[#This Row],[Order Date]],"MMM")</f>
        <v>May</v>
      </c>
      <c r="F3394" s="4">
        <v>40758</v>
      </c>
      <c r="G3394" s="3" t="s">
        <v>23</v>
      </c>
      <c r="H3394" s="3" t="s">
        <v>3395</v>
      </c>
      <c r="I3394" s="3" t="s">
        <v>3396</v>
      </c>
      <c r="J3394" s="3" t="s">
        <v>26</v>
      </c>
      <c r="K3394" s="3" t="s">
        <v>27</v>
      </c>
      <c r="L3394" s="3" t="s">
        <v>2654</v>
      </c>
      <c r="M3394" s="3" t="s">
        <v>240</v>
      </c>
      <c r="N3394" s="2">
        <v>10701</v>
      </c>
      <c r="O3394" s="3" t="s">
        <v>138</v>
      </c>
      <c r="P3394" s="3" t="s">
        <v>940</v>
      </c>
      <c r="Q3394" s="3" t="s">
        <v>70</v>
      </c>
      <c r="R3394" s="3" t="s">
        <v>148</v>
      </c>
      <c r="S3394" s="3" t="s">
        <v>941</v>
      </c>
      <c r="T3394" s="2">
        <v>479.97</v>
      </c>
      <c r="U3394" s="2">
        <v>3</v>
      </c>
      <c r="V3394" s="2">
        <v>0</v>
      </c>
      <c r="W3394" s="2">
        <v>177.5889</v>
      </c>
    </row>
    <row r="3395" spans="1:23" ht="15.75" thickBot="1" x14ac:dyDescent="0.3">
      <c r="A3395" s="5">
        <v>3394</v>
      </c>
      <c r="B3395" s="3" t="s">
        <v>6797</v>
      </c>
      <c r="C3395" s="2">
        <v>2011</v>
      </c>
      <c r="D3395" s="4">
        <v>40666</v>
      </c>
      <c r="E3395" s="4" t="str">
        <f>TEXT(Table1[[#This Row],[Order Date]],"MMM")</f>
        <v>May</v>
      </c>
      <c r="F3395" s="4">
        <v>40758</v>
      </c>
      <c r="G3395" s="3" t="s">
        <v>23</v>
      </c>
      <c r="H3395" s="3" t="s">
        <v>3395</v>
      </c>
      <c r="I3395" s="3" t="s">
        <v>3396</v>
      </c>
      <c r="J3395" s="3" t="s">
        <v>26</v>
      </c>
      <c r="K3395" s="3" t="s">
        <v>27</v>
      </c>
      <c r="L3395" s="3" t="s">
        <v>2654</v>
      </c>
      <c r="M3395" s="3" t="s">
        <v>240</v>
      </c>
      <c r="N3395" s="2">
        <v>10701</v>
      </c>
      <c r="O3395" s="3" t="s">
        <v>138</v>
      </c>
      <c r="P3395" s="3" t="s">
        <v>2170</v>
      </c>
      <c r="Q3395" s="3" t="s">
        <v>45</v>
      </c>
      <c r="R3395" s="3" t="s">
        <v>518</v>
      </c>
      <c r="S3395" s="3" t="s">
        <v>2171</v>
      </c>
      <c r="T3395" s="2">
        <v>18.62</v>
      </c>
      <c r="U3395" s="2">
        <v>2</v>
      </c>
      <c r="V3395" s="2">
        <v>0</v>
      </c>
      <c r="W3395" s="2">
        <v>5.3997999999999999</v>
      </c>
    </row>
    <row r="3396" spans="1:23" ht="15.75" thickBot="1" x14ac:dyDescent="0.3">
      <c r="A3396" s="5">
        <v>3395</v>
      </c>
      <c r="B3396" s="3" t="s">
        <v>6797</v>
      </c>
      <c r="C3396" s="2">
        <v>2011</v>
      </c>
      <c r="D3396" s="4">
        <v>40666</v>
      </c>
      <c r="E3396" s="4" t="str">
        <f>TEXT(Table1[[#This Row],[Order Date]],"MMM")</f>
        <v>May</v>
      </c>
      <c r="F3396" s="4">
        <v>40758</v>
      </c>
      <c r="G3396" s="3" t="s">
        <v>23</v>
      </c>
      <c r="H3396" s="3" t="s">
        <v>3395</v>
      </c>
      <c r="I3396" s="3" t="s">
        <v>3396</v>
      </c>
      <c r="J3396" s="3" t="s">
        <v>26</v>
      </c>
      <c r="K3396" s="3" t="s">
        <v>27</v>
      </c>
      <c r="L3396" s="3" t="s">
        <v>2654</v>
      </c>
      <c r="M3396" s="3" t="s">
        <v>240</v>
      </c>
      <c r="N3396" s="2">
        <v>10701</v>
      </c>
      <c r="O3396" s="3" t="s">
        <v>138</v>
      </c>
      <c r="P3396" s="3" t="s">
        <v>4342</v>
      </c>
      <c r="Q3396" s="3" t="s">
        <v>45</v>
      </c>
      <c r="R3396" s="3" t="s">
        <v>74</v>
      </c>
      <c r="S3396" s="3" t="s">
        <v>4343</v>
      </c>
      <c r="T3396" s="2">
        <v>49.631999999999998</v>
      </c>
      <c r="U3396" s="2">
        <v>6</v>
      </c>
      <c r="V3396" s="2">
        <v>0.2</v>
      </c>
      <c r="W3396" s="2">
        <v>16.750800000000002</v>
      </c>
    </row>
    <row r="3397" spans="1:23" ht="15.75" thickBot="1" x14ac:dyDescent="0.3">
      <c r="A3397" s="5">
        <v>3396</v>
      </c>
      <c r="B3397" s="3" t="s">
        <v>6797</v>
      </c>
      <c r="C3397" s="2">
        <v>2011</v>
      </c>
      <c r="D3397" s="4">
        <v>40666</v>
      </c>
      <c r="E3397" s="4" t="str">
        <f>TEXT(Table1[[#This Row],[Order Date]],"MMM")</f>
        <v>May</v>
      </c>
      <c r="F3397" s="4">
        <v>40758</v>
      </c>
      <c r="G3397" s="3" t="s">
        <v>23</v>
      </c>
      <c r="H3397" s="3" t="s">
        <v>3395</v>
      </c>
      <c r="I3397" s="3" t="s">
        <v>3396</v>
      </c>
      <c r="J3397" s="3" t="s">
        <v>26</v>
      </c>
      <c r="K3397" s="3" t="s">
        <v>27</v>
      </c>
      <c r="L3397" s="3" t="s">
        <v>2654</v>
      </c>
      <c r="M3397" s="3" t="s">
        <v>240</v>
      </c>
      <c r="N3397" s="2">
        <v>10701</v>
      </c>
      <c r="O3397" s="3" t="s">
        <v>138</v>
      </c>
      <c r="P3397" s="3" t="s">
        <v>3834</v>
      </c>
      <c r="Q3397" s="3" t="s">
        <v>45</v>
      </c>
      <c r="R3397" s="3" t="s">
        <v>88</v>
      </c>
      <c r="S3397" s="3" t="s">
        <v>3835</v>
      </c>
      <c r="T3397" s="2">
        <v>97.82</v>
      </c>
      <c r="U3397" s="2">
        <v>2</v>
      </c>
      <c r="V3397" s="2">
        <v>0</v>
      </c>
      <c r="W3397" s="2">
        <v>45.9754</v>
      </c>
    </row>
    <row r="3398" spans="1:23" ht="15.75" thickBot="1" x14ac:dyDescent="0.3">
      <c r="A3398" s="5">
        <v>3397</v>
      </c>
      <c r="B3398" s="3" t="s">
        <v>6798</v>
      </c>
      <c r="C3398" s="2">
        <v>2013</v>
      </c>
      <c r="D3398" s="4">
        <v>41338</v>
      </c>
      <c r="E3398" s="4" t="str">
        <f>TEXT(Table1[[#This Row],[Order Date]],"MMM")</f>
        <v>Mar</v>
      </c>
      <c r="F3398" s="4">
        <v>41460</v>
      </c>
      <c r="G3398" s="3" t="s">
        <v>49</v>
      </c>
      <c r="H3398" s="3" t="s">
        <v>5699</v>
      </c>
      <c r="I3398" s="3" t="s">
        <v>5700</v>
      </c>
      <c r="J3398" s="3" t="s">
        <v>26</v>
      </c>
      <c r="K3398" s="3" t="s">
        <v>27</v>
      </c>
      <c r="L3398" s="3" t="s">
        <v>1395</v>
      </c>
      <c r="M3398" s="3" t="s">
        <v>101</v>
      </c>
      <c r="N3398" s="2">
        <v>79109</v>
      </c>
      <c r="O3398" s="3" t="s">
        <v>102</v>
      </c>
      <c r="P3398" s="3" t="s">
        <v>5290</v>
      </c>
      <c r="Q3398" s="3" t="s">
        <v>32</v>
      </c>
      <c r="R3398" s="3" t="s">
        <v>36</v>
      </c>
      <c r="S3398" s="3" t="s">
        <v>5291</v>
      </c>
      <c r="T3398" s="2">
        <v>366.74400000000003</v>
      </c>
      <c r="U3398" s="2">
        <v>4</v>
      </c>
      <c r="V3398" s="2">
        <v>0.3</v>
      </c>
      <c r="W3398" s="2">
        <v>-110.0232</v>
      </c>
    </row>
    <row r="3399" spans="1:23" ht="15.75" thickBot="1" x14ac:dyDescent="0.3">
      <c r="A3399" s="5">
        <v>3398</v>
      </c>
      <c r="B3399" s="3" t="s">
        <v>6799</v>
      </c>
      <c r="C3399" s="2">
        <v>2013</v>
      </c>
      <c r="D3399" s="4">
        <v>41520</v>
      </c>
      <c r="E3399" s="4" t="str">
        <f>TEXT(Table1[[#This Row],[Order Date]],"MMM")</f>
        <v>Sep</v>
      </c>
      <c r="F3399" s="4" t="s">
        <v>7197</v>
      </c>
      <c r="G3399" s="3" t="s">
        <v>49</v>
      </c>
      <c r="H3399" s="3" t="s">
        <v>2239</v>
      </c>
      <c r="I3399" s="3" t="s">
        <v>2240</v>
      </c>
      <c r="J3399" s="3" t="s">
        <v>99</v>
      </c>
      <c r="K3399" s="3" t="s">
        <v>27</v>
      </c>
      <c r="L3399" s="3" t="s">
        <v>715</v>
      </c>
      <c r="M3399" s="3" t="s">
        <v>101</v>
      </c>
      <c r="N3399" s="2">
        <v>75217</v>
      </c>
      <c r="O3399" s="3" t="s">
        <v>102</v>
      </c>
      <c r="P3399" s="3" t="s">
        <v>3824</v>
      </c>
      <c r="Q3399" s="3" t="s">
        <v>45</v>
      </c>
      <c r="R3399" s="3" t="s">
        <v>74</v>
      </c>
      <c r="S3399" s="3" t="s">
        <v>3825</v>
      </c>
      <c r="T3399" s="2">
        <v>8.8559999999999999</v>
      </c>
      <c r="U3399" s="2">
        <v>9</v>
      </c>
      <c r="V3399" s="2">
        <v>0.8</v>
      </c>
      <c r="W3399" s="2">
        <v>-14.169600000000001</v>
      </c>
    </row>
    <row r="3400" spans="1:23" ht="15.75" thickBot="1" x14ac:dyDescent="0.3">
      <c r="A3400" s="5">
        <v>3399</v>
      </c>
      <c r="B3400" s="3" t="s">
        <v>6799</v>
      </c>
      <c r="C3400" s="2">
        <v>2013</v>
      </c>
      <c r="D3400" s="4">
        <v>41520</v>
      </c>
      <c r="E3400" s="4" t="str">
        <f>TEXT(Table1[[#This Row],[Order Date]],"MMM")</f>
        <v>Sep</v>
      </c>
      <c r="F3400" s="4" t="s">
        <v>7197</v>
      </c>
      <c r="G3400" s="3" t="s">
        <v>49</v>
      </c>
      <c r="H3400" s="3" t="s">
        <v>2239</v>
      </c>
      <c r="I3400" s="3" t="s">
        <v>2240</v>
      </c>
      <c r="J3400" s="3" t="s">
        <v>99</v>
      </c>
      <c r="K3400" s="3" t="s">
        <v>27</v>
      </c>
      <c r="L3400" s="3" t="s">
        <v>715</v>
      </c>
      <c r="M3400" s="3" t="s">
        <v>101</v>
      </c>
      <c r="N3400" s="2">
        <v>75217</v>
      </c>
      <c r="O3400" s="3" t="s">
        <v>102</v>
      </c>
      <c r="P3400" s="3" t="s">
        <v>263</v>
      </c>
      <c r="Q3400" s="3" t="s">
        <v>70</v>
      </c>
      <c r="R3400" s="3" t="s">
        <v>148</v>
      </c>
      <c r="S3400" s="3" t="s">
        <v>264</v>
      </c>
      <c r="T3400" s="2">
        <v>27.96</v>
      </c>
      <c r="U3400" s="2">
        <v>5</v>
      </c>
      <c r="V3400" s="2">
        <v>0.2</v>
      </c>
      <c r="W3400" s="2">
        <v>8.3879999999999999</v>
      </c>
    </row>
    <row r="3401" spans="1:23" ht="15.75" thickBot="1" x14ac:dyDescent="0.3">
      <c r="A3401" s="5">
        <v>3400</v>
      </c>
      <c r="B3401" s="3" t="s">
        <v>6799</v>
      </c>
      <c r="C3401" s="2">
        <v>2013</v>
      </c>
      <c r="D3401" s="4">
        <v>41520</v>
      </c>
      <c r="E3401" s="4" t="str">
        <f>TEXT(Table1[[#This Row],[Order Date]],"MMM")</f>
        <v>Sep</v>
      </c>
      <c r="F3401" s="4" t="s">
        <v>7197</v>
      </c>
      <c r="G3401" s="3" t="s">
        <v>49</v>
      </c>
      <c r="H3401" s="3" t="s">
        <v>2239</v>
      </c>
      <c r="I3401" s="3" t="s">
        <v>2240</v>
      </c>
      <c r="J3401" s="3" t="s">
        <v>99</v>
      </c>
      <c r="K3401" s="3" t="s">
        <v>27</v>
      </c>
      <c r="L3401" s="3" t="s">
        <v>715</v>
      </c>
      <c r="M3401" s="3" t="s">
        <v>101</v>
      </c>
      <c r="N3401" s="2">
        <v>75217</v>
      </c>
      <c r="O3401" s="3" t="s">
        <v>102</v>
      </c>
      <c r="P3401" s="3" t="s">
        <v>5720</v>
      </c>
      <c r="Q3401" s="3" t="s">
        <v>45</v>
      </c>
      <c r="R3401" s="3" t="s">
        <v>158</v>
      </c>
      <c r="S3401" s="3" t="s">
        <v>5721</v>
      </c>
      <c r="T3401" s="2">
        <v>146.352</v>
      </c>
      <c r="U3401" s="2">
        <v>3</v>
      </c>
      <c r="V3401" s="2">
        <v>0.2</v>
      </c>
      <c r="W3401" s="2">
        <v>49.393799999999999</v>
      </c>
    </row>
    <row r="3402" spans="1:23" ht="15.75" thickBot="1" x14ac:dyDescent="0.3">
      <c r="A3402" s="5">
        <v>3401</v>
      </c>
      <c r="B3402" s="3" t="s">
        <v>6800</v>
      </c>
      <c r="C3402" s="2">
        <v>2012</v>
      </c>
      <c r="D3402" s="4">
        <v>41225</v>
      </c>
      <c r="E3402" s="4" t="str">
        <f>TEXT(Table1[[#This Row],[Order Date]],"MMM")</f>
        <v>Nov</v>
      </c>
      <c r="F3402" s="4" t="s">
        <v>7247</v>
      </c>
      <c r="G3402" s="3" t="s">
        <v>172</v>
      </c>
      <c r="H3402" s="3" t="s">
        <v>1635</v>
      </c>
      <c r="I3402" s="3" t="s">
        <v>1636</v>
      </c>
      <c r="J3402" s="3" t="s">
        <v>26</v>
      </c>
      <c r="K3402" s="3" t="s">
        <v>27</v>
      </c>
      <c r="L3402" s="3" t="s">
        <v>775</v>
      </c>
      <c r="M3402" s="3" t="s">
        <v>214</v>
      </c>
      <c r="N3402" s="2">
        <v>48205</v>
      </c>
      <c r="O3402" s="3" t="s">
        <v>102</v>
      </c>
      <c r="P3402" s="3" t="s">
        <v>2573</v>
      </c>
      <c r="Q3402" s="3" t="s">
        <v>70</v>
      </c>
      <c r="R3402" s="3" t="s">
        <v>148</v>
      </c>
      <c r="S3402" s="3" t="s">
        <v>2574</v>
      </c>
      <c r="T3402" s="2">
        <v>175.23</v>
      </c>
      <c r="U3402" s="2">
        <v>11</v>
      </c>
      <c r="V3402" s="2">
        <v>0</v>
      </c>
      <c r="W3402" s="2">
        <v>61.330500000000001</v>
      </c>
    </row>
    <row r="3403" spans="1:23" ht="15.75" thickBot="1" x14ac:dyDescent="0.3">
      <c r="A3403" s="5">
        <v>3402</v>
      </c>
      <c r="B3403" s="3" t="s">
        <v>6800</v>
      </c>
      <c r="C3403" s="2">
        <v>2012</v>
      </c>
      <c r="D3403" s="4">
        <v>41225</v>
      </c>
      <c r="E3403" s="4" t="str">
        <f>TEXT(Table1[[#This Row],[Order Date]],"MMM")</f>
        <v>Nov</v>
      </c>
      <c r="F3403" s="4" t="s">
        <v>7247</v>
      </c>
      <c r="G3403" s="3" t="s">
        <v>172</v>
      </c>
      <c r="H3403" s="3" t="s">
        <v>1635</v>
      </c>
      <c r="I3403" s="3" t="s">
        <v>1636</v>
      </c>
      <c r="J3403" s="3" t="s">
        <v>26</v>
      </c>
      <c r="K3403" s="3" t="s">
        <v>27</v>
      </c>
      <c r="L3403" s="3" t="s">
        <v>775</v>
      </c>
      <c r="M3403" s="3" t="s">
        <v>214</v>
      </c>
      <c r="N3403" s="2">
        <v>48205</v>
      </c>
      <c r="O3403" s="3" t="s">
        <v>102</v>
      </c>
      <c r="P3403" s="3" t="s">
        <v>4613</v>
      </c>
      <c r="Q3403" s="3" t="s">
        <v>70</v>
      </c>
      <c r="R3403" s="3" t="s">
        <v>71</v>
      </c>
      <c r="S3403" s="3" t="s">
        <v>4614</v>
      </c>
      <c r="T3403" s="2">
        <v>125.99</v>
      </c>
      <c r="U3403" s="2">
        <v>1</v>
      </c>
      <c r="V3403" s="2">
        <v>0</v>
      </c>
      <c r="W3403" s="2">
        <v>31.497499999999999</v>
      </c>
    </row>
    <row r="3404" spans="1:23" ht="15.75" thickBot="1" x14ac:dyDescent="0.3">
      <c r="A3404" s="5">
        <v>3403</v>
      </c>
      <c r="B3404" s="3" t="s">
        <v>6800</v>
      </c>
      <c r="C3404" s="2">
        <v>2012</v>
      </c>
      <c r="D3404" s="4">
        <v>41225</v>
      </c>
      <c r="E3404" s="4" t="str">
        <f>TEXT(Table1[[#This Row],[Order Date]],"MMM")</f>
        <v>Nov</v>
      </c>
      <c r="F3404" s="4" t="s">
        <v>7247</v>
      </c>
      <c r="G3404" s="3" t="s">
        <v>172</v>
      </c>
      <c r="H3404" s="3" t="s">
        <v>1635</v>
      </c>
      <c r="I3404" s="3" t="s">
        <v>1636</v>
      </c>
      <c r="J3404" s="3" t="s">
        <v>26</v>
      </c>
      <c r="K3404" s="3" t="s">
        <v>27</v>
      </c>
      <c r="L3404" s="3" t="s">
        <v>775</v>
      </c>
      <c r="M3404" s="3" t="s">
        <v>214</v>
      </c>
      <c r="N3404" s="2">
        <v>48205</v>
      </c>
      <c r="O3404" s="3" t="s">
        <v>102</v>
      </c>
      <c r="P3404" s="3" t="s">
        <v>3321</v>
      </c>
      <c r="Q3404" s="3" t="s">
        <v>45</v>
      </c>
      <c r="R3404" s="3" t="s">
        <v>74</v>
      </c>
      <c r="S3404" s="3" t="s">
        <v>3322</v>
      </c>
      <c r="T3404" s="2">
        <v>23</v>
      </c>
      <c r="U3404" s="2">
        <v>2</v>
      </c>
      <c r="V3404" s="2">
        <v>0</v>
      </c>
      <c r="W3404" s="2">
        <v>10.35</v>
      </c>
    </row>
    <row r="3405" spans="1:23" ht="15.75" thickBot="1" x14ac:dyDescent="0.3">
      <c r="A3405" s="5">
        <v>3404</v>
      </c>
      <c r="B3405" s="3" t="s">
        <v>6801</v>
      </c>
      <c r="C3405" s="2">
        <v>2013</v>
      </c>
      <c r="D3405" s="4">
        <v>41307</v>
      </c>
      <c r="E3405" s="4" t="str">
        <f>TEXT(Table1[[#This Row],[Order Date]],"MMM")</f>
        <v>Feb</v>
      </c>
      <c r="F3405" s="4">
        <v>41488</v>
      </c>
      <c r="G3405" s="3" t="s">
        <v>49</v>
      </c>
      <c r="H3405" s="3" t="s">
        <v>2578</v>
      </c>
      <c r="I3405" s="3" t="s">
        <v>2579</v>
      </c>
      <c r="J3405" s="3" t="s">
        <v>40</v>
      </c>
      <c r="K3405" s="3" t="s">
        <v>27</v>
      </c>
      <c r="L3405" s="3" t="s">
        <v>168</v>
      </c>
      <c r="M3405" s="3" t="s">
        <v>101</v>
      </c>
      <c r="N3405" s="2">
        <v>77041</v>
      </c>
      <c r="O3405" s="3" t="s">
        <v>102</v>
      </c>
      <c r="P3405" s="3" t="s">
        <v>2414</v>
      </c>
      <c r="Q3405" s="3" t="s">
        <v>32</v>
      </c>
      <c r="R3405" s="3" t="s">
        <v>64</v>
      </c>
      <c r="S3405" s="3" t="s">
        <v>2415</v>
      </c>
      <c r="T3405" s="2">
        <v>73.784000000000006</v>
      </c>
      <c r="U3405" s="2">
        <v>2</v>
      </c>
      <c r="V3405" s="2">
        <v>0.6</v>
      </c>
      <c r="W3405" s="2">
        <v>-77.473200000000006</v>
      </c>
    </row>
    <row r="3406" spans="1:23" ht="15.75" thickBot="1" x14ac:dyDescent="0.3">
      <c r="A3406" s="5">
        <v>3405</v>
      </c>
      <c r="B3406" s="3" t="s">
        <v>6802</v>
      </c>
      <c r="C3406" s="2">
        <v>2014</v>
      </c>
      <c r="D3406" s="4">
        <v>41796</v>
      </c>
      <c r="E3406" s="4" t="str">
        <f>TEXT(Table1[[#This Row],[Order Date]],"MMM")</f>
        <v>Jun</v>
      </c>
      <c r="F3406" s="4">
        <v>41918</v>
      </c>
      <c r="G3406" s="3" t="s">
        <v>49</v>
      </c>
      <c r="H3406" s="3" t="s">
        <v>2578</v>
      </c>
      <c r="I3406" s="3" t="s">
        <v>2579</v>
      </c>
      <c r="J3406" s="3" t="s">
        <v>40</v>
      </c>
      <c r="K3406" s="3" t="s">
        <v>27</v>
      </c>
      <c r="L3406" s="3" t="s">
        <v>4724</v>
      </c>
      <c r="M3406" s="3" t="s">
        <v>53</v>
      </c>
      <c r="N3406" s="2">
        <v>32839</v>
      </c>
      <c r="O3406" s="3" t="s">
        <v>30</v>
      </c>
      <c r="P3406" s="3" t="s">
        <v>4184</v>
      </c>
      <c r="Q3406" s="3" t="s">
        <v>45</v>
      </c>
      <c r="R3406" s="3" t="s">
        <v>88</v>
      </c>
      <c r="S3406" s="3" t="s">
        <v>4185</v>
      </c>
      <c r="T3406" s="2">
        <v>20.736000000000001</v>
      </c>
      <c r="U3406" s="2">
        <v>4</v>
      </c>
      <c r="V3406" s="2">
        <v>0.2</v>
      </c>
      <c r="W3406" s="2">
        <v>7.2576000000000001</v>
      </c>
    </row>
    <row r="3407" spans="1:23" ht="15.75" thickBot="1" x14ac:dyDescent="0.3">
      <c r="A3407" s="5">
        <v>3406</v>
      </c>
      <c r="B3407" s="3" t="s">
        <v>6803</v>
      </c>
      <c r="C3407" s="2">
        <v>2013</v>
      </c>
      <c r="D3407" s="4">
        <v>41490</v>
      </c>
      <c r="E3407" s="4" t="str">
        <f>TEXT(Table1[[#This Row],[Order Date]],"MMM")</f>
        <v>Aug</v>
      </c>
      <c r="F3407" s="4">
        <v>41612</v>
      </c>
      <c r="G3407" s="3" t="s">
        <v>49</v>
      </c>
      <c r="H3407" s="3" t="s">
        <v>1665</v>
      </c>
      <c r="I3407" s="3" t="s">
        <v>1666</v>
      </c>
      <c r="J3407" s="3" t="s">
        <v>26</v>
      </c>
      <c r="K3407" s="3" t="s">
        <v>27</v>
      </c>
      <c r="L3407" s="3" t="s">
        <v>239</v>
      </c>
      <c r="M3407" s="3" t="s">
        <v>240</v>
      </c>
      <c r="N3407" s="2">
        <v>10009</v>
      </c>
      <c r="O3407" s="3" t="s">
        <v>138</v>
      </c>
      <c r="P3407" s="3" t="s">
        <v>66</v>
      </c>
      <c r="Q3407" s="3" t="s">
        <v>45</v>
      </c>
      <c r="R3407" s="3" t="s">
        <v>67</v>
      </c>
      <c r="S3407" s="3" t="s">
        <v>68</v>
      </c>
      <c r="T3407" s="2">
        <v>3.64</v>
      </c>
      <c r="U3407" s="2">
        <v>2</v>
      </c>
      <c r="V3407" s="2">
        <v>0</v>
      </c>
      <c r="W3407" s="2">
        <v>0.98280000000000001</v>
      </c>
    </row>
    <row r="3408" spans="1:23" ht="15.75" thickBot="1" x14ac:dyDescent="0.3">
      <c r="A3408" s="5">
        <v>3407</v>
      </c>
      <c r="B3408" s="3" t="s">
        <v>6804</v>
      </c>
      <c r="C3408" s="2">
        <v>2014</v>
      </c>
      <c r="D3408" s="4">
        <v>41765</v>
      </c>
      <c r="E3408" s="4" t="str">
        <f>TEXT(Table1[[#This Row],[Order Date]],"MMM")</f>
        <v>May</v>
      </c>
      <c r="F3408" s="4">
        <v>41857</v>
      </c>
      <c r="G3408" s="3" t="s">
        <v>23</v>
      </c>
      <c r="H3408" s="3" t="s">
        <v>1432</v>
      </c>
      <c r="I3408" s="3" t="s">
        <v>1433</v>
      </c>
      <c r="J3408" s="3" t="s">
        <v>26</v>
      </c>
      <c r="K3408" s="3" t="s">
        <v>27</v>
      </c>
      <c r="L3408" s="3" t="s">
        <v>4624</v>
      </c>
      <c r="M3408" s="3" t="s">
        <v>101</v>
      </c>
      <c r="N3408" s="2">
        <v>75034</v>
      </c>
      <c r="O3408" s="3" t="s">
        <v>102</v>
      </c>
      <c r="P3408" s="3" t="s">
        <v>4257</v>
      </c>
      <c r="Q3408" s="3" t="s">
        <v>32</v>
      </c>
      <c r="R3408" s="3" t="s">
        <v>64</v>
      </c>
      <c r="S3408" s="3" t="s">
        <v>4258</v>
      </c>
      <c r="T3408" s="2">
        <v>30.335999999999999</v>
      </c>
      <c r="U3408" s="2">
        <v>6</v>
      </c>
      <c r="V3408" s="2">
        <v>0.6</v>
      </c>
      <c r="W3408" s="2">
        <v>-17.443200000000001</v>
      </c>
    </row>
    <row r="3409" spans="1:23" ht="15.75" thickBot="1" x14ac:dyDescent="0.3">
      <c r="A3409" s="5">
        <v>3408</v>
      </c>
      <c r="B3409" s="3" t="s">
        <v>6805</v>
      </c>
      <c r="C3409" s="2">
        <v>2014</v>
      </c>
      <c r="D3409" s="4">
        <v>41771</v>
      </c>
      <c r="E3409" s="4" t="str">
        <f>TEXT(Table1[[#This Row],[Order Date]],"MMM")</f>
        <v>May</v>
      </c>
      <c r="F3409" s="4">
        <v>41955</v>
      </c>
      <c r="G3409" s="3" t="s">
        <v>49</v>
      </c>
      <c r="H3409" s="3" t="s">
        <v>6128</v>
      </c>
      <c r="I3409" s="3" t="s">
        <v>6129</v>
      </c>
      <c r="J3409" s="3" t="s">
        <v>26</v>
      </c>
      <c r="K3409" s="3" t="s">
        <v>27</v>
      </c>
      <c r="L3409" s="3" t="s">
        <v>3898</v>
      </c>
      <c r="M3409" s="3" t="s">
        <v>692</v>
      </c>
      <c r="N3409" s="2">
        <v>7501</v>
      </c>
      <c r="O3409" s="3" t="s">
        <v>138</v>
      </c>
      <c r="P3409" s="3" t="s">
        <v>6600</v>
      </c>
      <c r="Q3409" s="3" t="s">
        <v>32</v>
      </c>
      <c r="R3409" s="3" t="s">
        <v>64</v>
      </c>
      <c r="S3409" s="3" t="s">
        <v>6601</v>
      </c>
      <c r="T3409" s="2">
        <v>12.99</v>
      </c>
      <c r="U3409" s="2">
        <v>1</v>
      </c>
      <c r="V3409" s="2">
        <v>0</v>
      </c>
      <c r="W3409" s="2">
        <v>1.5588</v>
      </c>
    </row>
    <row r="3410" spans="1:23" ht="15.75" thickBot="1" x14ac:dyDescent="0.3">
      <c r="A3410" s="5">
        <v>3409</v>
      </c>
      <c r="B3410" s="3" t="s">
        <v>6805</v>
      </c>
      <c r="C3410" s="2">
        <v>2014</v>
      </c>
      <c r="D3410" s="4">
        <v>41771</v>
      </c>
      <c r="E3410" s="4" t="str">
        <f>TEXT(Table1[[#This Row],[Order Date]],"MMM")</f>
        <v>May</v>
      </c>
      <c r="F3410" s="4">
        <v>41955</v>
      </c>
      <c r="G3410" s="3" t="s">
        <v>49</v>
      </c>
      <c r="H3410" s="3" t="s">
        <v>6128</v>
      </c>
      <c r="I3410" s="3" t="s">
        <v>6129</v>
      </c>
      <c r="J3410" s="3" t="s">
        <v>26</v>
      </c>
      <c r="K3410" s="3" t="s">
        <v>27</v>
      </c>
      <c r="L3410" s="3" t="s">
        <v>3898</v>
      </c>
      <c r="M3410" s="3" t="s">
        <v>692</v>
      </c>
      <c r="N3410" s="2">
        <v>7501</v>
      </c>
      <c r="O3410" s="3" t="s">
        <v>138</v>
      </c>
      <c r="P3410" s="3" t="s">
        <v>622</v>
      </c>
      <c r="Q3410" s="3" t="s">
        <v>32</v>
      </c>
      <c r="R3410" s="3" t="s">
        <v>36</v>
      </c>
      <c r="S3410" s="3" t="s">
        <v>623</v>
      </c>
      <c r="T3410" s="2">
        <v>182.22</v>
      </c>
      <c r="U3410" s="2">
        <v>3</v>
      </c>
      <c r="V3410" s="2">
        <v>0</v>
      </c>
      <c r="W3410" s="2">
        <v>45.555</v>
      </c>
    </row>
    <row r="3411" spans="1:23" ht="15.75" thickBot="1" x14ac:dyDescent="0.3">
      <c r="A3411" s="5">
        <v>3410</v>
      </c>
      <c r="B3411" s="3" t="s">
        <v>6805</v>
      </c>
      <c r="C3411" s="2">
        <v>2014</v>
      </c>
      <c r="D3411" s="4">
        <v>41771</v>
      </c>
      <c r="E3411" s="4" t="str">
        <f>TEXT(Table1[[#This Row],[Order Date]],"MMM")</f>
        <v>May</v>
      </c>
      <c r="F3411" s="4">
        <v>41955</v>
      </c>
      <c r="G3411" s="3" t="s">
        <v>49</v>
      </c>
      <c r="H3411" s="3" t="s">
        <v>6128</v>
      </c>
      <c r="I3411" s="3" t="s">
        <v>6129</v>
      </c>
      <c r="J3411" s="3" t="s">
        <v>26</v>
      </c>
      <c r="K3411" s="3" t="s">
        <v>27</v>
      </c>
      <c r="L3411" s="3" t="s">
        <v>3898</v>
      </c>
      <c r="M3411" s="3" t="s">
        <v>692</v>
      </c>
      <c r="N3411" s="2">
        <v>7501</v>
      </c>
      <c r="O3411" s="3" t="s">
        <v>138</v>
      </c>
      <c r="P3411" s="3" t="s">
        <v>784</v>
      </c>
      <c r="Q3411" s="3" t="s">
        <v>32</v>
      </c>
      <c r="R3411" s="3" t="s">
        <v>36</v>
      </c>
      <c r="S3411" s="3" t="s">
        <v>785</v>
      </c>
      <c r="T3411" s="2">
        <v>302.94</v>
      </c>
      <c r="U3411" s="2">
        <v>3</v>
      </c>
      <c r="V3411" s="2">
        <v>0</v>
      </c>
      <c r="W3411" s="2">
        <v>18.176400000000001</v>
      </c>
    </row>
    <row r="3412" spans="1:23" ht="15.75" thickBot="1" x14ac:dyDescent="0.3">
      <c r="A3412" s="5">
        <v>3411</v>
      </c>
      <c r="B3412" s="3" t="s">
        <v>6806</v>
      </c>
      <c r="C3412" s="2">
        <v>2013</v>
      </c>
      <c r="D3412" s="4">
        <v>41579</v>
      </c>
      <c r="E3412" s="4" t="str">
        <f>TEXT(Table1[[#This Row],[Order Date]],"MMM")</f>
        <v>Nov</v>
      </c>
      <c r="F3412" s="4" t="s">
        <v>7283</v>
      </c>
      <c r="G3412" s="3" t="s">
        <v>49</v>
      </c>
      <c r="H3412" s="3" t="s">
        <v>669</v>
      </c>
      <c r="I3412" s="3" t="s">
        <v>670</v>
      </c>
      <c r="J3412" s="3" t="s">
        <v>99</v>
      </c>
      <c r="K3412" s="3" t="s">
        <v>27</v>
      </c>
      <c r="L3412" s="3" t="s">
        <v>441</v>
      </c>
      <c r="M3412" s="3" t="s">
        <v>442</v>
      </c>
      <c r="N3412" s="2">
        <v>43229</v>
      </c>
      <c r="O3412" s="3" t="s">
        <v>138</v>
      </c>
      <c r="P3412" s="3" t="s">
        <v>2825</v>
      </c>
      <c r="Q3412" s="3" t="s">
        <v>32</v>
      </c>
      <c r="R3412" s="3" t="s">
        <v>64</v>
      </c>
      <c r="S3412" s="3" t="s">
        <v>2826</v>
      </c>
      <c r="T3412" s="2">
        <v>54.991999999999997</v>
      </c>
      <c r="U3412" s="2">
        <v>14</v>
      </c>
      <c r="V3412" s="2">
        <v>0.2</v>
      </c>
      <c r="W3412" s="2">
        <v>8.9361999999999995</v>
      </c>
    </row>
    <row r="3413" spans="1:23" ht="15.75" thickBot="1" x14ac:dyDescent="0.3">
      <c r="A3413" s="5">
        <v>3412</v>
      </c>
      <c r="B3413" s="3" t="s">
        <v>6807</v>
      </c>
      <c r="C3413" s="2">
        <v>2013</v>
      </c>
      <c r="D3413" s="4">
        <v>41309</v>
      </c>
      <c r="E3413" s="4" t="str">
        <f>TEXT(Table1[[#This Row],[Order Date]],"MMM")</f>
        <v>Feb</v>
      </c>
      <c r="F3413" s="4">
        <v>41490</v>
      </c>
      <c r="G3413" s="3" t="s">
        <v>49</v>
      </c>
      <c r="H3413" s="3" t="s">
        <v>3447</v>
      </c>
      <c r="I3413" s="3" t="s">
        <v>3448</v>
      </c>
      <c r="J3413" s="3" t="s">
        <v>40</v>
      </c>
      <c r="K3413" s="3" t="s">
        <v>27</v>
      </c>
      <c r="L3413" s="3" t="s">
        <v>2150</v>
      </c>
      <c r="M3413" s="3" t="s">
        <v>111</v>
      </c>
      <c r="N3413" s="2">
        <v>53209</v>
      </c>
      <c r="O3413" s="3" t="s">
        <v>102</v>
      </c>
      <c r="P3413" s="3" t="s">
        <v>2550</v>
      </c>
      <c r="Q3413" s="3" t="s">
        <v>70</v>
      </c>
      <c r="R3413" s="3" t="s">
        <v>71</v>
      </c>
      <c r="S3413" s="3" t="s">
        <v>2551</v>
      </c>
      <c r="T3413" s="2">
        <v>12.99</v>
      </c>
      <c r="U3413" s="2">
        <v>1</v>
      </c>
      <c r="V3413" s="2">
        <v>0</v>
      </c>
      <c r="W3413" s="2">
        <v>0.25979999999999998</v>
      </c>
    </row>
    <row r="3414" spans="1:23" ht="15.75" thickBot="1" x14ac:dyDescent="0.3">
      <c r="A3414" s="5">
        <v>3413</v>
      </c>
      <c r="B3414" s="3" t="s">
        <v>6808</v>
      </c>
      <c r="C3414" s="2">
        <v>2014</v>
      </c>
      <c r="D3414" s="4">
        <v>41954</v>
      </c>
      <c r="E3414" s="4" t="str">
        <f>TEXT(Table1[[#This Row],[Order Date]],"MMM")</f>
        <v>Nov</v>
      </c>
      <c r="F3414" s="4" t="s">
        <v>7262</v>
      </c>
      <c r="G3414" s="3" t="s">
        <v>49</v>
      </c>
      <c r="H3414" s="3" t="s">
        <v>3227</v>
      </c>
      <c r="I3414" s="3" t="s">
        <v>3228</v>
      </c>
      <c r="J3414" s="3" t="s">
        <v>99</v>
      </c>
      <c r="K3414" s="3" t="s">
        <v>27</v>
      </c>
      <c r="L3414" s="3" t="s">
        <v>41</v>
      </c>
      <c r="M3414" s="3" t="s">
        <v>42</v>
      </c>
      <c r="N3414" s="2">
        <v>90008</v>
      </c>
      <c r="O3414" s="3" t="s">
        <v>43</v>
      </c>
      <c r="P3414" s="3" t="s">
        <v>4275</v>
      </c>
      <c r="Q3414" s="3" t="s">
        <v>32</v>
      </c>
      <c r="R3414" s="3" t="s">
        <v>36</v>
      </c>
      <c r="S3414" s="3" t="s">
        <v>4276</v>
      </c>
      <c r="T3414" s="2">
        <v>241.42400000000001</v>
      </c>
      <c r="U3414" s="2">
        <v>2</v>
      </c>
      <c r="V3414" s="2">
        <v>0.2</v>
      </c>
      <c r="W3414" s="2">
        <v>-36.2136</v>
      </c>
    </row>
    <row r="3415" spans="1:23" ht="15.75" thickBot="1" x14ac:dyDescent="0.3">
      <c r="A3415" s="5">
        <v>3414</v>
      </c>
      <c r="B3415" s="3" t="s">
        <v>6809</v>
      </c>
      <c r="C3415" s="2">
        <v>2013</v>
      </c>
      <c r="D3415" s="4">
        <v>41286</v>
      </c>
      <c r="E3415" s="4" t="str">
        <f>TEXT(Table1[[#This Row],[Order Date]],"MMM")</f>
        <v>Jan</v>
      </c>
      <c r="F3415" s="4">
        <v>41467</v>
      </c>
      <c r="G3415" s="3" t="s">
        <v>49</v>
      </c>
      <c r="H3415" s="3" t="s">
        <v>706</v>
      </c>
      <c r="I3415" s="3" t="s">
        <v>707</v>
      </c>
      <c r="J3415" s="3" t="s">
        <v>26</v>
      </c>
      <c r="K3415" s="3" t="s">
        <v>27</v>
      </c>
      <c r="L3415" s="3" t="s">
        <v>775</v>
      </c>
      <c r="M3415" s="3" t="s">
        <v>214</v>
      </c>
      <c r="N3415" s="2">
        <v>48227</v>
      </c>
      <c r="O3415" s="3" t="s">
        <v>102</v>
      </c>
      <c r="P3415" s="3" t="s">
        <v>4246</v>
      </c>
      <c r="Q3415" s="3" t="s">
        <v>45</v>
      </c>
      <c r="R3415" s="3" t="s">
        <v>88</v>
      </c>
      <c r="S3415" s="3" t="s">
        <v>4247</v>
      </c>
      <c r="T3415" s="2">
        <v>33.36</v>
      </c>
      <c r="U3415" s="2">
        <v>4</v>
      </c>
      <c r="V3415" s="2">
        <v>0</v>
      </c>
      <c r="W3415" s="2">
        <v>16.68</v>
      </c>
    </row>
    <row r="3416" spans="1:23" ht="15.75" thickBot="1" x14ac:dyDescent="0.3">
      <c r="A3416" s="5">
        <v>3415</v>
      </c>
      <c r="B3416" s="3" t="s">
        <v>6809</v>
      </c>
      <c r="C3416" s="2">
        <v>2013</v>
      </c>
      <c r="D3416" s="4">
        <v>41286</v>
      </c>
      <c r="E3416" s="4" t="str">
        <f>TEXT(Table1[[#This Row],[Order Date]],"MMM")</f>
        <v>Jan</v>
      </c>
      <c r="F3416" s="4">
        <v>41467</v>
      </c>
      <c r="G3416" s="3" t="s">
        <v>49</v>
      </c>
      <c r="H3416" s="3" t="s">
        <v>706</v>
      </c>
      <c r="I3416" s="3" t="s">
        <v>707</v>
      </c>
      <c r="J3416" s="3" t="s">
        <v>26</v>
      </c>
      <c r="K3416" s="3" t="s">
        <v>27</v>
      </c>
      <c r="L3416" s="3" t="s">
        <v>775</v>
      </c>
      <c r="M3416" s="3" t="s">
        <v>214</v>
      </c>
      <c r="N3416" s="2">
        <v>48227</v>
      </c>
      <c r="O3416" s="3" t="s">
        <v>102</v>
      </c>
      <c r="P3416" s="3" t="s">
        <v>1107</v>
      </c>
      <c r="Q3416" s="3" t="s">
        <v>45</v>
      </c>
      <c r="R3416" s="3" t="s">
        <v>88</v>
      </c>
      <c r="S3416" s="3" t="s">
        <v>1108</v>
      </c>
      <c r="T3416" s="2">
        <v>13.76</v>
      </c>
      <c r="U3416" s="2">
        <v>2</v>
      </c>
      <c r="V3416" s="2">
        <v>0</v>
      </c>
      <c r="W3416" s="2">
        <v>6.3296000000000001</v>
      </c>
    </row>
    <row r="3417" spans="1:23" ht="15.75" thickBot="1" x14ac:dyDescent="0.3">
      <c r="A3417" s="5">
        <v>3416</v>
      </c>
      <c r="B3417" s="3" t="s">
        <v>6809</v>
      </c>
      <c r="C3417" s="2">
        <v>2013</v>
      </c>
      <c r="D3417" s="4">
        <v>41286</v>
      </c>
      <c r="E3417" s="4" t="str">
        <f>TEXT(Table1[[#This Row],[Order Date]],"MMM")</f>
        <v>Jan</v>
      </c>
      <c r="F3417" s="4">
        <v>41467</v>
      </c>
      <c r="G3417" s="3" t="s">
        <v>49</v>
      </c>
      <c r="H3417" s="3" t="s">
        <v>706</v>
      </c>
      <c r="I3417" s="3" t="s">
        <v>707</v>
      </c>
      <c r="J3417" s="3" t="s">
        <v>26</v>
      </c>
      <c r="K3417" s="3" t="s">
        <v>27</v>
      </c>
      <c r="L3417" s="3" t="s">
        <v>775</v>
      </c>
      <c r="M3417" s="3" t="s">
        <v>214</v>
      </c>
      <c r="N3417" s="2">
        <v>48227</v>
      </c>
      <c r="O3417" s="3" t="s">
        <v>102</v>
      </c>
      <c r="P3417" s="3" t="s">
        <v>3417</v>
      </c>
      <c r="Q3417" s="3" t="s">
        <v>45</v>
      </c>
      <c r="R3417" s="3" t="s">
        <v>58</v>
      </c>
      <c r="S3417" s="3" t="s">
        <v>3418</v>
      </c>
      <c r="T3417" s="2">
        <v>496.86</v>
      </c>
      <c r="U3417" s="2">
        <v>7</v>
      </c>
      <c r="V3417" s="2">
        <v>0</v>
      </c>
      <c r="W3417" s="2">
        <v>24.843</v>
      </c>
    </row>
    <row r="3418" spans="1:23" ht="15.75" thickBot="1" x14ac:dyDescent="0.3">
      <c r="A3418" s="5">
        <v>3417</v>
      </c>
      <c r="B3418" s="3" t="s">
        <v>6809</v>
      </c>
      <c r="C3418" s="2">
        <v>2013</v>
      </c>
      <c r="D3418" s="4">
        <v>41286</v>
      </c>
      <c r="E3418" s="4" t="str">
        <f>TEXT(Table1[[#This Row],[Order Date]],"MMM")</f>
        <v>Jan</v>
      </c>
      <c r="F3418" s="4">
        <v>41467</v>
      </c>
      <c r="G3418" s="3" t="s">
        <v>49</v>
      </c>
      <c r="H3418" s="3" t="s">
        <v>706</v>
      </c>
      <c r="I3418" s="3" t="s">
        <v>707</v>
      </c>
      <c r="J3418" s="3" t="s">
        <v>26</v>
      </c>
      <c r="K3418" s="3" t="s">
        <v>27</v>
      </c>
      <c r="L3418" s="3" t="s">
        <v>775</v>
      </c>
      <c r="M3418" s="3" t="s">
        <v>214</v>
      </c>
      <c r="N3418" s="2">
        <v>48227</v>
      </c>
      <c r="O3418" s="3" t="s">
        <v>102</v>
      </c>
      <c r="P3418" s="3" t="s">
        <v>303</v>
      </c>
      <c r="Q3418" s="3" t="s">
        <v>32</v>
      </c>
      <c r="R3418" s="3" t="s">
        <v>36</v>
      </c>
      <c r="S3418" s="3" t="s">
        <v>304</v>
      </c>
      <c r="T3418" s="2">
        <v>389.97</v>
      </c>
      <c r="U3418" s="2">
        <v>3</v>
      </c>
      <c r="V3418" s="2">
        <v>0</v>
      </c>
      <c r="W3418" s="2">
        <v>35.097299999999997</v>
      </c>
    </row>
    <row r="3419" spans="1:23" ht="15.75" thickBot="1" x14ac:dyDescent="0.3">
      <c r="A3419" s="5">
        <v>3418</v>
      </c>
      <c r="B3419" s="3" t="s">
        <v>6810</v>
      </c>
      <c r="C3419" s="2">
        <v>2012</v>
      </c>
      <c r="D3419" s="4">
        <v>41096</v>
      </c>
      <c r="E3419" s="4" t="str">
        <f>TEXT(Table1[[#This Row],[Order Date]],"MMM")</f>
        <v>Jul</v>
      </c>
      <c r="F3419" s="4">
        <v>41219</v>
      </c>
      <c r="G3419" s="3" t="s">
        <v>49</v>
      </c>
      <c r="H3419" s="3" t="s">
        <v>6811</v>
      </c>
      <c r="I3419" s="3" t="s">
        <v>6812</v>
      </c>
      <c r="J3419" s="3" t="s">
        <v>99</v>
      </c>
      <c r="K3419" s="3" t="s">
        <v>27</v>
      </c>
      <c r="L3419" s="3" t="s">
        <v>136</v>
      </c>
      <c r="M3419" s="3" t="s">
        <v>137</v>
      </c>
      <c r="N3419" s="2">
        <v>19143</v>
      </c>
      <c r="O3419" s="3" t="s">
        <v>138</v>
      </c>
      <c r="P3419" s="3" t="s">
        <v>2565</v>
      </c>
      <c r="Q3419" s="3" t="s">
        <v>45</v>
      </c>
      <c r="R3419" s="3" t="s">
        <v>74</v>
      </c>
      <c r="S3419" s="3" t="s">
        <v>2566</v>
      </c>
      <c r="T3419" s="2">
        <v>18.312000000000001</v>
      </c>
      <c r="U3419" s="2">
        <v>4</v>
      </c>
      <c r="V3419" s="2">
        <v>0.7</v>
      </c>
      <c r="W3419" s="2">
        <v>-12.208</v>
      </c>
    </row>
    <row r="3420" spans="1:23" ht="15.75" thickBot="1" x14ac:dyDescent="0.3">
      <c r="A3420" s="5">
        <v>3419</v>
      </c>
      <c r="B3420" s="3" t="s">
        <v>6810</v>
      </c>
      <c r="C3420" s="2">
        <v>2012</v>
      </c>
      <c r="D3420" s="4">
        <v>41096</v>
      </c>
      <c r="E3420" s="4" t="str">
        <f>TEXT(Table1[[#This Row],[Order Date]],"MMM")</f>
        <v>Jul</v>
      </c>
      <c r="F3420" s="4">
        <v>41219</v>
      </c>
      <c r="G3420" s="3" t="s">
        <v>49</v>
      </c>
      <c r="H3420" s="3" t="s">
        <v>6811</v>
      </c>
      <c r="I3420" s="3" t="s">
        <v>6812</v>
      </c>
      <c r="J3420" s="3" t="s">
        <v>99</v>
      </c>
      <c r="K3420" s="3" t="s">
        <v>27</v>
      </c>
      <c r="L3420" s="3" t="s">
        <v>136</v>
      </c>
      <c r="M3420" s="3" t="s">
        <v>137</v>
      </c>
      <c r="N3420" s="2">
        <v>19143</v>
      </c>
      <c r="O3420" s="3" t="s">
        <v>138</v>
      </c>
      <c r="P3420" s="3" t="s">
        <v>5167</v>
      </c>
      <c r="Q3420" s="3" t="s">
        <v>45</v>
      </c>
      <c r="R3420" s="3" t="s">
        <v>88</v>
      </c>
      <c r="S3420" s="3" t="s">
        <v>5168</v>
      </c>
      <c r="T3420" s="2">
        <v>25.92</v>
      </c>
      <c r="U3420" s="2">
        <v>5</v>
      </c>
      <c r="V3420" s="2">
        <v>0.2</v>
      </c>
      <c r="W3420" s="2">
        <v>9.0719999999999992</v>
      </c>
    </row>
    <row r="3421" spans="1:23" ht="15.75" thickBot="1" x14ac:dyDescent="0.3">
      <c r="A3421" s="5">
        <v>3420</v>
      </c>
      <c r="B3421" s="3" t="s">
        <v>6810</v>
      </c>
      <c r="C3421" s="2">
        <v>2012</v>
      </c>
      <c r="D3421" s="4">
        <v>41096</v>
      </c>
      <c r="E3421" s="4" t="str">
        <f>TEXT(Table1[[#This Row],[Order Date]],"MMM")</f>
        <v>Jul</v>
      </c>
      <c r="F3421" s="4">
        <v>41219</v>
      </c>
      <c r="G3421" s="3" t="s">
        <v>49</v>
      </c>
      <c r="H3421" s="3" t="s">
        <v>6811</v>
      </c>
      <c r="I3421" s="3" t="s">
        <v>6812</v>
      </c>
      <c r="J3421" s="3" t="s">
        <v>99</v>
      </c>
      <c r="K3421" s="3" t="s">
        <v>27</v>
      </c>
      <c r="L3421" s="3" t="s">
        <v>136</v>
      </c>
      <c r="M3421" s="3" t="s">
        <v>137</v>
      </c>
      <c r="N3421" s="2">
        <v>19143</v>
      </c>
      <c r="O3421" s="3" t="s">
        <v>138</v>
      </c>
      <c r="P3421" s="3" t="s">
        <v>4584</v>
      </c>
      <c r="Q3421" s="3" t="s">
        <v>45</v>
      </c>
      <c r="R3421" s="3" t="s">
        <v>67</v>
      </c>
      <c r="S3421" s="3" t="s">
        <v>4585</v>
      </c>
      <c r="T3421" s="2">
        <v>8.016</v>
      </c>
      <c r="U3421" s="2">
        <v>3</v>
      </c>
      <c r="V3421" s="2">
        <v>0.2</v>
      </c>
      <c r="W3421" s="2">
        <v>1.002</v>
      </c>
    </row>
    <row r="3422" spans="1:23" ht="15.75" thickBot="1" x14ac:dyDescent="0.3">
      <c r="A3422" s="5">
        <v>3421</v>
      </c>
      <c r="B3422" s="3" t="s">
        <v>6813</v>
      </c>
      <c r="C3422" s="2">
        <v>2014</v>
      </c>
      <c r="D3422" s="4">
        <v>41915</v>
      </c>
      <c r="E3422" s="4" t="str">
        <f>TEXT(Table1[[#This Row],[Order Date]],"MMM")</f>
        <v>Oct</v>
      </c>
      <c r="F3422" s="4" t="s">
        <v>7256</v>
      </c>
      <c r="G3422" s="3" t="s">
        <v>49</v>
      </c>
      <c r="H3422" s="3" t="s">
        <v>361</v>
      </c>
      <c r="I3422" s="3" t="s">
        <v>362</v>
      </c>
      <c r="J3422" s="3" t="s">
        <v>26</v>
      </c>
      <c r="K3422" s="3" t="s">
        <v>27</v>
      </c>
      <c r="L3422" s="3" t="s">
        <v>41</v>
      </c>
      <c r="M3422" s="3" t="s">
        <v>42</v>
      </c>
      <c r="N3422" s="2">
        <v>90008</v>
      </c>
      <c r="O3422" s="3" t="s">
        <v>43</v>
      </c>
      <c r="P3422" s="3" t="s">
        <v>4297</v>
      </c>
      <c r="Q3422" s="3" t="s">
        <v>70</v>
      </c>
      <c r="R3422" s="3" t="s">
        <v>1062</v>
      </c>
      <c r="S3422" s="3" t="s">
        <v>4298</v>
      </c>
      <c r="T3422" s="2">
        <v>479.98399999999998</v>
      </c>
      <c r="U3422" s="2">
        <v>2</v>
      </c>
      <c r="V3422" s="2">
        <v>0.2</v>
      </c>
      <c r="W3422" s="2">
        <v>59.997999999999998</v>
      </c>
    </row>
    <row r="3423" spans="1:23" ht="15.75" thickBot="1" x14ac:dyDescent="0.3">
      <c r="A3423" s="5">
        <v>3422</v>
      </c>
      <c r="B3423" s="3" t="s">
        <v>6813</v>
      </c>
      <c r="C3423" s="2">
        <v>2014</v>
      </c>
      <c r="D3423" s="4">
        <v>41915</v>
      </c>
      <c r="E3423" s="4" t="str">
        <f>TEXT(Table1[[#This Row],[Order Date]],"MMM")</f>
        <v>Oct</v>
      </c>
      <c r="F3423" s="4" t="s">
        <v>7256</v>
      </c>
      <c r="G3423" s="3" t="s">
        <v>49</v>
      </c>
      <c r="H3423" s="3" t="s">
        <v>361</v>
      </c>
      <c r="I3423" s="3" t="s">
        <v>362</v>
      </c>
      <c r="J3423" s="3" t="s">
        <v>26</v>
      </c>
      <c r="K3423" s="3" t="s">
        <v>27</v>
      </c>
      <c r="L3423" s="3" t="s">
        <v>41</v>
      </c>
      <c r="M3423" s="3" t="s">
        <v>42</v>
      </c>
      <c r="N3423" s="2">
        <v>90008</v>
      </c>
      <c r="O3423" s="3" t="s">
        <v>43</v>
      </c>
      <c r="P3423" s="3" t="s">
        <v>73</v>
      </c>
      <c r="Q3423" s="3" t="s">
        <v>45</v>
      </c>
      <c r="R3423" s="3" t="s">
        <v>74</v>
      </c>
      <c r="S3423" s="3" t="s">
        <v>75</v>
      </c>
      <c r="T3423" s="2">
        <v>30.84</v>
      </c>
      <c r="U3423" s="2">
        <v>5</v>
      </c>
      <c r="V3423" s="2">
        <v>0.2</v>
      </c>
      <c r="W3423" s="2">
        <v>9.6374999999999993</v>
      </c>
    </row>
    <row r="3424" spans="1:23" ht="15.75" thickBot="1" x14ac:dyDescent="0.3">
      <c r="A3424" s="5">
        <v>3423</v>
      </c>
      <c r="B3424" s="3" t="s">
        <v>6814</v>
      </c>
      <c r="C3424" s="2">
        <v>2011</v>
      </c>
      <c r="D3424" s="4">
        <v>40702</v>
      </c>
      <c r="E3424" s="4" t="str">
        <f>TEXT(Table1[[#This Row],[Order Date]],"MMM")</f>
        <v>Jun</v>
      </c>
      <c r="F3424" s="4">
        <v>40855</v>
      </c>
      <c r="G3424" s="3" t="s">
        <v>49</v>
      </c>
      <c r="H3424" s="3" t="s">
        <v>4054</v>
      </c>
      <c r="I3424" s="3" t="s">
        <v>4055</v>
      </c>
      <c r="J3424" s="3" t="s">
        <v>26</v>
      </c>
      <c r="K3424" s="3" t="s">
        <v>27</v>
      </c>
      <c r="L3424" s="3" t="s">
        <v>239</v>
      </c>
      <c r="M3424" s="3" t="s">
        <v>240</v>
      </c>
      <c r="N3424" s="2">
        <v>10035</v>
      </c>
      <c r="O3424" s="3" t="s">
        <v>138</v>
      </c>
      <c r="P3424" s="3" t="s">
        <v>1377</v>
      </c>
      <c r="Q3424" s="3" t="s">
        <v>70</v>
      </c>
      <c r="R3424" s="3" t="s">
        <v>148</v>
      </c>
      <c r="S3424" s="3" t="s">
        <v>1378</v>
      </c>
      <c r="T3424" s="2">
        <v>199.98</v>
      </c>
      <c r="U3424" s="2">
        <v>2</v>
      </c>
      <c r="V3424" s="2">
        <v>0</v>
      </c>
      <c r="W3424" s="2">
        <v>83.991600000000005</v>
      </c>
    </row>
    <row r="3425" spans="1:23" ht="15.75" thickBot="1" x14ac:dyDescent="0.3">
      <c r="A3425" s="5">
        <v>3424</v>
      </c>
      <c r="B3425" s="3" t="s">
        <v>6815</v>
      </c>
      <c r="C3425" s="2">
        <v>2012</v>
      </c>
      <c r="D3425" s="4">
        <v>41041</v>
      </c>
      <c r="E3425" s="4" t="str">
        <f>TEXT(Table1[[#This Row],[Order Date]],"MMM")</f>
        <v>May</v>
      </c>
      <c r="F3425" s="4">
        <v>41194</v>
      </c>
      <c r="G3425" s="3" t="s">
        <v>49</v>
      </c>
      <c r="H3425" s="3" t="s">
        <v>2321</v>
      </c>
      <c r="I3425" s="3" t="s">
        <v>2322</v>
      </c>
      <c r="J3425" s="3" t="s">
        <v>40</v>
      </c>
      <c r="K3425" s="3" t="s">
        <v>27</v>
      </c>
      <c r="L3425" s="3" t="s">
        <v>41</v>
      </c>
      <c r="M3425" s="3" t="s">
        <v>42</v>
      </c>
      <c r="N3425" s="2">
        <v>90049</v>
      </c>
      <c r="O3425" s="3" t="s">
        <v>43</v>
      </c>
      <c r="P3425" s="3" t="s">
        <v>742</v>
      </c>
      <c r="Q3425" s="3" t="s">
        <v>70</v>
      </c>
      <c r="R3425" s="3" t="s">
        <v>148</v>
      </c>
      <c r="S3425" s="3" t="s">
        <v>743</v>
      </c>
      <c r="T3425" s="2">
        <v>39</v>
      </c>
      <c r="U3425" s="2">
        <v>3</v>
      </c>
      <c r="V3425" s="2">
        <v>0</v>
      </c>
      <c r="W3425" s="2">
        <v>17.55</v>
      </c>
    </row>
    <row r="3426" spans="1:23" ht="15.75" thickBot="1" x14ac:dyDescent="0.3">
      <c r="A3426" s="5">
        <v>3425</v>
      </c>
      <c r="B3426" s="3" t="s">
        <v>6815</v>
      </c>
      <c r="C3426" s="2">
        <v>2012</v>
      </c>
      <c r="D3426" s="4">
        <v>41041</v>
      </c>
      <c r="E3426" s="4" t="str">
        <f>TEXT(Table1[[#This Row],[Order Date]],"MMM")</f>
        <v>May</v>
      </c>
      <c r="F3426" s="4">
        <v>41194</v>
      </c>
      <c r="G3426" s="3" t="s">
        <v>49</v>
      </c>
      <c r="H3426" s="3" t="s">
        <v>2321</v>
      </c>
      <c r="I3426" s="3" t="s">
        <v>2322</v>
      </c>
      <c r="J3426" s="3" t="s">
        <v>40</v>
      </c>
      <c r="K3426" s="3" t="s">
        <v>27</v>
      </c>
      <c r="L3426" s="3" t="s">
        <v>41</v>
      </c>
      <c r="M3426" s="3" t="s">
        <v>42</v>
      </c>
      <c r="N3426" s="2">
        <v>90049</v>
      </c>
      <c r="O3426" s="3" t="s">
        <v>43</v>
      </c>
      <c r="P3426" s="3" t="s">
        <v>2663</v>
      </c>
      <c r="Q3426" s="3" t="s">
        <v>45</v>
      </c>
      <c r="R3426" s="3" t="s">
        <v>46</v>
      </c>
      <c r="S3426" s="3" t="s">
        <v>2664</v>
      </c>
      <c r="T3426" s="2">
        <v>12.6</v>
      </c>
      <c r="U3426" s="2">
        <v>4</v>
      </c>
      <c r="V3426" s="2">
        <v>0</v>
      </c>
      <c r="W3426" s="2">
        <v>6.048</v>
      </c>
    </row>
    <row r="3427" spans="1:23" ht="15.75" thickBot="1" x14ac:dyDescent="0.3">
      <c r="A3427" s="5">
        <v>3426</v>
      </c>
      <c r="B3427" s="3" t="s">
        <v>6816</v>
      </c>
      <c r="C3427" s="2">
        <v>2012</v>
      </c>
      <c r="D3427" s="4">
        <v>41222</v>
      </c>
      <c r="E3427" s="4" t="str">
        <f>TEXT(Table1[[#This Row],[Order Date]],"MMM")</f>
        <v>Nov</v>
      </c>
      <c r="F3427" s="4">
        <v>41252</v>
      </c>
      <c r="G3427" s="3" t="s">
        <v>172</v>
      </c>
      <c r="H3427" s="3" t="s">
        <v>2321</v>
      </c>
      <c r="I3427" s="3" t="s">
        <v>2322</v>
      </c>
      <c r="J3427" s="3" t="s">
        <v>40</v>
      </c>
      <c r="K3427" s="3" t="s">
        <v>27</v>
      </c>
      <c r="L3427" s="3" t="s">
        <v>405</v>
      </c>
      <c r="M3427" s="3" t="s">
        <v>406</v>
      </c>
      <c r="N3427" s="2">
        <v>80013</v>
      </c>
      <c r="O3427" s="3" t="s">
        <v>43</v>
      </c>
      <c r="P3427" s="3" t="s">
        <v>1478</v>
      </c>
      <c r="Q3427" s="3" t="s">
        <v>32</v>
      </c>
      <c r="R3427" s="3" t="s">
        <v>64</v>
      </c>
      <c r="S3427" s="3" t="s">
        <v>1479</v>
      </c>
      <c r="T3427" s="2">
        <v>24.64</v>
      </c>
      <c r="U3427" s="2">
        <v>4</v>
      </c>
      <c r="V3427" s="2">
        <v>0.2</v>
      </c>
      <c r="W3427" s="2">
        <v>4.0039999999999996</v>
      </c>
    </row>
    <row r="3428" spans="1:23" ht="15.75" thickBot="1" x14ac:dyDescent="0.3">
      <c r="A3428" s="5">
        <v>3427</v>
      </c>
      <c r="B3428" s="3" t="s">
        <v>6817</v>
      </c>
      <c r="C3428" s="2">
        <v>2013</v>
      </c>
      <c r="D3428" s="4">
        <v>41559</v>
      </c>
      <c r="E3428" s="4" t="str">
        <f>TEXT(Table1[[#This Row],[Order Date]],"MMM")</f>
        <v>Oct</v>
      </c>
      <c r="F3428" s="4">
        <v>41620</v>
      </c>
      <c r="G3428" s="3" t="s">
        <v>172</v>
      </c>
      <c r="H3428" s="3" t="s">
        <v>2781</v>
      </c>
      <c r="I3428" s="3" t="s">
        <v>2782</v>
      </c>
      <c r="J3428" s="3" t="s">
        <v>26</v>
      </c>
      <c r="K3428" s="3" t="s">
        <v>27</v>
      </c>
      <c r="L3428" s="3" t="s">
        <v>288</v>
      </c>
      <c r="M3428" s="3" t="s">
        <v>289</v>
      </c>
      <c r="N3428" s="2">
        <v>22153</v>
      </c>
      <c r="O3428" s="3" t="s">
        <v>30</v>
      </c>
      <c r="P3428" s="3" t="s">
        <v>3231</v>
      </c>
      <c r="Q3428" s="3" t="s">
        <v>32</v>
      </c>
      <c r="R3428" s="3" t="s">
        <v>55</v>
      </c>
      <c r="S3428" s="3" t="s">
        <v>3232</v>
      </c>
      <c r="T3428" s="2">
        <v>1056.8599999999999</v>
      </c>
      <c r="U3428" s="2">
        <v>7</v>
      </c>
      <c r="V3428" s="2">
        <v>0</v>
      </c>
      <c r="W3428" s="2">
        <v>158.529</v>
      </c>
    </row>
    <row r="3429" spans="1:23" ht="15.75" thickBot="1" x14ac:dyDescent="0.3">
      <c r="A3429" s="5">
        <v>3428</v>
      </c>
      <c r="B3429" s="3" t="s">
        <v>6818</v>
      </c>
      <c r="C3429" s="2">
        <v>2013</v>
      </c>
      <c r="D3429" s="4">
        <v>41337</v>
      </c>
      <c r="E3429" s="4" t="str">
        <f>TEXT(Table1[[#This Row],[Order Date]],"MMM")</f>
        <v>Mar</v>
      </c>
      <c r="F3429" s="4">
        <v>41459</v>
      </c>
      <c r="G3429" s="3" t="s">
        <v>23</v>
      </c>
      <c r="H3429" s="3" t="s">
        <v>1790</v>
      </c>
      <c r="I3429" s="3" t="s">
        <v>1791</v>
      </c>
      <c r="J3429" s="3" t="s">
        <v>40</v>
      </c>
      <c r="K3429" s="3" t="s">
        <v>27</v>
      </c>
      <c r="L3429" s="3" t="s">
        <v>2150</v>
      </c>
      <c r="M3429" s="3" t="s">
        <v>111</v>
      </c>
      <c r="N3429" s="2">
        <v>53209</v>
      </c>
      <c r="O3429" s="3" t="s">
        <v>102</v>
      </c>
      <c r="P3429" s="3" t="s">
        <v>3252</v>
      </c>
      <c r="Q3429" s="3" t="s">
        <v>32</v>
      </c>
      <c r="R3429" s="3" t="s">
        <v>36</v>
      </c>
      <c r="S3429" s="3" t="s">
        <v>3253</v>
      </c>
      <c r="T3429" s="2">
        <v>1454.9</v>
      </c>
      <c r="U3429" s="2">
        <v>5</v>
      </c>
      <c r="V3429" s="2">
        <v>0</v>
      </c>
      <c r="W3429" s="2">
        <v>378.274</v>
      </c>
    </row>
    <row r="3430" spans="1:23" ht="15.75" thickBot="1" x14ac:dyDescent="0.3">
      <c r="A3430" s="5">
        <v>3429</v>
      </c>
      <c r="B3430" s="3" t="s">
        <v>6819</v>
      </c>
      <c r="C3430" s="2">
        <v>2014</v>
      </c>
      <c r="D3430" s="4">
        <v>41644</v>
      </c>
      <c r="E3430" s="4" t="str">
        <f>TEXT(Table1[[#This Row],[Order Date]],"MMM")</f>
        <v>Jan</v>
      </c>
      <c r="F3430" s="4">
        <v>41764</v>
      </c>
      <c r="G3430" s="3" t="s">
        <v>49</v>
      </c>
      <c r="H3430" s="3" t="s">
        <v>2908</v>
      </c>
      <c r="I3430" s="3" t="s">
        <v>2909</v>
      </c>
      <c r="J3430" s="3" t="s">
        <v>99</v>
      </c>
      <c r="K3430" s="3" t="s">
        <v>27</v>
      </c>
      <c r="L3430" s="3" t="s">
        <v>6820</v>
      </c>
      <c r="M3430" s="3" t="s">
        <v>53</v>
      </c>
      <c r="N3430" s="2">
        <v>32771</v>
      </c>
      <c r="O3430" s="3" t="s">
        <v>30</v>
      </c>
      <c r="P3430" s="3" t="s">
        <v>3156</v>
      </c>
      <c r="Q3430" s="3" t="s">
        <v>45</v>
      </c>
      <c r="R3430" s="3" t="s">
        <v>74</v>
      </c>
      <c r="S3430" s="3" t="s">
        <v>3157</v>
      </c>
      <c r="T3430" s="2">
        <v>4.8419999999999996</v>
      </c>
      <c r="U3430" s="2">
        <v>3</v>
      </c>
      <c r="V3430" s="2">
        <v>0.7</v>
      </c>
      <c r="W3430" s="2">
        <v>-3.5508000000000002</v>
      </c>
    </row>
    <row r="3431" spans="1:23" ht="15.75" thickBot="1" x14ac:dyDescent="0.3">
      <c r="A3431" s="5">
        <v>3430</v>
      </c>
      <c r="B3431" s="3" t="s">
        <v>6819</v>
      </c>
      <c r="C3431" s="2">
        <v>2014</v>
      </c>
      <c r="D3431" s="4">
        <v>41644</v>
      </c>
      <c r="E3431" s="4" t="str">
        <f>TEXT(Table1[[#This Row],[Order Date]],"MMM")</f>
        <v>Jan</v>
      </c>
      <c r="F3431" s="4">
        <v>41764</v>
      </c>
      <c r="G3431" s="3" t="s">
        <v>49</v>
      </c>
      <c r="H3431" s="3" t="s">
        <v>2908</v>
      </c>
      <c r="I3431" s="3" t="s">
        <v>2909</v>
      </c>
      <c r="J3431" s="3" t="s">
        <v>99</v>
      </c>
      <c r="K3431" s="3" t="s">
        <v>27</v>
      </c>
      <c r="L3431" s="3" t="s">
        <v>6820</v>
      </c>
      <c r="M3431" s="3" t="s">
        <v>53</v>
      </c>
      <c r="N3431" s="2">
        <v>32771</v>
      </c>
      <c r="O3431" s="3" t="s">
        <v>30</v>
      </c>
      <c r="P3431" s="3" t="s">
        <v>6120</v>
      </c>
      <c r="Q3431" s="3" t="s">
        <v>32</v>
      </c>
      <c r="R3431" s="3" t="s">
        <v>64</v>
      </c>
      <c r="S3431" s="3" t="s">
        <v>6121</v>
      </c>
      <c r="T3431" s="2">
        <v>220.70400000000001</v>
      </c>
      <c r="U3431" s="2">
        <v>6</v>
      </c>
      <c r="V3431" s="2">
        <v>0.2</v>
      </c>
      <c r="W3431" s="2">
        <v>-8.2764000000000006</v>
      </c>
    </row>
    <row r="3432" spans="1:23" ht="15.75" thickBot="1" x14ac:dyDescent="0.3">
      <c r="A3432" s="5">
        <v>3431</v>
      </c>
      <c r="B3432" s="3" t="s">
        <v>6821</v>
      </c>
      <c r="C3432" s="2">
        <v>2013</v>
      </c>
      <c r="D3432" s="4">
        <v>41589</v>
      </c>
      <c r="E3432" s="4" t="str">
        <f>TEXT(Table1[[#This Row],[Order Date]],"MMM")</f>
        <v>Nov</v>
      </c>
      <c r="F3432" s="4" t="s">
        <v>7212</v>
      </c>
      <c r="G3432" s="3" t="s">
        <v>172</v>
      </c>
      <c r="H3432" s="3" t="s">
        <v>1962</v>
      </c>
      <c r="I3432" s="3" t="s">
        <v>1963</v>
      </c>
      <c r="J3432" s="3" t="s">
        <v>26</v>
      </c>
      <c r="K3432" s="3" t="s">
        <v>27</v>
      </c>
      <c r="L3432" s="3" t="s">
        <v>248</v>
      </c>
      <c r="M3432" s="3" t="s">
        <v>442</v>
      </c>
      <c r="N3432" s="2">
        <v>45373</v>
      </c>
      <c r="O3432" s="3" t="s">
        <v>138</v>
      </c>
      <c r="P3432" s="3" t="s">
        <v>4184</v>
      </c>
      <c r="Q3432" s="3" t="s">
        <v>45</v>
      </c>
      <c r="R3432" s="3" t="s">
        <v>88</v>
      </c>
      <c r="S3432" s="3" t="s">
        <v>4185</v>
      </c>
      <c r="T3432" s="2">
        <v>31.103999999999999</v>
      </c>
      <c r="U3432" s="2">
        <v>6</v>
      </c>
      <c r="V3432" s="2">
        <v>0.2</v>
      </c>
      <c r="W3432" s="2">
        <v>10.8864</v>
      </c>
    </row>
    <row r="3433" spans="1:23" ht="15.75" thickBot="1" x14ac:dyDescent="0.3">
      <c r="A3433" s="5">
        <v>3432</v>
      </c>
      <c r="B3433" s="3" t="s">
        <v>6822</v>
      </c>
      <c r="C3433" s="2">
        <v>2013</v>
      </c>
      <c r="D3433" s="4">
        <v>41467</v>
      </c>
      <c r="E3433" s="4" t="str">
        <f>TEXT(Table1[[#This Row],[Order Date]],"MMM")</f>
        <v>Jul</v>
      </c>
      <c r="F3433" s="4" t="s">
        <v>7302</v>
      </c>
      <c r="G3433" s="3" t="s">
        <v>49</v>
      </c>
      <c r="H3433" s="3" t="s">
        <v>2223</v>
      </c>
      <c r="I3433" s="3" t="s">
        <v>2224</v>
      </c>
      <c r="J3433" s="3" t="s">
        <v>40</v>
      </c>
      <c r="K3433" s="3" t="s">
        <v>27</v>
      </c>
      <c r="L3433" s="3" t="s">
        <v>4748</v>
      </c>
      <c r="M3433" s="3" t="s">
        <v>240</v>
      </c>
      <c r="N3433" s="2">
        <v>11550</v>
      </c>
      <c r="O3433" s="3" t="s">
        <v>138</v>
      </c>
      <c r="P3433" s="3" t="s">
        <v>5312</v>
      </c>
      <c r="Q3433" s="3" t="s">
        <v>45</v>
      </c>
      <c r="R3433" s="3" t="s">
        <v>74</v>
      </c>
      <c r="S3433" s="3" t="s">
        <v>5313</v>
      </c>
      <c r="T3433" s="2">
        <v>968.74400000000003</v>
      </c>
      <c r="U3433" s="2">
        <v>7</v>
      </c>
      <c r="V3433" s="2">
        <v>0.2</v>
      </c>
      <c r="W3433" s="2">
        <v>314.84179999999998</v>
      </c>
    </row>
    <row r="3434" spans="1:23" ht="15.75" thickBot="1" x14ac:dyDescent="0.3">
      <c r="A3434" s="5">
        <v>3433</v>
      </c>
      <c r="B3434" s="3" t="s">
        <v>6822</v>
      </c>
      <c r="C3434" s="2">
        <v>2013</v>
      </c>
      <c r="D3434" s="4">
        <v>41467</v>
      </c>
      <c r="E3434" s="4" t="str">
        <f>TEXT(Table1[[#This Row],[Order Date]],"MMM")</f>
        <v>Jul</v>
      </c>
      <c r="F3434" s="4" t="s">
        <v>7302</v>
      </c>
      <c r="G3434" s="3" t="s">
        <v>49</v>
      </c>
      <c r="H3434" s="3" t="s">
        <v>2223</v>
      </c>
      <c r="I3434" s="3" t="s">
        <v>2224</v>
      </c>
      <c r="J3434" s="3" t="s">
        <v>40</v>
      </c>
      <c r="K3434" s="3" t="s">
        <v>27</v>
      </c>
      <c r="L3434" s="3" t="s">
        <v>4748</v>
      </c>
      <c r="M3434" s="3" t="s">
        <v>240</v>
      </c>
      <c r="N3434" s="2">
        <v>11550</v>
      </c>
      <c r="O3434" s="3" t="s">
        <v>138</v>
      </c>
      <c r="P3434" s="3" t="s">
        <v>382</v>
      </c>
      <c r="Q3434" s="3" t="s">
        <v>45</v>
      </c>
      <c r="R3434" s="3" t="s">
        <v>74</v>
      </c>
      <c r="S3434" s="3" t="s">
        <v>383</v>
      </c>
      <c r="T3434" s="2">
        <v>222.352</v>
      </c>
      <c r="U3434" s="2">
        <v>13</v>
      </c>
      <c r="V3434" s="2">
        <v>0.2</v>
      </c>
      <c r="W3434" s="2">
        <v>77.8232</v>
      </c>
    </row>
    <row r="3435" spans="1:23" ht="15.75" thickBot="1" x14ac:dyDescent="0.3">
      <c r="A3435" s="5">
        <v>3434</v>
      </c>
      <c r="B3435" s="3" t="s">
        <v>6822</v>
      </c>
      <c r="C3435" s="2">
        <v>2013</v>
      </c>
      <c r="D3435" s="4">
        <v>41467</v>
      </c>
      <c r="E3435" s="4" t="str">
        <f>TEXT(Table1[[#This Row],[Order Date]],"MMM")</f>
        <v>Jul</v>
      </c>
      <c r="F3435" s="4" t="s">
        <v>7302</v>
      </c>
      <c r="G3435" s="3" t="s">
        <v>49</v>
      </c>
      <c r="H3435" s="3" t="s">
        <v>2223</v>
      </c>
      <c r="I3435" s="3" t="s">
        <v>2224</v>
      </c>
      <c r="J3435" s="3" t="s">
        <v>40</v>
      </c>
      <c r="K3435" s="3" t="s">
        <v>27</v>
      </c>
      <c r="L3435" s="3" t="s">
        <v>4748</v>
      </c>
      <c r="M3435" s="3" t="s">
        <v>240</v>
      </c>
      <c r="N3435" s="2">
        <v>11550</v>
      </c>
      <c r="O3435" s="3" t="s">
        <v>138</v>
      </c>
      <c r="P3435" s="3" t="s">
        <v>2750</v>
      </c>
      <c r="Q3435" s="3" t="s">
        <v>70</v>
      </c>
      <c r="R3435" s="3" t="s">
        <v>1062</v>
      </c>
      <c r="S3435" s="3" t="s">
        <v>2751</v>
      </c>
      <c r="T3435" s="2">
        <v>479.98399999999998</v>
      </c>
      <c r="U3435" s="2">
        <v>2</v>
      </c>
      <c r="V3435" s="2">
        <v>0.2</v>
      </c>
      <c r="W3435" s="2">
        <v>89.997</v>
      </c>
    </row>
    <row r="3436" spans="1:23" ht="15.75" thickBot="1" x14ac:dyDescent="0.3">
      <c r="A3436" s="5">
        <v>3435</v>
      </c>
      <c r="B3436" s="3" t="s">
        <v>6823</v>
      </c>
      <c r="C3436" s="2">
        <v>2013</v>
      </c>
      <c r="D3436" s="4">
        <v>41368</v>
      </c>
      <c r="E3436" s="4" t="str">
        <f>TEXT(Table1[[#This Row],[Order Date]],"MMM")</f>
        <v>Apr</v>
      </c>
      <c r="F3436" s="4">
        <v>41368</v>
      </c>
      <c r="G3436" s="3" t="s">
        <v>1127</v>
      </c>
      <c r="H3436" s="3" t="s">
        <v>1835</v>
      </c>
      <c r="I3436" s="3" t="s">
        <v>1836</v>
      </c>
      <c r="J3436" s="3" t="s">
        <v>99</v>
      </c>
      <c r="K3436" s="3" t="s">
        <v>27</v>
      </c>
      <c r="L3436" s="3" t="s">
        <v>715</v>
      </c>
      <c r="M3436" s="3" t="s">
        <v>101</v>
      </c>
      <c r="N3436" s="2">
        <v>75081</v>
      </c>
      <c r="O3436" s="3" t="s">
        <v>102</v>
      </c>
      <c r="P3436" s="3" t="s">
        <v>3635</v>
      </c>
      <c r="Q3436" s="3" t="s">
        <v>45</v>
      </c>
      <c r="R3436" s="3" t="s">
        <v>88</v>
      </c>
      <c r="S3436" s="3" t="s">
        <v>3636</v>
      </c>
      <c r="T3436" s="2">
        <v>10.272</v>
      </c>
      <c r="U3436" s="2">
        <v>3</v>
      </c>
      <c r="V3436" s="2">
        <v>0.2</v>
      </c>
      <c r="W3436" s="2">
        <v>3.21</v>
      </c>
    </row>
    <row r="3437" spans="1:23" ht="15.75" thickBot="1" x14ac:dyDescent="0.3">
      <c r="A3437" s="5">
        <v>3436</v>
      </c>
      <c r="B3437" s="3" t="s">
        <v>6824</v>
      </c>
      <c r="C3437" s="2">
        <v>2014</v>
      </c>
      <c r="D3437" s="4">
        <v>41736</v>
      </c>
      <c r="E3437" s="4" t="str">
        <f>TEXT(Table1[[#This Row],[Order Date]],"MMM")</f>
        <v>Apr</v>
      </c>
      <c r="F3437" s="4">
        <v>41766</v>
      </c>
      <c r="G3437" s="3" t="s">
        <v>172</v>
      </c>
      <c r="H3437" s="3" t="s">
        <v>5036</v>
      </c>
      <c r="I3437" s="3" t="s">
        <v>5037</v>
      </c>
      <c r="J3437" s="3" t="s">
        <v>26</v>
      </c>
      <c r="K3437" s="3" t="s">
        <v>27</v>
      </c>
      <c r="L3437" s="3" t="s">
        <v>85</v>
      </c>
      <c r="M3437" s="3" t="s">
        <v>2275</v>
      </c>
      <c r="N3437" s="2">
        <v>3301</v>
      </c>
      <c r="O3437" s="3" t="s">
        <v>138</v>
      </c>
      <c r="P3437" s="3" t="s">
        <v>2434</v>
      </c>
      <c r="Q3437" s="3" t="s">
        <v>32</v>
      </c>
      <c r="R3437" s="3" t="s">
        <v>64</v>
      </c>
      <c r="S3437" s="3" t="s">
        <v>2435</v>
      </c>
      <c r="T3437" s="2">
        <v>102.3</v>
      </c>
      <c r="U3437" s="2">
        <v>1</v>
      </c>
      <c r="V3437" s="2">
        <v>0</v>
      </c>
      <c r="W3437" s="2">
        <v>26.597999999999999</v>
      </c>
    </row>
    <row r="3438" spans="1:23" ht="15.75" thickBot="1" x14ac:dyDescent="0.3">
      <c r="A3438" s="5">
        <v>3437</v>
      </c>
      <c r="B3438" s="3" t="s">
        <v>6825</v>
      </c>
      <c r="C3438" s="2">
        <v>2011</v>
      </c>
      <c r="D3438" s="4">
        <v>40665</v>
      </c>
      <c r="E3438" s="4" t="str">
        <f>TEXT(Table1[[#This Row],[Order Date]],"MMM")</f>
        <v>May</v>
      </c>
      <c r="F3438" s="4">
        <v>40788</v>
      </c>
      <c r="G3438" s="3" t="s">
        <v>23</v>
      </c>
      <c r="H3438" s="3" t="s">
        <v>6221</v>
      </c>
      <c r="I3438" s="3" t="s">
        <v>6222</v>
      </c>
      <c r="J3438" s="3" t="s">
        <v>40</v>
      </c>
      <c r="K3438" s="3" t="s">
        <v>27</v>
      </c>
      <c r="L3438" s="3" t="s">
        <v>2772</v>
      </c>
      <c r="M3438" s="3" t="s">
        <v>42</v>
      </c>
      <c r="N3438" s="2">
        <v>92025</v>
      </c>
      <c r="O3438" s="3" t="s">
        <v>43</v>
      </c>
      <c r="P3438" s="3" t="s">
        <v>2696</v>
      </c>
      <c r="Q3438" s="3" t="s">
        <v>45</v>
      </c>
      <c r="R3438" s="3" t="s">
        <v>74</v>
      </c>
      <c r="S3438" s="3" t="s">
        <v>2697</v>
      </c>
      <c r="T3438" s="2">
        <v>17.248000000000001</v>
      </c>
      <c r="U3438" s="2">
        <v>2</v>
      </c>
      <c r="V3438" s="2">
        <v>0.2</v>
      </c>
      <c r="W3438" s="2">
        <v>6.0368000000000004</v>
      </c>
    </row>
    <row r="3439" spans="1:23" ht="15.75" thickBot="1" x14ac:dyDescent="0.3">
      <c r="A3439" s="5">
        <v>3438</v>
      </c>
      <c r="B3439" s="3" t="s">
        <v>6826</v>
      </c>
      <c r="C3439" s="2">
        <v>2014</v>
      </c>
      <c r="D3439" s="4">
        <v>41924</v>
      </c>
      <c r="E3439" s="4" t="str">
        <f>TEXT(Table1[[#This Row],[Order Date]],"MMM")</f>
        <v>Oct</v>
      </c>
      <c r="F3439" s="4" t="s">
        <v>7301</v>
      </c>
      <c r="G3439" s="3" t="s">
        <v>49</v>
      </c>
      <c r="H3439" s="3" t="s">
        <v>5551</v>
      </c>
      <c r="I3439" s="3" t="s">
        <v>5552</v>
      </c>
      <c r="J3439" s="3" t="s">
        <v>26</v>
      </c>
      <c r="K3439" s="3" t="s">
        <v>27</v>
      </c>
      <c r="L3439" s="3" t="s">
        <v>136</v>
      </c>
      <c r="M3439" s="3" t="s">
        <v>137</v>
      </c>
      <c r="N3439" s="2">
        <v>19134</v>
      </c>
      <c r="O3439" s="3" t="s">
        <v>138</v>
      </c>
      <c r="P3439" s="3" t="s">
        <v>3533</v>
      </c>
      <c r="Q3439" s="3" t="s">
        <v>45</v>
      </c>
      <c r="R3439" s="3" t="s">
        <v>74</v>
      </c>
      <c r="S3439" s="3" t="s">
        <v>3534</v>
      </c>
      <c r="T3439" s="2">
        <v>11.087999999999999</v>
      </c>
      <c r="U3439" s="2">
        <v>7</v>
      </c>
      <c r="V3439" s="2">
        <v>0.7</v>
      </c>
      <c r="W3439" s="2">
        <v>-8.1311999999999998</v>
      </c>
    </row>
    <row r="3440" spans="1:23" ht="15.75" thickBot="1" x14ac:dyDescent="0.3">
      <c r="A3440" s="5">
        <v>3439</v>
      </c>
      <c r="B3440" s="3" t="s">
        <v>6827</v>
      </c>
      <c r="C3440" s="2">
        <v>2014</v>
      </c>
      <c r="D3440" s="4">
        <v>41980</v>
      </c>
      <c r="E3440" s="4" t="str">
        <f>TEXT(Table1[[#This Row],[Order Date]],"MMM")</f>
        <v>Dec</v>
      </c>
      <c r="F3440" s="4" t="s">
        <v>7300</v>
      </c>
      <c r="G3440" s="3" t="s">
        <v>49</v>
      </c>
      <c r="H3440" s="3" t="s">
        <v>1546</v>
      </c>
      <c r="I3440" s="3" t="s">
        <v>1547</v>
      </c>
      <c r="J3440" s="3" t="s">
        <v>40</v>
      </c>
      <c r="K3440" s="3" t="s">
        <v>27</v>
      </c>
      <c r="L3440" s="3" t="s">
        <v>41</v>
      </c>
      <c r="M3440" s="3" t="s">
        <v>42</v>
      </c>
      <c r="N3440" s="2">
        <v>90049</v>
      </c>
      <c r="O3440" s="3" t="s">
        <v>43</v>
      </c>
      <c r="P3440" s="3" t="s">
        <v>800</v>
      </c>
      <c r="Q3440" s="3" t="s">
        <v>70</v>
      </c>
      <c r="R3440" s="3" t="s">
        <v>148</v>
      </c>
      <c r="S3440" s="3" t="s">
        <v>801</v>
      </c>
      <c r="T3440" s="2">
        <v>1287.45</v>
      </c>
      <c r="U3440" s="2">
        <v>5</v>
      </c>
      <c r="V3440" s="2">
        <v>0</v>
      </c>
      <c r="W3440" s="2">
        <v>244.6155</v>
      </c>
    </row>
    <row r="3441" spans="1:23" ht="15.75" thickBot="1" x14ac:dyDescent="0.3">
      <c r="A3441" s="5">
        <v>3440</v>
      </c>
      <c r="B3441" s="3" t="s">
        <v>6827</v>
      </c>
      <c r="C3441" s="2">
        <v>2014</v>
      </c>
      <c r="D3441" s="4">
        <v>41980</v>
      </c>
      <c r="E3441" s="4" t="str">
        <f>TEXT(Table1[[#This Row],[Order Date]],"MMM")</f>
        <v>Dec</v>
      </c>
      <c r="F3441" s="4" t="s">
        <v>7300</v>
      </c>
      <c r="G3441" s="3" t="s">
        <v>49</v>
      </c>
      <c r="H3441" s="3" t="s">
        <v>1546</v>
      </c>
      <c r="I3441" s="3" t="s">
        <v>1547</v>
      </c>
      <c r="J3441" s="3" t="s">
        <v>40</v>
      </c>
      <c r="K3441" s="3" t="s">
        <v>27</v>
      </c>
      <c r="L3441" s="3" t="s">
        <v>41</v>
      </c>
      <c r="M3441" s="3" t="s">
        <v>42</v>
      </c>
      <c r="N3441" s="2">
        <v>90049</v>
      </c>
      <c r="O3441" s="3" t="s">
        <v>43</v>
      </c>
      <c r="P3441" s="3" t="s">
        <v>2399</v>
      </c>
      <c r="Q3441" s="3" t="s">
        <v>45</v>
      </c>
      <c r="R3441" s="3" t="s">
        <v>77</v>
      </c>
      <c r="S3441" s="3" t="s">
        <v>2400</v>
      </c>
      <c r="T3441" s="2">
        <v>168.1</v>
      </c>
      <c r="U3441" s="2">
        <v>5</v>
      </c>
      <c r="V3441" s="2">
        <v>0</v>
      </c>
      <c r="W3441" s="2">
        <v>43.706000000000003</v>
      </c>
    </row>
    <row r="3442" spans="1:23" ht="15.75" thickBot="1" x14ac:dyDescent="0.3">
      <c r="A3442" s="5">
        <v>3441</v>
      </c>
      <c r="B3442" s="3" t="s">
        <v>6828</v>
      </c>
      <c r="C3442" s="2">
        <v>2014</v>
      </c>
      <c r="D3442" s="4">
        <v>41923</v>
      </c>
      <c r="E3442" s="4" t="str">
        <f>TEXT(Table1[[#This Row],[Order Date]],"MMM")</f>
        <v>Oct</v>
      </c>
      <c r="F3442" s="4" t="s">
        <v>7156</v>
      </c>
      <c r="G3442" s="3" t="s">
        <v>49</v>
      </c>
      <c r="H3442" s="3" t="s">
        <v>2289</v>
      </c>
      <c r="I3442" s="3" t="s">
        <v>2290</v>
      </c>
      <c r="J3442" s="3" t="s">
        <v>99</v>
      </c>
      <c r="K3442" s="3" t="s">
        <v>27</v>
      </c>
      <c r="L3442" s="3" t="s">
        <v>1318</v>
      </c>
      <c r="M3442" s="3" t="s">
        <v>53</v>
      </c>
      <c r="N3442" s="2">
        <v>32216</v>
      </c>
      <c r="O3442" s="3" t="s">
        <v>30</v>
      </c>
      <c r="P3442" s="3" t="s">
        <v>1434</v>
      </c>
      <c r="Q3442" s="3" t="s">
        <v>70</v>
      </c>
      <c r="R3442" s="3" t="s">
        <v>148</v>
      </c>
      <c r="S3442" s="3" t="s">
        <v>1435</v>
      </c>
      <c r="T3442" s="2">
        <v>191.976</v>
      </c>
      <c r="U3442" s="2">
        <v>3</v>
      </c>
      <c r="V3442" s="2">
        <v>0.2</v>
      </c>
      <c r="W3442" s="2">
        <v>38.395200000000003</v>
      </c>
    </row>
    <row r="3443" spans="1:23" ht="15.75" thickBot="1" x14ac:dyDescent="0.3">
      <c r="A3443" s="5">
        <v>3442</v>
      </c>
      <c r="B3443" s="3" t="s">
        <v>6828</v>
      </c>
      <c r="C3443" s="2">
        <v>2014</v>
      </c>
      <c r="D3443" s="4">
        <v>41923</v>
      </c>
      <c r="E3443" s="4" t="str">
        <f>TEXT(Table1[[#This Row],[Order Date]],"MMM")</f>
        <v>Oct</v>
      </c>
      <c r="F3443" s="4" t="s">
        <v>7156</v>
      </c>
      <c r="G3443" s="3" t="s">
        <v>49</v>
      </c>
      <c r="H3443" s="3" t="s">
        <v>2289</v>
      </c>
      <c r="I3443" s="3" t="s">
        <v>2290</v>
      </c>
      <c r="J3443" s="3" t="s">
        <v>99</v>
      </c>
      <c r="K3443" s="3" t="s">
        <v>27</v>
      </c>
      <c r="L3443" s="3" t="s">
        <v>1318</v>
      </c>
      <c r="M3443" s="3" t="s">
        <v>53</v>
      </c>
      <c r="N3443" s="2">
        <v>32216</v>
      </c>
      <c r="O3443" s="3" t="s">
        <v>30</v>
      </c>
      <c r="P3443" s="3" t="s">
        <v>6434</v>
      </c>
      <c r="Q3443" s="3" t="s">
        <v>70</v>
      </c>
      <c r="R3443" s="3" t="s">
        <v>71</v>
      </c>
      <c r="S3443" s="3" t="s">
        <v>6435</v>
      </c>
      <c r="T3443" s="2">
        <v>499.16800000000001</v>
      </c>
      <c r="U3443" s="2">
        <v>4</v>
      </c>
      <c r="V3443" s="2">
        <v>0.2</v>
      </c>
      <c r="W3443" s="2">
        <v>31.198</v>
      </c>
    </row>
    <row r="3444" spans="1:23" ht="15.75" thickBot="1" x14ac:dyDescent="0.3">
      <c r="A3444" s="5">
        <v>3443</v>
      </c>
      <c r="B3444" s="3" t="s">
        <v>6829</v>
      </c>
      <c r="C3444" s="2">
        <v>2011</v>
      </c>
      <c r="D3444" s="4">
        <v>40668</v>
      </c>
      <c r="E3444" s="4" t="str">
        <f>TEXT(Table1[[#This Row],[Order Date]],"MMM")</f>
        <v>May</v>
      </c>
      <c r="F3444" s="4">
        <v>40729</v>
      </c>
      <c r="G3444" s="3" t="s">
        <v>172</v>
      </c>
      <c r="H3444" s="3" t="s">
        <v>1740</v>
      </c>
      <c r="I3444" s="3" t="s">
        <v>1741</v>
      </c>
      <c r="J3444" s="3" t="s">
        <v>40</v>
      </c>
      <c r="K3444" s="3" t="s">
        <v>27</v>
      </c>
      <c r="L3444" s="3" t="s">
        <v>984</v>
      </c>
      <c r="M3444" s="3" t="s">
        <v>289</v>
      </c>
      <c r="N3444" s="2">
        <v>22204</v>
      </c>
      <c r="O3444" s="3" t="s">
        <v>30</v>
      </c>
      <c r="P3444" s="3" t="s">
        <v>3204</v>
      </c>
      <c r="Q3444" s="3" t="s">
        <v>45</v>
      </c>
      <c r="R3444" s="3" t="s">
        <v>74</v>
      </c>
      <c r="S3444" s="3" t="s">
        <v>1060</v>
      </c>
      <c r="T3444" s="2">
        <v>11.88</v>
      </c>
      <c r="U3444" s="2">
        <v>2</v>
      </c>
      <c r="V3444" s="2">
        <v>0</v>
      </c>
      <c r="W3444" s="2">
        <v>5.3460000000000001</v>
      </c>
    </row>
    <row r="3445" spans="1:23" ht="15.75" thickBot="1" x14ac:dyDescent="0.3">
      <c r="A3445" s="5">
        <v>3444</v>
      </c>
      <c r="B3445" s="3" t="s">
        <v>6829</v>
      </c>
      <c r="C3445" s="2">
        <v>2011</v>
      </c>
      <c r="D3445" s="4">
        <v>40668</v>
      </c>
      <c r="E3445" s="4" t="str">
        <f>TEXT(Table1[[#This Row],[Order Date]],"MMM")</f>
        <v>May</v>
      </c>
      <c r="F3445" s="4">
        <v>40729</v>
      </c>
      <c r="G3445" s="3" t="s">
        <v>172</v>
      </c>
      <c r="H3445" s="3" t="s">
        <v>1740</v>
      </c>
      <c r="I3445" s="3" t="s">
        <v>1741</v>
      </c>
      <c r="J3445" s="3" t="s">
        <v>40</v>
      </c>
      <c r="K3445" s="3" t="s">
        <v>27</v>
      </c>
      <c r="L3445" s="3" t="s">
        <v>984</v>
      </c>
      <c r="M3445" s="3" t="s">
        <v>289</v>
      </c>
      <c r="N3445" s="2">
        <v>22204</v>
      </c>
      <c r="O3445" s="3" t="s">
        <v>30</v>
      </c>
      <c r="P3445" s="3" t="s">
        <v>924</v>
      </c>
      <c r="Q3445" s="3" t="s">
        <v>45</v>
      </c>
      <c r="R3445" s="3" t="s">
        <v>88</v>
      </c>
      <c r="S3445" s="3" t="s">
        <v>170</v>
      </c>
      <c r="T3445" s="2">
        <v>35.44</v>
      </c>
      <c r="U3445" s="2">
        <v>1</v>
      </c>
      <c r="V3445" s="2">
        <v>0</v>
      </c>
      <c r="W3445" s="2">
        <v>16.6568</v>
      </c>
    </row>
    <row r="3446" spans="1:23" ht="15.75" thickBot="1" x14ac:dyDescent="0.3">
      <c r="A3446" s="5">
        <v>3445</v>
      </c>
      <c r="B3446" s="3" t="s">
        <v>6830</v>
      </c>
      <c r="C3446" s="2">
        <v>2013</v>
      </c>
      <c r="D3446" s="4">
        <v>41334</v>
      </c>
      <c r="E3446" s="4" t="str">
        <f>TEXT(Table1[[#This Row],[Order Date]],"MMM")</f>
        <v>Mar</v>
      </c>
      <c r="F3446" s="4">
        <v>41487</v>
      </c>
      <c r="G3446" s="3" t="s">
        <v>49</v>
      </c>
      <c r="H3446" s="3" t="s">
        <v>885</v>
      </c>
      <c r="I3446" s="3" t="s">
        <v>886</v>
      </c>
      <c r="J3446" s="3" t="s">
        <v>40</v>
      </c>
      <c r="K3446" s="3" t="s">
        <v>27</v>
      </c>
      <c r="L3446" s="3" t="s">
        <v>599</v>
      </c>
      <c r="M3446" s="3" t="s">
        <v>101</v>
      </c>
      <c r="N3446" s="2">
        <v>78207</v>
      </c>
      <c r="O3446" s="3" t="s">
        <v>102</v>
      </c>
      <c r="P3446" s="3" t="s">
        <v>3892</v>
      </c>
      <c r="Q3446" s="3" t="s">
        <v>70</v>
      </c>
      <c r="R3446" s="3" t="s">
        <v>148</v>
      </c>
      <c r="S3446" s="3" t="s">
        <v>3893</v>
      </c>
      <c r="T3446" s="2">
        <v>30.08</v>
      </c>
      <c r="U3446" s="2">
        <v>2</v>
      </c>
      <c r="V3446" s="2">
        <v>0.2</v>
      </c>
      <c r="W3446" s="2">
        <v>-5.2640000000000002</v>
      </c>
    </row>
    <row r="3447" spans="1:23" ht="15.75" thickBot="1" x14ac:dyDescent="0.3">
      <c r="A3447" s="5">
        <v>3446</v>
      </c>
      <c r="B3447" s="3" t="s">
        <v>6830</v>
      </c>
      <c r="C3447" s="2">
        <v>2013</v>
      </c>
      <c r="D3447" s="4">
        <v>41334</v>
      </c>
      <c r="E3447" s="4" t="str">
        <f>TEXT(Table1[[#This Row],[Order Date]],"MMM")</f>
        <v>Mar</v>
      </c>
      <c r="F3447" s="4">
        <v>41487</v>
      </c>
      <c r="G3447" s="3" t="s">
        <v>49</v>
      </c>
      <c r="H3447" s="3" t="s">
        <v>885</v>
      </c>
      <c r="I3447" s="3" t="s">
        <v>886</v>
      </c>
      <c r="J3447" s="3" t="s">
        <v>40</v>
      </c>
      <c r="K3447" s="3" t="s">
        <v>27</v>
      </c>
      <c r="L3447" s="3" t="s">
        <v>599</v>
      </c>
      <c r="M3447" s="3" t="s">
        <v>101</v>
      </c>
      <c r="N3447" s="2">
        <v>78207</v>
      </c>
      <c r="O3447" s="3" t="s">
        <v>102</v>
      </c>
      <c r="P3447" s="3" t="s">
        <v>5401</v>
      </c>
      <c r="Q3447" s="3" t="s">
        <v>70</v>
      </c>
      <c r="R3447" s="3" t="s">
        <v>148</v>
      </c>
      <c r="S3447" s="3" t="s">
        <v>5402</v>
      </c>
      <c r="T3447" s="2">
        <v>165.6</v>
      </c>
      <c r="U3447" s="2">
        <v>3</v>
      </c>
      <c r="V3447" s="2">
        <v>0.2</v>
      </c>
      <c r="W3447" s="2">
        <v>-6.21</v>
      </c>
    </row>
    <row r="3448" spans="1:23" ht="15.75" thickBot="1" x14ac:dyDescent="0.3">
      <c r="A3448" s="5">
        <v>3447</v>
      </c>
      <c r="B3448" s="3" t="s">
        <v>6830</v>
      </c>
      <c r="C3448" s="2">
        <v>2013</v>
      </c>
      <c r="D3448" s="4">
        <v>41334</v>
      </c>
      <c r="E3448" s="4" t="str">
        <f>TEXT(Table1[[#This Row],[Order Date]],"MMM")</f>
        <v>Mar</v>
      </c>
      <c r="F3448" s="4">
        <v>41487</v>
      </c>
      <c r="G3448" s="3" t="s">
        <v>49</v>
      </c>
      <c r="H3448" s="3" t="s">
        <v>885</v>
      </c>
      <c r="I3448" s="3" t="s">
        <v>886</v>
      </c>
      <c r="J3448" s="3" t="s">
        <v>40</v>
      </c>
      <c r="K3448" s="3" t="s">
        <v>27</v>
      </c>
      <c r="L3448" s="3" t="s">
        <v>599</v>
      </c>
      <c r="M3448" s="3" t="s">
        <v>101</v>
      </c>
      <c r="N3448" s="2">
        <v>78207</v>
      </c>
      <c r="O3448" s="3" t="s">
        <v>102</v>
      </c>
      <c r="P3448" s="3" t="s">
        <v>4579</v>
      </c>
      <c r="Q3448" s="3" t="s">
        <v>70</v>
      </c>
      <c r="R3448" s="3" t="s">
        <v>71</v>
      </c>
      <c r="S3448" s="3" t="s">
        <v>4580</v>
      </c>
      <c r="T3448" s="2">
        <v>180.96</v>
      </c>
      <c r="U3448" s="2">
        <v>5</v>
      </c>
      <c r="V3448" s="2">
        <v>0.2</v>
      </c>
      <c r="W3448" s="2">
        <v>13.571999999999999</v>
      </c>
    </row>
    <row r="3449" spans="1:23" ht="15.75" thickBot="1" x14ac:dyDescent="0.3">
      <c r="A3449" s="5">
        <v>3448</v>
      </c>
      <c r="B3449" s="3" t="s">
        <v>6831</v>
      </c>
      <c r="C3449" s="2">
        <v>2011</v>
      </c>
      <c r="D3449" s="4">
        <v>40639</v>
      </c>
      <c r="E3449" s="4" t="str">
        <f>TEXT(Table1[[#This Row],[Order Date]],"MMM")</f>
        <v>Apr</v>
      </c>
      <c r="F3449" s="4">
        <v>40792</v>
      </c>
      <c r="G3449" s="3" t="s">
        <v>49</v>
      </c>
      <c r="H3449" s="3" t="s">
        <v>4139</v>
      </c>
      <c r="I3449" s="3" t="s">
        <v>4140</v>
      </c>
      <c r="J3449" s="3" t="s">
        <v>26</v>
      </c>
      <c r="K3449" s="3" t="s">
        <v>27</v>
      </c>
      <c r="L3449" s="3" t="s">
        <v>239</v>
      </c>
      <c r="M3449" s="3" t="s">
        <v>240</v>
      </c>
      <c r="N3449" s="2">
        <v>10035</v>
      </c>
      <c r="O3449" s="3" t="s">
        <v>138</v>
      </c>
      <c r="P3449" s="3" t="s">
        <v>3734</v>
      </c>
      <c r="Q3449" s="3" t="s">
        <v>32</v>
      </c>
      <c r="R3449" s="3" t="s">
        <v>64</v>
      </c>
      <c r="S3449" s="3" t="s">
        <v>3735</v>
      </c>
      <c r="T3449" s="2">
        <v>56.96</v>
      </c>
      <c r="U3449" s="2">
        <v>2</v>
      </c>
      <c r="V3449" s="2">
        <v>0</v>
      </c>
      <c r="W3449" s="2">
        <v>21.075199999999999</v>
      </c>
    </row>
    <row r="3450" spans="1:23" ht="15.75" thickBot="1" x14ac:dyDescent="0.3">
      <c r="A3450" s="5">
        <v>3449</v>
      </c>
      <c r="B3450" s="3" t="s">
        <v>6831</v>
      </c>
      <c r="C3450" s="2">
        <v>2011</v>
      </c>
      <c r="D3450" s="4">
        <v>40639</v>
      </c>
      <c r="E3450" s="4" t="str">
        <f>TEXT(Table1[[#This Row],[Order Date]],"MMM")</f>
        <v>Apr</v>
      </c>
      <c r="F3450" s="4">
        <v>40792</v>
      </c>
      <c r="G3450" s="3" t="s">
        <v>49</v>
      </c>
      <c r="H3450" s="3" t="s">
        <v>4139</v>
      </c>
      <c r="I3450" s="3" t="s">
        <v>4140</v>
      </c>
      <c r="J3450" s="3" t="s">
        <v>26</v>
      </c>
      <c r="K3450" s="3" t="s">
        <v>27</v>
      </c>
      <c r="L3450" s="3" t="s">
        <v>239</v>
      </c>
      <c r="M3450" s="3" t="s">
        <v>240</v>
      </c>
      <c r="N3450" s="2">
        <v>10035</v>
      </c>
      <c r="O3450" s="3" t="s">
        <v>138</v>
      </c>
      <c r="P3450" s="3" t="s">
        <v>3368</v>
      </c>
      <c r="Q3450" s="3" t="s">
        <v>45</v>
      </c>
      <c r="R3450" s="3" t="s">
        <v>77</v>
      </c>
      <c r="S3450" s="3" t="s">
        <v>3369</v>
      </c>
      <c r="T3450" s="2">
        <v>15.56</v>
      </c>
      <c r="U3450" s="2">
        <v>4</v>
      </c>
      <c r="V3450" s="2">
        <v>0</v>
      </c>
      <c r="W3450" s="2">
        <v>4.0456000000000003</v>
      </c>
    </row>
    <row r="3451" spans="1:23" ht="15.75" thickBot="1" x14ac:dyDescent="0.3">
      <c r="A3451" s="5">
        <v>3450</v>
      </c>
      <c r="B3451" s="3" t="s">
        <v>6831</v>
      </c>
      <c r="C3451" s="2">
        <v>2011</v>
      </c>
      <c r="D3451" s="4">
        <v>40639</v>
      </c>
      <c r="E3451" s="4" t="str">
        <f>TEXT(Table1[[#This Row],[Order Date]],"MMM")</f>
        <v>Apr</v>
      </c>
      <c r="F3451" s="4">
        <v>40792</v>
      </c>
      <c r="G3451" s="3" t="s">
        <v>49</v>
      </c>
      <c r="H3451" s="3" t="s">
        <v>4139</v>
      </c>
      <c r="I3451" s="3" t="s">
        <v>4140</v>
      </c>
      <c r="J3451" s="3" t="s">
        <v>26</v>
      </c>
      <c r="K3451" s="3" t="s">
        <v>27</v>
      </c>
      <c r="L3451" s="3" t="s">
        <v>239</v>
      </c>
      <c r="M3451" s="3" t="s">
        <v>240</v>
      </c>
      <c r="N3451" s="2">
        <v>10035</v>
      </c>
      <c r="O3451" s="3" t="s">
        <v>138</v>
      </c>
      <c r="P3451" s="3" t="s">
        <v>1942</v>
      </c>
      <c r="Q3451" s="3" t="s">
        <v>32</v>
      </c>
      <c r="R3451" s="3" t="s">
        <v>33</v>
      </c>
      <c r="S3451" s="3" t="s">
        <v>1943</v>
      </c>
      <c r="T3451" s="2">
        <v>353.56799999999998</v>
      </c>
      <c r="U3451" s="2">
        <v>2</v>
      </c>
      <c r="V3451" s="2">
        <v>0.2</v>
      </c>
      <c r="W3451" s="2">
        <v>-44.195999999999998</v>
      </c>
    </row>
    <row r="3452" spans="1:23" ht="15.75" thickBot="1" x14ac:dyDescent="0.3">
      <c r="A3452" s="5">
        <v>3451</v>
      </c>
      <c r="B3452" s="3" t="s">
        <v>6831</v>
      </c>
      <c r="C3452" s="2">
        <v>2011</v>
      </c>
      <c r="D3452" s="4">
        <v>40639</v>
      </c>
      <c r="E3452" s="4" t="str">
        <f>TEXT(Table1[[#This Row],[Order Date]],"MMM")</f>
        <v>Apr</v>
      </c>
      <c r="F3452" s="4">
        <v>40792</v>
      </c>
      <c r="G3452" s="3" t="s">
        <v>49</v>
      </c>
      <c r="H3452" s="3" t="s">
        <v>4139</v>
      </c>
      <c r="I3452" s="3" t="s">
        <v>4140</v>
      </c>
      <c r="J3452" s="3" t="s">
        <v>26</v>
      </c>
      <c r="K3452" s="3" t="s">
        <v>27</v>
      </c>
      <c r="L3452" s="3" t="s">
        <v>239</v>
      </c>
      <c r="M3452" s="3" t="s">
        <v>240</v>
      </c>
      <c r="N3452" s="2">
        <v>10035</v>
      </c>
      <c r="O3452" s="3" t="s">
        <v>138</v>
      </c>
      <c r="P3452" s="3" t="s">
        <v>2527</v>
      </c>
      <c r="Q3452" s="3" t="s">
        <v>32</v>
      </c>
      <c r="R3452" s="3" t="s">
        <v>64</v>
      </c>
      <c r="S3452" s="3" t="s">
        <v>2528</v>
      </c>
      <c r="T3452" s="2">
        <v>13.96</v>
      </c>
      <c r="U3452" s="2">
        <v>2</v>
      </c>
      <c r="V3452" s="2">
        <v>0</v>
      </c>
      <c r="W3452" s="2">
        <v>6.7008000000000001</v>
      </c>
    </row>
    <row r="3453" spans="1:23" ht="15.75" thickBot="1" x14ac:dyDescent="0.3">
      <c r="A3453" s="5">
        <v>3452</v>
      </c>
      <c r="B3453" s="3" t="s">
        <v>6832</v>
      </c>
      <c r="C3453" s="2">
        <v>2013</v>
      </c>
      <c r="D3453" s="4">
        <v>41558</v>
      </c>
      <c r="E3453" s="4" t="str">
        <f>TEXT(Table1[[#This Row],[Order Date]],"MMM")</f>
        <v>Oct</v>
      </c>
      <c r="F3453" s="4" t="s">
        <v>7260</v>
      </c>
      <c r="G3453" s="3" t="s">
        <v>49</v>
      </c>
      <c r="H3453" s="3" t="s">
        <v>477</v>
      </c>
      <c r="I3453" s="3" t="s">
        <v>478</v>
      </c>
      <c r="J3453" s="3" t="s">
        <v>26</v>
      </c>
      <c r="K3453" s="3" t="s">
        <v>27</v>
      </c>
      <c r="L3453" s="3" t="s">
        <v>2662</v>
      </c>
      <c r="M3453" s="3" t="s">
        <v>42</v>
      </c>
      <c r="N3453" s="2">
        <v>94601</v>
      </c>
      <c r="O3453" s="3" t="s">
        <v>43</v>
      </c>
      <c r="P3453" s="3" t="s">
        <v>940</v>
      </c>
      <c r="Q3453" s="3" t="s">
        <v>70</v>
      </c>
      <c r="R3453" s="3" t="s">
        <v>148</v>
      </c>
      <c r="S3453" s="3" t="s">
        <v>941</v>
      </c>
      <c r="T3453" s="2">
        <v>479.97</v>
      </c>
      <c r="U3453" s="2">
        <v>3</v>
      </c>
      <c r="V3453" s="2">
        <v>0</v>
      </c>
      <c r="W3453" s="2">
        <v>177.5889</v>
      </c>
    </row>
    <row r="3454" spans="1:23" ht="15.75" thickBot="1" x14ac:dyDescent="0.3">
      <c r="A3454" s="5">
        <v>3453</v>
      </c>
      <c r="B3454" s="3" t="s">
        <v>6833</v>
      </c>
      <c r="C3454" s="2">
        <v>2013</v>
      </c>
      <c r="D3454" s="4">
        <v>41587</v>
      </c>
      <c r="E3454" s="4" t="str">
        <f>TEXT(Table1[[#This Row],[Order Date]],"MMM")</f>
        <v>Nov</v>
      </c>
      <c r="F3454" s="4" t="s">
        <v>7271</v>
      </c>
      <c r="G3454" s="3" t="s">
        <v>49</v>
      </c>
      <c r="H3454" s="3" t="s">
        <v>2946</v>
      </c>
      <c r="I3454" s="3" t="s">
        <v>2947</v>
      </c>
      <c r="J3454" s="3" t="s">
        <v>26</v>
      </c>
      <c r="K3454" s="3" t="s">
        <v>27</v>
      </c>
      <c r="L3454" s="3" t="s">
        <v>2140</v>
      </c>
      <c r="M3454" s="3" t="s">
        <v>94</v>
      </c>
      <c r="N3454" s="2">
        <v>98026</v>
      </c>
      <c r="O3454" s="3" t="s">
        <v>43</v>
      </c>
      <c r="P3454" s="3" t="s">
        <v>5530</v>
      </c>
      <c r="Q3454" s="3" t="s">
        <v>45</v>
      </c>
      <c r="R3454" s="3" t="s">
        <v>46</v>
      </c>
      <c r="S3454" s="3" t="s">
        <v>5531</v>
      </c>
      <c r="T3454" s="2">
        <v>7.38</v>
      </c>
      <c r="U3454" s="2">
        <v>2</v>
      </c>
      <c r="V3454" s="2">
        <v>0</v>
      </c>
      <c r="W3454" s="2">
        <v>3.4685999999999999</v>
      </c>
    </row>
    <row r="3455" spans="1:23" ht="15.75" thickBot="1" x14ac:dyDescent="0.3">
      <c r="A3455" s="5">
        <v>3454</v>
      </c>
      <c r="B3455" s="3" t="s">
        <v>6833</v>
      </c>
      <c r="C3455" s="2">
        <v>2013</v>
      </c>
      <c r="D3455" s="4">
        <v>41587</v>
      </c>
      <c r="E3455" s="4" t="str">
        <f>TEXT(Table1[[#This Row],[Order Date]],"MMM")</f>
        <v>Nov</v>
      </c>
      <c r="F3455" s="4" t="s">
        <v>7271</v>
      </c>
      <c r="G3455" s="3" t="s">
        <v>49</v>
      </c>
      <c r="H3455" s="3" t="s">
        <v>2946</v>
      </c>
      <c r="I3455" s="3" t="s">
        <v>2947</v>
      </c>
      <c r="J3455" s="3" t="s">
        <v>26</v>
      </c>
      <c r="K3455" s="3" t="s">
        <v>27</v>
      </c>
      <c r="L3455" s="3" t="s">
        <v>2140</v>
      </c>
      <c r="M3455" s="3" t="s">
        <v>94</v>
      </c>
      <c r="N3455" s="2">
        <v>98026</v>
      </c>
      <c r="O3455" s="3" t="s">
        <v>43</v>
      </c>
      <c r="P3455" s="3" t="s">
        <v>3204</v>
      </c>
      <c r="Q3455" s="3" t="s">
        <v>45</v>
      </c>
      <c r="R3455" s="3" t="s">
        <v>74</v>
      </c>
      <c r="S3455" s="3" t="s">
        <v>1060</v>
      </c>
      <c r="T3455" s="2">
        <v>14.256</v>
      </c>
      <c r="U3455" s="2">
        <v>3</v>
      </c>
      <c r="V3455" s="2">
        <v>0.2</v>
      </c>
      <c r="W3455" s="2">
        <v>4.4550000000000001</v>
      </c>
    </row>
    <row r="3456" spans="1:23" ht="15.75" thickBot="1" x14ac:dyDescent="0.3">
      <c r="A3456" s="5">
        <v>3455</v>
      </c>
      <c r="B3456" s="3" t="s">
        <v>6833</v>
      </c>
      <c r="C3456" s="2">
        <v>2013</v>
      </c>
      <c r="D3456" s="4">
        <v>41587</v>
      </c>
      <c r="E3456" s="4" t="str">
        <f>TEXT(Table1[[#This Row],[Order Date]],"MMM")</f>
        <v>Nov</v>
      </c>
      <c r="F3456" s="4" t="s">
        <v>7271</v>
      </c>
      <c r="G3456" s="3" t="s">
        <v>49</v>
      </c>
      <c r="H3456" s="3" t="s">
        <v>2946</v>
      </c>
      <c r="I3456" s="3" t="s">
        <v>2947</v>
      </c>
      <c r="J3456" s="3" t="s">
        <v>26</v>
      </c>
      <c r="K3456" s="3" t="s">
        <v>27</v>
      </c>
      <c r="L3456" s="3" t="s">
        <v>2140</v>
      </c>
      <c r="M3456" s="3" t="s">
        <v>94</v>
      </c>
      <c r="N3456" s="2">
        <v>98026</v>
      </c>
      <c r="O3456" s="3" t="s">
        <v>43</v>
      </c>
      <c r="P3456" s="3" t="s">
        <v>2719</v>
      </c>
      <c r="Q3456" s="3" t="s">
        <v>45</v>
      </c>
      <c r="R3456" s="3" t="s">
        <v>88</v>
      </c>
      <c r="S3456" s="3" t="s">
        <v>2720</v>
      </c>
      <c r="T3456" s="2">
        <v>81.98</v>
      </c>
      <c r="U3456" s="2">
        <v>2</v>
      </c>
      <c r="V3456" s="2">
        <v>0</v>
      </c>
      <c r="W3456" s="2">
        <v>40.170200000000001</v>
      </c>
    </row>
    <row r="3457" spans="1:23" ht="15.75" thickBot="1" x14ac:dyDescent="0.3">
      <c r="A3457" s="5">
        <v>3456</v>
      </c>
      <c r="B3457" s="3" t="s">
        <v>6833</v>
      </c>
      <c r="C3457" s="2">
        <v>2013</v>
      </c>
      <c r="D3457" s="4">
        <v>41587</v>
      </c>
      <c r="E3457" s="4" t="str">
        <f>TEXT(Table1[[#This Row],[Order Date]],"MMM")</f>
        <v>Nov</v>
      </c>
      <c r="F3457" s="4" t="s">
        <v>7271</v>
      </c>
      <c r="G3457" s="3" t="s">
        <v>49</v>
      </c>
      <c r="H3457" s="3" t="s">
        <v>2946</v>
      </c>
      <c r="I3457" s="3" t="s">
        <v>2947</v>
      </c>
      <c r="J3457" s="3" t="s">
        <v>26</v>
      </c>
      <c r="K3457" s="3" t="s">
        <v>27</v>
      </c>
      <c r="L3457" s="3" t="s">
        <v>2140</v>
      </c>
      <c r="M3457" s="3" t="s">
        <v>94</v>
      </c>
      <c r="N3457" s="2">
        <v>98026</v>
      </c>
      <c r="O3457" s="3" t="s">
        <v>43</v>
      </c>
      <c r="P3457" s="3" t="s">
        <v>2390</v>
      </c>
      <c r="Q3457" s="3" t="s">
        <v>45</v>
      </c>
      <c r="R3457" s="3" t="s">
        <v>74</v>
      </c>
      <c r="S3457" s="3" t="s">
        <v>2391</v>
      </c>
      <c r="T3457" s="2">
        <v>39.624000000000002</v>
      </c>
      <c r="U3457" s="2">
        <v>3</v>
      </c>
      <c r="V3457" s="2">
        <v>0.2</v>
      </c>
      <c r="W3457" s="2">
        <v>13.868399999999999</v>
      </c>
    </row>
    <row r="3458" spans="1:23" ht="15.75" thickBot="1" x14ac:dyDescent="0.3">
      <c r="A3458" s="5">
        <v>3457</v>
      </c>
      <c r="B3458" s="3" t="s">
        <v>6834</v>
      </c>
      <c r="C3458" s="2">
        <v>2014</v>
      </c>
      <c r="D3458" s="4">
        <v>41732</v>
      </c>
      <c r="E3458" s="4" t="str">
        <f>TEXT(Table1[[#This Row],[Order Date]],"MMM")</f>
        <v>Apr</v>
      </c>
      <c r="F3458" s="4">
        <v>41885</v>
      </c>
      <c r="G3458" s="3" t="s">
        <v>49</v>
      </c>
      <c r="H3458" s="3" t="s">
        <v>2648</v>
      </c>
      <c r="I3458" s="3" t="s">
        <v>2649</v>
      </c>
      <c r="J3458" s="3" t="s">
        <v>40</v>
      </c>
      <c r="K3458" s="3" t="s">
        <v>27</v>
      </c>
      <c r="L3458" s="3" t="s">
        <v>41</v>
      </c>
      <c r="M3458" s="3" t="s">
        <v>42</v>
      </c>
      <c r="N3458" s="2">
        <v>90004</v>
      </c>
      <c r="O3458" s="3" t="s">
        <v>43</v>
      </c>
      <c r="P3458" s="3" t="s">
        <v>2355</v>
      </c>
      <c r="Q3458" s="3" t="s">
        <v>32</v>
      </c>
      <c r="R3458" s="3" t="s">
        <v>55</v>
      </c>
      <c r="S3458" s="3" t="s">
        <v>2356</v>
      </c>
      <c r="T3458" s="2">
        <v>399.67200000000003</v>
      </c>
      <c r="U3458" s="2">
        <v>7</v>
      </c>
      <c r="V3458" s="2">
        <v>0.2</v>
      </c>
      <c r="W3458" s="2">
        <v>-14.9877</v>
      </c>
    </row>
    <row r="3459" spans="1:23" ht="15.75" thickBot="1" x14ac:dyDescent="0.3">
      <c r="A3459" s="5">
        <v>3458</v>
      </c>
      <c r="B3459" s="3" t="s">
        <v>6835</v>
      </c>
      <c r="C3459" s="2">
        <v>2014</v>
      </c>
      <c r="D3459" s="4">
        <v>41891</v>
      </c>
      <c r="E3459" s="4" t="str">
        <f>TEXT(Table1[[#This Row],[Order Date]],"MMM")</f>
        <v>Sep</v>
      </c>
      <c r="F3459" s="4" t="s">
        <v>7338</v>
      </c>
      <c r="G3459" s="3" t="s">
        <v>23</v>
      </c>
      <c r="H3459" s="3" t="s">
        <v>2199</v>
      </c>
      <c r="I3459" s="3" t="s">
        <v>2200</v>
      </c>
      <c r="J3459" s="3" t="s">
        <v>40</v>
      </c>
      <c r="K3459" s="3" t="s">
        <v>27</v>
      </c>
      <c r="L3459" s="3" t="s">
        <v>239</v>
      </c>
      <c r="M3459" s="3" t="s">
        <v>240</v>
      </c>
      <c r="N3459" s="2">
        <v>10024</v>
      </c>
      <c r="O3459" s="3" t="s">
        <v>138</v>
      </c>
      <c r="P3459" s="3" t="s">
        <v>5231</v>
      </c>
      <c r="Q3459" s="3" t="s">
        <v>45</v>
      </c>
      <c r="R3459" s="3" t="s">
        <v>58</v>
      </c>
      <c r="S3459" s="3" t="s">
        <v>5232</v>
      </c>
      <c r="T3459" s="2">
        <v>65.12</v>
      </c>
      <c r="U3459" s="2">
        <v>4</v>
      </c>
      <c r="V3459" s="2">
        <v>0</v>
      </c>
      <c r="W3459" s="2">
        <v>16.9312</v>
      </c>
    </row>
    <row r="3460" spans="1:23" ht="15.75" thickBot="1" x14ac:dyDescent="0.3">
      <c r="A3460" s="5">
        <v>3459</v>
      </c>
      <c r="B3460" s="3" t="s">
        <v>6836</v>
      </c>
      <c r="C3460" s="2">
        <v>2014</v>
      </c>
      <c r="D3460" s="4">
        <v>41831</v>
      </c>
      <c r="E3460" s="4" t="str">
        <f>TEXT(Table1[[#This Row],[Order Date]],"MMM")</f>
        <v>Jul</v>
      </c>
      <c r="F3460" s="4">
        <v>41923</v>
      </c>
      <c r="G3460" s="3" t="s">
        <v>23</v>
      </c>
      <c r="H3460" s="3" t="s">
        <v>5061</v>
      </c>
      <c r="I3460" s="3" t="s">
        <v>5062</v>
      </c>
      <c r="J3460" s="3" t="s">
        <v>26</v>
      </c>
      <c r="K3460" s="3" t="s">
        <v>27</v>
      </c>
      <c r="L3460" s="3" t="s">
        <v>715</v>
      </c>
      <c r="M3460" s="3" t="s">
        <v>101</v>
      </c>
      <c r="N3460" s="2">
        <v>75217</v>
      </c>
      <c r="O3460" s="3" t="s">
        <v>102</v>
      </c>
      <c r="P3460" s="3" t="s">
        <v>2215</v>
      </c>
      <c r="Q3460" s="3" t="s">
        <v>32</v>
      </c>
      <c r="R3460" s="3" t="s">
        <v>64</v>
      </c>
      <c r="S3460" s="3" t="s">
        <v>2216</v>
      </c>
      <c r="T3460" s="2">
        <v>30.56</v>
      </c>
      <c r="U3460" s="2">
        <v>5</v>
      </c>
      <c r="V3460" s="2">
        <v>0.6</v>
      </c>
      <c r="W3460" s="2">
        <v>-19.864000000000001</v>
      </c>
    </row>
    <row r="3461" spans="1:23" ht="15.75" thickBot="1" x14ac:dyDescent="0.3">
      <c r="A3461" s="5">
        <v>3460</v>
      </c>
      <c r="B3461" s="3" t="s">
        <v>6837</v>
      </c>
      <c r="C3461" s="2">
        <v>2012</v>
      </c>
      <c r="D3461" s="4">
        <v>41133</v>
      </c>
      <c r="E3461" s="4" t="str">
        <f>TEXT(Table1[[#This Row],[Order Date]],"MMM")</f>
        <v>Aug</v>
      </c>
      <c r="F3461" s="4">
        <v>41255</v>
      </c>
      <c r="G3461" s="3" t="s">
        <v>49</v>
      </c>
      <c r="H3461" s="3" t="s">
        <v>3009</v>
      </c>
      <c r="I3461" s="3" t="s">
        <v>3010</v>
      </c>
      <c r="J3461" s="3" t="s">
        <v>40</v>
      </c>
      <c r="K3461" s="3" t="s">
        <v>27</v>
      </c>
      <c r="L3461" s="3" t="s">
        <v>946</v>
      </c>
      <c r="M3461" s="3" t="s">
        <v>406</v>
      </c>
      <c r="N3461" s="2">
        <v>80906</v>
      </c>
      <c r="O3461" s="3" t="s">
        <v>43</v>
      </c>
      <c r="P3461" s="3" t="s">
        <v>3952</v>
      </c>
      <c r="Q3461" s="3" t="s">
        <v>45</v>
      </c>
      <c r="R3461" s="3" t="s">
        <v>88</v>
      </c>
      <c r="S3461" s="3" t="s">
        <v>3953</v>
      </c>
      <c r="T3461" s="2">
        <v>15.696</v>
      </c>
      <c r="U3461" s="2">
        <v>3</v>
      </c>
      <c r="V3461" s="2">
        <v>0.2</v>
      </c>
      <c r="W3461" s="2">
        <v>5.1012000000000004</v>
      </c>
    </row>
    <row r="3462" spans="1:23" ht="15.75" thickBot="1" x14ac:dyDescent="0.3">
      <c r="A3462" s="5">
        <v>3461</v>
      </c>
      <c r="B3462" s="3" t="s">
        <v>6838</v>
      </c>
      <c r="C3462" s="2">
        <v>2012</v>
      </c>
      <c r="D3462" s="4">
        <v>41099</v>
      </c>
      <c r="E3462" s="4" t="str">
        <f>TEXT(Table1[[#This Row],[Order Date]],"MMM")</f>
        <v>Jul</v>
      </c>
      <c r="F3462" s="4">
        <v>41252</v>
      </c>
      <c r="G3462" s="3" t="s">
        <v>49</v>
      </c>
      <c r="H3462" s="3" t="s">
        <v>1003</v>
      </c>
      <c r="I3462" s="3" t="s">
        <v>1004</v>
      </c>
      <c r="J3462" s="3" t="s">
        <v>40</v>
      </c>
      <c r="K3462" s="3" t="s">
        <v>27</v>
      </c>
      <c r="L3462" s="3" t="s">
        <v>239</v>
      </c>
      <c r="M3462" s="3" t="s">
        <v>240</v>
      </c>
      <c r="N3462" s="2">
        <v>10011</v>
      </c>
      <c r="O3462" s="3" t="s">
        <v>138</v>
      </c>
      <c r="P3462" s="3" t="s">
        <v>4025</v>
      </c>
      <c r="Q3462" s="3" t="s">
        <v>45</v>
      </c>
      <c r="R3462" s="3" t="s">
        <v>58</v>
      </c>
      <c r="S3462" s="3" t="s">
        <v>4026</v>
      </c>
      <c r="T3462" s="2">
        <v>70.260000000000005</v>
      </c>
      <c r="U3462" s="2">
        <v>3</v>
      </c>
      <c r="V3462" s="2">
        <v>0</v>
      </c>
      <c r="W3462" s="2">
        <v>18.970199999999998</v>
      </c>
    </row>
    <row r="3463" spans="1:23" ht="15.75" thickBot="1" x14ac:dyDescent="0.3">
      <c r="A3463" s="5">
        <v>3462</v>
      </c>
      <c r="B3463" s="3" t="s">
        <v>6838</v>
      </c>
      <c r="C3463" s="2">
        <v>2012</v>
      </c>
      <c r="D3463" s="4">
        <v>41099</v>
      </c>
      <c r="E3463" s="4" t="str">
        <f>TEXT(Table1[[#This Row],[Order Date]],"MMM")</f>
        <v>Jul</v>
      </c>
      <c r="F3463" s="4">
        <v>41252</v>
      </c>
      <c r="G3463" s="3" t="s">
        <v>49</v>
      </c>
      <c r="H3463" s="3" t="s">
        <v>1003</v>
      </c>
      <c r="I3463" s="3" t="s">
        <v>1004</v>
      </c>
      <c r="J3463" s="3" t="s">
        <v>40</v>
      </c>
      <c r="K3463" s="3" t="s">
        <v>27</v>
      </c>
      <c r="L3463" s="3" t="s">
        <v>239</v>
      </c>
      <c r="M3463" s="3" t="s">
        <v>240</v>
      </c>
      <c r="N3463" s="2">
        <v>10011</v>
      </c>
      <c r="O3463" s="3" t="s">
        <v>138</v>
      </c>
      <c r="P3463" s="3" t="s">
        <v>5131</v>
      </c>
      <c r="Q3463" s="3" t="s">
        <v>70</v>
      </c>
      <c r="R3463" s="3" t="s">
        <v>148</v>
      </c>
      <c r="S3463" s="3" t="s">
        <v>5132</v>
      </c>
      <c r="T3463" s="2">
        <v>90</v>
      </c>
      <c r="U3463" s="2">
        <v>5</v>
      </c>
      <c r="V3463" s="2">
        <v>0</v>
      </c>
      <c r="W3463" s="2">
        <v>16.2</v>
      </c>
    </row>
    <row r="3464" spans="1:23" ht="15.75" thickBot="1" x14ac:dyDescent="0.3">
      <c r="A3464" s="5">
        <v>3463</v>
      </c>
      <c r="B3464" s="3" t="s">
        <v>6838</v>
      </c>
      <c r="C3464" s="2">
        <v>2012</v>
      </c>
      <c r="D3464" s="4">
        <v>41099</v>
      </c>
      <c r="E3464" s="4" t="str">
        <f>TEXT(Table1[[#This Row],[Order Date]],"MMM")</f>
        <v>Jul</v>
      </c>
      <c r="F3464" s="4">
        <v>41252</v>
      </c>
      <c r="G3464" s="3" t="s">
        <v>49</v>
      </c>
      <c r="H3464" s="3" t="s">
        <v>1003</v>
      </c>
      <c r="I3464" s="3" t="s">
        <v>1004</v>
      </c>
      <c r="J3464" s="3" t="s">
        <v>40</v>
      </c>
      <c r="K3464" s="3" t="s">
        <v>27</v>
      </c>
      <c r="L3464" s="3" t="s">
        <v>239</v>
      </c>
      <c r="M3464" s="3" t="s">
        <v>240</v>
      </c>
      <c r="N3464" s="2">
        <v>10011</v>
      </c>
      <c r="O3464" s="3" t="s">
        <v>138</v>
      </c>
      <c r="P3464" s="3" t="s">
        <v>1776</v>
      </c>
      <c r="Q3464" s="3" t="s">
        <v>45</v>
      </c>
      <c r="R3464" s="3" t="s">
        <v>74</v>
      </c>
      <c r="S3464" s="3" t="s">
        <v>1777</v>
      </c>
      <c r="T3464" s="2">
        <v>6.0960000000000001</v>
      </c>
      <c r="U3464" s="2">
        <v>2</v>
      </c>
      <c r="V3464" s="2">
        <v>0.2</v>
      </c>
      <c r="W3464" s="2">
        <v>2.0573999999999999</v>
      </c>
    </row>
    <row r="3465" spans="1:23" ht="15.75" thickBot="1" x14ac:dyDescent="0.3">
      <c r="A3465" s="5">
        <v>3464</v>
      </c>
      <c r="B3465" s="3" t="s">
        <v>6838</v>
      </c>
      <c r="C3465" s="2">
        <v>2012</v>
      </c>
      <c r="D3465" s="4">
        <v>41099</v>
      </c>
      <c r="E3465" s="4" t="str">
        <f>TEXT(Table1[[#This Row],[Order Date]],"MMM")</f>
        <v>Jul</v>
      </c>
      <c r="F3465" s="4">
        <v>41252</v>
      </c>
      <c r="G3465" s="3" t="s">
        <v>49</v>
      </c>
      <c r="H3465" s="3" t="s">
        <v>1003</v>
      </c>
      <c r="I3465" s="3" t="s">
        <v>1004</v>
      </c>
      <c r="J3465" s="3" t="s">
        <v>40</v>
      </c>
      <c r="K3465" s="3" t="s">
        <v>27</v>
      </c>
      <c r="L3465" s="3" t="s">
        <v>239</v>
      </c>
      <c r="M3465" s="3" t="s">
        <v>240</v>
      </c>
      <c r="N3465" s="2">
        <v>10011</v>
      </c>
      <c r="O3465" s="3" t="s">
        <v>138</v>
      </c>
      <c r="P3465" s="3" t="s">
        <v>4487</v>
      </c>
      <c r="Q3465" s="3" t="s">
        <v>32</v>
      </c>
      <c r="R3465" s="3" t="s">
        <v>55</v>
      </c>
      <c r="S3465" s="3" t="s">
        <v>4488</v>
      </c>
      <c r="T3465" s="2">
        <v>481.17599999999999</v>
      </c>
      <c r="U3465" s="2">
        <v>2</v>
      </c>
      <c r="V3465" s="2">
        <v>0.4</v>
      </c>
      <c r="W3465" s="2">
        <v>-120.294</v>
      </c>
    </row>
    <row r="3466" spans="1:23" ht="15.75" thickBot="1" x14ac:dyDescent="0.3">
      <c r="A3466" s="5">
        <v>3465</v>
      </c>
      <c r="B3466" s="3" t="s">
        <v>6838</v>
      </c>
      <c r="C3466" s="2">
        <v>2012</v>
      </c>
      <c r="D3466" s="4">
        <v>41099</v>
      </c>
      <c r="E3466" s="4" t="str">
        <f>TEXT(Table1[[#This Row],[Order Date]],"MMM")</f>
        <v>Jul</v>
      </c>
      <c r="F3466" s="4">
        <v>41252</v>
      </c>
      <c r="G3466" s="3" t="s">
        <v>49</v>
      </c>
      <c r="H3466" s="3" t="s">
        <v>1003</v>
      </c>
      <c r="I3466" s="3" t="s">
        <v>1004</v>
      </c>
      <c r="J3466" s="3" t="s">
        <v>40</v>
      </c>
      <c r="K3466" s="3" t="s">
        <v>27</v>
      </c>
      <c r="L3466" s="3" t="s">
        <v>239</v>
      </c>
      <c r="M3466" s="3" t="s">
        <v>240</v>
      </c>
      <c r="N3466" s="2">
        <v>10011</v>
      </c>
      <c r="O3466" s="3" t="s">
        <v>138</v>
      </c>
      <c r="P3466" s="3" t="s">
        <v>2618</v>
      </c>
      <c r="Q3466" s="3" t="s">
        <v>45</v>
      </c>
      <c r="R3466" s="3" t="s">
        <v>242</v>
      </c>
      <c r="S3466" s="3" t="s">
        <v>2619</v>
      </c>
      <c r="T3466" s="2">
        <v>7.24</v>
      </c>
      <c r="U3466" s="2">
        <v>4</v>
      </c>
      <c r="V3466" s="2">
        <v>0</v>
      </c>
      <c r="W3466" s="2">
        <v>2.3892000000000002</v>
      </c>
    </row>
    <row r="3467" spans="1:23" ht="15.75" thickBot="1" x14ac:dyDescent="0.3">
      <c r="A3467" s="5">
        <v>3466</v>
      </c>
      <c r="B3467" s="3" t="s">
        <v>6839</v>
      </c>
      <c r="C3467" s="2">
        <v>2014</v>
      </c>
      <c r="D3467" s="4">
        <v>41710</v>
      </c>
      <c r="E3467" s="4" t="str">
        <f>TEXT(Table1[[#This Row],[Order Date]],"MMM")</f>
        <v>Mar</v>
      </c>
      <c r="F3467" s="4">
        <v>41710</v>
      </c>
      <c r="G3467" s="3" t="s">
        <v>1127</v>
      </c>
      <c r="H3467" s="3" t="s">
        <v>4227</v>
      </c>
      <c r="I3467" s="3" t="s">
        <v>4228</v>
      </c>
      <c r="J3467" s="3" t="s">
        <v>26</v>
      </c>
      <c r="K3467" s="3" t="s">
        <v>27</v>
      </c>
      <c r="L3467" s="3" t="s">
        <v>1205</v>
      </c>
      <c r="M3467" s="3" t="s">
        <v>280</v>
      </c>
      <c r="N3467" s="2">
        <v>85345</v>
      </c>
      <c r="O3467" s="3" t="s">
        <v>43</v>
      </c>
      <c r="P3467" s="3" t="s">
        <v>1482</v>
      </c>
      <c r="Q3467" s="3" t="s">
        <v>45</v>
      </c>
      <c r="R3467" s="3" t="s">
        <v>74</v>
      </c>
      <c r="S3467" s="3" t="s">
        <v>1483</v>
      </c>
      <c r="T3467" s="2">
        <v>67.86</v>
      </c>
      <c r="U3467" s="2">
        <v>6</v>
      </c>
      <c r="V3467" s="2">
        <v>0.7</v>
      </c>
      <c r="W3467" s="2">
        <v>-45.24</v>
      </c>
    </row>
    <row r="3468" spans="1:23" ht="15.75" thickBot="1" x14ac:dyDescent="0.3">
      <c r="A3468" s="5">
        <v>3467</v>
      </c>
      <c r="B3468" s="3" t="s">
        <v>6840</v>
      </c>
      <c r="C3468" s="2">
        <v>2012</v>
      </c>
      <c r="D3468" s="4">
        <v>41132</v>
      </c>
      <c r="E3468" s="4" t="str">
        <f>TEXT(Table1[[#This Row],[Order Date]],"MMM")</f>
        <v>Aug</v>
      </c>
      <c r="F3468" s="4" t="s">
        <v>7186</v>
      </c>
      <c r="G3468" s="3" t="s">
        <v>49</v>
      </c>
      <c r="H3468" s="3" t="s">
        <v>2578</v>
      </c>
      <c r="I3468" s="3" t="s">
        <v>2579</v>
      </c>
      <c r="J3468" s="3" t="s">
        <v>40</v>
      </c>
      <c r="K3468" s="3" t="s">
        <v>27</v>
      </c>
      <c r="L3468" s="3" t="s">
        <v>1318</v>
      </c>
      <c r="M3468" s="3" t="s">
        <v>86</v>
      </c>
      <c r="N3468" s="2">
        <v>28540</v>
      </c>
      <c r="O3468" s="3" t="s">
        <v>30</v>
      </c>
      <c r="P3468" s="3" t="s">
        <v>1026</v>
      </c>
      <c r="Q3468" s="3" t="s">
        <v>45</v>
      </c>
      <c r="R3468" s="3" t="s">
        <v>242</v>
      </c>
      <c r="S3468" s="3" t="s">
        <v>1027</v>
      </c>
      <c r="T3468" s="2">
        <v>31.504000000000001</v>
      </c>
      <c r="U3468" s="2">
        <v>11</v>
      </c>
      <c r="V3468" s="2">
        <v>0.2</v>
      </c>
      <c r="W3468" s="2">
        <v>11.814</v>
      </c>
    </row>
    <row r="3469" spans="1:23" ht="15.75" thickBot="1" x14ac:dyDescent="0.3">
      <c r="A3469" s="5">
        <v>3468</v>
      </c>
      <c r="B3469" s="3" t="s">
        <v>6840</v>
      </c>
      <c r="C3469" s="2">
        <v>2012</v>
      </c>
      <c r="D3469" s="4">
        <v>41132</v>
      </c>
      <c r="E3469" s="4" t="str">
        <f>TEXT(Table1[[#This Row],[Order Date]],"MMM")</f>
        <v>Aug</v>
      </c>
      <c r="F3469" s="4" t="s">
        <v>7186</v>
      </c>
      <c r="G3469" s="3" t="s">
        <v>49</v>
      </c>
      <c r="H3469" s="3" t="s">
        <v>2578</v>
      </c>
      <c r="I3469" s="3" t="s">
        <v>2579</v>
      </c>
      <c r="J3469" s="3" t="s">
        <v>40</v>
      </c>
      <c r="K3469" s="3" t="s">
        <v>27</v>
      </c>
      <c r="L3469" s="3" t="s">
        <v>1318</v>
      </c>
      <c r="M3469" s="3" t="s">
        <v>86</v>
      </c>
      <c r="N3469" s="2">
        <v>28540</v>
      </c>
      <c r="O3469" s="3" t="s">
        <v>30</v>
      </c>
      <c r="P3469" s="3" t="s">
        <v>5423</v>
      </c>
      <c r="Q3469" s="3" t="s">
        <v>45</v>
      </c>
      <c r="R3469" s="3" t="s">
        <v>46</v>
      </c>
      <c r="S3469" s="3" t="s">
        <v>5424</v>
      </c>
      <c r="T3469" s="2">
        <v>5.04</v>
      </c>
      <c r="U3469" s="2">
        <v>1</v>
      </c>
      <c r="V3469" s="2">
        <v>0.2</v>
      </c>
      <c r="W3469" s="2">
        <v>1.6379999999999999</v>
      </c>
    </row>
    <row r="3470" spans="1:23" ht="15.75" thickBot="1" x14ac:dyDescent="0.3">
      <c r="A3470" s="5">
        <v>3469</v>
      </c>
      <c r="B3470" s="3" t="s">
        <v>6840</v>
      </c>
      <c r="C3470" s="2">
        <v>2012</v>
      </c>
      <c r="D3470" s="4">
        <v>41132</v>
      </c>
      <c r="E3470" s="4" t="str">
        <f>TEXT(Table1[[#This Row],[Order Date]],"MMM")</f>
        <v>Aug</v>
      </c>
      <c r="F3470" s="4" t="s">
        <v>7186</v>
      </c>
      <c r="G3470" s="3" t="s">
        <v>49</v>
      </c>
      <c r="H3470" s="3" t="s">
        <v>2578</v>
      </c>
      <c r="I3470" s="3" t="s">
        <v>2579</v>
      </c>
      <c r="J3470" s="3" t="s">
        <v>40</v>
      </c>
      <c r="K3470" s="3" t="s">
        <v>27</v>
      </c>
      <c r="L3470" s="3" t="s">
        <v>1318</v>
      </c>
      <c r="M3470" s="3" t="s">
        <v>86</v>
      </c>
      <c r="N3470" s="2">
        <v>28540</v>
      </c>
      <c r="O3470" s="3" t="s">
        <v>30</v>
      </c>
      <c r="P3470" s="3" t="s">
        <v>1385</v>
      </c>
      <c r="Q3470" s="3" t="s">
        <v>45</v>
      </c>
      <c r="R3470" s="3" t="s">
        <v>74</v>
      </c>
      <c r="S3470" s="3" t="s">
        <v>1386</v>
      </c>
      <c r="T3470" s="2">
        <v>39.878999999999998</v>
      </c>
      <c r="U3470" s="2">
        <v>7</v>
      </c>
      <c r="V3470" s="2">
        <v>0.7</v>
      </c>
      <c r="W3470" s="2">
        <v>-29.244599999999998</v>
      </c>
    </row>
    <row r="3471" spans="1:23" ht="15.75" thickBot="1" x14ac:dyDescent="0.3">
      <c r="A3471" s="5">
        <v>3470</v>
      </c>
      <c r="B3471" s="3" t="s">
        <v>6840</v>
      </c>
      <c r="C3471" s="2">
        <v>2012</v>
      </c>
      <c r="D3471" s="4">
        <v>41132</v>
      </c>
      <c r="E3471" s="4" t="str">
        <f>TEXT(Table1[[#This Row],[Order Date]],"MMM")</f>
        <v>Aug</v>
      </c>
      <c r="F3471" s="4" t="s">
        <v>7186</v>
      </c>
      <c r="G3471" s="3" t="s">
        <v>49</v>
      </c>
      <c r="H3471" s="3" t="s">
        <v>2578</v>
      </c>
      <c r="I3471" s="3" t="s">
        <v>2579</v>
      </c>
      <c r="J3471" s="3" t="s">
        <v>40</v>
      </c>
      <c r="K3471" s="3" t="s">
        <v>27</v>
      </c>
      <c r="L3471" s="3" t="s">
        <v>1318</v>
      </c>
      <c r="M3471" s="3" t="s">
        <v>86</v>
      </c>
      <c r="N3471" s="2">
        <v>28540</v>
      </c>
      <c r="O3471" s="3" t="s">
        <v>30</v>
      </c>
      <c r="P3471" s="3" t="s">
        <v>1123</v>
      </c>
      <c r="Q3471" s="3" t="s">
        <v>32</v>
      </c>
      <c r="R3471" s="3" t="s">
        <v>64</v>
      </c>
      <c r="S3471" s="3" t="s">
        <v>1124</v>
      </c>
      <c r="T3471" s="2">
        <v>4.7119999999999997</v>
      </c>
      <c r="U3471" s="2">
        <v>1</v>
      </c>
      <c r="V3471" s="2">
        <v>0.2</v>
      </c>
      <c r="W3471" s="2">
        <v>1.4136</v>
      </c>
    </row>
    <row r="3472" spans="1:23" ht="15.75" thickBot="1" x14ac:dyDescent="0.3">
      <c r="A3472" s="5">
        <v>3471</v>
      </c>
      <c r="B3472" s="3" t="s">
        <v>6841</v>
      </c>
      <c r="C3472" s="2">
        <v>2012</v>
      </c>
      <c r="D3472" s="4">
        <v>41041</v>
      </c>
      <c r="E3472" s="4" t="str">
        <f>TEXT(Table1[[#This Row],[Order Date]],"MMM")</f>
        <v>May</v>
      </c>
      <c r="F3472" s="4">
        <v>41133</v>
      </c>
      <c r="G3472" s="3" t="s">
        <v>172</v>
      </c>
      <c r="H3472" s="3" t="s">
        <v>4554</v>
      </c>
      <c r="I3472" s="3" t="s">
        <v>4555</v>
      </c>
      <c r="J3472" s="3" t="s">
        <v>40</v>
      </c>
      <c r="K3472" s="3" t="s">
        <v>27</v>
      </c>
      <c r="L3472" s="3" t="s">
        <v>4459</v>
      </c>
      <c r="M3472" s="3" t="s">
        <v>302</v>
      </c>
      <c r="N3472" s="2">
        <v>37211</v>
      </c>
      <c r="O3472" s="3" t="s">
        <v>30</v>
      </c>
      <c r="P3472" s="3" t="s">
        <v>786</v>
      </c>
      <c r="Q3472" s="3" t="s">
        <v>32</v>
      </c>
      <c r="R3472" s="3" t="s">
        <v>36</v>
      </c>
      <c r="S3472" s="3" t="s">
        <v>787</v>
      </c>
      <c r="T3472" s="2">
        <v>97.424000000000007</v>
      </c>
      <c r="U3472" s="2">
        <v>2</v>
      </c>
      <c r="V3472" s="2">
        <v>0.2</v>
      </c>
      <c r="W3472" s="2">
        <v>10.9602</v>
      </c>
    </row>
    <row r="3473" spans="1:23" ht="15.75" thickBot="1" x14ac:dyDescent="0.3">
      <c r="A3473" s="5">
        <v>3472</v>
      </c>
      <c r="B3473" s="3" t="s">
        <v>6842</v>
      </c>
      <c r="C3473" s="2">
        <v>2013</v>
      </c>
      <c r="D3473" s="4">
        <v>41373</v>
      </c>
      <c r="E3473" s="4" t="str">
        <f>TEXT(Table1[[#This Row],[Order Date]],"MMM")</f>
        <v>Apr</v>
      </c>
      <c r="F3473" s="4">
        <v>41526</v>
      </c>
      <c r="G3473" s="3" t="s">
        <v>49</v>
      </c>
      <c r="H3473" s="3" t="s">
        <v>4130</v>
      </c>
      <c r="I3473" s="3" t="s">
        <v>4131</v>
      </c>
      <c r="J3473" s="3" t="s">
        <v>40</v>
      </c>
      <c r="K3473" s="3" t="s">
        <v>27</v>
      </c>
      <c r="L3473" s="3" t="s">
        <v>887</v>
      </c>
      <c r="M3473" s="3" t="s">
        <v>442</v>
      </c>
      <c r="N3473" s="2">
        <v>45231</v>
      </c>
      <c r="O3473" s="3" t="s">
        <v>138</v>
      </c>
      <c r="P3473" s="3" t="s">
        <v>4577</v>
      </c>
      <c r="Q3473" s="3" t="s">
        <v>45</v>
      </c>
      <c r="R3473" s="3" t="s">
        <v>88</v>
      </c>
      <c r="S3473" s="3" t="s">
        <v>4578</v>
      </c>
      <c r="T3473" s="2">
        <v>30.96</v>
      </c>
      <c r="U3473" s="2">
        <v>6</v>
      </c>
      <c r="V3473" s="2">
        <v>0.2</v>
      </c>
      <c r="W3473" s="2">
        <v>11.223000000000001</v>
      </c>
    </row>
    <row r="3474" spans="1:23" ht="15.75" thickBot="1" x14ac:dyDescent="0.3">
      <c r="A3474" s="5">
        <v>3473</v>
      </c>
      <c r="B3474" s="3" t="s">
        <v>6843</v>
      </c>
      <c r="C3474" s="2">
        <v>2012</v>
      </c>
      <c r="D3474" s="4">
        <v>41248</v>
      </c>
      <c r="E3474" s="4" t="str">
        <f>TEXT(Table1[[#This Row],[Order Date]],"MMM")</f>
        <v>Dec</v>
      </c>
      <c r="F3474" s="4" t="s">
        <v>7307</v>
      </c>
      <c r="G3474" s="3" t="s">
        <v>49</v>
      </c>
      <c r="H3474" s="3" t="s">
        <v>3496</v>
      </c>
      <c r="I3474" s="3" t="s">
        <v>3497</v>
      </c>
      <c r="J3474" s="3" t="s">
        <v>26</v>
      </c>
      <c r="K3474" s="3" t="s">
        <v>27</v>
      </c>
      <c r="L3474" s="3" t="s">
        <v>168</v>
      </c>
      <c r="M3474" s="3" t="s">
        <v>101</v>
      </c>
      <c r="N3474" s="2">
        <v>77041</v>
      </c>
      <c r="O3474" s="3" t="s">
        <v>102</v>
      </c>
      <c r="P3474" s="3" t="s">
        <v>5544</v>
      </c>
      <c r="Q3474" s="3" t="s">
        <v>32</v>
      </c>
      <c r="R3474" s="3" t="s">
        <v>64</v>
      </c>
      <c r="S3474" s="3" t="s">
        <v>5545</v>
      </c>
      <c r="T3474" s="2">
        <v>21.968</v>
      </c>
      <c r="U3474" s="2">
        <v>4</v>
      </c>
      <c r="V3474" s="2">
        <v>0.6</v>
      </c>
      <c r="W3474" s="2">
        <v>-15.9268</v>
      </c>
    </row>
    <row r="3475" spans="1:23" ht="15.75" thickBot="1" x14ac:dyDescent="0.3">
      <c r="A3475" s="5">
        <v>3474</v>
      </c>
      <c r="B3475" s="3" t="s">
        <v>6843</v>
      </c>
      <c r="C3475" s="2">
        <v>2012</v>
      </c>
      <c r="D3475" s="4">
        <v>41248</v>
      </c>
      <c r="E3475" s="4" t="str">
        <f>TEXT(Table1[[#This Row],[Order Date]],"MMM")</f>
        <v>Dec</v>
      </c>
      <c r="F3475" s="4" t="s">
        <v>7307</v>
      </c>
      <c r="G3475" s="3" t="s">
        <v>49</v>
      </c>
      <c r="H3475" s="3" t="s">
        <v>3496</v>
      </c>
      <c r="I3475" s="3" t="s">
        <v>3497</v>
      </c>
      <c r="J3475" s="3" t="s">
        <v>26</v>
      </c>
      <c r="K3475" s="3" t="s">
        <v>27</v>
      </c>
      <c r="L3475" s="3" t="s">
        <v>168</v>
      </c>
      <c r="M3475" s="3" t="s">
        <v>101</v>
      </c>
      <c r="N3475" s="2">
        <v>77041</v>
      </c>
      <c r="O3475" s="3" t="s">
        <v>102</v>
      </c>
      <c r="P3475" s="3" t="s">
        <v>3099</v>
      </c>
      <c r="Q3475" s="3" t="s">
        <v>70</v>
      </c>
      <c r="R3475" s="3" t="s">
        <v>71</v>
      </c>
      <c r="S3475" s="3" t="s">
        <v>3100</v>
      </c>
      <c r="T3475" s="2">
        <v>619.15200000000004</v>
      </c>
      <c r="U3475" s="2">
        <v>6</v>
      </c>
      <c r="V3475" s="2">
        <v>0.2</v>
      </c>
      <c r="W3475" s="2">
        <v>69.654600000000002</v>
      </c>
    </row>
    <row r="3476" spans="1:23" ht="15.75" thickBot="1" x14ac:dyDescent="0.3">
      <c r="A3476" s="5">
        <v>3475</v>
      </c>
      <c r="B3476" s="3" t="s">
        <v>6843</v>
      </c>
      <c r="C3476" s="2">
        <v>2012</v>
      </c>
      <c r="D3476" s="4">
        <v>41248</v>
      </c>
      <c r="E3476" s="4" t="str">
        <f>TEXT(Table1[[#This Row],[Order Date]],"MMM")</f>
        <v>Dec</v>
      </c>
      <c r="F3476" s="4" t="s">
        <v>7307</v>
      </c>
      <c r="G3476" s="3" t="s">
        <v>49</v>
      </c>
      <c r="H3476" s="3" t="s">
        <v>3496</v>
      </c>
      <c r="I3476" s="3" t="s">
        <v>3497</v>
      </c>
      <c r="J3476" s="3" t="s">
        <v>26</v>
      </c>
      <c r="K3476" s="3" t="s">
        <v>27</v>
      </c>
      <c r="L3476" s="3" t="s">
        <v>168</v>
      </c>
      <c r="M3476" s="3" t="s">
        <v>101</v>
      </c>
      <c r="N3476" s="2">
        <v>77041</v>
      </c>
      <c r="O3476" s="3" t="s">
        <v>102</v>
      </c>
      <c r="P3476" s="3" t="s">
        <v>1994</v>
      </c>
      <c r="Q3476" s="3" t="s">
        <v>45</v>
      </c>
      <c r="R3476" s="3" t="s">
        <v>88</v>
      </c>
      <c r="S3476" s="3" t="s">
        <v>1995</v>
      </c>
      <c r="T3476" s="2">
        <v>127.904</v>
      </c>
      <c r="U3476" s="2">
        <v>7</v>
      </c>
      <c r="V3476" s="2">
        <v>0.2</v>
      </c>
      <c r="W3476" s="2">
        <v>41.568800000000003</v>
      </c>
    </row>
    <row r="3477" spans="1:23" ht="15.75" thickBot="1" x14ac:dyDescent="0.3">
      <c r="A3477" s="5">
        <v>3476</v>
      </c>
      <c r="B3477" s="3" t="s">
        <v>6845</v>
      </c>
      <c r="C3477" s="2">
        <v>2013</v>
      </c>
      <c r="D3477" s="4">
        <v>41342</v>
      </c>
      <c r="E3477" s="4" t="str">
        <f>TEXT(Table1[[#This Row],[Order Date]],"MMM")</f>
        <v>Mar</v>
      </c>
      <c r="F3477" s="4">
        <v>41495</v>
      </c>
      <c r="G3477" s="3" t="s">
        <v>23</v>
      </c>
      <c r="H3477" s="3" t="s">
        <v>1969</v>
      </c>
      <c r="I3477" s="3" t="s">
        <v>1970</v>
      </c>
      <c r="J3477" s="3" t="s">
        <v>99</v>
      </c>
      <c r="K3477" s="3" t="s">
        <v>27</v>
      </c>
      <c r="L3477" s="3" t="s">
        <v>168</v>
      </c>
      <c r="M3477" s="3" t="s">
        <v>101</v>
      </c>
      <c r="N3477" s="2">
        <v>77070</v>
      </c>
      <c r="O3477" s="3" t="s">
        <v>102</v>
      </c>
      <c r="P3477" s="3" t="s">
        <v>2103</v>
      </c>
      <c r="Q3477" s="3" t="s">
        <v>45</v>
      </c>
      <c r="R3477" s="3" t="s">
        <v>74</v>
      </c>
      <c r="S3477" s="3" t="s">
        <v>2104</v>
      </c>
      <c r="T3477" s="2">
        <v>8.6080000000000005</v>
      </c>
      <c r="U3477" s="2">
        <v>8</v>
      </c>
      <c r="V3477" s="2">
        <v>0.8</v>
      </c>
      <c r="W3477" s="2">
        <v>-13.3424</v>
      </c>
    </row>
    <row r="3478" spans="1:23" ht="15.75" thickBot="1" x14ac:dyDescent="0.3">
      <c r="A3478" s="5">
        <v>3477</v>
      </c>
      <c r="B3478" s="3" t="s">
        <v>6845</v>
      </c>
      <c r="C3478" s="2">
        <v>2013</v>
      </c>
      <c r="D3478" s="4">
        <v>41342</v>
      </c>
      <c r="E3478" s="4" t="str">
        <f>TEXT(Table1[[#This Row],[Order Date]],"MMM")</f>
        <v>Mar</v>
      </c>
      <c r="F3478" s="4">
        <v>41495</v>
      </c>
      <c r="G3478" s="3" t="s">
        <v>23</v>
      </c>
      <c r="H3478" s="3" t="s">
        <v>1969</v>
      </c>
      <c r="I3478" s="3" t="s">
        <v>1970</v>
      </c>
      <c r="J3478" s="3" t="s">
        <v>99</v>
      </c>
      <c r="K3478" s="3" t="s">
        <v>27</v>
      </c>
      <c r="L3478" s="3" t="s">
        <v>168</v>
      </c>
      <c r="M3478" s="3" t="s">
        <v>101</v>
      </c>
      <c r="N3478" s="2">
        <v>77070</v>
      </c>
      <c r="O3478" s="3" t="s">
        <v>102</v>
      </c>
      <c r="P3478" s="3" t="s">
        <v>2248</v>
      </c>
      <c r="Q3478" s="3" t="s">
        <v>70</v>
      </c>
      <c r="R3478" s="3" t="s">
        <v>148</v>
      </c>
      <c r="S3478" s="3" t="s">
        <v>2249</v>
      </c>
      <c r="T3478" s="2">
        <v>159.56</v>
      </c>
      <c r="U3478" s="2">
        <v>5</v>
      </c>
      <c r="V3478" s="2">
        <v>0.2</v>
      </c>
      <c r="W3478" s="2">
        <v>33.906500000000001</v>
      </c>
    </row>
    <row r="3479" spans="1:23" ht="15.75" thickBot="1" x14ac:dyDescent="0.3">
      <c r="A3479" s="5">
        <v>3478</v>
      </c>
      <c r="B3479" s="3" t="s">
        <v>6846</v>
      </c>
      <c r="C3479" s="2">
        <v>2013</v>
      </c>
      <c r="D3479" s="4">
        <v>41317</v>
      </c>
      <c r="E3479" s="4" t="str">
        <f>TEXT(Table1[[#This Row],[Order Date]],"MMM")</f>
        <v>Feb</v>
      </c>
      <c r="F3479" s="4">
        <v>41376</v>
      </c>
      <c r="G3479" s="3" t="s">
        <v>23</v>
      </c>
      <c r="H3479" s="3" t="s">
        <v>521</v>
      </c>
      <c r="I3479" s="3" t="s">
        <v>522</v>
      </c>
      <c r="J3479" s="3" t="s">
        <v>40</v>
      </c>
      <c r="K3479" s="3" t="s">
        <v>27</v>
      </c>
      <c r="L3479" s="3" t="s">
        <v>1273</v>
      </c>
      <c r="M3479" s="3" t="s">
        <v>289</v>
      </c>
      <c r="N3479" s="2">
        <v>23223</v>
      </c>
      <c r="O3479" s="3" t="s">
        <v>30</v>
      </c>
      <c r="P3479" s="3" t="s">
        <v>829</v>
      </c>
      <c r="Q3479" s="3" t="s">
        <v>45</v>
      </c>
      <c r="R3479" s="3" t="s">
        <v>77</v>
      </c>
      <c r="S3479" s="3" t="s">
        <v>830</v>
      </c>
      <c r="T3479" s="2">
        <v>2104.5500000000002</v>
      </c>
      <c r="U3479" s="2">
        <v>7</v>
      </c>
      <c r="V3479" s="2">
        <v>0</v>
      </c>
      <c r="W3479" s="2">
        <v>694.50149999999996</v>
      </c>
    </row>
    <row r="3480" spans="1:23" ht="15.75" thickBot="1" x14ac:dyDescent="0.3">
      <c r="A3480" s="5">
        <v>3479</v>
      </c>
      <c r="B3480" s="3" t="s">
        <v>6846</v>
      </c>
      <c r="C3480" s="2">
        <v>2013</v>
      </c>
      <c r="D3480" s="4">
        <v>41317</v>
      </c>
      <c r="E3480" s="4" t="str">
        <f>TEXT(Table1[[#This Row],[Order Date]],"MMM")</f>
        <v>Feb</v>
      </c>
      <c r="F3480" s="4">
        <v>41376</v>
      </c>
      <c r="G3480" s="3" t="s">
        <v>23</v>
      </c>
      <c r="H3480" s="3" t="s">
        <v>521</v>
      </c>
      <c r="I3480" s="3" t="s">
        <v>522</v>
      </c>
      <c r="J3480" s="3" t="s">
        <v>40</v>
      </c>
      <c r="K3480" s="3" t="s">
        <v>27</v>
      </c>
      <c r="L3480" s="3" t="s">
        <v>1273</v>
      </c>
      <c r="M3480" s="3" t="s">
        <v>289</v>
      </c>
      <c r="N3480" s="2">
        <v>23223</v>
      </c>
      <c r="O3480" s="3" t="s">
        <v>30</v>
      </c>
      <c r="P3480" s="3" t="s">
        <v>1984</v>
      </c>
      <c r="Q3480" s="3" t="s">
        <v>45</v>
      </c>
      <c r="R3480" s="3" t="s">
        <v>518</v>
      </c>
      <c r="S3480" s="3" t="s">
        <v>1985</v>
      </c>
      <c r="T3480" s="2">
        <v>40.700000000000003</v>
      </c>
      <c r="U3480" s="2">
        <v>5</v>
      </c>
      <c r="V3480" s="2">
        <v>0</v>
      </c>
      <c r="W3480" s="2">
        <v>11.803000000000001</v>
      </c>
    </row>
    <row r="3481" spans="1:23" ht="15.75" thickBot="1" x14ac:dyDescent="0.3">
      <c r="A3481" s="5">
        <v>3480</v>
      </c>
      <c r="B3481" s="3" t="s">
        <v>6847</v>
      </c>
      <c r="C3481" s="2">
        <v>2011</v>
      </c>
      <c r="D3481" s="4">
        <v>40674</v>
      </c>
      <c r="E3481" s="4" t="str">
        <f>TEXT(Table1[[#This Row],[Order Date]],"MMM")</f>
        <v>May</v>
      </c>
      <c r="F3481" s="4">
        <v>40827</v>
      </c>
      <c r="G3481" s="3" t="s">
        <v>49</v>
      </c>
      <c r="H3481" s="3" t="s">
        <v>1835</v>
      </c>
      <c r="I3481" s="3" t="s">
        <v>1836</v>
      </c>
      <c r="J3481" s="3" t="s">
        <v>99</v>
      </c>
      <c r="K3481" s="3" t="s">
        <v>27</v>
      </c>
      <c r="L3481" s="3" t="s">
        <v>984</v>
      </c>
      <c r="M3481" s="3" t="s">
        <v>289</v>
      </c>
      <c r="N3481" s="2">
        <v>22204</v>
      </c>
      <c r="O3481" s="3" t="s">
        <v>30</v>
      </c>
      <c r="P3481" s="3" t="s">
        <v>4434</v>
      </c>
      <c r="Q3481" s="3" t="s">
        <v>70</v>
      </c>
      <c r="R3481" s="3" t="s">
        <v>148</v>
      </c>
      <c r="S3481" s="3" t="s">
        <v>4435</v>
      </c>
      <c r="T3481" s="2">
        <v>47.79</v>
      </c>
      <c r="U3481" s="2">
        <v>3</v>
      </c>
      <c r="V3481" s="2">
        <v>0</v>
      </c>
      <c r="W3481" s="2">
        <v>16.2486</v>
      </c>
    </row>
    <row r="3482" spans="1:23" ht="15.75" thickBot="1" x14ac:dyDescent="0.3">
      <c r="A3482" s="5">
        <v>3481</v>
      </c>
      <c r="B3482" s="3" t="s">
        <v>6848</v>
      </c>
      <c r="C3482" s="2">
        <v>2012</v>
      </c>
      <c r="D3482" s="4">
        <v>40911</v>
      </c>
      <c r="E3482" s="4" t="str">
        <f>TEXT(Table1[[#This Row],[Order Date]],"MMM")</f>
        <v>Jan</v>
      </c>
      <c r="F3482" s="4">
        <v>41032</v>
      </c>
      <c r="G3482" s="3" t="s">
        <v>49</v>
      </c>
      <c r="H3482" s="3" t="s">
        <v>1859</v>
      </c>
      <c r="I3482" s="3" t="s">
        <v>1860</v>
      </c>
      <c r="J3482" s="3" t="s">
        <v>26</v>
      </c>
      <c r="K3482" s="3" t="s">
        <v>27</v>
      </c>
      <c r="L3482" s="3" t="s">
        <v>136</v>
      </c>
      <c r="M3482" s="3" t="s">
        <v>137</v>
      </c>
      <c r="N3482" s="2">
        <v>19120</v>
      </c>
      <c r="O3482" s="3" t="s">
        <v>138</v>
      </c>
      <c r="P3482" s="3" t="s">
        <v>3608</v>
      </c>
      <c r="Q3482" s="3" t="s">
        <v>45</v>
      </c>
      <c r="R3482" s="3" t="s">
        <v>77</v>
      </c>
      <c r="S3482" s="3" t="s">
        <v>3609</v>
      </c>
      <c r="T3482" s="2">
        <v>3.552</v>
      </c>
      <c r="U3482" s="2">
        <v>2</v>
      </c>
      <c r="V3482" s="2">
        <v>0.2</v>
      </c>
      <c r="W3482" s="2">
        <v>0.44400000000000001</v>
      </c>
    </row>
    <row r="3483" spans="1:23" ht="15.75" thickBot="1" x14ac:dyDescent="0.3">
      <c r="A3483" s="5">
        <v>3482</v>
      </c>
      <c r="B3483" s="3" t="s">
        <v>6849</v>
      </c>
      <c r="C3483" s="2">
        <v>2011</v>
      </c>
      <c r="D3483" s="4">
        <v>40553</v>
      </c>
      <c r="E3483" s="4" t="str">
        <f>TEXT(Table1[[#This Row],[Order Date]],"MMM")</f>
        <v>Jan</v>
      </c>
      <c r="F3483" s="4">
        <v>40673</v>
      </c>
      <c r="G3483" s="3" t="s">
        <v>49</v>
      </c>
      <c r="H3483" s="3" t="s">
        <v>5511</v>
      </c>
      <c r="I3483" s="3" t="s">
        <v>5512</v>
      </c>
      <c r="J3483" s="3" t="s">
        <v>99</v>
      </c>
      <c r="K3483" s="3" t="s">
        <v>27</v>
      </c>
      <c r="L3483" s="3" t="s">
        <v>2757</v>
      </c>
      <c r="M3483" s="3" t="s">
        <v>1212</v>
      </c>
      <c r="N3483" s="2">
        <v>89502</v>
      </c>
      <c r="O3483" s="3" t="s">
        <v>43</v>
      </c>
      <c r="P3483" s="3" t="s">
        <v>6720</v>
      </c>
      <c r="Q3483" s="3" t="s">
        <v>45</v>
      </c>
      <c r="R3483" s="3" t="s">
        <v>242</v>
      </c>
      <c r="S3483" s="3" t="s">
        <v>6721</v>
      </c>
      <c r="T3483" s="2">
        <v>4.71</v>
      </c>
      <c r="U3483" s="2">
        <v>1</v>
      </c>
      <c r="V3483" s="2">
        <v>0</v>
      </c>
      <c r="W3483" s="2">
        <v>0</v>
      </c>
    </row>
    <row r="3484" spans="1:23" ht="15.75" thickBot="1" x14ac:dyDescent="0.3">
      <c r="A3484" s="5">
        <v>3483</v>
      </c>
      <c r="B3484" s="3" t="s">
        <v>6850</v>
      </c>
      <c r="C3484" s="2">
        <v>2011</v>
      </c>
      <c r="D3484" s="4">
        <v>40764</v>
      </c>
      <c r="E3484" s="4" t="str">
        <f>TEXT(Table1[[#This Row],[Order Date]],"MMM")</f>
        <v>Aug</v>
      </c>
      <c r="F3484" s="4" t="s">
        <v>7168</v>
      </c>
      <c r="G3484" s="3" t="s">
        <v>49</v>
      </c>
      <c r="H3484" s="3" t="s">
        <v>3138</v>
      </c>
      <c r="I3484" s="3" t="s">
        <v>3139</v>
      </c>
      <c r="J3484" s="3" t="s">
        <v>99</v>
      </c>
      <c r="K3484" s="3" t="s">
        <v>27</v>
      </c>
      <c r="L3484" s="3" t="s">
        <v>239</v>
      </c>
      <c r="M3484" s="3" t="s">
        <v>240</v>
      </c>
      <c r="N3484" s="2">
        <v>10009</v>
      </c>
      <c r="O3484" s="3" t="s">
        <v>138</v>
      </c>
      <c r="P3484" s="3" t="s">
        <v>3213</v>
      </c>
      <c r="Q3484" s="3" t="s">
        <v>32</v>
      </c>
      <c r="R3484" s="3" t="s">
        <v>36</v>
      </c>
      <c r="S3484" s="3" t="s">
        <v>3214</v>
      </c>
      <c r="T3484" s="2">
        <v>172.76400000000001</v>
      </c>
      <c r="U3484" s="2">
        <v>2</v>
      </c>
      <c r="V3484" s="2">
        <v>0.1</v>
      </c>
      <c r="W3484" s="2">
        <v>13.437200000000001</v>
      </c>
    </row>
    <row r="3485" spans="1:23" ht="15.75" thickBot="1" x14ac:dyDescent="0.3">
      <c r="A3485" s="5">
        <v>3484</v>
      </c>
      <c r="B3485" s="3" t="s">
        <v>6850</v>
      </c>
      <c r="C3485" s="2">
        <v>2011</v>
      </c>
      <c r="D3485" s="4">
        <v>40764</v>
      </c>
      <c r="E3485" s="4" t="str">
        <f>TEXT(Table1[[#This Row],[Order Date]],"MMM")</f>
        <v>Aug</v>
      </c>
      <c r="F3485" s="4" t="s">
        <v>7168</v>
      </c>
      <c r="G3485" s="3" t="s">
        <v>49</v>
      </c>
      <c r="H3485" s="3" t="s">
        <v>3138</v>
      </c>
      <c r="I3485" s="3" t="s">
        <v>3139</v>
      </c>
      <c r="J3485" s="3" t="s">
        <v>99</v>
      </c>
      <c r="K3485" s="3" t="s">
        <v>27</v>
      </c>
      <c r="L3485" s="3" t="s">
        <v>239</v>
      </c>
      <c r="M3485" s="3" t="s">
        <v>240</v>
      </c>
      <c r="N3485" s="2">
        <v>10009</v>
      </c>
      <c r="O3485" s="3" t="s">
        <v>138</v>
      </c>
      <c r="P3485" s="3" t="s">
        <v>4128</v>
      </c>
      <c r="Q3485" s="3" t="s">
        <v>45</v>
      </c>
      <c r="R3485" s="3" t="s">
        <v>67</v>
      </c>
      <c r="S3485" s="3" t="s">
        <v>4129</v>
      </c>
      <c r="T3485" s="2">
        <v>3.52</v>
      </c>
      <c r="U3485" s="2">
        <v>2</v>
      </c>
      <c r="V3485" s="2">
        <v>0</v>
      </c>
      <c r="W3485" s="2">
        <v>1.6896</v>
      </c>
    </row>
    <row r="3486" spans="1:23" ht="15.75" thickBot="1" x14ac:dyDescent="0.3">
      <c r="A3486" s="5">
        <v>3485</v>
      </c>
      <c r="B3486" s="3" t="s">
        <v>6851</v>
      </c>
      <c r="C3486" s="2">
        <v>2011</v>
      </c>
      <c r="D3486" s="4">
        <v>40605</v>
      </c>
      <c r="E3486" s="4" t="str">
        <f>TEXT(Table1[[#This Row],[Order Date]],"MMM")</f>
        <v>Mar</v>
      </c>
      <c r="F3486" s="4">
        <v>40727</v>
      </c>
      <c r="G3486" s="3" t="s">
        <v>49</v>
      </c>
      <c r="H3486" s="3" t="s">
        <v>2889</v>
      </c>
      <c r="I3486" s="3" t="s">
        <v>2890</v>
      </c>
      <c r="J3486" s="3" t="s">
        <v>26</v>
      </c>
      <c r="K3486" s="3" t="s">
        <v>27</v>
      </c>
      <c r="L3486" s="3" t="s">
        <v>839</v>
      </c>
      <c r="M3486" s="3" t="s">
        <v>42</v>
      </c>
      <c r="N3486" s="2">
        <v>92037</v>
      </c>
      <c r="O3486" s="3" t="s">
        <v>43</v>
      </c>
      <c r="P3486" s="3" t="s">
        <v>3152</v>
      </c>
      <c r="Q3486" s="3" t="s">
        <v>32</v>
      </c>
      <c r="R3486" s="3" t="s">
        <v>55</v>
      </c>
      <c r="S3486" s="3" t="s">
        <v>3153</v>
      </c>
      <c r="T3486" s="2">
        <v>626.35199999999998</v>
      </c>
      <c r="U3486" s="2">
        <v>3</v>
      </c>
      <c r="V3486" s="2">
        <v>0.2</v>
      </c>
      <c r="W3486" s="2">
        <v>-23.488199999999999</v>
      </c>
    </row>
    <row r="3487" spans="1:23" ht="15.75" thickBot="1" x14ac:dyDescent="0.3">
      <c r="A3487" s="5">
        <v>3486</v>
      </c>
      <c r="B3487" s="3" t="s">
        <v>6852</v>
      </c>
      <c r="C3487" s="2">
        <v>2012</v>
      </c>
      <c r="D3487" s="4">
        <v>40980</v>
      </c>
      <c r="E3487" s="4" t="str">
        <f>TEXT(Table1[[#This Row],[Order Date]],"MMM")</f>
        <v>Mar</v>
      </c>
      <c r="F3487" s="4">
        <v>41102</v>
      </c>
      <c r="G3487" s="3" t="s">
        <v>49</v>
      </c>
      <c r="H3487" s="3" t="s">
        <v>4349</v>
      </c>
      <c r="I3487" s="3" t="s">
        <v>4350</v>
      </c>
      <c r="J3487" s="3" t="s">
        <v>26</v>
      </c>
      <c r="K3487" s="3" t="s">
        <v>27</v>
      </c>
      <c r="L3487" s="3" t="s">
        <v>120</v>
      </c>
      <c r="M3487" s="3" t="s">
        <v>42</v>
      </c>
      <c r="N3487" s="2">
        <v>94110</v>
      </c>
      <c r="O3487" s="3" t="s">
        <v>43</v>
      </c>
      <c r="P3487" s="3" t="s">
        <v>4027</v>
      </c>
      <c r="Q3487" s="3" t="s">
        <v>32</v>
      </c>
      <c r="R3487" s="3" t="s">
        <v>33</v>
      </c>
      <c r="S3487" s="3" t="s">
        <v>4374</v>
      </c>
      <c r="T3487" s="2">
        <v>359.49900000000002</v>
      </c>
      <c r="U3487" s="2">
        <v>3</v>
      </c>
      <c r="V3487" s="2">
        <v>0.15</v>
      </c>
      <c r="W3487" s="2">
        <v>-29.605799999999999</v>
      </c>
    </row>
    <row r="3488" spans="1:23" ht="15.75" thickBot="1" x14ac:dyDescent="0.3">
      <c r="A3488" s="5">
        <v>3487</v>
      </c>
      <c r="B3488" s="3" t="s">
        <v>6853</v>
      </c>
      <c r="C3488" s="2">
        <v>2014</v>
      </c>
      <c r="D3488" s="4">
        <v>41980</v>
      </c>
      <c r="E3488" s="4" t="str">
        <f>TEXT(Table1[[#This Row],[Order Date]],"MMM")</f>
        <v>Dec</v>
      </c>
      <c r="F3488" s="4" t="s">
        <v>7152</v>
      </c>
      <c r="G3488" s="3" t="s">
        <v>49</v>
      </c>
      <c r="H3488" s="3" t="s">
        <v>5655</v>
      </c>
      <c r="I3488" s="3" t="s">
        <v>5656</v>
      </c>
      <c r="J3488" s="3" t="s">
        <v>40</v>
      </c>
      <c r="K3488" s="3" t="s">
        <v>27</v>
      </c>
      <c r="L3488" s="3" t="s">
        <v>839</v>
      </c>
      <c r="M3488" s="3" t="s">
        <v>42</v>
      </c>
      <c r="N3488" s="2">
        <v>92105</v>
      </c>
      <c r="O3488" s="3" t="s">
        <v>43</v>
      </c>
      <c r="P3488" s="3" t="s">
        <v>2025</v>
      </c>
      <c r="Q3488" s="3" t="s">
        <v>70</v>
      </c>
      <c r="R3488" s="3" t="s">
        <v>71</v>
      </c>
      <c r="S3488" s="3" t="s">
        <v>2026</v>
      </c>
      <c r="T3488" s="2">
        <v>71.951999999999998</v>
      </c>
      <c r="U3488" s="2">
        <v>6</v>
      </c>
      <c r="V3488" s="2">
        <v>0.2</v>
      </c>
      <c r="W3488" s="2">
        <v>5.3963999999999999</v>
      </c>
    </row>
    <row r="3489" spans="1:23" ht="15.75" thickBot="1" x14ac:dyDescent="0.3">
      <c r="A3489" s="5">
        <v>3488</v>
      </c>
      <c r="B3489" s="3" t="s">
        <v>6853</v>
      </c>
      <c r="C3489" s="2">
        <v>2014</v>
      </c>
      <c r="D3489" s="4">
        <v>41980</v>
      </c>
      <c r="E3489" s="4" t="str">
        <f>TEXT(Table1[[#This Row],[Order Date]],"MMM")</f>
        <v>Dec</v>
      </c>
      <c r="F3489" s="4" t="s">
        <v>7152</v>
      </c>
      <c r="G3489" s="3" t="s">
        <v>49</v>
      </c>
      <c r="H3489" s="3" t="s">
        <v>5655</v>
      </c>
      <c r="I3489" s="3" t="s">
        <v>5656</v>
      </c>
      <c r="J3489" s="3" t="s">
        <v>40</v>
      </c>
      <c r="K3489" s="3" t="s">
        <v>27</v>
      </c>
      <c r="L3489" s="3" t="s">
        <v>839</v>
      </c>
      <c r="M3489" s="3" t="s">
        <v>42</v>
      </c>
      <c r="N3489" s="2">
        <v>92105</v>
      </c>
      <c r="O3489" s="3" t="s">
        <v>43</v>
      </c>
      <c r="P3489" s="3" t="s">
        <v>3196</v>
      </c>
      <c r="Q3489" s="3" t="s">
        <v>45</v>
      </c>
      <c r="R3489" s="3" t="s">
        <v>74</v>
      </c>
      <c r="S3489" s="3" t="s">
        <v>3197</v>
      </c>
      <c r="T3489" s="2">
        <v>29.8</v>
      </c>
      <c r="U3489" s="2">
        <v>5</v>
      </c>
      <c r="V3489" s="2">
        <v>0.2</v>
      </c>
      <c r="W3489" s="2">
        <v>9.3125</v>
      </c>
    </row>
    <row r="3490" spans="1:23" ht="15.75" thickBot="1" x14ac:dyDescent="0.3">
      <c r="A3490" s="5">
        <v>3489</v>
      </c>
      <c r="B3490" s="3" t="s">
        <v>6854</v>
      </c>
      <c r="C3490" s="2">
        <v>2011</v>
      </c>
      <c r="D3490" s="4">
        <v>40757</v>
      </c>
      <c r="E3490" s="4" t="str">
        <f>TEXT(Table1[[#This Row],[Order Date]],"MMM")</f>
        <v>Aug</v>
      </c>
      <c r="F3490" s="4">
        <v>40849</v>
      </c>
      <c r="G3490" s="3" t="s">
        <v>23</v>
      </c>
      <c r="H3490" s="3" t="s">
        <v>2057</v>
      </c>
      <c r="I3490" s="3" t="s">
        <v>2058</v>
      </c>
      <c r="J3490" s="3" t="s">
        <v>40</v>
      </c>
      <c r="K3490" s="3" t="s">
        <v>27</v>
      </c>
      <c r="L3490" s="3" t="s">
        <v>239</v>
      </c>
      <c r="M3490" s="3" t="s">
        <v>240</v>
      </c>
      <c r="N3490" s="2">
        <v>10024</v>
      </c>
      <c r="O3490" s="3" t="s">
        <v>138</v>
      </c>
      <c r="P3490" s="3" t="s">
        <v>2360</v>
      </c>
      <c r="Q3490" s="3" t="s">
        <v>45</v>
      </c>
      <c r="R3490" s="3" t="s">
        <v>58</v>
      </c>
      <c r="S3490" s="3" t="s">
        <v>2361</v>
      </c>
      <c r="T3490" s="2">
        <v>64.959999999999994</v>
      </c>
      <c r="U3490" s="2">
        <v>4</v>
      </c>
      <c r="V3490" s="2">
        <v>0</v>
      </c>
      <c r="W3490" s="2">
        <v>9.7439999999999998</v>
      </c>
    </row>
    <row r="3491" spans="1:23" ht="15.75" thickBot="1" x14ac:dyDescent="0.3">
      <c r="A3491" s="5">
        <v>3490</v>
      </c>
      <c r="B3491" s="3" t="s">
        <v>6855</v>
      </c>
      <c r="C3491" s="2">
        <v>2013</v>
      </c>
      <c r="D3491" s="4">
        <v>41403</v>
      </c>
      <c r="E3491" s="4" t="str">
        <f>TEXT(Table1[[#This Row],[Order Date]],"MMM")</f>
        <v>May</v>
      </c>
      <c r="F3491" s="4">
        <v>41556</v>
      </c>
      <c r="G3491" s="3" t="s">
        <v>49</v>
      </c>
      <c r="H3491" s="3" t="s">
        <v>3679</v>
      </c>
      <c r="I3491" s="3" t="s">
        <v>3680</v>
      </c>
      <c r="J3491" s="3" t="s">
        <v>40</v>
      </c>
      <c r="K3491" s="3" t="s">
        <v>27</v>
      </c>
      <c r="L3491" s="3" t="s">
        <v>5942</v>
      </c>
      <c r="M3491" s="3" t="s">
        <v>207</v>
      </c>
      <c r="N3491" s="2">
        <v>55125</v>
      </c>
      <c r="O3491" s="3" t="s">
        <v>102</v>
      </c>
      <c r="P3491" s="3" t="s">
        <v>1729</v>
      </c>
      <c r="Q3491" s="3" t="s">
        <v>45</v>
      </c>
      <c r="R3491" s="3" t="s">
        <v>58</v>
      </c>
      <c r="S3491" s="3" t="s">
        <v>1730</v>
      </c>
      <c r="T3491" s="2">
        <v>535.41</v>
      </c>
      <c r="U3491" s="2">
        <v>3</v>
      </c>
      <c r="V3491" s="2">
        <v>0</v>
      </c>
      <c r="W3491" s="2">
        <v>160.62299999999999</v>
      </c>
    </row>
    <row r="3492" spans="1:23" ht="15.75" thickBot="1" x14ac:dyDescent="0.3">
      <c r="A3492" s="5">
        <v>3491</v>
      </c>
      <c r="B3492" s="3" t="s">
        <v>6856</v>
      </c>
      <c r="C3492" s="2">
        <v>2014</v>
      </c>
      <c r="D3492" s="4">
        <v>41824</v>
      </c>
      <c r="E3492" s="4" t="str">
        <f>TEXT(Table1[[#This Row],[Order Date]],"MMM")</f>
        <v>Jul</v>
      </c>
      <c r="F3492" s="4">
        <v>41947</v>
      </c>
      <c r="G3492" s="3" t="s">
        <v>49</v>
      </c>
      <c r="H3492" s="3" t="s">
        <v>5389</v>
      </c>
      <c r="I3492" s="3" t="s">
        <v>5390</v>
      </c>
      <c r="J3492" s="3" t="s">
        <v>40</v>
      </c>
      <c r="K3492" s="3" t="s">
        <v>27</v>
      </c>
      <c r="L3492" s="3" t="s">
        <v>4844</v>
      </c>
      <c r="M3492" s="3" t="s">
        <v>302</v>
      </c>
      <c r="N3492" s="2">
        <v>37421</v>
      </c>
      <c r="O3492" s="3" t="s">
        <v>30</v>
      </c>
      <c r="P3492" s="3" t="s">
        <v>2634</v>
      </c>
      <c r="Q3492" s="3" t="s">
        <v>45</v>
      </c>
      <c r="R3492" s="3" t="s">
        <v>74</v>
      </c>
      <c r="S3492" s="3" t="s">
        <v>2635</v>
      </c>
      <c r="T3492" s="2">
        <v>8.1</v>
      </c>
      <c r="U3492" s="2">
        <v>5</v>
      </c>
      <c r="V3492" s="2">
        <v>0.7</v>
      </c>
      <c r="W3492" s="2">
        <v>-5.94</v>
      </c>
    </row>
    <row r="3493" spans="1:23" ht="15.75" thickBot="1" x14ac:dyDescent="0.3">
      <c r="A3493" s="5">
        <v>3492</v>
      </c>
      <c r="B3493" s="3" t="s">
        <v>6857</v>
      </c>
      <c r="C3493" s="2">
        <v>2014</v>
      </c>
      <c r="D3493" s="4">
        <v>41894</v>
      </c>
      <c r="E3493" s="4" t="str">
        <f>TEXT(Table1[[#This Row],[Order Date]],"MMM")</f>
        <v>Sep</v>
      </c>
      <c r="F3493" s="4">
        <v>41985</v>
      </c>
      <c r="G3493" s="3" t="s">
        <v>172</v>
      </c>
      <c r="H3493" s="3" t="s">
        <v>592</v>
      </c>
      <c r="I3493" s="3" t="s">
        <v>593</v>
      </c>
      <c r="J3493" s="3" t="s">
        <v>26</v>
      </c>
      <c r="K3493" s="3" t="s">
        <v>27</v>
      </c>
      <c r="L3493" s="3" t="s">
        <v>136</v>
      </c>
      <c r="M3493" s="3" t="s">
        <v>137</v>
      </c>
      <c r="N3493" s="2">
        <v>19140</v>
      </c>
      <c r="O3493" s="3" t="s">
        <v>138</v>
      </c>
      <c r="P3493" s="3" t="s">
        <v>600</v>
      </c>
      <c r="Q3493" s="3" t="s">
        <v>45</v>
      </c>
      <c r="R3493" s="3" t="s">
        <v>67</v>
      </c>
      <c r="S3493" s="3" t="s">
        <v>601</v>
      </c>
      <c r="T3493" s="2">
        <v>13.247999999999999</v>
      </c>
      <c r="U3493" s="2">
        <v>4</v>
      </c>
      <c r="V3493" s="2">
        <v>0.2</v>
      </c>
      <c r="W3493" s="2">
        <v>3.6432000000000002</v>
      </c>
    </row>
    <row r="3494" spans="1:23" ht="15.75" thickBot="1" x14ac:dyDescent="0.3">
      <c r="A3494" s="5">
        <v>3493</v>
      </c>
      <c r="B3494" s="3" t="s">
        <v>6857</v>
      </c>
      <c r="C3494" s="2">
        <v>2014</v>
      </c>
      <c r="D3494" s="4">
        <v>41894</v>
      </c>
      <c r="E3494" s="4" t="str">
        <f>TEXT(Table1[[#This Row],[Order Date]],"MMM")</f>
        <v>Sep</v>
      </c>
      <c r="F3494" s="4">
        <v>41985</v>
      </c>
      <c r="G3494" s="3" t="s">
        <v>172</v>
      </c>
      <c r="H3494" s="3" t="s">
        <v>592</v>
      </c>
      <c r="I3494" s="3" t="s">
        <v>593</v>
      </c>
      <c r="J3494" s="3" t="s">
        <v>26</v>
      </c>
      <c r="K3494" s="3" t="s">
        <v>27</v>
      </c>
      <c r="L3494" s="3" t="s">
        <v>136</v>
      </c>
      <c r="M3494" s="3" t="s">
        <v>137</v>
      </c>
      <c r="N3494" s="2">
        <v>19140</v>
      </c>
      <c r="O3494" s="3" t="s">
        <v>138</v>
      </c>
      <c r="P3494" s="3" t="s">
        <v>1443</v>
      </c>
      <c r="Q3494" s="3" t="s">
        <v>70</v>
      </c>
      <c r="R3494" s="3" t="s">
        <v>71</v>
      </c>
      <c r="S3494" s="3" t="s">
        <v>1444</v>
      </c>
      <c r="T3494" s="2">
        <v>83.988</v>
      </c>
      <c r="U3494" s="2">
        <v>2</v>
      </c>
      <c r="V3494" s="2">
        <v>0.4</v>
      </c>
      <c r="W3494" s="2">
        <v>-20.997</v>
      </c>
    </row>
    <row r="3495" spans="1:23" ht="15.75" thickBot="1" x14ac:dyDescent="0.3">
      <c r="A3495" s="5">
        <v>3494</v>
      </c>
      <c r="B3495" s="3" t="s">
        <v>6858</v>
      </c>
      <c r="C3495" s="2">
        <v>2012</v>
      </c>
      <c r="D3495" s="4">
        <v>41163</v>
      </c>
      <c r="E3495" s="4" t="str">
        <f>TEXT(Table1[[#This Row],[Order Date]],"MMM")</f>
        <v>Sep</v>
      </c>
      <c r="F3495" s="4">
        <v>41163</v>
      </c>
      <c r="G3495" s="3" t="s">
        <v>1127</v>
      </c>
      <c r="H3495" s="3" t="s">
        <v>2281</v>
      </c>
      <c r="I3495" s="3" t="s">
        <v>2282</v>
      </c>
      <c r="J3495" s="3" t="s">
        <v>99</v>
      </c>
      <c r="K3495" s="3" t="s">
        <v>27</v>
      </c>
      <c r="L3495" s="3" t="s">
        <v>1284</v>
      </c>
      <c r="M3495" s="3" t="s">
        <v>227</v>
      </c>
      <c r="N3495" s="2">
        <v>46226</v>
      </c>
      <c r="O3495" s="3" t="s">
        <v>102</v>
      </c>
      <c r="P3495" s="3" t="s">
        <v>657</v>
      </c>
      <c r="Q3495" s="3" t="s">
        <v>45</v>
      </c>
      <c r="R3495" s="3" t="s">
        <v>74</v>
      </c>
      <c r="S3495" s="3" t="s">
        <v>658</v>
      </c>
      <c r="T3495" s="2">
        <v>10.74</v>
      </c>
      <c r="U3495" s="2">
        <v>3</v>
      </c>
      <c r="V3495" s="2">
        <v>0</v>
      </c>
      <c r="W3495" s="2">
        <v>5.1551999999999998</v>
      </c>
    </row>
    <row r="3496" spans="1:23" ht="15.75" thickBot="1" x14ac:dyDescent="0.3">
      <c r="A3496" s="5">
        <v>3495</v>
      </c>
      <c r="B3496" s="3" t="s">
        <v>6859</v>
      </c>
      <c r="C3496" s="2">
        <v>2012</v>
      </c>
      <c r="D3496" s="4">
        <v>40949</v>
      </c>
      <c r="E3496" s="4" t="str">
        <f>TEXT(Table1[[#This Row],[Order Date]],"MMM")</f>
        <v>Feb</v>
      </c>
      <c r="F3496" s="4">
        <v>41009</v>
      </c>
      <c r="G3496" s="3" t="s">
        <v>172</v>
      </c>
      <c r="H3496" s="3" t="s">
        <v>1721</v>
      </c>
      <c r="I3496" s="3" t="s">
        <v>1722</v>
      </c>
      <c r="J3496" s="3" t="s">
        <v>26</v>
      </c>
      <c r="K3496" s="3" t="s">
        <v>27</v>
      </c>
      <c r="L3496" s="3" t="s">
        <v>6524</v>
      </c>
      <c r="M3496" s="3" t="s">
        <v>372</v>
      </c>
      <c r="N3496" s="2">
        <v>97123</v>
      </c>
      <c r="O3496" s="3" t="s">
        <v>43</v>
      </c>
      <c r="P3496" s="3" t="s">
        <v>378</v>
      </c>
      <c r="Q3496" s="3" t="s">
        <v>32</v>
      </c>
      <c r="R3496" s="3" t="s">
        <v>64</v>
      </c>
      <c r="S3496" s="3" t="s">
        <v>379</v>
      </c>
      <c r="T3496" s="2">
        <v>11.032</v>
      </c>
      <c r="U3496" s="2">
        <v>1</v>
      </c>
      <c r="V3496" s="2">
        <v>0.2</v>
      </c>
      <c r="W3496" s="2">
        <v>3.0337999999999998</v>
      </c>
    </row>
    <row r="3497" spans="1:23" ht="15.75" thickBot="1" x14ac:dyDescent="0.3">
      <c r="A3497" s="5">
        <v>3496</v>
      </c>
      <c r="B3497" s="3" t="s">
        <v>6859</v>
      </c>
      <c r="C3497" s="2">
        <v>2012</v>
      </c>
      <c r="D3497" s="4">
        <v>40949</v>
      </c>
      <c r="E3497" s="4" t="str">
        <f>TEXT(Table1[[#This Row],[Order Date]],"MMM")</f>
        <v>Feb</v>
      </c>
      <c r="F3497" s="4">
        <v>41009</v>
      </c>
      <c r="G3497" s="3" t="s">
        <v>172</v>
      </c>
      <c r="H3497" s="3" t="s">
        <v>1721</v>
      </c>
      <c r="I3497" s="3" t="s">
        <v>1722</v>
      </c>
      <c r="J3497" s="3" t="s">
        <v>26</v>
      </c>
      <c r="K3497" s="3" t="s">
        <v>27</v>
      </c>
      <c r="L3497" s="3" t="s">
        <v>6524</v>
      </c>
      <c r="M3497" s="3" t="s">
        <v>372</v>
      </c>
      <c r="N3497" s="2">
        <v>97123</v>
      </c>
      <c r="O3497" s="3" t="s">
        <v>43</v>
      </c>
      <c r="P3497" s="3" t="s">
        <v>661</v>
      </c>
      <c r="Q3497" s="3" t="s">
        <v>70</v>
      </c>
      <c r="R3497" s="3" t="s">
        <v>148</v>
      </c>
      <c r="S3497" s="3" t="s">
        <v>662</v>
      </c>
      <c r="T3497" s="2">
        <v>53.04</v>
      </c>
      <c r="U3497" s="2">
        <v>3</v>
      </c>
      <c r="V3497" s="2">
        <v>0.2</v>
      </c>
      <c r="W3497" s="2">
        <v>-4.641</v>
      </c>
    </row>
    <row r="3498" spans="1:23" ht="15.75" thickBot="1" x14ac:dyDescent="0.3">
      <c r="A3498" s="5">
        <v>3497</v>
      </c>
      <c r="B3498" s="3" t="s">
        <v>6860</v>
      </c>
      <c r="C3498" s="2">
        <v>2014</v>
      </c>
      <c r="D3498" s="4">
        <v>41700</v>
      </c>
      <c r="E3498" s="4" t="str">
        <f>TEXT(Table1[[#This Row],[Order Date]],"MMM")</f>
        <v>Mar</v>
      </c>
      <c r="F3498" s="4">
        <v>41853</v>
      </c>
      <c r="G3498" s="3" t="s">
        <v>49</v>
      </c>
      <c r="H3498" s="3" t="s">
        <v>4504</v>
      </c>
      <c r="I3498" s="3" t="s">
        <v>4505</v>
      </c>
      <c r="J3498" s="3" t="s">
        <v>40</v>
      </c>
      <c r="K3498" s="3" t="s">
        <v>27</v>
      </c>
      <c r="L3498" s="3" t="s">
        <v>839</v>
      </c>
      <c r="M3498" s="3" t="s">
        <v>42</v>
      </c>
      <c r="N3498" s="2">
        <v>92105</v>
      </c>
      <c r="O3498" s="3" t="s">
        <v>43</v>
      </c>
      <c r="P3498" s="3" t="s">
        <v>2590</v>
      </c>
      <c r="Q3498" s="3" t="s">
        <v>32</v>
      </c>
      <c r="R3498" s="3" t="s">
        <v>64</v>
      </c>
      <c r="S3498" s="3" t="s">
        <v>2591</v>
      </c>
      <c r="T3498" s="2">
        <v>210.58</v>
      </c>
      <c r="U3498" s="2">
        <v>2</v>
      </c>
      <c r="V3498" s="2">
        <v>0</v>
      </c>
      <c r="W3498" s="2">
        <v>12.6348</v>
      </c>
    </row>
    <row r="3499" spans="1:23" ht="15.75" thickBot="1" x14ac:dyDescent="0.3">
      <c r="A3499" s="5">
        <v>3498</v>
      </c>
      <c r="B3499" s="3" t="s">
        <v>6860</v>
      </c>
      <c r="C3499" s="2">
        <v>2014</v>
      </c>
      <c r="D3499" s="4">
        <v>41700</v>
      </c>
      <c r="E3499" s="4" t="str">
        <f>TEXT(Table1[[#This Row],[Order Date]],"MMM")</f>
        <v>Mar</v>
      </c>
      <c r="F3499" s="4">
        <v>41853</v>
      </c>
      <c r="G3499" s="3" t="s">
        <v>49</v>
      </c>
      <c r="H3499" s="3" t="s">
        <v>4504</v>
      </c>
      <c r="I3499" s="3" t="s">
        <v>4505</v>
      </c>
      <c r="J3499" s="3" t="s">
        <v>40</v>
      </c>
      <c r="K3499" s="3" t="s">
        <v>27</v>
      </c>
      <c r="L3499" s="3" t="s">
        <v>839</v>
      </c>
      <c r="M3499" s="3" t="s">
        <v>42</v>
      </c>
      <c r="N3499" s="2">
        <v>92105</v>
      </c>
      <c r="O3499" s="3" t="s">
        <v>43</v>
      </c>
      <c r="P3499" s="3" t="s">
        <v>2031</v>
      </c>
      <c r="Q3499" s="3" t="s">
        <v>45</v>
      </c>
      <c r="R3499" s="3" t="s">
        <v>74</v>
      </c>
      <c r="S3499" s="3" t="s">
        <v>2032</v>
      </c>
      <c r="T3499" s="2">
        <v>30.96</v>
      </c>
      <c r="U3499" s="2">
        <v>2</v>
      </c>
      <c r="V3499" s="2">
        <v>0.2</v>
      </c>
      <c r="W3499" s="2">
        <v>10.061999999999999</v>
      </c>
    </row>
    <row r="3500" spans="1:23" ht="15.75" thickBot="1" x14ac:dyDescent="0.3">
      <c r="A3500" s="5">
        <v>3499</v>
      </c>
      <c r="B3500" s="3" t="s">
        <v>6860</v>
      </c>
      <c r="C3500" s="2">
        <v>2014</v>
      </c>
      <c r="D3500" s="4">
        <v>41700</v>
      </c>
      <c r="E3500" s="4" t="str">
        <f>TEXT(Table1[[#This Row],[Order Date]],"MMM")</f>
        <v>Mar</v>
      </c>
      <c r="F3500" s="4">
        <v>41853</v>
      </c>
      <c r="G3500" s="3" t="s">
        <v>49</v>
      </c>
      <c r="H3500" s="3" t="s">
        <v>4504</v>
      </c>
      <c r="I3500" s="3" t="s">
        <v>4505</v>
      </c>
      <c r="J3500" s="3" t="s">
        <v>40</v>
      </c>
      <c r="K3500" s="3" t="s">
        <v>27</v>
      </c>
      <c r="L3500" s="3" t="s">
        <v>839</v>
      </c>
      <c r="M3500" s="3" t="s">
        <v>42</v>
      </c>
      <c r="N3500" s="2">
        <v>92105</v>
      </c>
      <c r="O3500" s="3" t="s">
        <v>43</v>
      </c>
      <c r="P3500" s="3" t="s">
        <v>6024</v>
      </c>
      <c r="Q3500" s="3" t="s">
        <v>70</v>
      </c>
      <c r="R3500" s="3" t="s">
        <v>603</v>
      </c>
      <c r="S3500" s="3" t="s">
        <v>6025</v>
      </c>
      <c r="T3500" s="2">
        <v>239.98400000000001</v>
      </c>
      <c r="U3500" s="2">
        <v>2</v>
      </c>
      <c r="V3500" s="2">
        <v>0.2</v>
      </c>
      <c r="W3500" s="2">
        <v>38.997399999999999</v>
      </c>
    </row>
    <row r="3501" spans="1:23" ht="15.75" thickBot="1" x14ac:dyDescent="0.3">
      <c r="A3501" s="5">
        <v>3500</v>
      </c>
      <c r="B3501" s="3" t="s">
        <v>6861</v>
      </c>
      <c r="C3501" s="2">
        <v>2013</v>
      </c>
      <c r="D3501" s="4">
        <v>41430</v>
      </c>
      <c r="E3501" s="4" t="str">
        <f>TEXT(Table1[[#This Row],[Order Date]],"MMM")</f>
        <v>Jun</v>
      </c>
      <c r="F3501" s="4">
        <v>41552</v>
      </c>
      <c r="G3501" s="3" t="s">
        <v>49</v>
      </c>
      <c r="H3501" s="3" t="s">
        <v>390</v>
      </c>
      <c r="I3501" s="3" t="s">
        <v>391</v>
      </c>
      <c r="J3501" s="3" t="s">
        <v>99</v>
      </c>
      <c r="K3501" s="3" t="s">
        <v>27</v>
      </c>
      <c r="L3501" s="3" t="s">
        <v>4451</v>
      </c>
      <c r="M3501" s="3" t="s">
        <v>53</v>
      </c>
      <c r="N3501" s="2">
        <v>32303</v>
      </c>
      <c r="O3501" s="3" t="s">
        <v>30</v>
      </c>
      <c r="P3501" s="3" t="s">
        <v>6862</v>
      </c>
      <c r="Q3501" s="3" t="s">
        <v>45</v>
      </c>
      <c r="R3501" s="3" t="s">
        <v>88</v>
      </c>
      <c r="S3501" s="3" t="s">
        <v>6863</v>
      </c>
      <c r="T3501" s="2">
        <v>93.248000000000005</v>
      </c>
      <c r="U3501" s="2">
        <v>4</v>
      </c>
      <c r="V3501" s="2">
        <v>0.2</v>
      </c>
      <c r="W3501" s="2">
        <v>31.4712</v>
      </c>
    </row>
    <row r="3502" spans="1:23" ht="15.75" thickBot="1" x14ac:dyDescent="0.3">
      <c r="A3502" s="5">
        <v>3501</v>
      </c>
      <c r="B3502" s="3" t="s">
        <v>6861</v>
      </c>
      <c r="C3502" s="2">
        <v>2013</v>
      </c>
      <c r="D3502" s="4">
        <v>41430</v>
      </c>
      <c r="E3502" s="4" t="str">
        <f>TEXT(Table1[[#This Row],[Order Date]],"MMM")</f>
        <v>Jun</v>
      </c>
      <c r="F3502" s="4">
        <v>41552</v>
      </c>
      <c r="G3502" s="3" t="s">
        <v>49</v>
      </c>
      <c r="H3502" s="3" t="s">
        <v>390</v>
      </c>
      <c r="I3502" s="3" t="s">
        <v>391</v>
      </c>
      <c r="J3502" s="3" t="s">
        <v>99</v>
      </c>
      <c r="K3502" s="3" t="s">
        <v>27</v>
      </c>
      <c r="L3502" s="3" t="s">
        <v>4451</v>
      </c>
      <c r="M3502" s="3" t="s">
        <v>53</v>
      </c>
      <c r="N3502" s="2">
        <v>32303</v>
      </c>
      <c r="O3502" s="3" t="s">
        <v>30</v>
      </c>
      <c r="P3502" s="3" t="s">
        <v>3863</v>
      </c>
      <c r="Q3502" s="3" t="s">
        <v>70</v>
      </c>
      <c r="R3502" s="3" t="s">
        <v>71</v>
      </c>
      <c r="S3502" s="3" t="s">
        <v>3864</v>
      </c>
      <c r="T3502" s="2">
        <v>177.48</v>
      </c>
      <c r="U3502" s="2">
        <v>3</v>
      </c>
      <c r="V3502" s="2">
        <v>0.2</v>
      </c>
      <c r="W3502" s="2">
        <v>19.9665</v>
      </c>
    </row>
    <row r="3503" spans="1:23" ht="15.75" thickBot="1" x14ac:dyDescent="0.3">
      <c r="A3503" s="5">
        <v>3502</v>
      </c>
      <c r="B3503" s="3" t="s">
        <v>6864</v>
      </c>
      <c r="C3503" s="2">
        <v>2014</v>
      </c>
      <c r="D3503" s="4">
        <v>41921</v>
      </c>
      <c r="E3503" s="4" t="str">
        <f>TEXT(Table1[[#This Row],[Order Date]],"MMM")</f>
        <v>Oct</v>
      </c>
      <c r="F3503" s="4">
        <v>41952</v>
      </c>
      <c r="G3503" s="3" t="s">
        <v>172</v>
      </c>
      <c r="H3503" s="3" t="s">
        <v>3902</v>
      </c>
      <c r="I3503" s="3" t="s">
        <v>3903</v>
      </c>
      <c r="J3503" s="3" t="s">
        <v>26</v>
      </c>
      <c r="K3503" s="3" t="s">
        <v>27</v>
      </c>
      <c r="L3503" s="3" t="s">
        <v>2378</v>
      </c>
      <c r="M3503" s="3" t="s">
        <v>442</v>
      </c>
      <c r="N3503" s="2">
        <v>43615</v>
      </c>
      <c r="O3503" s="3" t="s">
        <v>138</v>
      </c>
      <c r="P3503" s="3" t="s">
        <v>3719</v>
      </c>
      <c r="Q3503" s="3" t="s">
        <v>45</v>
      </c>
      <c r="R3503" s="3" t="s">
        <v>46</v>
      </c>
      <c r="S3503" s="3" t="s">
        <v>3720</v>
      </c>
      <c r="T3503" s="2">
        <v>17.712</v>
      </c>
      <c r="U3503" s="2">
        <v>6</v>
      </c>
      <c r="V3503" s="2">
        <v>0.2</v>
      </c>
      <c r="W3503" s="2">
        <v>5.9778000000000002</v>
      </c>
    </row>
    <row r="3504" spans="1:23" ht="15.75" thickBot="1" x14ac:dyDescent="0.3">
      <c r="A3504" s="5">
        <v>3503</v>
      </c>
      <c r="B3504" s="3" t="s">
        <v>6864</v>
      </c>
      <c r="C3504" s="2">
        <v>2014</v>
      </c>
      <c r="D3504" s="4">
        <v>41921</v>
      </c>
      <c r="E3504" s="4" t="str">
        <f>TEXT(Table1[[#This Row],[Order Date]],"MMM")</f>
        <v>Oct</v>
      </c>
      <c r="F3504" s="4">
        <v>41952</v>
      </c>
      <c r="G3504" s="3" t="s">
        <v>172</v>
      </c>
      <c r="H3504" s="3" t="s">
        <v>3902</v>
      </c>
      <c r="I3504" s="3" t="s">
        <v>3903</v>
      </c>
      <c r="J3504" s="3" t="s">
        <v>26</v>
      </c>
      <c r="K3504" s="3" t="s">
        <v>27</v>
      </c>
      <c r="L3504" s="3" t="s">
        <v>2378</v>
      </c>
      <c r="M3504" s="3" t="s">
        <v>442</v>
      </c>
      <c r="N3504" s="2">
        <v>43615</v>
      </c>
      <c r="O3504" s="3" t="s">
        <v>138</v>
      </c>
      <c r="P3504" s="3" t="s">
        <v>2634</v>
      </c>
      <c r="Q3504" s="3" t="s">
        <v>45</v>
      </c>
      <c r="R3504" s="3" t="s">
        <v>74</v>
      </c>
      <c r="S3504" s="3" t="s">
        <v>2635</v>
      </c>
      <c r="T3504" s="2">
        <v>4.8600000000000003</v>
      </c>
      <c r="U3504" s="2">
        <v>3</v>
      </c>
      <c r="V3504" s="2">
        <v>0.7</v>
      </c>
      <c r="W3504" s="2">
        <v>-3.5640000000000001</v>
      </c>
    </row>
    <row r="3505" spans="1:23" ht="15.75" thickBot="1" x14ac:dyDescent="0.3">
      <c r="A3505" s="5">
        <v>3504</v>
      </c>
      <c r="B3505" s="3" t="s">
        <v>6864</v>
      </c>
      <c r="C3505" s="2">
        <v>2014</v>
      </c>
      <c r="D3505" s="4">
        <v>41921</v>
      </c>
      <c r="E3505" s="4" t="str">
        <f>TEXT(Table1[[#This Row],[Order Date]],"MMM")</f>
        <v>Oct</v>
      </c>
      <c r="F3505" s="4">
        <v>41952</v>
      </c>
      <c r="G3505" s="3" t="s">
        <v>172</v>
      </c>
      <c r="H3505" s="3" t="s">
        <v>3902</v>
      </c>
      <c r="I3505" s="3" t="s">
        <v>3903</v>
      </c>
      <c r="J3505" s="3" t="s">
        <v>26</v>
      </c>
      <c r="K3505" s="3" t="s">
        <v>27</v>
      </c>
      <c r="L3505" s="3" t="s">
        <v>2378</v>
      </c>
      <c r="M3505" s="3" t="s">
        <v>442</v>
      </c>
      <c r="N3505" s="2">
        <v>43615</v>
      </c>
      <c r="O3505" s="3" t="s">
        <v>138</v>
      </c>
      <c r="P3505" s="3" t="s">
        <v>3663</v>
      </c>
      <c r="Q3505" s="3" t="s">
        <v>45</v>
      </c>
      <c r="R3505" s="3" t="s">
        <v>74</v>
      </c>
      <c r="S3505" s="3" t="s">
        <v>3664</v>
      </c>
      <c r="T3505" s="2">
        <v>6.258</v>
      </c>
      <c r="U3505" s="2">
        <v>2</v>
      </c>
      <c r="V3505" s="2">
        <v>0.7</v>
      </c>
      <c r="W3505" s="2">
        <v>-5.2149999999999999</v>
      </c>
    </row>
    <row r="3506" spans="1:23" ht="15.75" thickBot="1" x14ac:dyDescent="0.3">
      <c r="A3506" s="5">
        <v>3505</v>
      </c>
      <c r="B3506" s="3" t="s">
        <v>6865</v>
      </c>
      <c r="C3506" s="2">
        <v>2012</v>
      </c>
      <c r="D3506" s="4">
        <v>41039</v>
      </c>
      <c r="E3506" s="4" t="str">
        <f>TEXT(Table1[[#This Row],[Order Date]],"MMM")</f>
        <v>May</v>
      </c>
      <c r="F3506" s="4">
        <v>41162</v>
      </c>
      <c r="G3506" s="3" t="s">
        <v>49</v>
      </c>
      <c r="H3506" s="3" t="s">
        <v>4086</v>
      </c>
      <c r="I3506" s="3" t="s">
        <v>4087</v>
      </c>
      <c r="J3506" s="3" t="s">
        <v>26</v>
      </c>
      <c r="K3506" s="3" t="s">
        <v>27</v>
      </c>
      <c r="L3506" s="3" t="s">
        <v>441</v>
      </c>
      <c r="M3506" s="3" t="s">
        <v>442</v>
      </c>
      <c r="N3506" s="2">
        <v>43229</v>
      </c>
      <c r="O3506" s="3" t="s">
        <v>138</v>
      </c>
      <c r="P3506" s="3" t="s">
        <v>1021</v>
      </c>
      <c r="Q3506" s="3" t="s">
        <v>70</v>
      </c>
      <c r="R3506" s="3" t="s">
        <v>148</v>
      </c>
      <c r="S3506" s="3" t="s">
        <v>1022</v>
      </c>
      <c r="T3506" s="2">
        <v>288</v>
      </c>
      <c r="U3506" s="2">
        <v>4</v>
      </c>
      <c r="V3506" s="2">
        <v>0.2</v>
      </c>
      <c r="W3506" s="2">
        <v>57.6</v>
      </c>
    </row>
    <row r="3507" spans="1:23" ht="15.75" thickBot="1" x14ac:dyDescent="0.3">
      <c r="A3507" s="5">
        <v>3506</v>
      </c>
      <c r="B3507" s="3" t="s">
        <v>6866</v>
      </c>
      <c r="C3507" s="2">
        <v>2013</v>
      </c>
      <c r="D3507" s="4">
        <v>41437</v>
      </c>
      <c r="E3507" s="4" t="str">
        <f>TEXT(Table1[[#This Row],[Order Date]],"MMM")</f>
        <v>Jun</v>
      </c>
      <c r="F3507" s="4">
        <v>41559</v>
      </c>
      <c r="G3507" s="3" t="s">
        <v>23</v>
      </c>
      <c r="H3507" s="3" t="s">
        <v>3361</v>
      </c>
      <c r="I3507" s="3" t="s">
        <v>3362</v>
      </c>
      <c r="J3507" s="3" t="s">
        <v>99</v>
      </c>
      <c r="K3507" s="3" t="s">
        <v>27</v>
      </c>
      <c r="L3507" s="3" t="s">
        <v>273</v>
      </c>
      <c r="M3507" s="3" t="s">
        <v>192</v>
      </c>
      <c r="N3507" s="2">
        <v>60623</v>
      </c>
      <c r="O3507" s="3" t="s">
        <v>102</v>
      </c>
      <c r="P3507" s="3" t="s">
        <v>568</v>
      </c>
      <c r="Q3507" s="3" t="s">
        <v>45</v>
      </c>
      <c r="R3507" s="3" t="s">
        <v>67</v>
      </c>
      <c r="S3507" s="3" t="s">
        <v>569</v>
      </c>
      <c r="T3507" s="2">
        <v>3.536</v>
      </c>
      <c r="U3507" s="2">
        <v>2</v>
      </c>
      <c r="V3507" s="2">
        <v>0.2</v>
      </c>
      <c r="W3507" s="2">
        <v>0.30940000000000001</v>
      </c>
    </row>
    <row r="3508" spans="1:23" ht="15.75" thickBot="1" x14ac:dyDescent="0.3">
      <c r="A3508" s="5">
        <v>3507</v>
      </c>
      <c r="B3508" s="3" t="s">
        <v>6867</v>
      </c>
      <c r="C3508" s="2">
        <v>2013</v>
      </c>
      <c r="D3508" s="4">
        <v>41340</v>
      </c>
      <c r="E3508" s="4" t="str">
        <f>TEXT(Table1[[#This Row],[Order Date]],"MMM")</f>
        <v>Mar</v>
      </c>
      <c r="F3508" s="4">
        <v>41371</v>
      </c>
      <c r="G3508" s="3" t="s">
        <v>172</v>
      </c>
      <c r="H3508" s="3" t="s">
        <v>788</v>
      </c>
      <c r="I3508" s="3" t="s">
        <v>789</v>
      </c>
      <c r="J3508" s="3" t="s">
        <v>40</v>
      </c>
      <c r="K3508" s="3" t="s">
        <v>27</v>
      </c>
      <c r="L3508" s="3" t="s">
        <v>1452</v>
      </c>
      <c r="M3508" s="3" t="s">
        <v>101</v>
      </c>
      <c r="N3508" s="2">
        <v>77340</v>
      </c>
      <c r="O3508" s="3" t="s">
        <v>102</v>
      </c>
      <c r="P3508" s="3" t="s">
        <v>2175</v>
      </c>
      <c r="Q3508" s="3" t="s">
        <v>32</v>
      </c>
      <c r="R3508" s="3" t="s">
        <v>36</v>
      </c>
      <c r="S3508" s="3" t="s">
        <v>2176</v>
      </c>
      <c r="T3508" s="2">
        <v>528.42999999999995</v>
      </c>
      <c r="U3508" s="2">
        <v>5</v>
      </c>
      <c r="V3508" s="2">
        <v>0.3</v>
      </c>
      <c r="W3508" s="2">
        <v>0</v>
      </c>
    </row>
    <row r="3509" spans="1:23" ht="15.75" thickBot="1" x14ac:dyDescent="0.3">
      <c r="A3509" s="5">
        <v>3508</v>
      </c>
      <c r="B3509" s="3" t="s">
        <v>6867</v>
      </c>
      <c r="C3509" s="2">
        <v>2013</v>
      </c>
      <c r="D3509" s="4">
        <v>41340</v>
      </c>
      <c r="E3509" s="4" t="str">
        <f>TEXT(Table1[[#This Row],[Order Date]],"MMM")</f>
        <v>Mar</v>
      </c>
      <c r="F3509" s="4">
        <v>41371</v>
      </c>
      <c r="G3509" s="3" t="s">
        <v>172</v>
      </c>
      <c r="H3509" s="3" t="s">
        <v>788</v>
      </c>
      <c r="I3509" s="3" t="s">
        <v>789</v>
      </c>
      <c r="J3509" s="3" t="s">
        <v>40</v>
      </c>
      <c r="K3509" s="3" t="s">
        <v>27</v>
      </c>
      <c r="L3509" s="3" t="s">
        <v>1452</v>
      </c>
      <c r="M3509" s="3" t="s">
        <v>101</v>
      </c>
      <c r="N3509" s="2">
        <v>77340</v>
      </c>
      <c r="O3509" s="3" t="s">
        <v>102</v>
      </c>
      <c r="P3509" s="3" t="s">
        <v>4706</v>
      </c>
      <c r="Q3509" s="3" t="s">
        <v>45</v>
      </c>
      <c r="R3509" s="3" t="s">
        <v>88</v>
      </c>
      <c r="S3509" s="3" t="s">
        <v>4707</v>
      </c>
      <c r="T3509" s="2">
        <v>41.472000000000001</v>
      </c>
      <c r="U3509" s="2">
        <v>8</v>
      </c>
      <c r="V3509" s="2">
        <v>0.2</v>
      </c>
      <c r="W3509" s="2">
        <v>14.5152</v>
      </c>
    </row>
    <row r="3510" spans="1:23" ht="15.75" thickBot="1" x14ac:dyDescent="0.3">
      <c r="A3510" s="5">
        <v>3509</v>
      </c>
      <c r="B3510" s="3" t="s">
        <v>6868</v>
      </c>
      <c r="C3510" s="2">
        <v>2012</v>
      </c>
      <c r="D3510" s="4">
        <v>40911</v>
      </c>
      <c r="E3510" s="4" t="str">
        <f>TEXT(Table1[[#This Row],[Order Date]],"MMM")</f>
        <v>Jan</v>
      </c>
      <c r="F3510" s="4">
        <v>41002</v>
      </c>
      <c r="G3510" s="3" t="s">
        <v>172</v>
      </c>
      <c r="H3510" s="3" t="s">
        <v>6573</v>
      </c>
      <c r="I3510" s="3" t="s">
        <v>6574</v>
      </c>
      <c r="J3510" s="3" t="s">
        <v>40</v>
      </c>
      <c r="K3510" s="3" t="s">
        <v>27</v>
      </c>
      <c r="L3510" s="3" t="s">
        <v>168</v>
      </c>
      <c r="M3510" s="3" t="s">
        <v>101</v>
      </c>
      <c r="N3510" s="2">
        <v>77070</v>
      </c>
      <c r="O3510" s="3" t="s">
        <v>102</v>
      </c>
      <c r="P3510" s="3" t="s">
        <v>4077</v>
      </c>
      <c r="Q3510" s="3" t="s">
        <v>45</v>
      </c>
      <c r="R3510" s="3" t="s">
        <v>67</v>
      </c>
      <c r="S3510" s="3" t="s">
        <v>4078</v>
      </c>
      <c r="T3510" s="2">
        <v>55.328000000000003</v>
      </c>
      <c r="U3510" s="2">
        <v>2</v>
      </c>
      <c r="V3510" s="2">
        <v>0.2</v>
      </c>
      <c r="W3510" s="2">
        <v>6.2244000000000002</v>
      </c>
    </row>
    <row r="3511" spans="1:23" ht="15.75" thickBot="1" x14ac:dyDescent="0.3">
      <c r="A3511" s="5">
        <v>3510</v>
      </c>
      <c r="B3511" s="3" t="s">
        <v>6868</v>
      </c>
      <c r="C3511" s="2">
        <v>2012</v>
      </c>
      <c r="D3511" s="4">
        <v>40911</v>
      </c>
      <c r="E3511" s="4" t="str">
        <f>TEXT(Table1[[#This Row],[Order Date]],"MMM")</f>
        <v>Jan</v>
      </c>
      <c r="F3511" s="4">
        <v>41002</v>
      </c>
      <c r="G3511" s="3" t="s">
        <v>172</v>
      </c>
      <c r="H3511" s="3" t="s">
        <v>6573</v>
      </c>
      <c r="I3511" s="3" t="s">
        <v>6574</v>
      </c>
      <c r="J3511" s="3" t="s">
        <v>40</v>
      </c>
      <c r="K3511" s="3" t="s">
        <v>27</v>
      </c>
      <c r="L3511" s="3" t="s">
        <v>168</v>
      </c>
      <c r="M3511" s="3" t="s">
        <v>101</v>
      </c>
      <c r="N3511" s="2">
        <v>77070</v>
      </c>
      <c r="O3511" s="3" t="s">
        <v>102</v>
      </c>
      <c r="P3511" s="3" t="s">
        <v>2575</v>
      </c>
      <c r="Q3511" s="3" t="s">
        <v>32</v>
      </c>
      <c r="R3511" s="3" t="s">
        <v>33</v>
      </c>
      <c r="S3511" s="3" t="s">
        <v>2576</v>
      </c>
      <c r="T3511" s="2">
        <v>1227.9983999999999</v>
      </c>
      <c r="U3511" s="2">
        <v>6</v>
      </c>
      <c r="V3511" s="2">
        <v>0.32</v>
      </c>
      <c r="W3511" s="2">
        <v>-36.117600000000003</v>
      </c>
    </row>
    <row r="3512" spans="1:23" ht="15.75" thickBot="1" x14ac:dyDescent="0.3">
      <c r="A3512" s="5">
        <v>3511</v>
      </c>
      <c r="B3512" s="3" t="s">
        <v>6869</v>
      </c>
      <c r="C3512" s="2">
        <v>2012</v>
      </c>
      <c r="D3512" s="4">
        <v>41069</v>
      </c>
      <c r="E3512" s="4" t="str">
        <f>TEXT(Table1[[#This Row],[Order Date]],"MMM")</f>
        <v>Jun</v>
      </c>
      <c r="F3512" s="4">
        <v>41252</v>
      </c>
      <c r="G3512" s="3" t="s">
        <v>49</v>
      </c>
      <c r="H3512" s="3" t="s">
        <v>1003</v>
      </c>
      <c r="I3512" s="3" t="s">
        <v>1004</v>
      </c>
      <c r="J3512" s="3" t="s">
        <v>40</v>
      </c>
      <c r="K3512" s="3" t="s">
        <v>27</v>
      </c>
      <c r="L3512" s="3" t="s">
        <v>1273</v>
      </c>
      <c r="M3512" s="3" t="s">
        <v>289</v>
      </c>
      <c r="N3512" s="2">
        <v>23223</v>
      </c>
      <c r="O3512" s="3" t="s">
        <v>30</v>
      </c>
      <c r="P3512" s="3" t="s">
        <v>4832</v>
      </c>
      <c r="Q3512" s="3" t="s">
        <v>45</v>
      </c>
      <c r="R3512" s="3" t="s">
        <v>74</v>
      </c>
      <c r="S3512" s="3" t="s">
        <v>4833</v>
      </c>
      <c r="T3512" s="2">
        <v>46.62</v>
      </c>
      <c r="U3512" s="2">
        <v>9</v>
      </c>
      <c r="V3512" s="2">
        <v>0</v>
      </c>
      <c r="W3512" s="2">
        <v>21.4452</v>
      </c>
    </row>
    <row r="3513" spans="1:23" ht="15.75" thickBot="1" x14ac:dyDescent="0.3">
      <c r="A3513" s="5">
        <v>3512</v>
      </c>
      <c r="B3513" s="3" t="s">
        <v>6870</v>
      </c>
      <c r="C3513" s="2">
        <v>2013</v>
      </c>
      <c r="D3513" s="4">
        <v>41493</v>
      </c>
      <c r="E3513" s="4" t="str">
        <f>TEXT(Table1[[#This Row],[Order Date]],"MMM")</f>
        <v>Aug</v>
      </c>
      <c r="F3513" s="4" t="s">
        <v>7358</v>
      </c>
      <c r="G3513" s="3" t="s">
        <v>49</v>
      </c>
      <c r="H3513" s="3" t="s">
        <v>592</v>
      </c>
      <c r="I3513" s="3" t="s">
        <v>593</v>
      </c>
      <c r="J3513" s="3" t="s">
        <v>26</v>
      </c>
      <c r="K3513" s="3" t="s">
        <v>27</v>
      </c>
      <c r="L3513" s="3" t="s">
        <v>143</v>
      </c>
      <c r="M3513" s="3" t="s">
        <v>115</v>
      </c>
      <c r="N3513" s="2">
        <v>84057</v>
      </c>
      <c r="O3513" s="3" t="s">
        <v>43</v>
      </c>
      <c r="P3513" s="3" t="s">
        <v>1629</v>
      </c>
      <c r="Q3513" s="3" t="s">
        <v>45</v>
      </c>
      <c r="R3513" s="3" t="s">
        <v>88</v>
      </c>
      <c r="S3513" s="3" t="s">
        <v>1630</v>
      </c>
      <c r="T3513" s="2">
        <v>12.96</v>
      </c>
      <c r="U3513" s="2">
        <v>2</v>
      </c>
      <c r="V3513" s="2">
        <v>0</v>
      </c>
      <c r="W3513" s="2">
        <v>6.2207999999999997</v>
      </c>
    </row>
    <row r="3514" spans="1:23" ht="15.75" thickBot="1" x14ac:dyDescent="0.3">
      <c r="A3514" s="5">
        <v>3513</v>
      </c>
      <c r="B3514" s="3" t="s">
        <v>6870</v>
      </c>
      <c r="C3514" s="2">
        <v>2013</v>
      </c>
      <c r="D3514" s="4">
        <v>41493</v>
      </c>
      <c r="E3514" s="4" t="str">
        <f>TEXT(Table1[[#This Row],[Order Date]],"MMM")</f>
        <v>Aug</v>
      </c>
      <c r="F3514" s="4" t="s">
        <v>7358</v>
      </c>
      <c r="G3514" s="3" t="s">
        <v>49</v>
      </c>
      <c r="H3514" s="3" t="s">
        <v>592</v>
      </c>
      <c r="I3514" s="3" t="s">
        <v>593</v>
      </c>
      <c r="J3514" s="3" t="s">
        <v>26</v>
      </c>
      <c r="K3514" s="3" t="s">
        <v>27</v>
      </c>
      <c r="L3514" s="3" t="s">
        <v>143</v>
      </c>
      <c r="M3514" s="3" t="s">
        <v>115</v>
      </c>
      <c r="N3514" s="2">
        <v>84057</v>
      </c>
      <c r="O3514" s="3" t="s">
        <v>43</v>
      </c>
      <c r="P3514" s="3" t="s">
        <v>4012</v>
      </c>
      <c r="Q3514" s="3" t="s">
        <v>45</v>
      </c>
      <c r="R3514" s="3" t="s">
        <v>67</v>
      </c>
      <c r="S3514" s="3" t="s">
        <v>4013</v>
      </c>
      <c r="T3514" s="2">
        <v>45.98</v>
      </c>
      <c r="U3514" s="2">
        <v>2</v>
      </c>
      <c r="V3514" s="2">
        <v>0</v>
      </c>
      <c r="W3514" s="2">
        <v>12.8744</v>
      </c>
    </row>
    <row r="3515" spans="1:23" ht="15.75" thickBot="1" x14ac:dyDescent="0.3">
      <c r="A3515" s="5">
        <v>3514</v>
      </c>
      <c r="B3515" s="3" t="s">
        <v>6871</v>
      </c>
      <c r="C3515" s="2">
        <v>2013</v>
      </c>
      <c r="D3515" s="4">
        <v>41459</v>
      </c>
      <c r="E3515" s="4" t="str">
        <f>TEXT(Table1[[#This Row],[Order Date]],"MMM")</f>
        <v>Jul</v>
      </c>
      <c r="F3515" s="4">
        <v>41582</v>
      </c>
      <c r="G3515" s="3" t="s">
        <v>49</v>
      </c>
      <c r="H3515" s="3" t="s">
        <v>689</v>
      </c>
      <c r="I3515" s="3" t="s">
        <v>690</v>
      </c>
      <c r="J3515" s="3" t="s">
        <v>99</v>
      </c>
      <c r="K3515" s="3" t="s">
        <v>27</v>
      </c>
      <c r="L3515" s="3" t="s">
        <v>1891</v>
      </c>
      <c r="M3515" s="3" t="s">
        <v>4150</v>
      </c>
      <c r="N3515" s="2">
        <v>5408</v>
      </c>
      <c r="O3515" s="3" t="s">
        <v>138</v>
      </c>
      <c r="P3515" s="3" t="s">
        <v>4441</v>
      </c>
      <c r="Q3515" s="3" t="s">
        <v>70</v>
      </c>
      <c r="R3515" s="3" t="s">
        <v>71</v>
      </c>
      <c r="S3515" s="3" t="s">
        <v>4442</v>
      </c>
      <c r="T3515" s="2">
        <v>1294.75</v>
      </c>
      <c r="U3515" s="2">
        <v>5</v>
      </c>
      <c r="V3515" s="2">
        <v>0</v>
      </c>
      <c r="W3515" s="2">
        <v>336.63499999999999</v>
      </c>
    </row>
    <row r="3516" spans="1:23" ht="15.75" thickBot="1" x14ac:dyDescent="0.3">
      <c r="A3516" s="5">
        <v>3515</v>
      </c>
      <c r="B3516" s="3" t="s">
        <v>6872</v>
      </c>
      <c r="C3516" s="2">
        <v>2011</v>
      </c>
      <c r="D3516" s="4">
        <v>40760</v>
      </c>
      <c r="E3516" s="4" t="str">
        <f>TEXT(Table1[[#This Row],[Order Date]],"MMM")</f>
        <v>Aug</v>
      </c>
      <c r="F3516" s="4">
        <v>40821</v>
      </c>
      <c r="G3516" s="3" t="s">
        <v>172</v>
      </c>
      <c r="H3516" s="3" t="s">
        <v>2866</v>
      </c>
      <c r="I3516" s="3" t="s">
        <v>2867</v>
      </c>
      <c r="J3516" s="3" t="s">
        <v>26</v>
      </c>
      <c r="K3516" s="3" t="s">
        <v>27</v>
      </c>
      <c r="L3516" s="3" t="s">
        <v>136</v>
      </c>
      <c r="M3516" s="3" t="s">
        <v>137</v>
      </c>
      <c r="N3516" s="2">
        <v>19134</v>
      </c>
      <c r="O3516" s="3" t="s">
        <v>138</v>
      </c>
      <c r="P3516" s="3" t="s">
        <v>1061</v>
      </c>
      <c r="Q3516" s="3" t="s">
        <v>70</v>
      </c>
      <c r="R3516" s="3" t="s">
        <v>1062</v>
      </c>
      <c r="S3516" s="3" t="s">
        <v>1063</v>
      </c>
      <c r="T3516" s="2">
        <v>1799.97</v>
      </c>
      <c r="U3516" s="2">
        <v>5</v>
      </c>
      <c r="V3516" s="2">
        <v>0.4</v>
      </c>
      <c r="W3516" s="2">
        <v>239.99600000000001</v>
      </c>
    </row>
    <row r="3517" spans="1:23" ht="15.75" thickBot="1" x14ac:dyDescent="0.3">
      <c r="A3517" s="5">
        <v>3516</v>
      </c>
      <c r="B3517" s="3" t="s">
        <v>6873</v>
      </c>
      <c r="C3517" s="2">
        <v>2013</v>
      </c>
      <c r="D3517" s="4">
        <v>41589</v>
      </c>
      <c r="E3517" s="4" t="str">
        <f>TEXT(Table1[[#This Row],[Order Date]],"MMM")</f>
        <v>Nov</v>
      </c>
      <c r="F3517" s="4" t="s">
        <v>7212</v>
      </c>
      <c r="G3517" s="3" t="s">
        <v>172</v>
      </c>
      <c r="H3517" s="3" t="s">
        <v>5799</v>
      </c>
      <c r="I3517" s="3" t="s">
        <v>5800</v>
      </c>
      <c r="J3517" s="3" t="s">
        <v>26</v>
      </c>
      <c r="K3517" s="3" t="s">
        <v>27</v>
      </c>
      <c r="L3517" s="3" t="s">
        <v>3914</v>
      </c>
      <c r="M3517" s="3" t="s">
        <v>575</v>
      </c>
      <c r="N3517" s="2">
        <v>73120</v>
      </c>
      <c r="O3517" s="3" t="s">
        <v>102</v>
      </c>
      <c r="P3517" s="3" t="s">
        <v>5860</v>
      </c>
      <c r="Q3517" s="3" t="s">
        <v>70</v>
      </c>
      <c r="R3517" s="3" t="s">
        <v>71</v>
      </c>
      <c r="S3517" s="3" t="s">
        <v>5861</v>
      </c>
      <c r="T3517" s="2">
        <v>221.98</v>
      </c>
      <c r="U3517" s="2">
        <v>2</v>
      </c>
      <c r="V3517" s="2">
        <v>0</v>
      </c>
      <c r="W3517" s="2">
        <v>62.154400000000003</v>
      </c>
    </row>
    <row r="3518" spans="1:23" ht="15.75" thickBot="1" x14ac:dyDescent="0.3">
      <c r="A3518" s="5">
        <v>3517</v>
      </c>
      <c r="B3518" s="3" t="s">
        <v>6873</v>
      </c>
      <c r="C3518" s="2">
        <v>2013</v>
      </c>
      <c r="D3518" s="4">
        <v>41589</v>
      </c>
      <c r="E3518" s="4" t="str">
        <f>TEXT(Table1[[#This Row],[Order Date]],"MMM")</f>
        <v>Nov</v>
      </c>
      <c r="F3518" s="4" t="s">
        <v>7212</v>
      </c>
      <c r="G3518" s="3" t="s">
        <v>172</v>
      </c>
      <c r="H3518" s="3" t="s">
        <v>5799</v>
      </c>
      <c r="I3518" s="3" t="s">
        <v>5800</v>
      </c>
      <c r="J3518" s="3" t="s">
        <v>26</v>
      </c>
      <c r="K3518" s="3" t="s">
        <v>27</v>
      </c>
      <c r="L3518" s="3" t="s">
        <v>3914</v>
      </c>
      <c r="M3518" s="3" t="s">
        <v>575</v>
      </c>
      <c r="N3518" s="2">
        <v>73120</v>
      </c>
      <c r="O3518" s="3" t="s">
        <v>102</v>
      </c>
      <c r="P3518" s="3" t="s">
        <v>3604</v>
      </c>
      <c r="Q3518" s="3" t="s">
        <v>32</v>
      </c>
      <c r="R3518" s="3" t="s">
        <v>33</v>
      </c>
      <c r="S3518" s="3" t="s">
        <v>3605</v>
      </c>
      <c r="T3518" s="2">
        <v>341.96</v>
      </c>
      <c r="U3518" s="2">
        <v>2</v>
      </c>
      <c r="V3518" s="2">
        <v>0</v>
      </c>
      <c r="W3518" s="2">
        <v>54.7136</v>
      </c>
    </row>
    <row r="3519" spans="1:23" ht="15.75" thickBot="1" x14ac:dyDescent="0.3">
      <c r="A3519" s="5">
        <v>3518</v>
      </c>
      <c r="B3519" s="3" t="s">
        <v>6874</v>
      </c>
      <c r="C3519" s="2">
        <v>2013</v>
      </c>
      <c r="D3519" s="4">
        <v>41520</v>
      </c>
      <c r="E3519" s="4" t="str">
        <f>TEXT(Table1[[#This Row],[Order Date]],"MMM")</f>
        <v>Sep</v>
      </c>
      <c r="F3519" s="4" t="s">
        <v>7162</v>
      </c>
      <c r="G3519" s="3" t="s">
        <v>49</v>
      </c>
      <c r="H3519" s="3" t="s">
        <v>559</v>
      </c>
      <c r="I3519" s="3" t="s">
        <v>560</v>
      </c>
      <c r="J3519" s="3" t="s">
        <v>40</v>
      </c>
      <c r="K3519" s="3" t="s">
        <v>27</v>
      </c>
      <c r="L3519" s="3" t="s">
        <v>296</v>
      </c>
      <c r="M3519" s="3" t="s">
        <v>214</v>
      </c>
      <c r="N3519" s="2">
        <v>49201</v>
      </c>
      <c r="O3519" s="3" t="s">
        <v>102</v>
      </c>
      <c r="P3519" s="3" t="s">
        <v>3727</v>
      </c>
      <c r="Q3519" s="3" t="s">
        <v>45</v>
      </c>
      <c r="R3519" s="3" t="s">
        <v>77</v>
      </c>
      <c r="S3519" s="3" t="s">
        <v>3728</v>
      </c>
      <c r="T3519" s="2">
        <v>207.14400000000001</v>
      </c>
      <c r="U3519" s="2">
        <v>3</v>
      </c>
      <c r="V3519" s="2">
        <v>0.1</v>
      </c>
      <c r="W3519" s="2">
        <v>48.333599999999997</v>
      </c>
    </row>
    <row r="3520" spans="1:23" ht="15.75" thickBot="1" x14ac:dyDescent="0.3">
      <c r="A3520" s="5">
        <v>3519</v>
      </c>
      <c r="B3520" s="3" t="s">
        <v>6874</v>
      </c>
      <c r="C3520" s="2">
        <v>2013</v>
      </c>
      <c r="D3520" s="4">
        <v>41520</v>
      </c>
      <c r="E3520" s="4" t="str">
        <f>TEXT(Table1[[#This Row],[Order Date]],"MMM")</f>
        <v>Sep</v>
      </c>
      <c r="F3520" s="4" t="s">
        <v>7162</v>
      </c>
      <c r="G3520" s="3" t="s">
        <v>49</v>
      </c>
      <c r="H3520" s="3" t="s">
        <v>559</v>
      </c>
      <c r="I3520" s="3" t="s">
        <v>560</v>
      </c>
      <c r="J3520" s="3" t="s">
        <v>40</v>
      </c>
      <c r="K3520" s="3" t="s">
        <v>27</v>
      </c>
      <c r="L3520" s="3" t="s">
        <v>296</v>
      </c>
      <c r="M3520" s="3" t="s">
        <v>214</v>
      </c>
      <c r="N3520" s="2">
        <v>49201</v>
      </c>
      <c r="O3520" s="3" t="s">
        <v>102</v>
      </c>
      <c r="P3520" s="3" t="s">
        <v>5427</v>
      </c>
      <c r="Q3520" s="3" t="s">
        <v>45</v>
      </c>
      <c r="R3520" s="3" t="s">
        <v>67</v>
      </c>
      <c r="S3520" s="3" t="s">
        <v>3466</v>
      </c>
      <c r="T3520" s="2">
        <v>13.9</v>
      </c>
      <c r="U3520" s="2">
        <v>5</v>
      </c>
      <c r="V3520" s="2">
        <v>0</v>
      </c>
      <c r="W3520" s="2">
        <v>3.7530000000000001</v>
      </c>
    </row>
    <row r="3521" spans="1:23" ht="15.75" thickBot="1" x14ac:dyDescent="0.3">
      <c r="A3521" s="5">
        <v>3520</v>
      </c>
      <c r="B3521" s="3" t="s">
        <v>6875</v>
      </c>
      <c r="C3521" s="2">
        <v>2014</v>
      </c>
      <c r="D3521" s="4">
        <v>41740</v>
      </c>
      <c r="E3521" s="4" t="str">
        <f>TEXT(Table1[[#This Row],[Order Date]],"MMM")</f>
        <v>Apr</v>
      </c>
      <c r="F3521" s="4">
        <v>41862</v>
      </c>
      <c r="G3521" s="3" t="s">
        <v>49</v>
      </c>
      <c r="H3521" s="3" t="s">
        <v>452</v>
      </c>
      <c r="I3521" s="3" t="s">
        <v>453</v>
      </c>
      <c r="J3521" s="3" t="s">
        <v>26</v>
      </c>
      <c r="K3521" s="3" t="s">
        <v>27</v>
      </c>
      <c r="L3521" s="3" t="s">
        <v>4724</v>
      </c>
      <c r="M3521" s="3" t="s">
        <v>53</v>
      </c>
      <c r="N3521" s="2">
        <v>32839</v>
      </c>
      <c r="O3521" s="3" t="s">
        <v>30</v>
      </c>
      <c r="P3521" s="3" t="s">
        <v>1512</v>
      </c>
      <c r="Q3521" s="3" t="s">
        <v>70</v>
      </c>
      <c r="R3521" s="3" t="s">
        <v>1062</v>
      </c>
      <c r="S3521" s="3" t="s">
        <v>1513</v>
      </c>
      <c r="T3521" s="2">
        <v>959.98400000000004</v>
      </c>
      <c r="U3521" s="2">
        <v>2</v>
      </c>
      <c r="V3521" s="2">
        <v>0.2</v>
      </c>
      <c r="W3521" s="2">
        <v>311.9948</v>
      </c>
    </row>
    <row r="3522" spans="1:23" ht="15.75" thickBot="1" x14ac:dyDescent="0.3">
      <c r="A3522" s="5">
        <v>3521</v>
      </c>
      <c r="B3522" s="3" t="s">
        <v>6875</v>
      </c>
      <c r="C3522" s="2">
        <v>2014</v>
      </c>
      <c r="D3522" s="4">
        <v>41740</v>
      </c>
      <c r="E3522" s="4" t="str">
        <f>TEXT(Table1[[#This Row],[Order Date]],"MMM")</f>
        <v>Apr</v>
      </c>
      <c r="F3522" s="4">
        <v>41862</v>
      </c>
      <c r="G3522" s="3" t="s">
        <v>49</v>
      </c>
      <c r="H3522" s="3" t="s">
        <v>452</v>
      </c>
      <c r="I3522" s="3" t="s">
        <v>453</v>
      </c>
      <c r="J3522" s="3" t="s">
        <v>26</v>
      </c>
      <c r="K3522" s="3" t="s">
        <v>27</v>
      </c>
      <c r="L3522" s="3" t="s">
        <v>4724</v>
      </c>
      <c r="M3522" s="3" t="s">
        <v>53</v>
      </c>
      <c r="N3522" s="2">
        <v>32839</v>
      </c>
      <c r="O3522" s="3" t="s">
        <v>30</v>
      </c>
      <c r="P3522" s="3" t="s">
        <v>4157</v>
      </c>
      <c r="Q3522" s="3" t="s">
        <v>45</v>
      </c>
      <c r="R3522" s="3" t="s">
        <v>74</v>
      </c>
      <c r="S3522" s="3" t="s">
        <v>4158</v>
      </c>
      <c r="T3522" s="2">
        <v>4.0860000000000003</v>
      </c>
      <c r="U3522" s="2">
        <v>2</v>
      </c>
      <c r="V3522" s="2">
        <v>0.7</v>
      </c>
      <c r="W3522" s="2">
        <v>-2.9964</v>
      </c>
    </row>
    <row r="3523" spans="1:23" ht="15.75" thickBot="1" x14ac:dyDescent="0.3">
      <c r="A3523" s="5">
        <v>3522</v>
      </c>
      <c r="B3523" s="3" t="s">
        <v>6875</v>
      </c>
      <c r="C3523" s="2">
        <v>2014</v>
      </c>
      <c r="D3523" s="4">
        <v>41740</v>
      </c>
      <c r="E3523" s="4" t="str">
        <f>TEXT(Table1[[#This Row],[Order Date]],"MMM")</f>
        <v>Apr</v>
      </c>
      <c r="F3523" s="4">
        <v>41862</v>
      </c>
      <c r="G3523" s="3" t="s">
        <v>49</v>
      </c>
      <c r="H3523" s="3" t="s">
        <v>452</v>
      </c>
      <c r="I3523" s="3" t="s">
        <v>453</v>
      </c>
      <c r="J3523" s="3" t="s">
        <v>26</v>
      </c>
      <c r="K3523" s="3" t="s">
        <v>27</v>
      </c>
      <c r="L3523" s="3" t="s">
        <v>4724</v>
      </c>
      <c r="M3523" s="3" t="s">
        <v>53</v>
      </c>
      <c r="N3523" s="2">
        <v>32839</v>
      </c>
      <c r="O3523" s="3" t="s">
        <v>30</v>
      </c>
      <c r="P3523" s="3" t="s">
        <v>6041</v>
      </c>
      <c r="Q3523" s="3" t="s">
        <v>45</v>
      </c>
      <c r="R3523" s="3" t="s">
        <v>67</v>
      </c>
      <c r="S3523" s="3" t="s">
        <v>6042</v>
      </c>
      <c r="T3523" s="2">
        <v>55.984000000000002</v>
      </c>
      <c r="U3523" s="2">
        <v>2</v>
      </c>
      <c r="V3523" s="2">
        <v>0.2</v>
      </c>
      <c r="W3523" s="2">
        <v>4.1988000000000003</v>
      </c>
    </row>
    <row r="3524" spans="1:23" ht="15.75" thickBot="1" x14ac:dyDescent="0.3">
      <c r="A3524" s="5">
        <v>3523</v>
      </c>
      <c r="B3524" s="3" t="s">
        <v>6875</v>
      </c>
      <c r="C3524" s="2">
        <v>2014</v>
      </c>
      <c r="D3524" s="4">
        <v>41740</v>
      </c>
      <c r="E3524" s="4" t="str">
        <f>TEXT(Table1[[#This Row],[Order Date]],"MMM")</f>
        <v>Apr</v>
      </c>
      <c r="F3524" s="4">
        <v>41862</v>
      </c>
      <c r="G3524" s="3" t="s">
        <v>49</v>
      </c>
      <c r="H3524" s="3" t="s">
        <v>452</v>
      </c>
      <c r="I3524" s="3" t="s">
        <v>453</v>
      </c>
      <c r="J3524" s="3" t="s">
        <v>26</v>
      </c>
      <c r="K3524" s="3" t="s">
        <v>27</v>
      </c>
      <c r="L3524" s="3" t="s">
        <v>4724</v>
      </c>
      <c r="M3524" s="3" t="s">
        <v>53</v>
      </c>
      <c r="N3524" s="2">
        <v>32839</v>
      </c>
      <c r="O3524" s="3" t="s">
        <v>30</v>
      </c>
      <c r="P3524" s="3" t="s">
        <v>2337</v>
      </c>
      <c r="Q3524" s="3" t="s">
        <v>45</v>
      </c>
      <c r="R3524" s="3" t="s">
        <v>88</v>
      </c>
      <c r="S3524" s="3" t="s">
        <v>2338</v>
      </c>
      <c r="T3524" s="2">
        <v>10.688000000000001</v>
      </c>
      <c r="U3524" s="2">
        <v>2</v>
      </c>
      <c r="V3524" s="2">
        <v>0.2</v>
      </c>
      <c r="W3524" s="2">
        <v>3.7408000000000001</v>
      </c>
    </row>
    <row r="3525" spans="1:23" ht="15.75" thickBot="1" x14ac:dyDescent="0.3">
      <c r="A3525" s="5">
        <v>3524</v>
      </c>
      <c r="B3525" s="3" t="s">
        <v>6876</v>
      </c>
      <c r="C3525" s="2">
        <v>2011</v>
      </c>
      <c r="D3525" s="4">
        <v>40578</v>
      </c>
      <c r="E3525" s="4" t="str">
        <f>TEXT(Table1[[#This Row],[Order Date]],"MMM")</f>
        <v>Feb</v>
      </c>
      <c r="F3525" s="4">
        <v>40698</v>
      </c>
      <c r="G3525" s="3" t="s">
        <v>23</v>
      </c>
      <c r="H3525" s="3" t="s">
        <v>5139</v>
      </c>
      <c r="I3525" s="3" t="s">
        <v>5140</v>
      </c>
      <c r="J3525" s="3" t="s">
        <v>26</v>
      </c>
      <c r="K3525" s="3" t="s">
        <v>27</v>
      </c>
      <c r="L3525" s="3" t="s">
        <v>168</v>
      </c>
      <c r="M3525" s="3" t="s">
        <v>101</v>
      </c>
      <c r="N3525" s="2">
        <v>77095</v>
      </c>
      <c r="O3525" s="3" t="s">
        <v>102</v>
      </c>
      <c r="P3525" s="3" t="s">
        <v>1600</v>
      </c>
      <c r="Q3525" s="3" t="s">
        <v>45</v>
      </c>
      <c r="R3525" s="3" t="s">
        <v>88</v>
      </c>
      <c r="S3525" s="3" t="s">
        <v>1601</v>
      </c>
      <c r="T3525" s="2">
        <v>26.72</v>
      </c>
      <c r="U3525" s="2">
        <v>5</v>
      </c>
      <c r="V3525" s="2">
        <v>0.2</v>
      </c>
      <c r="W3525" s="2">
        <v>9.3520000000000003</v>
      </c>
    </row>
    <row r="3526" spans="1:23" ht="15.75" thickBot="1" x14ac:dyDescent="0.3">
      <c r="A3526" s="5">
        <v>3525</v>
      </c>
      <c r="B3526" s="3" t="s">
        <v>6876</v>
      </c>
      <c r="C3526" s="2">
        <v>2011</v>
      </c>
      <c r="D3526" s="4">
        <v>40578</v>
      </c>
      <c r="E3526" s="4" t="str">
        <f>TEXT(Table1[[#This Row],[Order Date]],"MMM")</f>
        <v>Feb</v>
      </c>
      <c r="F3526" s="4">
        <v>40698</v>
      </c>
      <c r="G3526" s="3" t="s">
        <v>23</v>
      </c>
      <c r="H3526" s="3" t="s">
        <v>5139</v>
      </c>
      <c r="I3526" s="3" t="s">
        <v>5140</v>
      </c>
      <c r="J3526" s="3" t="s">
        <v>26</v>
      </c>
      <c r="K3526" s="3" t="s">
        <v>27</v>
      </c>
      <c r="L3526" s="3" t="s">
        <v>168</v>
      </c>
      <c r="M3526" s="3" t="s">
        <v>101</v>
      </c>
      <c r="N3526" s="2">
        <v>77095</v>
      </c>
      <c r="O3526" s="3" t="s">
        <v>102</v>
      </c>
      <c r="P3526" s="3" t="s">
        <v>6209</v>
      </c>
      <c r="Q3526" s="3" t="s">
        <v>45</v>
      </c>
      <c r="R3526" s="3" t="s">
        <v>88</v>
      </c>
      <c r="S3526" s="3" t="s">
        <v>6210</v>
      </c>
      <c r="T3526" s="2">
        <v>33.488</v>
      </c>
      <c r="U3526" s="2">
        <v>7</v>
      </c>
      <c r="V3526" s="2">
        <v>0.2</v>
      </c>
      <c r="W3526" s="2">
        <v>10.465</v>
      </c>
    </row>
    <row r="3527" spans="1:23" ht="15.75" thickBot="1" x14ac:dyDescent="0.3">
      <c r="A3527" s="5">
        <v>3526</v>
      </c>
      <c r="B3527" s="3" t="s">
        <v>6877</v>
      </c>
      <c r="C3527" s="2">
        <v>2012</v>
      </c>
      <c r="D3527" s="4">
        <v>41035</v>
      </c>
      <c r="E3527" s="4" t="str">
        <f>TEXT(Table1[[#This Row],[Order Date]],"MMM")</f>
        <v>May</v>
      </c>
      <c r="F3527" s="4">
        <v>41158</v>
      </c>
      <c r="G3527" s="3" t="s">
        <v>49</v>
      </c>
      <c r="H3527" s="3" t="s">
        <v>1325</v>
      </c>
      <c r="I3527" s="3" t="s">
        <v>1326</v>
      </c>
      <c r="J3527" s="3" t="s">
        <v>40</v>
      </c>
      <c r="K3527" s="3" t="s">
        <v>27</v>
      </c>
      <c r="L3527" s="3" t="s">
        <v>6480</v>
      </c>
      <c r="M3527" s="3" t="s">
        <v>532</v>
      </c>
      <c r="N3527" s="2">
        <v>63301</v>
      </c>
      <c r="O3527" s="3" t="s">
        <v>102</v>
      </c>
      <c r="P3527" s="3" t="s">
        <v>3775</v>
      </c>
      <c r="Q3527" s="3" t="s">
        <v>45</v>
      </c>
      <c r="R3527" s="3" t="s">
        <v>88</v>
      </c>
      <c r="S3527" s="3" t="s">
        <v>3776</v>
      </c>
      <c r="T3527" s="2">
        <v>10.56</v>
      </c>
      <c r="U3527" s="2">
        <v>2</v>
      </c>
      <c r="V3527" s="2">
        <v>0</v>
      </c>
      <c r="W3527" s="2">
        <v>4.7519999999999998</v>
      </c>
    </row>
    <row r="3528" spans="1:23" ht="15.75" thickBot="1" x14ac:dyDescent="0.3">
      <c r="A3528" s="5">
        <v>3527</v>
      </c>
      <c r="B3528" s="3" t="s">
        <v>6878</v>
      </c>
      <c r="C3528" s="2">
        <v>2011</v>
      </c>
      <c r="D3528" s="4">
        <v>40704</v>
      </c>
      <c r="E3528" s="4" t="str">
        <f>TEXT(Table1[[#This Row],[Order Date]],"MMM")</f>
        <v>Jun</v>
      </c>
      <c r="F3528" s="4">
        <v>40796</v>
      </c>
      <c r="G3528" s="3" t="s">
        <v>172</v>
      </c>
      <c r="H3528" s="3" t="s">
        <v>6339</v>
      </c>
      <c r="I3528" s="3" t="s">
        <v>6340</v>
      </c>
      <c r="J3528" s="3" t="s">
        <v>40</v>
      </c>
      <c r="K3528" s="3" t="s">
        <v>27</v>
      </c>
      <c r="L3528" s="3" t="s">
        <v>3578</v>
      </c>
      <c r="M3528" s="3" t="s">
        <v>227</v>
      </c>
      <c r="N3528" s="2">
        <v>46203</v>
      </c>
      <c r="O3528" s="3" t="s">
        <v>102</v>
      </c>
      <c r="P3528" s="3" t="s">
        <v>5591</v>
      </c>
      <c r="Q3528" s="3" t="s">
        <v>45</v>
      </c>
      <c r="R3528" s="3" t="s">
        <v>58</v>
      </c>
      <c r="S3528" s="3" t="s">
        <v>5592</v>
      </c>
      <c r="T3528" s="2">
        <v>386.34</v>
      </c>
      <c r="U3528" s="2">
        <v>2</v>
      </c>
      <c r="V3528" s="2">
        <v>0</v>
      </c>
      <c r="W3528" s="2">
        <v>54.087600000000002</v>
      </c>
    </row>
    <row r="3529" spans="1:23" ht="15.75" thickBot="1" x14ac:dyDescent="0.3">
      <c r="A3529" s="5">
        <v>3528</v>
      </c>
      <c r="B3529" s="3" t="s">
        <v>6879</v>
      </c>
      <c r="C3529" s="2">
        <v>2011</v>
      </c>
      <c r="D3529" s="4">
        <v>40698</v>
      </c>
      <c r="E3529" s="4" t="str">
        <f>TEXT(Table1[[#This Row],[Order Date]],"MMM")</f>
        <v>Jun</v>
      </c>
      <c r="F3529" s="4">
        <v>40820</v>
      </c>
      <c r="G3529" s="3" t="s">
        <v>23</v>
      </c>
      <c r="H3529" s="3" t="s">
        <v>2730</v>
      </c>
      <c r="I3529" s="3" t="s">
        <v>2731</v>
      </c>
      <c r="J3529" s="3" t="s">
        <v>40</v>
      </c>
      <c r="K3529" s="3" t="s">
        <v>27</v>
      </c>
      <c r="L3529" s="3" t="s">
        <v>41</v>
      </c>
      <c r="M3529" s="3" t="s">
        <v>42</v>
      </c>
      <c r="N3529" s="2">
        <v>90004</v>
      </c>
      <c r="O3529" s="3" t="s">
        <v>43</v>
      </c>
      <c r="P3529" s="3" t="s">
        <v>5203</v>
      </c>
      <c r="Q3529" s="3" t="s">
        <v>45</v>
      </c>
      <c r="R3529" s="3" t="s">
        <v>67</v>
      </c>
      <c r="S3529" s="3" t="s">
        <v>5204</v>
      </c>
      <c r="T3529" s="2">
        <v>70.95</v>
      </c>
      <c r="U3529" s="2">
        <v>3</v>
      </c>
      <c r="V3529" s="2">
        <v>0</v>
      </c>
      <c r="W3529" s="2">
        <v>18.446999999999999</v>
      </c>
    </row>
    <row r="3530" spans="1:23" ht="15.75" thickBot="1" x14ac:dyDescent="0.3">
      <c r="A3530" s="5">
        <v>3529</v>
      </c>
      <c r="B3530" s="3" t="s">
        <v>6879</v>
      </c>
      <c r="C3530" s="2">
        <v>2011</v>
      </c>
      <c r="D3530" s="4">
        <v>40698</v>
      </c>
      <c r="E3530" s="4" t="str">
        <f>TEXT(Table1[[#This Row],[Order Date]],"MMM")</f>
        <v>Jun</v>
      </c>
      <c r="F3530" s="4">
        <v>40820</v>
      </c>
      <c r="G3530" s="3" t="s">
        <v>23</v>
      </c>
      <c r="H3530" s="3" t="s">
        <v>2730</v>
      </c>
      <c r="I3530" s="3" t="s">
        <v>2731</v>
      </c>
      <c r="J3530" s="3" t="s">
        <v>40</v>
      </c>
      <c r="K3530" s="3" t="s">
        <v>27</v>
      </c>
      <c r="L3530" s="3" t="s">
        <v>41</v>
      </c>
      <c r="M3530" s="3" t="s">
        <v>42</v>
      </c>
      <c r="N3530" s="2">
        <v>90004</v>
      </c>
      <c r="O3530" s="3" t="s">
        <v>43</v>
      </c>
      <c r="P3530" s="3" t="s">
        <v>411</v>
      </c>
      <c r="Q3530" s="3" t="s">
        <v>45</v>
      </c>
      <c r="R3530" s="3" t="s">
        <v>74</v>
      </c>
      <c r="S3530" s="3" t="s">
        <v>412</v>
      </c>
      <c r="T3530" s="2">
        <v>65.567999999999998</v>
      </c>
      <c r="U3530" s="2">
        <v>2</v>
      </c>
      <c r="V3530" s="2">
        <v>0.2</v>
      </c>
      <c r="W3530" s="2">
        <v>23.7684</v>
      </c>
    </row>
    <row r="3531" spans="1:23" ht="15.75" thickBot="1" x14ac:dyDescent="0.3">
      <c r="A3531" s="5">
        <v>3530</v>
      </c>
      <c r="B3531" s="3" t="s">
        <v>6879</v>
      </c>
      <c r="C3531" s="2">
        <v>2011</v>
      </c>
      <c r="D3531" s="4">
        <v>40698</v>
      </c>
      <c r="E3531" s="4" t="str">
        <f>TEXT(Table1[[#This Row],[Order Date]],"MMM")</f>
        <v>Jun</v>
      </c>
      <c r="F3531" s="4">
        <v>40820</v>
      </c>
      <c r="G3531" s="3" t="s">
        <v>23</v>
      </c>
      <c r="H3531" s="3" t="s">
        <v>2730</v>
      </c>
      <c r="I3531" s="3" t="s">
        <v>2731</v>
      </c>
      <c r="J3531" s="3" t="s">
        <v>40</v>
      </c>
      <c r="K3531" s="3" t="s">
        <v>27</v>
      </c>
      <c r="L3531" s="3" t="s">
        <v>41</v>
      </c>
      <c r="M3531" s="3" t="s">
        <v>42</v>
      </c>
      <c r="N3531" s="2">
        <v>90004</v>
      </c>
      <c r="O3531" s="3" t="s">
        <v>43</v>
      </c>
      <c r="P3531" s="3" t="s">
        <v>4334</v>
      </c>
      <c r="Q3531" s="3" t="s">
        <v>70</v>
      </c>
      <c r="R3531" s="3" t="s">
        <v>148</v>
      </c>
      <c r="S3531" s="3" t="s">
        <v>4335</v>
      </c>
      <c r="T3531" s="2">
        <v>299.97000000000003</v>
      </c>
      <c r="U3531" s="2">
        <v>3</v>
      </c>
      <c r="V3531" s="2">
        <v>0</v>
      </c>
      <c r="W3531" s="2">
        <v>131.98679999999999</v>
      </c>
    </row>
    <row r="3532" spans="1:23" ht="15.75" thickBot="1" x14ac:dyDescent="0.3">
      <c r="A3532" s="5">
        <v>3531</v>
      </c>
      <c r="B3532" s="3" t="s">
        <v>6880</v>
      </c>
      <c r="C3532" s="2">
        <v>2013</v>
      </c>
      <c r="D3532" s="4">
        <v>41519</v>
      </c>
      <c r="E3532" s="4" t="str">
        <f>TEXT(Table1[[#This Row],[Order Date]],"MMM")</f>
        <v>Sep</v>
      </c>
      <c r="F3532" s="4" t="s">
        <v>7192</v>
      </c>
      <c r="G3532" s="3" t="s">
        <v>49</v>
      </c>
      <c r="H3532" s="3" t="s">
        <v>2326</v>
      </c>
      <c r="I3532" s="3" t="s">
        <v>2327</v>
      </c>
      <c r="J3532" s="3" t="s">
        <v>40</v>
      </c>
      <c r="K3532" s="3" t="s">
        <v>27</v>
      </c>
      <c r="L3532" s="3" t="s">
        <v>120</v>
      </c>
      <c r="M3532" s="3" t="s">
        <v>42</v>
      </c>
      <c r="N3532" s="2">
        <v>94110</v>
      </c>
      <c r="O3532" s="3" t="s">
        <v>43</v>
      </c>
      <c r="P3532" s="3" t="s">
        <v>896</v>
      </c>
      <c r="Q3532" s="3" t="s">
        <v>70</v>
      </c>
      <c r="R3532" s="3" t="s">
        <v>148</v>
      </c>
      <c r="S3532" s="3" t="s">
        <v>897</v>
      </c>
      <c r="T3532" s="2">
        <v>89.97</v>
      </c>
      <c r="U3532" s="2">
        <v>3</v>
      </c>
      <c r="V3532" s="2">
        <v>0</v>
      </c>
      <c r="W3532" s="2">
        <v>39.586799999999997</v>
      </c>
    </row>
    <row r="3533" spans="1:23" ht="15.75" thickBot="1" x14ac:dyDescent="0.3">
      <c r="A3533" s="5">
        <v>3532</v>
      </c>
      <c r="B3533" s="3" t="s">
        <v>6880</v>
      </c>
      <c r="C3533" s="2">
        <v>2013</v>
      </c>
      <c r="D3533" s="4">
        <v>41519</v>
      </c>
      <c r="E3533" s="4" t="str">
        <f>TEXT(Table1[[#This Row],[Order Date]],"MMM")</f>
        <v>Sep</v>
      </c>
      <c r="F3533" s="4" t="s">
        <v>7192</v>
      </c>
      <c r="G3533" s="3" t="s">
        <v>49</v>
      </c>
      <c r="H3533" s="3" t="s">
        <v>2326</v>
      </c>
      <c r="I3533" s="3" t="s">
        <v>2327</v>
      </c>
      <c r="J3533" s="3" t="s">
        <v>40</v>
      </c>
      <c r="K3533" s="3" t="s">
        <v>27</v>
      </c>
      <c r="L3533" s="3" t="s">
        <v>120</v>
      </c>
      <c r="M3533" s="3" t="s">
        <v>42</v>
      </c>
      <c r="N3533" s="2">
        <v>94110</v>
      </c>
      <c r="O3533" s="3" t="s">
        <v>43</v>
      </c>
      <c r="P3533" s="3" t="s">
        <v>2573</v>
      </c>
      <c r="Q3533" s="3" t="s">
        <v>70</v>
      </c>
      <c r="R3533" s="3" t="s">
        <v>148</v>
      </c>
      <c r="S3533" s="3" t="s">
        <v>2574</v>
      </c>
      <c r="T3533" s="2">
        <v>31.86</v>
      </c>
      <c r="U3533" s="2">
        <v>2</v>
      </c>
      <c r="V3533" s="2">
        <v>0</v>
      </c>
      <c r="W3533" s="2">
        <v>11.151</v>
      </c>
    </row>
    <row r="3534" spans="1:23" ht="15.75" thickBot="1" x14ac:dyDescent="0.3">
      <c r="A3534" s="5">
        <v>3533</v>
      </c>
      <c r="B3534" s="3" t="s">
        <v>6881</v>
      </c>
      <c r="C3534" s="2">
        <v>2012</v>
      </c>
      <c r="D3534" s="4">
        <v>40946</v>
      </c>
      <c r="E3534" s="4" t="str">
        <f>TEXT(Table1[[#This Row],[Order Date]],"MMM")</f>
        <v>Feb</v>
      </c>
      <c r="F3534" s="4">
        <v>41006</v>
      </c>
      <c r="G3534" s="3" t="s">
        <v>172</v>
      </c>
      <c r="H3534" s="3" t="s">
        <v>1023</v>
      </c>
      <c r="I3534" s="3" t="s">
        <v>1024</v>
      </c>
      <c r="J3534" s="3" t="s">
        <v>40</v>
      </c>
      <c r="K3534" s="3" t="s">
        <v>27</v>
      </c>
      <c r="L3534" s="3" t="s">
        <v>3739</v>
      </c>
      <c r="M3534" s="3" t="s">
        <v>86</v>
      </c>
      <c r="N3534" s="2">
        <v>27604</v>
      </c>
      <c r="O3534" s="3" t="s">
        <v>30</v>
      </c>
      <c r="P3534" s="3" t="s">
        <v>2958</v>
      </c>
      <c r="Q3534" s="3" t="s">
        <v>70</v>
      </c>
      <c r="R3534" s="3" t="s">
        <v>71</v>
      </c>
      <c r="S3534" s="3" t="s">
        <v>2959</v>
      </c>
      <c r="T3534" s="2">
        <v>74.239999999999995</v>
      </c>
      <c r="U3534" s="2">
        <v>1</v>
      </c>
      <c r="V3534" s="2">
        <v>0.2</v>
      </c>
      <c r="W3534" s="2">
        <v>8.3520000000000003</v>
      </c>
    </row>
    <row r="3535" spans="1:23" ht="15.75" thickBot="1" x14ac:dyDescent="0.3">
      <c r="A3535" s="5">
        <v>3534</v>
      </c>
      <c r="B3535" s="3" t="s">
        <v>6881</v>
      </c>
      <c r="C3535" s="2">
        <v>2012</v>
      </c>
      <c r="D3535" s="4">
        <v>40946</v>
      </c>
      <c r="E3535" s="4" t="str">
        <f>TEXT(Table1[[#This Row],[Order Date]],"MMM")</f>
        <v>Feb</v>
      </c>
      <c r="F3535" s="4">
        <v>41006</v>
      </c>
      <c r="G3535" s="3" t="s">
        <v>172</v>
      </c>
      <c r="H3535" s="3" t="s">
        <v>1023</v>
      </c>
      <c r="I3535" s="3" t="s">
        <v>1024</v>
      </c>
      <c r="J3535" s="3" t="s">
        <v>40</v>
      </c>
      <c r="K3535" s="3" t="s">
        <v>27</v>
      </c>
      <c r="L3535" s="3" t="s">
        <v>3739</v>
      </c>
      <c r="M3535" s="3" t="s">
        <v>86</v>
      </c>
      <c r="N3535" s="2">
        <v>27604</v>
      </c>
      <c r="O3535" s="3" t="s">
        <v>30</v>
      </c>
      <c r="P3535" s="3" t="s">
        <v>2876</v>
      </c>
      <c r="Q3535" s="3" t="s">
        <v>32</v>
      </c>
      <c r="R3535" s="3" t="s">
        <v>64</v>
      </c>
      <c r="S3535" s="3" t="s">
        <v>2877</v>
      </c>
      <c r="T3535" s="2">
        <v>159.84</v>
      </c>
      <c r="U3535" s="2">
        <v>10</v>
      </c>
      <c r="V3535" s="2">
        <v>0.2</v>
      </c>
      <c r="W3535" s="2">
        <v>45.954000000000001</v>
      </c>
    </row>
    <row r="3536" spans="1:23" ht="15.75" thickBot="1" x14ac:dyDescent="0.3">
      <c r="A3536" s="5">
        <v>3535</v>
      </c>
      <c r="B3536" s="3" t="s">
        <v>6881</v>
      </c>
      <c r="C3536" s="2">
        <v>2012</v>
      </c>
      <c r="D3536" s="4">
        <v>40946</v>
      </c>
      <c r="E3536" s="4" t="str">
        <f>TEXT(Table1[[#This Row],[Order Date]],"MMM")</f>
        <v>Feb</v>
      </c>
      <c r="F3536" s="4">
        <v>41006</v>
      </c>
      <c r="G3536" s="3" t="s">
        <v>172</v>
      </c>
      <c r="H3536" s="3" t="s">
        <v>1023</v>
      </c>
      <c r="I3536" s="3" t="s">
        <v>1024</v>
      </c>
      <c r="J3536" s="3" t="s">
        <v>40</v>
      </c>
      <c r="K3536" s="3" t="s">
        <v>27</v>
      </c>
      <c r="L3536" s="3" t="s">
        <v>3739</v>
      </c>
      <c r="M3536" s="3" t="s">
        <v>86</v>
      </c>
      <c r="N3536" s="2">
        <v>27604</v>
      </c>
      <c r="O3536" s="3" t="s">
        <v>30</v>
      </c>
      <c r="P3536" s="3" t="s">
        <v>1802</v>
      </c>
      <c r="Q3536" s="3" t="s">
        <v>45</v>
      </c>
      <c r="R3536" s="3" t="s">
        <v>74</v>
      </c>
      <c r="S3536" s="3" t="s">
        <v>1803</v>
      </c>
      <c r="T3536" s="2">
        <v>2.8919999999999999</v>
      </c>
      <c r="U3536" s="2">
        <v>2</v>
      </c>
      <c r="V3536" s="2">
        <v>0.7</v>
      </c>
      <c r="W3536" s="2">
        <v>-2.3136000000000001</v>
      </c>
    </row>
    <row r="3537" spans="1:23" ht="15.75" thickBot="1" x14ac:dyDescent="0.3">
      <c r="A3537" s="5">
        <v>3536</v>
      </c>
      <c r="B3537" s="3" t="s">
        <v>6881</v>
      </c>
      <c r="C3537" s="2">
        <v>2012</v>
      </c>
      <c r="D3537" s="4">
        <v>40946</v>
      </c>
      <c r="E3537" s="4" t="str">
        <f>TEXT(Table1[[#This Row],[Order Date]],"MMM")</f>
        <v>Feb</v>
      </c>
      <c r="F3537" s="4">
        <v>41006</v>
      </c>
      <c r="G3537" s="3" t="s">
        <v>172</v>
      </c>
      <c r="H3537" s="3" t="s">
        <v>1023</v>
      </c>
      <c r="I3537" s="3" t="s">
        <v>1024</v>
      </c>
      <c r="J3537" s="3" t="s">
        <v>40</v>
      </c>
      <c r="K3537" s="3" t="s">
        <v>27</v>
      </c>
      <c r="L3537" s="3" t="s">
        <v>3739</v>
      </c>
      <c r="M3537" s="3" t="s">
        <v>86</v>
      </c>
      <c r="N3537" s="2">
        <v>27604</v>
      </c>
      <c r="O3537" s="3" t="s">
        <v>30</v>
      </c>
      <c r="P3537" s="3" t="s">
        <v>2323</v>
      </c>
      <c r="Q3537" s="3" t="s">
        <v>45</v>
      </c>
      <c r="R3537" s="3" t="s">
        <v>88</v>
      </c>
      <c r="S3537" s="3" t="s">
        <v>2324</v>
      </c>
      <c r="T3537" s="2">
        <v>9.3919999999999995</v>
      </c>
      <c r="U3537" s="2">
        <v>2</v>
      </c>
      <c r="V3537" s="2">
        <v>0.2</v>
      </c>
      <c r="W3537" s="2">
        <v>3.2871999999999999</v>
      </c>
    </row>
    <row r="3538" spans="1:23" ht="15.75" thickBot="1" x14ac:dyDescent="0.3">
      <c r="A3538" s="5">
        <v>3537</v>
      </c>
      <c r="B3538" s="3" t="s">
        <v>6882</v>
      </c>
      <c r="C3538" s="2">
        <v>2011</v>
      </c>
      <c r="D3538" s="4">
        <v>40765</v>
      </c>
      <c r="E3538" s="4" t="str">
        <f>TEXT(Table1[[#This Row],[Order Date]],"MMM")</f>
        <v>Aug</v>
      </c>
      <c r="F3538" s="4" t="s">
        <v>7198</v>
      </c>
      <c r="G3538" s="3" t="s">
        <v>23</v>
      </c>
      <c r="H3538" s="3" t="s">
        <v>327</v>
      </c>
      <c r="I3538" s="3" t="s">
        <v>328</v>
      </c>
      <c r="J3538" s="3" t="s">
        <v>26</v>
      </c>
      <c r="K3538" s="3" t="s">
        <v>27</v>
      </c>
      <c r="L3538" s="3" t="s">
        <v>239</v>
      </c>
      <c r="M3538" s="3" t="s">
        <v>240</v>
      </c>
      <c r="N3538" s="2">
        <v>10011</v>
      </c>
      <c r="O3538" s="3" t="s">
        <v>138</v>
      </c>
      <c r="P3538" s="3" t="s">
        <v>3309</v>
      </c>
      <c r="Q3538" s="3" t="s">
        <v>45</v>
      </c>
      <c r="R3538" s="3" t="s">
        <v>88</v>
      </c>
      <c r="S3538" s="3" t="s">
        <v>3310</v>
      </c>
      <c r="T3538" s="2">
        <v>123.92</v>
      </c>
      <c r="U3538" s="2">
        <v>4</v>
      </c>
      <c r="V3538" s="2">
        <v>0</v>
      </c>
      <c r="W3538" s="2">
        <v>55.764000000000003</v>
      </c>
    </row>
    <row r="3539" spans="1:23" ht="15.75" thickBot="1" x14ac:dyDescent="0.3">
      <c r="A3539" s="5">
        <v>3538</v>
      </c>
      <c r="B3539" s="3" t="s">
        <v>6883</v>
      </c>
      <c r="C3539" s="2">
        <v>2012</v>
      </c>
      <c r="D3539" s="4">
        <v>41222</v>
      </c>
      <c r="E3539" s="4" t="str">
        <f>TEXT(Table1[[#This Row],[Order Date]],"MMM")</f>
        <v>Nov</v>
      </c>
      <c r="F3539" s="4" t="s">
        <v>7187</v>
      </c>
      <c r="G3539" s="3" t="s">
        <v>49</v>
      </c>
      <c r="H3539" s="3" t="s">
        <v>2628</v>
      </c>
      <c r="I3539" s="3" t="s">
        <v>2629</v>
      </c>
      <c r="J3539" s="3" t="s">
        <v>99</v>
      </c>
      <c r="K3539" s="3" t="s">
        <v>27</v>
      </c>
      <c r="L3539" s="3" t="s">
        <v>3898</v>
      </c>
      <c r="M3539" s="3" t="s">
        <v>692</v>
      </c>
      <c r="N3539" s="2">
        <v>7501</v>
      </c>
      <c r="O3539" s="3" t="s">
        <v>138</v>
      </c>
      <c r="P3539" s="3" t="s">
        <v>5566</v>
      </c>
      <c r="Q3539" s="3" t="s">
        <v>45</v>
      </c>
      <c r="R3539" s="3" t="s">
        <v>46</v>
      </c>
      <c r="S3539" s="3" t="s">
        <v>5567</v>
      </c>
      <c r="T3539" s="2">
        <v>31.05</v>
      </c>
      <c r="U3539" s="2">
        <v>3</v>
      </c>
      <c r="V3539" s="2">
        <v>0</v>
      </c>
      <c r="W3539" s="2">
        <v>14.904</v>
      </c>
    </row>
    <row r="3540" spans="1:23" ht="15.75" thickBot="1" x14ac:dyDescent="0.3">
      <c r="A3540" s="5">
        <v>3539</v>
      </c>
      <c r="B3540" s="3" t="s">
        <v>6883</v>
      </c>
      <c r="C3540" s="2">
        <v>2012</v>
      </c>
      <c r="D3540" s="4">
        <v>41222</v>
      </c>
      <c r="E3540" s="4" t="str">
        <f>TEXT(Table1[[#This Row],[Order Date]],"MMM")</f>
        <v>Nov</v>
      </c>
      <c r="F3540" s="4" t="s">
        <v>7187</v>
      </c>
      <c r="G3540" s="3" t="s">
        <v>49</v>
      </c>
      <c r="H3540" s="3" t="s">
        <v>2628</v>
      </c>
      <c r="I3540" s="3" t="s">
        <v>2629</v>
      </c>
      <c r="J3540" s="3" t="s">
        <v>99</v>
      </c>
      <c r="K3540" s="3" t="s">
        <v>27</v>
      </c>
      <c r="L3540" s="3" t="s">
        <v>3898</v>
      </c>
      <c r="M3540" s="3" t="s">
        <v>692</v>
      </c>
      <c r="N3540" s="2">
        <v>7501</v>
      </c>
      <c r="O3540" s="3" t="s">
        <v>138</v>
      </c>
      <c r="P3540" s="3" t="s">
        <v>4372</v>
      </c>
      <c r="Q3540" s="3" t="s">
        <v>32</v>
      </c>
      <c r="R3540" s="3" t="s">
        <v>64</v>
      </c>
      <c r="S3540" s="3" t="s">
        <v>4373</v>
      </c>
      <c r="T3540" s="2">
        <v>8.92</v>
      </c>
      <c r="U3540" s="2">
        <v>4</v>
      </c>
      <c r="V3540" s="2">
        <v>0</v>
      </c>
      <c r="W3540" s="2">
        <v>3.9247999999999998</v>
      </c>
    </row>
    <row r="3541" spans="1:23" ht="15.75" thickBot="1" x14ac:dyDescent="0.3">
      <c r="A3541" s="5">
        <v>3540</v>
      </c>
      <c r="B3541" s="3" t="s">
        <v>6883</v>
      </c>
      <c r="C3541" s="2">
        <v>2012</v>
      </c>
      <c r="D3541" s="4">
        <v>41222</v>
      </c>
      <c r="E3541" s="4" t="str">
        <f>TEXT(Table1[[#This Row],[Order Date]],"MMM")</f>
        <v>Nov</v>
      </c>
      <c r="F3541" s="4" t="s">
        <v>7187</v>
      </c>
      <c r="G3541" s="3" t="s">
        <v>49</v>
      </c>
      <c r="H3541" s="3" t="s">
        <v>2628</v>
      </c>
      <c r="I3541" s="3" t="s">
        <v>2629</v>
      </c>
      <c r="J3541" s="3" t="s">
        <v>99</v>
      </c>
      <c r="K3541" s="3" t="s">
        <v>27</v>
      </c>
      <c r="L3541" s="3" t="s">
        <v>3898</v>
      </c>
      <c r="M3541" s="3" t="s">
        <v>692</v>
      </c>
      <c r="N3541" s="2">
        <v>7501</v>
      </c>
      <c r="O3541" s="3" t="s">
        <v>138</v>
      </c>
      <c r="P3541" s="3" t="s">
        <v>952</v>
      </c>
      <c r="Q3541" s="3" t="s">
        <v>45</v>
      </c>
      <c r="R3541" s="3" t="s">
        <v>74</v>
      </c>
      <c r="S3541" s="3" t="s">
        <v>953</v>
      </c>
      <c r="T3541" s="2">
        <v>209.6</v>
      </c>
      <c r="U3541" s="2">
        <v>4</v>
      </c>
      <c r="V3541" s="2">
        <v>0</v>
      </c>
      <c r="W3541" s="2">
        <v>96.415999999999997</v>
      </c>
    </row>
    <row r="3542" spans="1:23" ht="15.75" thickBot="1" x14ac:dyDescent="0.3">
      <c r="A3542" s="5">
        <v>3541</v>
      </c>
      <c r="B3542" s="3" t="s">
        <v>6883</v>
      </c>
      <c r="C3542" s="2">
        <v>2012</v>
      </c>
      <c r="D3542" s="4">
        <v>41222</v>
      </c>
      <c r="E3542" s="4" t="str">
        <f>TEXT(Table1[[#This Row],[Order Date]],"MMM")</f>
        <v>Nov</v>
      </c>
      <c r="F3542" s="4" t="s">
        <v>7187</v>
      </c>
      <c r="G3542" s="3" t="s">
        <v>49</v>
      </c>
      <c r="H3542" s="3" t="s">
        <v>2628</v>
      </c>
      <c r="I3542" s="3" t="s">
        <v>2629</v>
      </c>
      <c r="J3542" s="3" t="s">
        <v>99</v>
      </c>
      <c r="K3542" s="3" t="s">
        <v>27</v>
      </c>
      <c r="L3542" s="3" t="s">
        <v>3898</v>
      </c>
      <c r="M3542" s="3" t="s">
        <v>692</v>
      </c>
      <c r="N3542" s="2">
        <v>7501</v>
      </c>
      <c r="O3542" s="3" t="s">
        <v>138</v>
      </c>
      <c r="P3542" s="3" t="s">
        <v>3610</v>
      </c>
      <c r="Q3542" s="3" t="s">
        <v>45</v>
      </c>
      <c r="R3542" s="3" t="s">
        <v>77</v>
      </c>
      <c r="S3542" s="3" t="s">
        <v>3611</v>
      </c>
      <c r="T3542" s="2">
        <v>111.04</v>
      </c>
      <c r="U3542" s="2">
        <v>4</v>
      </c>
      <c r="V3542" s="2">
        <v>0</v>
      </c>
      <c r="W3542" s="2">
        <v>29.980799999999999</v>
      </c>
    </row>
    <row r="3543" spans="1:23" ht="15.75" thickBot="1" x14ac:dyDescent="0.3">
      <c r="A3543" s="5">
        <v>3542</v>
      </c>
      <c r="B3543" s="3" t="s">
        <v>6883</v>
      </c>
      <c r="C3543" s="2">
        <v>2012</v>
      </c>
      <c r="D3543" s="4">
        <v>41222</v>
      </c>
      <c r="E3543" s="4" t="str">
        <f>TEXT(Table1[[#This Row],[Order Date]],"MMM")</f>
        <v>Nov</v>
      </c>
      <c r="F3543" s="4" t="s">
        <v>7187</v>
      </c>
      <c r="G3543" s="3" t="s">
        <v>49</v>
      </c>
      <c r="H3543" s="3" t="s">
        <v>2628</v>
      </c>
      <c r="I3543" s="3" t="s">
        <v>2629</v>
      </c>
      <c r="J3543" s="3" t="s">
        <v>99</v>
      </c>
      <c r="K3543" s="3" t="s">
        <v>27</v>
      </c>
      <c r="L3543" s="3" t="s">
        <v>3898</v>
      </c>
      <c r="M3543" s="3" t="s">
        <v>692</v>
      </c>
      <c r="N3543" s="2">
        <v>7501</v>
      </c>
      <c r="O3543" s="3" t="s">
        <v>138</v>
      </c>
      <c r="P3543" s="3" t="s">
        <v>5548</v>
      </c>
      <c r="Q3543" s="3" t="s">
        <v>45</v>
      </c>
      <c r="R3543" s="3" t="s">
        <v>88</v>
      </c>
      <c r="S3543" s="3" t="s">
        <v>5549</v>
      </c>
      <c r="T3543" s="2">
        <v>38.880000000000003</v>
      </c>
      <c r="U3543" s="2">
        <v>6</v>
      </c>
      <c r="V3543" s="2">
        <v>0</v>
      </c>
      <c r="W3543" s="2">
        <v>18.662400000000002</v>
      </c>
    </row>
    <row r="3544" spans="1:23" ht="15.75" thickBot="1" x14ac:dyDescent="0.3">
      <c r="A3544" s="5">
        <v>3543</v>
      </c>
      <c r="B3544" s="3" t="s">
        <v>6884</v>
      </c>
      <c r="C3544" s="2">
        <v>2013</v>
      </c>
      <c r="D3544" s="4">
        <v>41405</v>
      </c>
      <c r="E3544" s="4" t="str">
        <f>TEXT(Table1[[#This Row],[Order Date]],"MMM")</f>
        <v>May</v>
      </c>
      <c r="F3544" s="4">
        <v>41528</v>
      </c>
      <c r="G3544" s="3" t="s">
        <v>49</v>
      </c>
      <c r="H3544" s="3" t="s">
        <v>4985</v>
      </c>
      <c r="I3544" s="3" t="s">
        <v>4986</v>
      </c>
      <c r="J3544" s="3" t="s">
        <v>26</v>
      </c>
      <c r="K3544" s="3" t="s">
        <v>27</v>
      </c>
      <c r="L3544" s="3" t="s">
        <v>839</v>
      </c>
      <c r="M3544" s="3" t="s">
        <v>42</v>
      </c>
      <c r="N3544" s="2">
        <v>92037</v>
      </c>
      <c r="O3544" s="3" t="s">
        <v>43</v>
      </c>
      <c r="P3544" s="3" t="s">
        <v>6202</v>
      </c>
      <c r="Q3544" s="3" t="s">
        <v>70</v>
      </c>
      <c r="R3544" s="3" t="s">
        <v>603</v>
      </c>
      <c r="S3544" s="3" t="s">
        <v>6203</v>
      </c>
      <c r="T3544" s="2">
        <v>686.4</v>
      </c>
      <c r="U3544" s="2">
        <v>2</v>
      </c>
      <c r="V3544" s="2">
        <v>0.2</v>
      </c>
      <c r="W3544" s="2">
        <v>77.22</v>
      </c>
    </row>
    <row r="3545" spans="1:23" ht="15.75" thickBot="1" x14ac:dyDescent="0.3">
      <c r="A3545" s="5">
        <v>3544</v>
      </c>
      <c r="B3545" s="3" t="s">
        <v>6885</v>
      </c>
      <c r="C3545" s="2">
        <v>2014</v>
      </c>
      <c r="D3545" s="4">
        <v>41682</v>
      </c>
      <c r="E3545" s="4" t="str">
        <f>TEXT(Table1[[#This Row],[Order Date]],"MMM")</f>
        <v>Feb</v>
      </c>
      <c r="F3545" s="4">
        <v>41832</v>
      </c>
      <c r="G3545" s="3" t="s">
        <v>49</v>
      </c>
      <c r="H3545" s="3" t="s">
        <v>523</v>
      </c>
      <c r="I3545" s="3" t="s">
        <v>524</v>
      </c>
      <c r="J3545" s="3" t="s">
        <v>40</v>
      </c>
      <c r="K3545" s="3" t="s">
        <v>27</v>
      </c>
      <c r="L3545" s="3" t="s">
        <v>93</v>
      </c>
      <c r="M3545" s="3" t="s">
        <v>94</v>
      </c>
      <c r="N3545" s="2">
        <v>98105</v>
      </c>
      <c r="O3545" s="3" t="s">
        <v>43</v>
      </c>
      <c r="P3545" s="3" t="s">
        <v>4571</v>
      </c>
      <c r="Q3545" s="3" t="s">
        <v>45</v>
      </c>
      <c r="R3545" s="3" t="s">
        <v>74</v>
      </c>
      <c r="S3545" s="3" t="s">
        <v>4572</v>
      </c>
      <c r="T3545" s="2">
        <v>15.92</v>
      </c>
      <c r="U3545" s="2">
        <v>5</v>
      </c>
      <c r="V3545" s="2">
        <v>0.2</v>
      </c>
      <c r="W3545" s="2">
        <v>5.3730000000000002</v>
      </c>
    </row>
    <row r="3546" spans="1:23" ht="15.75" thickBot="1" x14ac:dyDescent="0.3">
      <c r="A3546" s="5">
        <v>3545</v>
      </c>
      <c r="B3546" s="3" t="s">
        <v>6885</v>
      </c>
      <c r="C3546" s="2">
        <v>2014</v>
      </c>
      <c r="D3546" s="4">
        <v>41682</v>
      </c>
      <c r="E3546" s="4" t="str">
        <f>TEXT(Table1[[#This Row],[Order Date]],"MMM")</f>
        <v>Feb</v>
      </c>
      <c r="F3546" s="4">
        <v>41832</v>
      </c>
      <c r="G3546" s="3" t="s">
        <v>49</v>
      </c>
      <c r="H3546" s="3" t="s">
        <v>523</v>
      </c>
      <c r="I3546" s="3" t="s">
        <v>524</v>
      </c>
      <c r="J3546" s="3" t="s">
        <v>40</v>
      </c>
      <c r="K3546" s="3" t="s">
        <v>27</v>
      </c>
      <c r="L3546" s="3" t="s">
        <v>93</v>
      </c>
      <c r="M3546" s="3" t="s">
        <v>94</v>
      </c>
      <c r="N3546" s="2">
        <v>98105</v>
      </c>
      <c r="O3546" s="3" t="s">
        <v>43</v>
      </c>
      <c r="P3546" s="3" t="s">
        <v>1123</v>
      </c>
      <c r="Q3546" s="3" t="s">
        <v>32</v>
      </c>
      <c r="R3546" s="3" t="s">
        <v>64</v>
      </c>
      <c r="S3546" s="3" t="s">
        <v>1124</v>
      </c>
      <c r="T3546" s="2">
        <v>70.680000000000007</v>
      </c>
      <c r="U3546" s="2">
        <v>12</v>
      </c>
      <c r="V3546" s="2">
        <v>0</v>
      </c>
      <c r="W3546" s="2">
        <v>31.0992</v>
      </c>
    </row>
    <row r="3547" spans="1:23" ht="15.75" thickBot="1" x14ac:dyDescent="0.3">
      <c r="A3547" s="5">
        <v>3546</v>
      </c>
      <c r="B3547" s="3" t="s">
        <v>6885</v>
      </c>
      <c r="C3547" s="2">
        <v>2014</v>
      </c>
      <c r="D3547" s="4">
        <v>41682</v>
      </c>
      <c r="E3547" s="4" t="str">
        <f>TEXT(Table1[[#This Row],[Order Date]],"MMM")</f>
        <v>Feb</v>
      </c>
      <c r="F3547" s="4">
        <v>41832</v>
      </c>
      <c r="G3547" s="3" t="s">
        <v>49</v>
      </c>
      <c r="H3547" s="3" t="s">
        <v>523</v>
      </c>
      <c r="I3547" s="3" t="s">
        <v>524</v>
      </c>
      <c r="J3547" s="3" t="s">
        <v>40</v>
      </c>
      <c r="K3547" s="3" t="s">
        <v>27</v>
      </c>
      <c r="L3547" s="3" t="s">
        <v>93</v>
      </c>
      <c r="M3547" s="3" t="s">
        <v>94</v>
      </c>
      <c r="N3547" s="2">
        <v>98105</v>
      </c>
      <c r="O3547" s="3" t="s">
        <v>43</v>
      </c>
      <c r="P3547" s="3" t="s">
        <v>957</v>
      </c>
      <c r="Q3547" s="3" t="s">
        <v>45</v>
      </c>
      <c r="R3547" s="3" t="s">
        <v>58</v>
      </c>
      <c r="S3547" s="3" t="s">
        <v>958</v>
      </c>
      <c r="T3547" s="2">
        <v>541.24</v>
      </c>
      <c r="U3547" s="2">
        <v>4</v>
      </c>
      <c r="V3547" s="2">
        <v>0</v>
      </c>
      <c r="W3547" s="2">
        <v>5.4123999999999999</v>
      </c>
    </row>
    <row r="3548" spans="1:23" ht="15.75" thickBot="1" x14ac:dyDescent="0.3">
      <c r="A3548" s="5">
        <v>3547</v>
      </c>
      <c r="B3548" s="3" t="s">
        <v>6886</v>
      </c>
      <c r="C3548" s="2">
        <v>2011</v>
      </c>
      <c r="D3548" s="4">
        <v>40826</v>
      </c>
      <c r="E3548" s="4" t="str">
        <f>TEXT(Table1[[#This Row],[Order Date]],"MMM")</f>
        <v>Oct</v>
      </c>
      <c r="F3548" s="4">
        <v>40826</v>
      </c>
      <c r="G3548" s="3" t="s">
        <v>1127</v>
      </c>
      <c r="H3548" s="3" t="s">
        <v>4071</v>
      </c>
      <c r="I3548" s="3" t="s">
        <v>4072</v>
      </c>
      <c r="J3548" s="3" t="s">
        <v>26</v>
      </c>
      <c r="K3548" s="3" t="s">
        <v>27</v>
      </c>
      <c r="L3548" s="3" t="s">
        <v>441</v>
      </c>
      <c r="M3548" s="3" t="s">
        <v>442</v>
      </c>
      <c r="N3548" s="2">
        <v>43229</v>
      </c>
      <c r="O3548" s="3" t="s">
        <v>138</v>
      </c>
      <c r="P3548" s="3" t="s">
        <v>6887</v>
      </c>
      <c r="Q3548" s="3" t="s">
        <v>70</v>
      </c>
      <c r="R3548" s="3" t="s">
        <v>603</v>
      </c>
      <c r="S3548" s="3" t="s">
        <v>6888</v>
      </c>
      <c r="T3548" s="2">
        <v>101.994</v>
      </c>
      <c r="U3548" s="2">
        <v>2</v>
      </c>
      <c r="V3548" s="2">
        <v>0.7</v>
      </c>
      <c r="W3548" s="2">
        <v>-71.395799999999994</v>
      </c>
    </row>
    <row r="3549" spans="1:23" ht="15.75" thickBot="1" x14ac:dyDescent="0.3">
      <c r="A3549" s="5">
        <v>3548</v>
      </c>
      <c r="B3549" s="3" t="s">
        <v>6886</v>
      </c>
      <c r="C3549" s="2">
        <v>2011</v>
      </c>
      <c r="D3549" s="4">
        <v>40826</v>
      </c>
      <c r="E3549" s="4" t="str">
        <f>TEXT(Table1[[#This Row],[Order Date]],"MMM")</f>
        <v>Oct</v>
      </c>
      <c r="F3549" s="4">
        <v>40826</v>
      </c>
      <c r="G3549" s="3" t="s">
        <v>1127</v>
      </c>
      <c r="H3549" s="3" t="s">
        <v>4071</v>
      </c>
      <c r="I3549" s="3" t="s">
        <v>4072</v>
      </c>
      <c r="J3549" s="3" t="s">
        <v>26</v>
      </c>
      <c r="K3549" s="3" t="s">
        <v>27</v>
      </c>
      <c r="L3549" s="3" t="s">
        <v>441</v>
      </c>
      <c r="M3549" s="3" t="s">
        <v>442</v>
      </c>
      <c r="N3549" s="2">
        <v>43229</v>
      </c>
      <c r="O3549" s="3" t="s">
        <v>138</v>
      </c>
      <c r="P3549" s="3" t="s">
        <v>1569</v>
      </c>
      <c r="Q3549" s="3" t="s">
        <v>45</v>
      </c>
      <c r="R3549" s="3" t="s">
        <v>74</v>
      </c>
      <c r="S3549" s="3" t="s">
        <v>1570</v>
      </c>
      <c r="T3549" s="2">
        <v>18.263999999999999</v>
      </c>
      <c r="U3549" s="2">
        <v>2</v>
      </c>
      <c r="V3549" s="2">
        <v>0.7</v>
      </c>
      <c r="W3549" s="2">
        <v>-13.393599999999999</v>
      </c>
    </row>
    <row r="3550" spans="1:23" ht="15.75" thickBot="1" x14ac:dyDescent="0.3">
      <c r="A3550" s="5">
        <v>3549</v>
      </c>
      <c r="B3550" s="3" t="s">
        <v>6889</v>
      </c>
      <c r="C3550" s="2">
        <v>2013</v>
      </c>
      <c r="D3550" s="4">
        <v>41281</v>
      </c>
      <c r="E3550" s="4" t="str">
        <f>TEXT(Table1[[#This Row],[Order Date]],"MMM")</f>
        <v>Jan</v>
      </c>
      <c r="F3550" s="4">
        <v>41371</v>
      </c>
      <c r="G3550" s="3" t="s">
        <v>23</v>
      </c>
      <c r="H3550" s="3" t="s">
        <v>4018</v>
      </c>
      <c r="I3550" s="3" t="s">
        <v>4019</v>
      </c>
      <c r="J3550" s="3" t="s">
        <v>99</v>
      </c>
      <c r="K3550" s="3" t="s">
        <v>27</v>
      </c>
      <c r="L3550" s="3" t="s">
        <v>405</v>
      </c>
      <c r="M3550" s="3" t="s">
        <v>192</v>
      </c>
      <c r="N3550" s="2">
        <v>60505</v>
      </c>
      <c r="O3550" s="3" t="s">
        <v>102</v>
      </c>
      <c r="P3550" s="3" t="s">
        <v>3422</v>
      </c>
      <c r="Q3550" s="3" t="s">
        <v>70</v>
      </c>
      <c r="R3550" s="3" t="s">
        <v>148</v>
      </c>
      <c r="S3550" s="3" t="s">
        <v>3423</v>
      </c>
      <c r="T3550" s="2">
        <v>50.12</v>
      </c>
      <c r="U3550" s="2">
        <v>7</v>
      </c>
      <c r="V3550" s="2">
        <v>0.2</v>
      </c>
      <c r="W3550" s="2">
        <v>-0.62649999999999995</v>
      </c>
    </row>
    <row r="3551" spans="1:23" ht="15.75" thickBot="1" x14ac:dyDescent="0.3">
      <c r="A3551" s="5">
        <v>3550</v>
      </c>
      <c r="B3551" s="3" t="s">
        <v>6890</v>
      </c>
      <c r="C3551" s="2">
        <v>2014</v>
      </c>
      <c r="D3551" s="4">
        <v>41682</v>
      </c>
      <c r="E3551" s="4" t="str">
        <f>TEXT(Table1[[#This Row],[Order Date]],"MMM")</f>
        <v>Feb</v>
      </c>
      <c r="F3551" s="4">
        <v>41863</v>
      </c>
      <c r="G3551" s="3" t="s">
        <v>49</v>
      </c>
      <c r="H3551" s="3" t="s">
        <v>3652</v>
      </c>
      <c r="I3551" s="3" t="s">
        <v>3653</v>
      </c>
      <c r="J3551" s="3" t="s">
        <v>99</v>
      </c>
      <c r="K3551" s="3" t="s">
        <v>27</v>
      </c>
      <c r="L3551" s="3" t="s">
        <v>4031</v>
      </c>
      <c r="M3551" s="3" t="s">
        <v>42</v>
      </c>
      <c r="N3551" s="2">
        <v>95207</v>
      </c>
      <c r="O3551" s="3" t="s">
        <v>43</v>
      </c>
      <c r="P3551" s="3" t="s">
        <v>1924</v>
      </c>
      <c r="Q3551" s="3" t="s">
        <v>32</v>
      </c>
      <c r="R3551" s="3" t="s">
        <v>64</v>
      </c>
      <c r="S3551" s="3" t="s">
        <v>1925</v>
      </c>
      <c r="T3551" s="2">
        <v>629.64</v>
      </c>
      <c r="U3551" s="2">
        <v>9</v>
      </c>
      <c r="V3551" s="2">
        <v>0</v>
      </c>
      <c r="W3551" s="2">
        <v>107.03879999999999</v>
      </c>
    </row>
    <row r="3552" spans="1:23" ht="15.75" thickBot="1" x14ac:dyDescent="0.3">
      <c r="A3552" s="5">
        <v>3551</v>
      </c>
      <c r="B3552" s="3" t="s">
        <v>6891</v>
      </c>
      <c r="C3552" s="2">
        <v>2012</v>
      </c>
      <c r="D3552" s="4">
        <v>40920</v>
      </c>
      <c r="E3552" s="4" t="str">
        <f>TEXT(Table1[[#This Row],[Order Date]],"MMM")</f>
        <v>Jan</v>
      </c>
      <c r="F3552" s="4">
        <v>41072</v>
      </c>
      <c r="G3552" s="3" t="s">
        <v>49</v>
      </c>
      <c r="H3552" s="3" t="s">
        <v>6676</v>
      </c>
      <c r="I3552" s="3" t="s">
        <v>6677</v>
      </c>
      <c r="J3552" s="3" t="s">
        <v>99</v>
      </c>
      <c r="K3552" s="3" t="s">
        <v>27</v>
      </c>
      <c r="L3552" s="3" t="s">
        <v>839</v>
      </c>
      <c r="M3552" s="3" t="s">
        <v>42</v>
      </c>
      <c r="N3552" s="2">
        <v>92037</v>
      </c>
      <c r="O3552" s="3" t="s">
        <v>43</v>
      </c>
      <c r="P3552" s="3" t="s">
        <v>2820</v>
      </c>
      <c r="Q3552" s="3" t="s">
        <v>32</v>
      </c>
      <c r="R3552" s="3" t="s">
        <v>36</v>
      </c>
      <c r="S3552" s="3" t="s">
        <v>2821</v>
      </c>
      <c r="T3552" s="2">
        <v>2676.672</v>
      </c>
      <c r="U3552" s="2">
        <v>9</v>
      </c>
      <c r="V3552" s="2">
        <v>0.2</v>
      </c>
      <c r="W3552" s="2">
        <v>267.66719999999998</v>
      </c>
    </row>
    <row r="3553" spans="1:23" ht="15.75" thickBot="1" x14ac:dyDescent="0.3">
      <c r="A3553" s="5">
        <v>3552</v>
      </c>
      <c r="B3553" s="3" t="s">
        <v>6892</v>
      </c>
      <c r="C3553" s="2">
        <v>2011</v>
      </c>
      <c r="D3553" s="4">
        <v>40671</v>
      </c>
      <c r="E3553" s="4" t="str">
        <f>TEXT(Table1[[#This Row],[Order Date]],"MMM")</f>
        <v>May</v>
      </c>
      <c r="F3553" s="4">
        <v>40885</v>
      </c>
      <c r="G3553" s="3" t="s">
        <v>49</v>
      </c>
      <c r="H3553" s="3" t="s">
        <v>399</v>
      </c>
      <c r="I3553" s="3" t="s">
        <v>400</v>
      </c>
      <c r="J3553" s="3" t="s">
        <v>26</v>
      </c>
      <c r="K3553" s="3" t="s">
        <v>27</v>
      </c>
      <c r="L3553" s="3" t="s">
        <v>6341</v>
      </c>
      <c r="M3553" s="3" t="s">
        <v>101</v>
      </c>
      <c r="N3553" s="2">
        <v>77590</v>
      </c>
      <c r="O3553" s="3" t="s">
        <v>102</v>
      </c>
      <c r="P3553" s="3" t="s">
        <v>3614</v>
      </c>
      <c r="Q3553" s="3" t="s">
        <v>32</v>
      </c>
      <c r="R3553" s="3" t="s">
        <v>55</v>
      </c>
      <c r="S3553" s="3" t="s">
        <v>3615</v>
      </c>
      <c r="T3553" s="2">
        <v>489.23</v>
      </c>
      <c r="U3553" s="2">
        <v>2</v>
      </c>
      <c r="V3553" s="2">
        <v>0.3</v>
      </c>
      <c r="W3553" s="2">
        <v>41.933999999999997</v>
      </c>
    </row>
    <row r="3554" spans="1:23" ht="15.75" thickBot="1" x14ac:dyDescent="0.3">
      <c r="A3554" s="5">
        <v>3553</v>
      </c>
      <c r="B3554" s="3" t="s">
        <v>6893</v>
      </c>
      <c r="C3554" s="2">
        <v>2012</v>
      </c>
      <c r="D3554" s="4">
        <v>41098</v>
      </c>
      <c r="E3554" s="4" t="str">
        <f>TEXT(Table1[[#This Row],[Order Date]],"MMM")</f>
        <v>Jul</v>
      </c>
      <c r="F3554" s="4">
        <v>41160</v>
      </c>
      <c r="G3554" s="3" t="s">
        <v>23</v>
      </c>
      <c r="H3554" s="3" t="s">
        <v>2199</v>
      </c>
      <c r="I3554" s="3" t="s">
        <v>2200</v>
      </c>
      <c r="J3554" s="3" t="s">
        <v>40</v>
      </c>
      <c r="K3554" s="3" t="s">
        <v>27</v>
      </c>
      <c r="L3554" s="3" t="s">
        <v>288</v>
      </c>
      <c r="M3554" s="3" t="s">
        <v>289</v>
      </c>
      <c r="N3554" s="2">
        <v>22153</v>
      </c>
      <c r="O3554" s="3" t="s">
        <v>30</v>
      </c>
      <c r="P3554" s="3" t="s">
        <v>4567</v>
      </c>
      <c r="Q3554" s="3" t="s">
        <v>70</v>
      </c>
      <c r="R3554" s="3" t="s">
        <v>71</v>
      </c>
      <c r="S3554" s="3" t="s">
        <v>4568</v>
      </c>
      <c r="T3554" s="2">
        <v>494.97</v>
      </c>
      <c r="U3554" s="2">
        <v>3</v>
      </c>
      <c r="V3554" s="2">
        <v>0</v>
      </c>
      <c r="W3554" s="2">
        <v>148.49100000000001</v>
      </c>
    </row>
    <row r="3555" spans="1:23" ht="15.75" thickBot="1" x14ac:dyDescent="0.3">
      <c r="A3555" s="5">
        <v>3554</v>
      </c>
      <c r="B3555" s="3" t="s">
        <v>6893</v>
      </c>
      <c r="C3555" s="2">
        <v>2012</v>
      </c>
      <c r="D3555" s="4">
        <v>41098</v>
      </c>
      <c r="E3555" s="4" t="str">
        <f>TEXT(Table1[[#This Row],[Order Date]],"MMM")</f>
        <v>Jul</v>
      </c>
      <c r="F3555" s="4">
        <v>41160</v>
      </c>
      <c r="G3555" s="3" t="s">
        <v>23</v>
      </c>
      <c r="H3555" s="3" t="s">
        <v>2199</v>
      </c>
      <c r="I3555" s="3" t="s">
        <v>2200</v>
      </c>
      <c r="J3555" s="3" t="s">
        <v>40</v>
      </c>
      <c r="K3555" s="3" t="s">
        <v>27</v>
      </c>
      <c r="L3555" s="3" t="s">
        <v>288</v>
      </c>
      <c r="M3555" s="3" t="s">
        <v>289</v>
      </c>
      <c r="N3555" s="2">
        <v>22153</v>
      </c>
      <c r="O3555" s="3" t="s">
        <v>30</v>
      </c>
      <c r="P3555" s="3" t="s">
        <v>4380</v>
      </c>
      <c r="Q3555" s="3" t="s">
        <v>45</v>
      </c>
      <c r="R3555" s="3" t="s">
        <v>46</v>
      </c>
      <c r="S3555" s="3" t="s">
        <v>4381</v>
      </c>
      <c r="T3555" s="2">
        <v>25.06</v>
      </c>
      <c r="U3555" s="2">
        <v>2</v>
      </c>
      <c r="V3555" s="2">
        <v>0</v>
      </c>
      <c r="W3555" s="2">
        <v>11.7782</v>
      </c>
    </row>
    <row r="3556" spans="1:23" ht="15.75" thickBot="1" x14ac:dyDescent="0.3">
      <c r="A3556" s="5">
        <v>3555</v>
      </c>
      <c r="B3556" s="3" t="s">
        <v>6894</v>
      </c>
      <c r="C3556" s="2">
        <v>2013</v>
      </c>
      <c r="D3556" s="4">
        <v>41280</v>
      </c>
      <c r="E3556" s="4" t="str">
        <f>TEXT(Table1[[#This Row],[Order Date]],"MMM")</f>
        <v>Jan</v>
      </c>
      <c r="F3556" s="4">
        <v>41400</v>
      </c>
      <c r="G3556" s="3" t="s">
        <v>49</v>
      </c>
      <c r="H3556" s="3" t="s">
        <v>3080</v>
      </c>
      <c r="I3556" s="3" t="s">
        <v>3081</v>
      </c>
      <c r="J3556" s="3" t="s">
        <v>26</v>
      </c>
      <c r="K3556" s="3" t="s">
        <v>27</v>
      </c>
      <c r="L3556" s="3" t="s">
        <v>322</v>
      </c>
      <c r="M3556" s="3" t="s">
        <v>192</v>
      </c>
      <c r="N3556" s="2">
        <v>62521</v>
      </c>
      <c r="O3556" s="3" t="s">
        <v>102</v>
      </c>
      <c r="P3556" s="3" t="s">
        <v>6670</v>
      </c>
      <c r="Q3556" s="3" t="s">
        <v>32</v>
      </c>
      <c r="R3556" s="3" t="s">
        <v>64</v>
      </c>
      <c r="S3556" s="3" t="s">
        <v>6671</v>
      </c>
      <c r="T3556" s="2">
        <v>32.064</v>
      </c>
      <c r="U3556" s="2">
        <v>3</v>
      </c>
      <c r="V3556" s="2">
        <v>0.6</v>
      </c>
      <c r="W3556" s="2">
        <v>-12.8256</v>
      </c>
    </row>
    <row r="3557" spans="1:23" ht="15.75" thickBot="1" x14ac:dyDescent="0.3">
      <c r="A3557" s="5">
        <v>3556</v>
      </c>
      <c r="B3557" s="3" t="s">
        <v>6894</v>
      </c>
      <c r="C3557" s="2">
        <v>2013</v>
      </c>
      <c r="D3557" s="4">
        <v>41280</v>
      </c>
      <c r="E3557" s="4" t="str">
        <f>TEXT(Table1[[#This Row],[Order Date]],"MMM")</f>
        <v>Jan</v>
      </c>
      <c r="F3557" s="4">
        <v>41400</v>
      </c>
      <c r="G3557" s="3" t="s">
        <v>49</v>
      </c>
      <c r="H3557" s="3" t="s">
        <v>3080</v>
      </c>
      <c r="I3557" s="3" t="s">
        <v>3081</v>
      </c>
      <c r="J3557" s="3" t="s">
        <v>26</v>
      </c>
      <c r="K3557" s="3" t="s">
        <v>27</v>
      </c>
      <c r="L3557" s="3" t="s">
        <v>322</v>
      </c>
      <c r="M3557" s="3" t="s">
        <v>192</v>
      </c>
      <c r="N3557" s="2">
        <v>62521</v>
      </c>
      <c r="O3557" s="3" t="s">
        <v>102</v>
      </c>
      <c r="P3557" s="3" t="s">
        <v>6636</v>
      </c>
      <c r="Q3557" s="3" t="s">
        <v>45</v>
      </c>
      <c r="R3557" s="3" t="s">
        <v>88</v>
      </c>
      <c r="S3557" s="3" t="s">
        <v>6637</v>
      </c>
      <c r="T3557" s="2">
        <v>18.495999999999999</v>
      </c>
      <c r="U3557" s="2">
        <v>4</v>
      </c>
      <c r="V3557" s="2">
        <v>0.2</v>
      </c>
      <c r="W3557" s="2">
        <v>6.7047999999999996</v>
      </c>
    </row>
    <row r="3558" spans="1:23" ht="15.75" thickBot="1" x14ac:dyDescent="0.3">
      <c r="A3558" s="5">
        <v>3557</v>
      </c>
      <c r="B3558" s="3" t="s">
        <v>6894</v>
      </c>
      <c r="C3558" s="2">
        <v>2013</v>
      </c>
      <c r="D3558" s="4">
        <v>41280</v>
      </c>
      <c r="E3558" s="4" t="str">
        <f>TEXT(Table1[[#This Row],[Order Date]],"MMM")</f>
        <v>Jan</v>
      </c>
      <c r="F3558" s="4">
        <v>41400</v>
      </c>
      <c r="G3558" s="3" t="s">
        <v>49</v>
      </c>
      <c r="H3558" s="3" t="s">
        <v>3080</v>
      </c>
      <c r="I3558" s="3" t="s">
        <v>3081</v>
      </c>
      <c r="J3558" s="3" t="s">
        <v>26</v>
      </c>
      <c r="K3558" s="3" t="s">
        <v>27</v>
      </c>
      <c r="L3558" s="3" t="s">
        <v>322</v>
      </c>
      <c r="M3558" s="3" t="s">
        <v>192</v>
      </c>
      <c r="N3558" s="2">
        <v>62521</v>
      </c>
      <c r="O3558" s="3" t="s">
        <v>102</v>
      </c>
      <c r="P3558" s="3" t="s">
        <v>4766</v>
      </c>
      <c r="Q3558" s="3" t="s">
        <v>32</v>
      </c>
      <c r="R3558" s="3" t="s">
        <v>36</v>
      </c>
      <c r="S3558" s="3" t="s">
        <v>4767</v>
      </c>
      <c r="T3558" s="2">
        <v>191.07900000000001</v>
      </c>
      <c r="U3558" s="2">
        <v>3</v>
      </c>
      <c r="V3558" s="2">
        <v>0.3</v>
      </c>
      <c r="W3558" s="2">
        <v>-38.215800000000002</v>
      </c>
    </row>
    <row r="3559" spans="1:23" ht="15.75" thickBot="1" x14ac:dyDescent="0.3">
      <c r="A3559" s="5">
        <v>3558</v>
      </c>
      <c r="B3559" s="3" t="s">
        <v>6894</v>
      </c>
      <c r="C3559" s="2">
        <v>2013</v>
      </c>
      <c r="D3559" s="4">
        <v>41280</v>
      </c>
      <c r="E3559" s="4" t="str">
        <f>TEXT(Table1[[#This Row],[Order Date]],"MMM")</f>
        <v>Jan</v>
      </c>
      <c r="F3559" s="4">
        <v>41400</v>
      </c>
      <c r="G3559" s="3" t="s">
        <v>49</v>
      </c>
      <c r="H3559" s="3" t="s">
        <v>3080</v>
      </c>
      <c r="I3559" s="3" t="s">
        <v>3081</v>
      </c>
      <c r="J3559" s="3" t="s">
        <v>26</v>
      </c>
      <c r="K3559" s="3" t="s">
        <v>27</v>
      </c>
      <c r="L3559" s="3" t="s">
        <v>322</v>
      </c>
      <c r="M3559" s="3" t="s">
        <v>192</v>
      </c>
      <c r="N3559" s="2">
        <v>62521</v>
      </c>
      <c r="O3559" s="3" t="s">
        <v>102</v>
      </c>
      <c r="P3559" s="3" t="s">
        <v>2450</v>
      </c>
      <c r="Q3559" s="3" t="s">
        <v>45</v>
      </c>
      <c r="R3559" s="3" t="s">
        <v>88</v>
      </c>
      <c r="S3559" s="3" t="s">
        <v>2451</v>
      </c>
      <c r="T3559" s="2">
        <v>10.368</v>
      </c>
      <c r="U3559" s="2">
        <v>2</v>
      </c>
      <c r="V3559" s="2">
        <v>0.2</v>
      </c>
      <c r="W3559" s="2">
        <v>3.6288</v>
      </c>
    </row>
    <row r="3560" spans="1:23" ht="15.75" thickBot="1" x14ac:dyDescent="0.3">
      <c r="A3560" s="5">
        <v>3559</v>
      </c>
      <c r="B3560" s="3" t="s">
        <v>6895</v>
      </c>
      <c r="C3560" s="2">
        <v>2013</v>
      </c>
      <c r="D3560" s="4">
        <v>41312</v>
      </c>
      <c r="E3560" s="4" t="str">
        <f>TEXT(Table1[[#This Row],[Order Date]],"MMM")</f>
        <v>Feb</v>
      </c>
      <c r="F3560" s="4">
        <v>41312</v>
      </c>
      <c r="G3560" s="3" t="s">
        <v>1127</v>
      </c>
      <c r="H3560" s="3" t="s">
        <v>5150</v>
      </c>
      <c r="I3560" s="3" t="s">
        <v>5151</v>
      </c>
      <c r="J3560" s="3" t="s">
        <v>99</v>
      </c>
      <c r="K3560" s="3" t="s">
        <v>27</v>
      </c>
      <c r="L3560" s="3" t="s">
        <v>239</v>
      </c>
      <c r="M3560" s="3" t="s">
        <v>240</v>
      </c>
      <c r="N3560" s="2">
        <v>10009</v>
      </c>
      <c r="O3560" s="3" t="s">
        <v>138</v>
      </c>
      <c r="P3560" s="3" t="s">
        <v>3007</v>
      </c>
      <c r="Q3560" s="3" t="s">
        <v>45</v>
      </c>
      <c r="R3560" s="3" t="s">
        <v>46</v>
      </c>
      <c r="S3560" s="3" t="s">
        <v>3008</v>
      </c>
      <c r="T3560" s="2">
        <v>30.53</v>
      </c>
      <c r="U3560" s="2">
        <v>1</v>
      </c>
      <c r="V3560" s="2">
        <v>0</v>
      </c>
      <c r="W3560" s="2">
        <v>14.043799999999999</v>
      </c>
    </row>
    <row r="3561" spans="1:23" ht="15.75" thickBot="1" x14ac:dyDescent="0.3">
      <c r="A3561" s="5">
        <v>3560</v>
      </c>
      <c r="B3561" s="3" t="s">
        <v>6895</v>
      </c>
      <c r="C3561" s="2">
        <v>2013</v>
      </c>
      <c r="D3561" s="4">
        <v>41312</v>
      </c>
      <c r="E3561" s="4" t="str">
        <f>TEXT(Table1[[#This Row],[Order Date]],"MMM")</f>
        <v>Feb</v>
      </c>
      <c r="F3561" s="4">
        <v>41312</v>
      </c>
      <c r="G3561" s="3" t="s">
        <v>1127</v>
      </c>
      <c r="H3561" s="3" t="s">
        <v>5150</v>
      </c>
      <c r="I3561" s="3" t="s">
        <v>5151</v>
      </c>
      <c r="J3561" s="3" t="s">
        <v>99</v>
      </c>
      <c r="K3561" s="3" t="s">
        <v>27</v>
      </c>
      <c r="L3561" s="3" t="s">
        <v>239</v>
      </c>
      <c r="M3561" s="3" t="s">
        <v>240</v>
      </c>
      <c r="N3561" s="2">
        <v>10009</v>
      </c>
      <c r="O3561" s="3" t="s">
        <v>138</v>
      </c>
      <c r="P3561" s="3" t="s">
        <v>4502</v>
      </c>
      <c r="Q3561" s="3" t="s">
        <v>70</v>
      </c>
      <c r="R3561" s="3" t="s">
        <v>148</v>
      </c>
      <c r="S3561" s="3" t="s">
        <v>4503</v>
      </c>
      <c r="T3561" s="2">
        <v>30.84</v>
      </c>
      <c r="U3561" s="2">
        <v>3</v>
      </c>
      <c r="V3561" s="2">
        <v>0</v>
      </c>
      <c r="W3561" s="2">
        <v>6.1680000000000001</v>
      </c>
    </row>
    <row r="3562" spans="1:23" ht="15.75" thickBot="1" x14ac:dyDescent="0.3">
      <c r="A3562" s="5">
        <v>3561</v>
      </c>
      <c r="B3562" s="3" t="s">
        <v>6895</v>
      </c>
      <c r="C3562" s="2">
        <v>2013</v>
      </c>
      <c r="D3562" s="4">
        <v>41312</v>
      </c>
      <c r="E3562" s="4" t="str">
        <f>TEXT(Table1[[#This Row],[Order Date]],"MMM")</f>
        <v>Feb</v>
      </c>
      <c r="F3562" s="4">
        <v>41312</v>
      </c>
      <c r="G3562" s="3" t="s">
        <v>1127</v>
      </c>
      <c r="H3562" s="3" t="s">
        <v>5150</v>
      </c>
      <c r="I3562" s="3" t="s">
        <v>5151</v>
      </c>
      <c r="J3562" s="3" t="s">
        <v>99</v>
      </c>
      <c r="K3562" s="3" t="s">
        <v>27</v>
      </c>
      <c r="L3562" s="3" t="s">
        <v>239</v>
      </c>
      <c r="M3562" s="3" t="s">
        <v>240</v>
      </c>
      <c r="N3562" s="2">
        <v>10009</v>
      </c>
      <c r="O3562" s="3" t="s">
        <v>138</v>
      </c>
      <c r="P3562" s="3" t="s">
        <v>562</v>
      </c>
      <c r="Q3562" s="3" t="s">
        <v>45</v>
      </c>
      <c r="R3562" s="3" t="s">
        <v>88</v>
      </c>
      <c r="S3562" s="3" t="s">
        <v>563</v>
      </c>
      <c r="T3562" s="2">
        <v>75.06</v>
      </c>
      <c r="U3562" s="2">
        <v>9</v>
      </c>
      <c r="V3562" s="2">
        <v>0</v>
      </c>
      <c r="W3562" s="2">
        <v>33.777000000000001</v>
      </c>
    </row>
    <row r="3563" spans="1:23" ht="15.75" thickBot="1" x14ac:dyDescent="0.3">
      <c r="A3563" s="5">
        <v>3562</v>
      </c>
      <c r="B3563" s="3" t="s">
        <v>6896</v>
      </c>
      <c r="C3563" s="2">
        <v>2014</v>
      </c>
      <c r="D3563" s="4">
        <v>41770</v>
      </c>
      <c r="E3563" s="4" t="str">
        <f>TEXT(Table1[[#This Row],[Order Date]],"MMM")</f>
        <v>May</v>
      </c>
      <c r="F3563" s="4">
        <v>41893</v>
      </c>
      <c r="G3563" s="3" t="s">
        <v>49</v>
      </c>
      <c r="H3563" s="3" t="s">
        <v>1758</v>
      </c>
      <c r="I3563" s="3" t="s">
        <v>1759</v>
      </c>
      <c r="J3563" s="3" t="s">
        <v>26</v>
      </c>
      <c r="K3563" s="3" t="s">
        <v>27</v>
      </c>
      <c r="L3563" s="3" t="s">
        <v>4844</v>
      </c>
      <c r="M3563" s="3" t="s">
        <v>302</v>
      </c>
      <c r="N3563" s="2">
        <v>37421</v>
      </c>
      <c r="O3563" s="3" t="s">
        <v>30</v>
      </c>
      <c r="P3563" s="3" t="s">
        <v>1455</v>
      </c>
      <c r="Q3563" s="3" t="s">
        <v>70</v>
      </c>
      <c r="R3563" s="3" t="s">
        <v>148</v>
      </c>
      <c r="S3563" s="3" t="s">
        <v>1456</v>
      </c>
      <c r="T3563" s="2">
        <v>95.975999999999999</v>
      </c>
      <c r="U3563" s="2">
        <v>3</v>
      </c>
      <c r="V3563" s="2">
        <v>0.2</v>
      </c>
      <c r="W3563" s="2">
        <v>15.5961</v>
      </c>
    </row>
    <row r="3564" spans="1:23" ht="15.75" thickBot="1" x14ac:dyDescent="0.3">
      <c r="A3564" s="5">
        <v>3563</v>
      </c>
      <c r="B3564" s="3" t="s">
        <v>6896</v>
      </c>
      <c r="C3564" s="2">
        <v>2014</v>
      </c>
      <c r="D3564" s="4">
        <v>41770</v>
      </c>
      <c r="E3564" s="4" t="str">
        <f>TEXT(Table1[[#This Row],[Order Date]],"MMM")</f>
        <v>May</v>
      </c>
      <c r="F3564" s="4">
        <v>41893</v>
      </c>
      <c r="G3564" s="3" t="s">
        <v>49</v>
      </c>
      <c r="H3564" s="3" t="s">
        <v>1758</v>
      </c>
      <c r="I3564" s="3" t="s">
        <v>1759</v>
      </c>
      <c r="J3564" s="3" t="s">
        <v>26</v>
      </c>
      <c r="K3564" s="3" t="s">
        <v>27</v>
      </c>
      <c r="L3564" s="3" t="s">
        <v>4844</v>
      </c>
      <c r="M3564" s="3" t="s">
        <v>302</v>
      </c>
      <c r="N3564" s="2">
        <v>37421</v>
      </c>
      <c r="O3564" s="3" t="s">
        <v>30</v>
      </c>
      <c r="P3564" s="3" t="s">
        <v>6239</v>
      </c>
      <c r="Q3564" s="3" t="s">
        <v>70</v>
      </c>
      <c r="R3564" s="3" t="s">
        <v>71</v>
      </c>
      <c r="S3564" s="3" t="s">
        <v>6240</v>
      </c>
      <c r="T3564" s="2">
        <v>143.928</v>
      </c>
      <c r="U3564" s="2">
        <v>9</v>
      </c>
      <c r="V3564" s="2">
        <v>0.2</v>
      </c>
      <c r="W3564" s="2">
        <v>-32.383800000000001</v>
      </c>
    </row>
    <row r="3565" spans="1:23" ht="15.75" thickBot="1" x14ac:dyDescent="0.3">
      <c r="A3565" s="5">
        <v>3564</v>
      </c>
      <c r="B3565" s="3" t="s">
        <v>6896</v>
      </c>
      <c r="C3565" s="2">
        <v>2014</v>
      </c>
      <c r="D3565" s="4">
        <v>41770</v>
      </c>
      <c r="E3565" s="4" t="str">
        <f>TEXT(Table1[[#This Row],[Order Date]],"MMM")</f>
        <v>May</v>
      </c>
      <c r="F3565" s="4">
        <v>41893</v>
      </c>
      <c r="G3565" s="3" t="s">
        <v>49</v>
      </c>
      <c r="H3565" s="3" t="s">
        <v>1758</v>
      </c>
      <c r="I3565" s="3" t="s">
        <v>1759</v>
      </c>
      <c r="J3565" s="3" t="s">
        <v>26</v>
      </c>
      <c r="K3565" s="3" t="s">
        <v>27</v>
      </c>
      <c r="L3565" s="3" t="s">
        <v>4844</v>
      </c>
      <c r="M3565" s="3" t="s">
        <v>302</v>
      </c>
      <c r="N3565" s="2">
        <v>37421</v>
      </c>
      <c r="O3565" s="3" t="s">
        <v>30</v>
      </c>
      <c r="P3565" s="3" t="s">
        <v>3204</v>
      </c>
      <c r="Q3565" s="3" t="s">
        <v>45</v>
      </c>
      <c r="R3565" s="3" t="s">
        <v>74</v>
      </c>
      <c r="S3565" s="3" t="s">
        <v>1060</v>
      </c>
      <c r="T3565" s="2">
        <v>3.5640000000000001</v>
      </c>
      <c r="U3565" s="2">
        <v>2</v>
      </c>
      <c r="V3565" s="2">
        <v>0.7</v>
      </c>
      <c r="W3565" s="2">
        <v>-2.97</v>
      </c>
    </row>
    <row r="3566" spans="1:23" ht="15.75" thickBot="1" x14ac:dyDescent="0.3">
      <c r="A3566" s="5">
        <v>3565</v>
      </c>
      <c r="B3566" s="3" t="s">
        <v>6896</v>
      </c>
      <c r="C3566" s="2">
        <v>2014</v>
      </c>
      <c r="D3566" s="4">
        <v>41770</v>
      </c>
      <c r="E3566" s="4" t="str">
        <f>TEXT(Table1[[#This Row],[Order Date]],"MMM")</f>
        <v>May</v>
      </c>
      <c r="F3566" s="4">
        <v>41893</v>
      </c>
      <c r="G3566" s="3" t="s">
        <v>49</v>
      </c>
      <c r="H3566" s="3" t="s">
        <v>1758</v>
      </c>
      <c r="I3566" s="3" t="s">
        <v>1759</v>
      </c>
      <c r="J3566" s="3" t="s">
        <v>26</v>
      </c>
      <c r="K3566" s="3" t="s">
        <v>27</v>
      </c>
      <c r="L3566" s="3" t="s">
        <v>4844</v>
      </c>
      <c r="M3566" s="3" t="s">
        <v>302</v>
      </c>
      <c r="N3566" s="2">
        <v>37421</v>
      </c>
      <c r="O3566" s="3" t="s">
        <v>30</v>
      </c>
      <c r="P3566" s="3" t="s">
        <v>3386</v>
      </c>
      <c r="Q3566" s="3" t="s">
        <v>45</v>
      </c>
      <c r="R3566" s="3" t="s">
        <v>46</v>
      </c>
      <c r="S3566" s="3" t="s">
        <v>3387</v>
      </c>
      <c r="T3566" s="2">
        <v>4.9279999999999999</v>
      </c>
      <c r="U3566" s="2">
        <v>2</v>
      </c>
      <c r="V3566" s="2">
        <v>0.2</v>
      </c>
      <c r="W3566" s="2">
        <v>1.7248000000000001</v>
      </c>
    </row>
    <row r="3567" spans="1:23" ht="15.75" thickBot="1" x14ac:dyDescent="0.3">
      <c r="A3567" s="5">
        <v>3566</v>
      </c>
      <c r="B3567" s="3" t="s">
        <v>6897</v>
      </c>
      <c r="C3567" s="2">
        <v>2013</v>
      </c>
      <c r="D3567" s="4">
        <v>41552</v>
      </c>
      <c r="E3567" s="4" t="str">
        <f>TEXT(Table1[[#This Row],[Order Date]],"MMM")</f>
        <v>Oct</v>
      </c>
      <c r="F3567" s="4" t="s">
        <v>7362</v>
      </c>
      <c r="G3567" s="3" t="s">
        <v>49</v>
      </c>
      <c r="H3567" s="3" t="s">
        <v>426</v>
      </c>
      <c r="I3567" s="3" t="s">
        <v>427</v>
      </c>
      <c r="J3567" s="3" t="s">
        <v>40</v>
      </c>
      <c r="K3567" s="3" t="s">
        <v>27</v>
      </c>
      <c r="L3567" s="3" t="s">
        <v>1079</v>
      </c>
      <c r="M3567" s="3" t="s">
        <v>101</v>
      </c>
      <c r="N3567" s="2">
        <v>78745</v>
      </c>
      <c r="O3567" s="3" t="s">
        <v>102</v>
      </c>
      <c r="P3567" s="3" t="s">
        <v>1729</v>
      </c>
      <c r="Q3567" s="3" t="s">
        <v>45</v>
      </c>
      <c r="R3567" s="3" t="s">
        <v>58</v>
      </c>
      <c r="S3567" s="3" t="s">
        <v>1730</v>
      </c>
      <c r="T3567" s="2">
        <v>856.65599999999995</v>
      </c>
      <c r="U3567" s="2">
        <v>6</v>
      </c>
      <c r="V3567" s="2">
        <v>0.2</v>
      </c>
      <c r="W3567" s="2">
        <v>107.08199999999999</v>
      </c>
    </row>
    <row r="3568" spans="1:23" ht="15.75" thickBot="1" x14ac:dyDescent="0.3">
      <c r="A3568" s="5">
        <v>3567</v>
      </c>
      <c r="B3568" s="3" t="s">
        <v>6897</v>
      </c>
      <c r="C3568" s="2">
        <v>2013</v>
      </c>
      <c r="D3568" s="4">
        <v>41552</v>
      </c>
      <c r="E3568" s="4" t="str">
        <f>TEXT(Table1[[#This Row],[Order Date]],"MMM")</f>
        <v>Oct</v>
      </c>
      <c r="F3568" s="4" t="s">
        <v>7362</v>
      </c>
      <c r="G3568" s="3" t="s">
        <v>49</v>
      </c>
      <c r="H3568" s="3" t="s">
        <v>426</v>
      </c>
      <c r="I3568" s="3" t="s">
        <v>427</v>
      </c>
      <c r="J3568" s="3" t="s">
        <v>40</v>
      </c>
      <c r="K3568" s="3" t="s">
        <v>27</v>
      </c>
      <c r="L3568" s="3" t="s">
        <v>1079</v>
      </c>
      <c r="M3568" s="3" t="s">
        <v>101</v>
      </c>
      <c r="N3568" s="2">
        <v>78745</v>
      </c>
      <c r="O3568" s="3" t="s">
        <v>102</v>
      </c>
      <c r="P3568" s="3" t="s">
        <v>366</v>
      </c>
      <c r="Q3568" s="3" t="s">
        <v>45</v>
      </c>
      <c r="R3568" s="3" t="s">
        <v>74</v>
      </c>
      <c r="S3568" s="3" t="s">
        <v>367</v>
      </c>
      <c r="T3568" s="2">
        <v>13.183999999999999</v>
      </c>
      <c r="U3568" s="2">
        <v>4</v>
      </c>
      <c r="V3568" s="2">
        <v>0.8</v>
      </c>
      <c r="W3568" s="2">
        <v>-20.435199999999998</v>
      </c>
    </row>
    <row r="3569" spans="1:23" ht="15.75" thickBot="1" x14ac:dyDescent="0.3">
      <c r="A3569" s="5">
        <v>3568</v>
      </c>
      <c r="B3569" s="3" t="s">
        <v>6897</v>
      </c>
      <c r="C3569" s="2">
        <v>2013</v>
      </c>
      <c r="D3569" s="4">
        <v>41552</v>
      </c>
      <c r="E3569" s="4" t="str">
        <f>TEXT(Table1[[#This Row],[Order Date]],"MMM")</f>
        <v>Oct</v>
      </c>
      <c r="F3569" s="4" t="s">
        <v>7362</v>
      </c>
      <c r="G3569" s="3" t="s">
        <v>49</v>
      </c>
      <c r="H3569" s="3" t="s">
        <v>426</v>
      </c>
      <c r="I3569" s="3" t="s">
        <v>427</v>
      </c>
      <c r="J3569" s="3" t="s">
        <v>40</v>
      </c>
      <c r="K3569" s="3" t="s">
        <v>27</v>
      </c>
      <c r="L3569" s="3" t="s">
        <v>1079</v>
      </c>
      <c r="M3569" s="3" t="s">
        <v>101</v>
      </c>
      <c r="N3569" s="2">
        <v>78745</v>
      </c>
      <c r="O3569" s="3" t="s">
        <v>102</v>
      </c>
      <c r="P3569" s="3" t="s">
        <v>5813</v>
      </c>
      <c r="Q3569" s="3" t="s">
        <v>45</v>
      </c>
      <c r="R3569" s="3" t="s">
        <v>77</v>
      </c>
      <c r="S3569" s="3" t="s">
        <v>5814</v>
      </c>
      <c r="T3569" s="2">
        <v>48.783999999999999</v>
      </c>
      <c r="U3569" s="2">
        <v>4</v>
      </c>
      <c r="V3569" s="2">
        <v>0.8</v>
      </c>
      <c r="W3569" s="2">
        <v>-131.71680000000001</v>
      </c>
    </row>
    <row r="3570" spans="1:23" ht="15.75" thickBot="1" x14ac:dyDescent="0.3">
      <c r="A3570" s="5">
        <v>3569</v>
      </c>
      <c r="B3570" s="3" t="s">
        <v>6897</v>
      </c>
      <c r="C3570" s="2">
        <v>2013</v>
      </c>
      <c r="D3570" s="4">
        <v>41552</v>
      </c>
      <c r="E3570" s="4" t="str">
        <f>TEXT(Table1[[#This Row],[Order Date]],"MMM")</f>
        <v>Oct</v>
      </c>
      <c r="F3570" s="4" t="s">
        <v>7362</v>
      </c>
      <c r="G3570" s="3" t="s">
        <v>49</v>
      </c>
      <c r="H3570" s="3" t="s">
        <v>426</v>
      </c>
      <c r="I3570" s="3" t="s">
        <v>427</v>
      </c>
      <c r="J3570" s="3" t="s">
        <v>40</v>
      </c>
      <c r="K3570" s="3" t="s">
        <v>27</v>
      </c>
      <c r="L3570" s="3" t="s">
        <v>1079</v>
      </c>
      <c r="M3570" s="3" t="s">
        <v>101</v>
      </c>
      <c r="N3570" s="2">
        <v>78745</v>
      </c>
      <c r="O3570" s="3" t="s">
        <v>102</v>
      </c>
      <c r="P3570" s="3" t="s">
        <v>529</v>
      </c>
      <c r="Q3570" s="3" t="s">
        <v>45</v>
      </c>
      <c r="R3570" s="3" t="s">
        <v>88</v>
      </c>
      <c r="S3570" s="3" t="s">
        <v>530</v>
      </c>
      <c r="T3570" s="2">
        <v>76.64</v>
      </c>
      <c r="U3570" s="2">
        <v>2</v>
      </c>
      <c r="V3570" s="2">
        <v>0.2</v>
      </c>
      <c r="W3570" s="2">
        <v>26.824000000000002</v>
      </c>
    </row>
    <row r="3571" spans="1:23" ht="15.75" thickBot="1" x14ac:dyDescent="0.3">
      <c r="A3571" s="5">
        <v>3570</v>
      </c>
      <c r="B3571" s="3" t="s">
        <v>6897</v>
      </c>
      <c r="C3571" s="2">
        <v>2013</v>
      </c>
      <c r="D3571" s="4">
        <v>41552</v>
      </c>
      <c r="E3571" s="4" t="str">
        <f>TEXT(Table1[[#This Row],[Order Date]],"MMM")</f>
        <v>Oct</v>
      </c>
      <c r="F3571" s="4" t="s">
        <v>7362</v>
      </c>
      <c r="G3571" s="3" t="s">
        <v>49</v>
      </c>
      <c r="H3571" s="3" t="s">
        <v>426</v>
      </c>
      <c r="I3571" s="3" t="s">
        <v>427</v>
      </c>
      <c r="J3571" s="3" t="s">
        <v>40</v>
      </c>
      <c r="K3571" s="3" t="s">
        <v>27</v>
      </c>
      <c r="L3571" s="3" t="s">
        <v>1079</v>
      </c>
      <c r="M3571" s="3" t="s">
        <v>101</v>
      </c>
      <c r="N3571" s="2">
        <v>78745</v>
      </c>
      <c r="O3571" s="3" t="s">
        <v>102</v>
      </c>
      <c r="P3571" s="3" t="s">
        <v>3543</v>
      </c>
      <c r="Q3571" s="3" t="s">
        <v>45</v>
      </c>
      <c r="R3571" s="3" t="s">
        <v>74</v>
      </c>
      <c r="S3571" s="3" t="s">
        <v>3544</v>
      </c>
      <c r="T3571" s="2">
        <v>18.527999999999999</v>
      </c>
      <c r="U3571" s="2">
        <v>6</v>
      </c>
      <c r="V3571" s="2">
        <v>0.8</v>
      </c>
      <c r="W3571" s="2">
        <v>-27.792000000000002</v>
      </c>
    </row>
    <row r="3572" spans="1:23" ht="15.75" thickBot="1" x14ac:dyDescent="0.3">
      <c r="A3572" s="5">
        <v>3571</v>
      </c>
      <c r="B3572" s="3" t="s">
        <v>6898</v>
      </c>
      <c r="C3572" s="2">
        <v>2011</v>
      </c>
      <c r="D3572" s="4">
        <v>40578</v>
      </c>
      <c r="E3572" s="4" t="str">
        <f>TEXT(Table1[[#This Row],[Order Date]],"MMM")</f>
        <v>Feb</v>
      </c>
      <c r="F3572" s="4">
        <v>40759</v>
      </c>
      <c r="G3572" s="3" t="s">
        <v>49</v>
      </c>
      <c r="H3572" s="3" t="s">
        <v>5101</v>
      </c>
      <c r="I3572" s="3" t="s">
        <v>5102</v>
      </c>
      <c r="J3572" s="3" t="s">
        <v>40</v>
      </c>
      <c r="K3572" s="3" t="s">
        <v>27</v>
      </c>
      <c r="L3572" s="3" t="s">
        <v>2490</v>
      </c>
      <c r="M3572" s="3" t="s">
        <v>289</v>
      </c>
      <c r="N3572" s="2">
        <v>23464</v>
      </c>
      <c r="O3572" s="3" t="s">
        <v>30</v>
      </c>
      <c r="P3572" s="3" t="s">
        <v>5981</v>
      </c>
      <c r="Q3572" s="3" t="s">
        <v>32</v>
      </c>
      <c r="R3572" s="3" t="s">
        <v>64</v>
      </c>
      <c r="S3572" s="3" t="s">
        <v>5982</v>
      </c>
      <c r="T3572" s="2">
        <v>177.68</v>
      </c>
      <c r="U3572" s="2">
        <v>2</v>
      </c>
      <c r="V3572" s="2">
        <v>0</v>
      </c>
      <c r="W3572" s="2">
        <v>46.196800000000003</v>
      </c>
    </row>
    <row r="3573" spans="1:23" ht="15.75" thickBot="1" x14ac:dyDescent="0.3">
      <c r="A3573" s="5">
        <v>3572</v>
      </c>
      <c r="B3573" s="3" t="s">
        <v>6899</v>
      </c>
      <c r="C3573" s="2">
        <v>2013</v>
      </c>
      <c r="D3573" s="4">
        <v>41404</v>
      </c>
      <c r="E3573" s="4" t="str">
        <f>TEXT(Table1[[#This Row],[Order Date]],"MMM")</f>
        <v>May</v>
      </c>
      <c r="F3573" s="4">
        <v>41527</v>
      </c>
      <c r="G3573" s="3" t="s">
        <v>49</v>
      </c>
      <c r="H3573" s="3" t="s">
        <v>5101</v>
      </c>
      <c r="I3573" s="3" t="s">
        <v>5102</v>
      </c>
      <c r="J3573" s="3" t="s">
        <v>40</v>
      </c>
      <c r="K3573" s="3" t="s">
        <v>27</v>
      </c>
      <c r="L3573" s="3" t="s">
        <v>6900</v>
      </c>
      <c r="M3573" s="3" t="s">
        <v>53</v>
      </c>
      <c r="N3573" s="2">
        <v>33134</v>
      </c>
      <c r="O3573" s="3" t="s">
        <v>30</v>
      </c>
      <c r="P3573" s="3" t="s">
        <v>4989</v>
      </c>
      <c r="Q3573" s="3" t="s">
        <v>70</v>
      </c>
      <c r="R3573" s="3" t="s">
        <v>71</v>
      </c>
      <c r="S3573" s="3" t="s">
        <v>4990</v>
      </c>
      <c r="T3573" s="2">
        <v>52.68</v>
      </c>
      <c r="U3573" s="2">
        <v>3</v>
      </c>
      <c r="V3573" s="2">
        <v>0.2</v>
      </c>
      <c r="W3573" s="2">
        <v>19.754999999999999</v>
      </c>
    </row>
    <row r="3574" spans="1:23" ht="15.75" thickBot="1" x14ac:dyDescent="0.3">
      <c r="A3574" s="5">
        <v>3573</v>
      </c>
      <c r="B3574" s="3" t="s">
        <v>6899</v>
      </c>
      <c r="C3574" s="2">
        <v>2013</v>
      </c>
      <c r="D3574" s="4">
        <v>41404</v>
      </c>
      <c r="E3574" s="4" t="str">
        <f>TEXT(Table1[[#This Row],[Order Date]],"MMM")</f>
        <v>May</v>
      </c>
      <c r="F3574" s="4">
        <v>41527</v>
      </c>
      <c r="G3574" s="3" t="s">
        <v>49</v>
      </c>
      <c r="H3574" s="3" t="s">
        <v>5101</v>
      </c>
      <c r="I3574" s="3" t="s">
        <v>5102</v>
      </c>
      <c r="J3574" s="3" t="s">
        <v>40</v>
      </c>
      <c r="K3574" s="3" t="s">
        <v>27</v>
      </c>
      <c r="L3574" s="3" t="s">
        <v>6900</v>
      </c>
      <c r="M3574" s="3" t="s">
        <v>53</v>
      </c>
      <c r="N3574" s="2">
        <v>33134</v>
      </c>
      <c r="O3574" s="3" t="s">
        <v>30</v>
      </c>
      <c r="P3574" s="3" t="s">
        <v>2499</v>
      </c>
      <c r="Q3574" s="3" t="s">
        <v>32</v>
      </c>
      <c r="R3574" s="3" t="s">
        <v>64</v>
      </c>
      <c r="S3574" s="3" t="s">
        <v>2500</v>
      </c>
      <c r="T3574" s="2">
        <v>11.568</v>
      </c>
      <c r="U3574" s="2">
        <v>3</v>
      </c>
      <c r="V3574" s="2">
        <v>0.2</v>
      </c>
      <c r="W3574" s="2">
        <v>2.6027999999999998</v>
      </c>
    </row>
    <row r="3575" spans="1:23" ht="15.75" thickBot="1" x14ac:dyDescent="0.3">
      <c r="A3575" s="5">
        <v>3574</v>
      </c>
      <c r="B3575" s="3" t="s">
        <v>6901</v>
      </c>
      <c r="C3575" s="2">
        <v>2014</v>
      </c>
      <c r="D3575" s="4">
        <v>41979</v>
      </c>
      <c r="E3575" s="4" t="str">
        <f>TEXT(Table1[[#This Row],[Order Date]],"MMM")</f>
        <v>Dec</v>
      </c>
      <c r="F3575" s="4" t="s">
        <v>7158</v>
      </c>
      <c r="G3575" s="3" t="s">
        <v>49</v>
      </c>
      <c r="H3575" s="3" t="s">
        <v>1695</v>
      </c>
      <c r="I3575" s="3" t="s">
        <v>1696</v>
      </c>
      <c r="J3575" s="3" t="s">
        <v>26</v>
      </c>
      <c r="K3575" s="3" t="s">
        <v>27</v>
      </c>
      <c r="L3575" s="3" t="s">
        <v>5127</v>
      </c>
      <c r="M3575" s="3" t="s">
        <v>86</v>
      </c>
      <c r="N3575" s="2">
        <v>28601</v>
      </c>
      <c r="O3575" s="3" t="s">
        <v>30</v>
      </c>
      <c r="P3575" s="3" t="s">
        <v>162</v>
      </c>
      <c r="Q3575" s="3" t="s">
        <v>45</v>
      </c>
      <c r="R3575" s="3" t="s">
        <v>74</v>
      </c>
      <c r="S3575" s="3" t="s">
        <v>163</v>
      </c>
      <c r="T3575" s="2">
        <v>4.5720000000000001</v>
      </c>
      <c r="U3575" s="2">
        <v>4</v>
      </c>
      <c r="V3575" s="2">
        <v>0.7</v>
      </c>
      <c r="W3575" s="2">
        <v>-3.81</v>
      </c>
    </row>
    <row r="3576" spans="1:23" ht="15.75" thickBot="1" x14ac:dyDescent="0.3">
      <c r="A3576" s="5">
        <v>3575</v>
      </c>
      <c r="B3576" s="3" t="s">
        <v>6902</v>
      </c>
      <c r="C3576" s="2">
        <v>2013</v>
      </c>
      <c r="D3576" s="4">
        <v>41375</v>
      </c>
      <c r="E3576" s="4" t="str">
        <f>TEXT(Table1[[#This Row],[Order Date]],"MMM")</f>
        <v>Apr</v>
      </c>
      <c r="F3576" s="4">
        <v>41436</v>
      </c>
      <c r="G3576" s="3" t="s">
        <v>172</v>
      </c>
      <c r="H3576" s="3" t="s">
        <v>3507</v>
      </c>
      <c r="I3576" s="3" t="s">
        <v>3508</v>
      </c>
      <c r="J3576" s="3" t="s">
        <v>26</v>
      </c>
      <c r="K3576" s="3" t="s">
        <v>27</v>
      </c>
      <c r="L3576" s="3" t="s">
        <v>371</v>
      </c>
      <c r="M3576" s="3" t="s">
        <v>372</v>
      </c>
      <c r="N3576" s="2">
        <v>97206</v>
      </c>
      <c r="O3576" s="3" t="s">
        <v>43</v>
      </c>
      <c r="P3576" s="3" t="s">
        <v>2968</v>
      </c>
      <c r="Q3576" s="3" t="s">
        <v>45</v>
      </c>
      <c r="R3576" s="3" t="s">
        <v>74</v>
      </c>
      <c r="S3576" s="3" t="s">
        <v>2969</v>
      </c>
      <c r="T3576" s="2">
        <v>4.1580000000000004</v>
      </c>
      <c r="U3576" s="2">
        <v>7</v>
      </c>
      <c r="V3576" s="2">
        <v>0.7</v>
      </c>
      <c r="W3576" s="2">
        <v>-3.4649999999999999</v>
      </c>
    </row>
    <row r="3577" spans="1:23" ht="15.75" thickBot="1" x14ac:dyDescent="0.3">
      <c r="A3577" s="5">
        <v>3576</v>
      </c>
      <c r="B3577" s="3" t="s">
        <v>6902</v>
      </c>
      <c r="C3577" s="2">
        <v>2013</v>
      </c>
      <c r="D3577" s="4">
        <v>41375</v>
      </c>
      <c r="E3577" s="4" t="str">
        <f>TEXT(Table1[[#This Row],[Order Date]],"MMM")</f>
        <v>Apr</v>
      </c>
      <c r="F3577" s="4">
        <v>41436</v>
      </c>
      <c r="G3577" s="3" t="s">
        <v>172</v>
      </c>
      <c r="H3577" s="3" t="s">
        <v>3507</v>
      </c>
      <c r="I3577" s="3" t="s">
        <v>3508</v>
      </c>
      <c r="J3577" s="3" t="s">
        <v>26</v>
      </c>
      <c r="K3577" s="3" t="s">
        <v>27</v>
      </c>
      <c r="L3577" s="3" t="s">
        <v>371</v>
      </c>
      <c r="M3577" s="3" t="s">
        <v>372</v>
      </c>
      <c r="N3577" s="2">
        <v>97206</v>
      </c>
      <c r="O3577" s="3" t="s">
        <v>43</v>
      </c>
      <c r="P3577" s="3" t="s">
        <v>6903</v>
      </c>
      <c r="Q3577" s="3" t="s">
        <v>70</v>
      </c>
      <c r="R3577" s="3" t="s">
        <v>603</v>
      </c>
      <c r="S3577" s="3" t="s">
        <v>6904</v>
      </c>
      <c r="T3577" s="2">
        <v>179.99100000000001</v>
      </c>
      <c r="U3577" s="2">
        <v>3</v>
      </c>
      <c r="V3577" s="2">
        <v>0.7</v>
      </c>
      <c r="W3577" s="2">
        <v>-251.98740000000001</v>
      </c>
    </row>
    <row r="3578" spans="1:23" ht="15.75" thickBot="1" x14ac:dyDescent="0.3">
      <c r="A3578" s="5">
        <v>3577</v>
      </c>
      <c r="B3578" s="3" t="s">
        <v>6905</v>
      </c>
      <c r="C3578" s="2">
        <v>2014</v>
      </c>
      <c r="D3578" s="4">
        <v>41953</v>
      </c>
      <c r="E3578" s="4" t="str">
        <f>TEXT(Table1[[#This Row],[Order Date]],"MMM")</f>
        <v>Nov</v>
      </c>
      <c r="F3578" s="4" t="s">
        <v>7230</v>
      </c>
      <c r="G3578" s="3" t="s">
        <v>49</v>
      </c>
      <c r="H3578" s="3" t="s">
        <v>4029</v>
      </c>
      <c r="I3578" s="3" t="s">
        <v>4030</v>
      </c>
      <c r="J3578" s="3" t="s">
        <v>26</v>
      </c>
      <c r="K3578" s="3" t="s">
        <v>27</v>
      </c>
      <c r="L3578" s="3" t="s">
        <v>405</v>
      </c>
      <c r="M3578" s="3" t="s">
        <v>192</v>
      </c>
      <c r="N3578" s="2">
        <v>60505</v>
      </c>
      <c r="O3578" s="3" t="s">
        <v>102</v>
      </c>
      <c r="P3578" s="3" t="s">
        <v>6053</v>
      </c>
      <c r="Q3578" s="3" t="s">
        <v>32</v>
      </c>
      <c r="R3578" s="3" t="s">
        <v>36</v>
      </c>
      <c r="S3578" s="3" t="s">
        <v>6054</v>
      </c>
      <c r="T3578" s="2">
        <v>239.358</v>
      </c>
      <c r="U3578" s="2">
        <v>3</v>
      </c>
      <c r="V3578" s="2">
        <v>0.3</v>
      </c>
      <c r="W3578" s="2">
        <v>-47.871600000000001</v>
      </c>
    </row>
    <row r="3579" spans="1:23" ht="15.75" thickBot="1" x14ac:dyDescent="0.3">
      <c r="A3579" s="5">
        <v>3578</v>
      </c>
      <c r="B3579" s="3" t="s">
        <v>6906</v>
      </c>
      <c r="C3579" s="2">
        <v>2011</v>
      </c>
      <c r="D3579" s="4">
        <v>40736</v>
      </c>
      <c r="E3579" s="4" t="str">
        <f>TEXT(Table1[[#This Row],[Order Date]],"MMM")</f>
        <v>Jul</v>
      </c>
      <c r="F3579" s="4">
        <v>40767</v>
      </c>
      <c r="G3579" s="3" t="s">
        <v>172</v>
      </c>
      <c r="H3579" s="3" t="s">
        <v>2630</v>
      </c>
      <c r="I3579" s="3" t="s">
        <v>2631</v>
      </c>
      <c r="J3579" s="3" t="s">
        <v>99</v>
      </c>
      <c r="K3579" s="3" t="s">
        <v>27</v>
      </c>
      <c r="L3579" s="3" t="s">
        <v>120</v>
      </c>
      <c r="M3579" s="3" t="s">
        <v>42</v>
      </c>
      <c r="N3579" s="2">
        <v>94109</v>
      </c>
      <c r="O3579" s="3" t="s">
        <v>43</v>
      </c>
      <c r="P3579" s="3" t="s">
        <v>4541</v>
      </c>
      <c r="Q3579" s="3" t="s">
        <v>45</v>
      </c>
      <c r="R3579" s="3" t="s">
        <v>88</v>
      </c>
      <c r="S3579" s="3" t="s">
        <v>4542</v>
      </c>
      <c r="T3579" s="2">
        <v>164.88</v>
      </c>
      <c r="U3579" s="2">
        <v>3</v>
      </c>
      <c r="V3579" s="2">
        <v>0</v>
      </c>
      <c r="W3579" s="2">
        <v>80.791200000000003</v>
      </c>
    </row>
    <row r="3580" spans="1:23" ht="15.75" thickBot="1" x14ac:dyDescent="0.3">
      <c r="A3580" s="5">
        <v>3579</v>
      </c>
      <c r="B3580" s="3" t="s">
        <v>6907</v>
      </c>
      <c r="C3580" s="2">
        <v>2011</v>
      </c>
      <c r="D3580" s="4">
        <v>40763</v>
      </c>
      <c r="E3580" s="4" t="str">
        <f>TEXT(Table1[[#This Row],[Order Date]],"MMM")</f>
        <v>Aug</v>
      </c>
      <c r="F3580" s="4">
        <v>40824</v>
      </c>
      <c r="G3580" s="3" t="s">
        <v>23</v>
      </c>
      <c r="H3580" s="3" t="s">
        <v>2513</v>
      </c>
      <c r="I3580" s="3" t="s">
        <v>2514</v>
      </c>
      <c r="J3580" s="3" t="s">
        <v>26</v>
      </c>
      <c r="K3580" s="3" t="s">
        <v>27</v>
      </c>
      <c r="L3580" s="3" t="s">
        <v>1318</v>
      </c>
      <c r="M3580" s="3" t="s">
        <v>53</v>
      </c>
      <c r="N3580" s="2">
        <v>32216</v>
      </c>
      <c r="O3580" s="3" t="s">
        <v>30</v>
      </c>
      <c r="P3580" s="3" t="s">
        <v>3870</v>
      </c>
      <c r="Q3580" s="3" t="s">
        <v>32</v>
      </c>
      <c r="R3580" s="3" t="s">
        <v>33</v>
      </c>
      <c r="S3580" s="3" t="s">
        <v>3871</v>
      </c>
      <c r="T3580" s="2">
        <v>155.45599999999999</v>
      </c>
      <c r="U3580" s="2">
        <v>4</v>
      </c>
      <c r="V3580" s="2">
        <v>0.2</v>
      </c>
      <c r="W3580" s="2">
        <v>-7.7728000000000002</v>
      </c>
    </row>
    <row r="3581" spans="1:23" ht="15.75" thickBot="1" x14ac:dyDescent="0.3">
      <c r="A3581" s="5">
        <v>3580</v>
      </c>
      <c r="B3581" s="3" t="s">
        <v>6908</v>
      </c>
      <c r="C3581" s="2">
        <v>2013</v>
      </c>
      <c r="D3581" s="4">
        <v>41436</v>
      </c>
      <c r="E3581" s="4" t="str">
        <f>TEXT(Table1[[#This Row],[Order Date]],"MMM")</f>
        <v>Jun</v>
      </c>
      <c r="F3581" s="4">
        <v>41497</v>
      </c>
      <c r="G3581" s="3" t="s">
        <v>172</v>
      </c>
      <c r="H3581" s="3" t="s">
        <v>5744</v>
      </c>
      <c r="I3581" s="3" t="s">
        <v>5745</v>
      </c>
      <c r="J3581" s="3" t="s">
        <v>26</v>
      </c>
      <c r="K3581" s="3" t="s">
        <v>27</v>
      </c>
      <c r="L3581" s="3" t="s">
        <v>2490</v>
      </c>
      <c r="M3581" s="3" t="s">
        <v>289</v>
      </c>
      <c r="N3581" s="2">
        <v>23464</v>
      </c>
      <c r="O3581" s="3" t="s">
        <v>30</v>
      </c>
      <c r="P3581" s="3" t="s">
        <v>4449</v>
      </c>
      <c r="Q3581" s="3" t="s">
        <v>32</v>
      </c>
      <c r="R3581" s="3" t="s">
        <v>64</v>
      </c>
      <c r="S3581" s="3" t="s">
        <v>4450</v>
      </c>
      <c r="T3581" s="2">
        <v>273.95999999999998</v>
      </c>
      <c r="U3581" s="2">
        <v>2</v>
      </c>
      <c r="V3581" s="2">
        <v>0</v>
      </c>
      <c r="W3581" s="2">
        <v>71.229600000000005</v>
      </c>
    </row>
    <row r="3582" spans="1:23" ht="15.75" thickBot="1" x14ac:dyDescent="0.3">
      <c r="A3582" s="5">
        <v>3581</v>
      </c>
      <c r="B3582" s="3" t="s">
        <v>6908</v>
      </c>
      <c r="C3582" s="2">
        <v>2013</v>
      </c>
      <c r="D3582" s="4">
        <v>41436</v>
      </c>
      <c r="E3582" s="4" t="str">
        <f>TEXT(Table1[[#This Row],[Order Date]],"MMM")</f>
        <v>Jun</v>
      </c>
      <c r="F3582" s="4">
        <v>41497</v>
      </c>
      <c r="G3582" s="3" t="s">
        <v>172</v>
      </c>
      <c r="H3582" s="3" t="s">
        <v>5744</v>
      </c>
      <c r="I3582" s="3" t="s">
        <v>5745</v>
      </c>
      <c r="J3582" s="3" t="s">
        <v>26</v>
      </c>
      <c r="K3582" s="3" t="s">
        <v>27</v>
      </c>
      <c r="L3582" s="3" t="s">
        <v>2490</v>
      </c>
      <c r="M3582" s="3" t="s">
        <v>289</v>
      </c>
      <c r="N3582" s="2">
        <v>23464</v>
      </c>
      <c r="O3582" s="3" t="s">
        <v>30</v>
      </c>
      <c r="P3582" s="3" t="s">
        <v>2091</v>
      </c>
      <c r="Q3582" s="3" t="s">
        <v>70</v>
      </c>
      <c r="R3582" s="3" t="s">
        <v>148</v>
      </c>
      <c r="S3582" s="3" t="s">
        <v>2092</v>
      </c>
      <c r="T3582" s="2">
        <v>89.97</v>
      </c>
      <c r="U3582" s="2">
        <v>3</v>
      </c>
      <c r="V3582" s="2">
        <v>0</v>
      </c>
      <c r="W3582" s="2">
        <v>18.893699999999999</v>
      </c>
    </row>
    <row r="3583" spans="1:23" ht="15.75" thickBot="1" x14ac:dyDescent="0.3">
      <c r="A3583" s="5">
        <v>3582</v>
      </c>
      <c r="B3583" s="3" t="s">
        <v>6908</v>
      </c>
      <c r="C3583" s="2">
        <v>2013</v>
      </c>
      <c r="D3583" s="4">
        <v>41436</v>
      </c>
      <c r="E3583" s="4" t="str">
        <f>TEXT(Table1[[#This Row],[Order Date]],"MMM")</f>
        <v>Jun</v>
      </c>
      <c r="F3583" s="4">
        <v>41497</v>
      </c>
      <c r="G3583" s="3" t="s">
        <v>172</v>
      </c>
      <c r="H3583" s="3" t="s">
        <v>5744</v>
      </c>
      <c r="I3583" s="3" t="s">
        <v>5745</v>
      </c>
      <c r="J3583" s="3" t="s">
        <v>26</v>
      </c>
      <c r="K3583" s="3" t="s">
        <v>27</v>
      </c>
      <c r="L3583" s="3" t="s">
        <v>2490</v>
      </c>
      <c r="M3583" s="3" t="s">
        <v>289</v>
      </c>
      <c r="N3583" s="2">
        <v>23464</v>
      </c>
      <c r="O3583" s="3" t="s">
        <v>30</v>
      </c>
      <c r="P3583" s="3" t="s">
        <v>6492</v>
      </c>
      <c r="Q3583" s="3" t="s">
        <v>32</v>
      </c>
      <c r="R3583" s="3" t="s">
        <v>64</v>
      </c>
      <c r="S3583" s="3" t="s">
        <v>6493</v>
      </c>
      <c r="T3583" s="2">
        <v>756.8</v>
      </c>
      <c r="U3583" s="2">
        <v>5</v>
      </c>
      <c r="V3583" s="2">
        <v>0</v>
      </c>
      <c r="W3583" s="2">
        <v>75.680000000000007</v>
      </c>
    </row>
    <row r="3584" spans="1:23" ht="15.75" thickBot="1" x14ac:dyDescent="0.3">
      <c r="A3584" s="5">
        <v>3583</v>
      </c>
      <c r="B3584" s="3" t="s">
        <v>6909</v>
      </c>
      <c r="C3584" s="2">
        <v>2014</v>
      </c>
      <c r="D3584" s="4">
        <v>41831</v>
      </c>
      <c r="E3584" s="4" t="str">
        <f>TEXT(Table1[[#This Row],[Order Date]],"MMM")</f>
        <v>Jul</v>
      </c>
      <c r="F3584" s="4" t="s">
        <v>7169</v>
      </c>
      <c r="G3584" s="3" t="s">
        <v>49</v>
      </c>
      <c r="H3584" s="3" t="s">
        <v>4722</v>
      </c>
      <c r="I3584" s="3" t="s">
        <v>4723</v>
      </c>
      <c r="J3584" s="3" t="s">
        <v>26</v>
      </c>
      <c r="K3584" s="3" t="s">
        <v>27</v>
      </c>
      <c r="L3584" s="3" t="s">
        <v>168</v>
      </c>
      <c r="M3584" s="3" t="s">
        <v>101</v>
      </c>
      <c r="N3584" s="2">
        <v>77070</v>
      </c>
      <c r="O3584" s="3" t="s">
        <v>102</v>
      </c>
      <c r="P3584" s="3" t="s">
        <v>2440</v>
      </c>
      <c r="Q3584" s="3" t="s">
        <v>45</v>
      </c>
      <c r="R3584" s="3" t="s">
        <v>74</v>
      </c>
      <c r="S3584" s="3" t="s">
        <v>2441</v>
      </c>
      <c r="T3584" s="2">
        <v>1.248</v>
      </c>
      <c r="U3584" s="2">
        <v>2</v>
      </c>
      <c r="V3584" s="2">
        <v>0.8</v>
      </c>
      <c r="W3584" s="2">
        <v>-1.9343999999999999</v>
      </c>
    </row>
    <row r="3585" spans="1:23" ht="15.75" thickBot="1" x14ac:dyDescent="0.3">
      <c r="A3585" s="5">
        <v>3584</v>
      </c>
      <c r="B3585" s="3" t="s">
        <v>6910</v>
      </c>
      <c r="C3585" s="2">
        <v>2013</v>
      </c>
      <c r="D3585" s="4">
        <v>41375</v>
      </c>
      <c r="E3585" s="4" t="str">
        <f>TEXT(Table1[[#This Row],[Order Date]],"MMM")</f>
        <v>Apr</v>
      </c>
      <c r="F3585" s="4">
        <v>41497</v>
      </c>
      <c r="G3585" s="3" t="s">
        <v>49</v>
      </c>
      <c r="H3585" s="3" t="s">
        <v>4639</v>
      </c>
      <c r="I3585" s="3" t="s">
        <v>4640</v>
      </c>
      <c r="J3585" s="3" t="s">
        <v>99</v>
      </c>
      <c r="K3585" s="3" t="s">
        <v>27</v>
      </c>
      <c r="L3585" s="3" t="s">
        <v>136</v>
      </c>
      <c r="M3585" s="3" t="s">
        <v>137</v>
      </c>
      <c r="N3585" s="2">
        <v>19120</v>
      </c>
      <c r="O3585" s="3" t="s">
        <v>138</v>
      </c>
      <c r="P3585" s="3" t="s">
        <v>1021</v>
      </c>
      <c r="Q3585" s="3" t="s">
        <v>70</v>
      </c>
      <c r="R3585" s="3" t="s">
        <v>148</v>
      </c>
      <c r="S3585" s="3" t="s">
        <v>1022</v>
      </c>
      <c r="T3585" s="2">
        <v>72</v>
      </c>
      <c r="U3585" s="2">
        <v>1</v>
      </c>
      <c r="V3585" s="2">
        <v>0.2</v>
      </c>
      <c r="W3585" s="2">
        <v>14.4</v>
      </c>
    </row>
    <row r="3586" spans="1:23" ht="15.75" thickBot="1" x14ac:dyDescent="0.3">
      <c r="A3586" s="5">
        <v>3585</v>
      </c>
      <c r="B3586" s="3" t="s">
        <v>6910</v>
      </c>
      <c r="C3586" s="2">
        <v>2013</v>
      </c>
      <c r="D3586" s="4">
        <v>41375</v>
      </c>
      <c r="E3586" s="4" t="str">
        <f>TEXT(Table1[[#This Row],[Order Date]],"MMM")</f>
        <v>Apr</v>
      </c>
      <c r="F3586" s="4">
        <v>41497</v>
      </c>
      <c r="G3586" s="3" t="s">
        <v>49</v>
      </c>
      <c r="H3586" s="3" t="s">
        <v>4639</v>
      </c>
      <c r="I3586" s="3" t="s">
        <v>4640</v>
      </c>
      <c r="J3586" s="3" t="s">
        <v>99</v>
      </c>
      <c r="K3586" s="3" t="s">
        <v>27</v>
      </c>
      <c r="L3586" s="3" t="s">
        <v>136</v>
      </c>
      <c r="M3586" s="3" t="s">
        <v>137</v>
      </c>
      <c r="N3586" s="2">
        <v>19120</v>
      </c>
      <c r="O3586" s="3" t="s">
        <v>138</v>
      </c>
      <c r="P3586" s="3" t="s">
        <v>1270</v>
      </c>
      <c r="Q3586" s="3" t="s">
        <v>32</v>
      </c>
      <c r="R3586" s="3" t="s">
        <v>36</v>
      </c>
      <c r="S3586" s="3" t="s">
        <v>1271</v>
      </c>
      <c r="T3586" s="2">
        <v>470.15499999999997</v>
      </c>
      <c r="U3586" s="2">
        <v>7</v>
      </c>
      <c r="V3586" s="2">
        <v>0.3</v>
      </c>
      <c r="W3586" s="2">
        <v>-13.433</v>
      </c>
    </row>
    <row r="3587" spans="1:23" ht="15.75" thickBot="1" x14ac:dyDescent="0.3">
      <c r="A3587" s="5">
        <v>3586</v>
      </c>
      <c r="B3587" s="3" t="s">
        <v>6911</v>
      </c>
      <c r="C3587" s="2">
        <v>2014</v>
      </c>
      <c r="D3587" s="4">
        <v>41710</v>
      </c>
      <c r="E3587" s="4" t="str">
        <f>TEXT(Table1[[#This Row],[Order Date]],"MMM")</f>
        <v>Mar</v>
      </c>
      <c r="F3587" s="4">
        <v>41863</v>
      </c>
      <c r="G3587" s="3" t="s">
        <v>49</v>
      </c>
      <c r="H3587" s="3" t="s">
        <v>199</v>
      </c>
      <c r="I3587" s="3" t="s">
        <v>200</v>
      </c>
      <c r="J3587" s="3" t="s">
        <v>40</v>
      </c>
      <c r="K3587" s="3" t="s">
        <v>27</v>
      </c>
      <c r="L3587" s="3" t="s">
        <v>977</v>
      </c>
      <c r="M3587" s="3" t="s">
        <v>442</v>
      </c>
      <c r="N3587" s="2">
        <v>44107</v>
      </c>
      <c r="O3587" s="3" t="s">
        <v>138</v>
      </c>
      <c r="P3587" s="3" t="s">
        <v>1495</v>
      </c>
      <c r="Q3587" s="3" t="s">
        <v>45</v>
      </c>
      <c r="R3587" s="3" t="s">
        <v>67</v>
      </c>
      <c r="S3587" s="3" t="s">
        <v>1496</v>
      </c>
      <c r="T3587" s="2">
        <v>19.728000000000002</v>
      </c>
      <c r="U3587" s="2">
        <v>9</v>
      </c>
      <c r="V3587" s="2">
        <v>0.2</v>
      </c>
      <c r="W3587" s="2">
        <v>1.7262</v>
      </c>
    </row>
    <row r="3588" spans="1:23" ht="15.75" thickBot="1" x14ac:dyDescent="0.3">
      <c r="A3588" s="5">
        <v>3587</v>
      </c>
      <c r="B3588" s="3" t="s">
        <v>6911</v>
      </c>
      <c r="C3588" s="2">
        <v>2014</v>
      </c>
      <c r="D3588" s="4">
        <v>41710</v>
      </c>
      <c r="E3588" s="4" t="str">
        <f>TEXT(Table1[[#This Row],[Order Date]],"MMM")</f>
        <v>Mar</v>
      </c>
      <c r="F3588" s="4">
        <v>41863</v>
      </c>
      <c r="G3588" s="3" t="s">
        <v>49</v>
      </c>
      <c r="H3588" s="3" t="s">
        <v>199</v>
      </c>
      <c r="I3588" s="3" t="s">
        <v>200</v>
      </c>
      <c r="J3588" s="3" t="s">
        <v>40</v>
      </c>
      <c r="K3588" s="3" t="s">
        <v>27</v>
      </c>
      <c r="L3588" s="3" t="s">
        <v>977</v>
      </c>
      <c r="M3588" s="3" t="s">
        <v>442</v>
      </c>
      <c r="N3588" s="2">
        <v>44107</v>
      </c>
      <c r="O3588" s="3" t="s">
        <v>138</v>
      </c>
      <c r="P3588" s="3" t="s">
        <v>2369</v>
      </c>
      <c r="Q3588" s="3" t="s">
        <v>70</v>
      </c>
      <c r="R3588" s="3" t="s">
        <v>71</v>
      </c>
      <c r="S3588" s="3" t="s">
        <v>4595</v>
      </c>
      <c r="T3588" s="2">
        <v>151.18799999999999</v>
      </c>
      <c r="U3588" s="2">
        <v>2</v>
      </c>
      <c r="V3588" s="2">
        <v>0.4</v>
      </c>
      <c r="W3588" s="2">
        <v>-25.198</v>
      </c>
    </row>
    <row r="3589" spans="1:23" ht="15.75" thickBot="1" x14ac:dyDescent="0.3">
      <c r="A3589" s="5">
        <v>3588</v>
      </c>
      <c r="B3589" s="3" t="s">
        <v>6912</v>
      </c>
      <c r="C3589" s="2">
        <v>2011</v>
      </c>
      <c r="D3589" s="4">
        <v>40613</v>
      </c>
      <c r="E3589" s="4" t="str">
        <f>TEXT(Table1[[#This Row],[Order Date]],"MMM")</f>
        <v>Mar</v>
      </c>
      <c r="F3589" s="4">
        <v>40674</v>
      </c>
      <c r="G3589" s="3" t="s">
        <v>23</v>
      </c>
      <c r="H3589" s="3" t="s">
        <v>4713</v>
      </c>
      <c r="I3589" s="3" t="s">
        <v>4714</v>
      </c>
      <c r="J3589" s="3" t="s">
        <v>40</v>
      </c>
      <c r="K3589" s="3" t="s">
        <v>27</v>
      </c>
      <c r="L3589" s="3" t="s">
        <v>4729</v>
      </c>
      <c r="M3589" s="3" t="s">
        <v>692</v>
      </c>
      <c r="N3589" s="2">
        <v>7050</v>
      </c>
      <c r="O3589" s="3" t="s">
        <v>138</v>
      </c>
      <c r="P3589" s="3" t="s">
        <v>2035</v>
      </c>
      <c r="Q3589" s="3" t="s">
        <v>45</v>
      </c>
      <c r="R3589" s="3" t="s">
        <v>74</v>
      </c>
      <c r="S3589" s="3" t="s">
        <v>2036</v>
      </c>
      <c r="T3589" s="2">
        <v>5.76</v>
      </c>
      <c r="U3589" s="2">
        <v>2</v>
      </c>
      <c r="V3589" s="2">
        <v>0</v>
      </c>
      <c r="W3589" s="2">
        <v>2.8224</v>
      </c>
    </row>
    <row r="3590" spans="1:23" ht="15.75" thickBot="1" x14ac:dyDescent="0.3">
      <c r="A3590" s="5">
        <v>3589</v>
      </c>
      <c r="B3590" s="3" t="s">
        <v>6913</v>
      </c>
      <c r="C3590" s="2">
        <v>2011</v>
      </c>
      <c r="D3590" s="4">
        <v>40726</v>
      </c>
      <c r="E3590" s="4" t="str">
        <f>TEXT(Table1[[#This Row],[Order Date]],"MMM")</f>
        <v>Jul</v>
      </c>
      <c r="F3590" s="4">
        <v>40849</v>
      </c>
      <c r="G3590" s="3" t="s">
        <v>23</v>
      </c>
      <c r="H3590" s="3" t="s">
        <v>843</v>
      </c>
      <c r="I3590" s="3" t="s">
        <v>844</v>
      </c>
      <c r="J3590" s="3" t="s">
        <v>26</v>
      </c>
      <c r="K3590" s="3" t="s">
        <v>27</v>
      </c>
      <c r="L3590" s="3" t="s">
        <v>6914</v>
      </c>
      <c r="M3590" s="3" t="s">
        <v>192</v>
      </c>
      <c r="N3590" s="2">
        <v>60441</v>
      </c>
      <c r="O3590" s="3" t="s">
        <v>102</v>
      </c>
      <c r="P3590" s="3" t="s">
        <v>4565</v>
      </c>
      <c r="Q3590" s="3" t="s">
        <v>45</v>
      </c>
      <c r="R3590" s="3" t="s">
        <v>74</v>
      </c>
      <c r="S3590" s="3" t="s">
        <v>4566</v>
      </c>
      <c r="T3590" s="2">
        <v>8.952</v>
      </c>
      <c r="U3590" s="2">
        <v>2</v>
      </c>
      <c r="V3590" s="2">
        <v>0.8</v>
      </c>
      <c r="W3590" s="2">
        <v>-14.770799999999999</v>
      </c>
    </row>
    <row r="3591" spans="1:23" ht="15.75" thickBot="1" x14ac:dyDescent="0.3">
      <c r="A3591" s="5">
        <v>3590</v>
      </c>
      <c r="B3591" s="3" t="s">
        <v>6915</v>
      </c>
      <c r="C3591" s="2">
        <v>2013</v>
      </c>
      <c r="D3591" s="4">
        <v>41458</v>
      </c>
      <c r="E3591" s="4" t="str">
        <f>TEXT(Table1[[#This Row],[Order Date]],"MMM")</f>
        <v>Jul</v>
      </c>
      <c r="F3591" s="4" t="s">
        <v>7197</v>
      </c>
      <c r="G3591" s="3" t="s">
        <v>49</v>
      </c>
      <c r="H3591" s="3" t="s">
        <v>403</v>
      </c>
      <c r="I3591" s="3" t="s">
        <v>404</v>
      </c>
      <c r="J3591" s="3" t="s">
        <v>26</v>
      </c>
      <c r="K3591" s="3" t="s">
        <v>27</v>
      </c>
      <c r="L3591" s="3" t="s">
        <v>273</v>
      </c>
      <c r="M3591" s="3" t="s">
        <v>192</v>
      </c>
      <c r="N3591" s="2">
        <v>60623</v>
      </c>
      <c r="O3591" s="3" t="s">
        <v>102</v>
      </c>
      <c r="P3591" s="3" t="s">
        <v>3368</v>
      </c>
      <c r="Q3591" s="3" t="s">
        <v>45</v>
      </c>
      <c r="R3591" s="3" t="s">
        <v>77</v>
      </c>
      <c r="S3591" s="3" t="s">
        <v>3369</v>
      </c>
      <c r="T3591" s="2">
        <v>2.3340000000000001</v>
      </c>
      <c r="U3591" s="2">
        <v>3</v>
      </c>
      <c r="V3591" s="2">
        <v>0.8</v>
      </c>
      <c r="W3591" s="2">
        <v>-6.3018000000000001</v>
      </c>
    </row>
    <row r="3592" spans="1:23" ht="15.75" thickBot="1" x14ac:dyDescent="0.3">
      <c r="A3592" s="5">
        <v>3591</v>
      </c>
      <c r="B3592" s="3" t="s">
        <v>6915</v>
      </c>
      <c r="C3592" s="2">
        <v>2013</v>
      </c>
      <c r="D3592" s="4">
        <v>41458</v>
      </c>
      <c r="E3592" s="4" t="str">
        <f>TEXT(Table1[[#This Row],[Order Date]],"MMM")</f>
        <v>Jul</v>
      </c>
      <c r="F3592" s="4" t="s">
        <v>7197</v>
      </c>
      <c r="G3592" s="3" t="s">
        <v>49</v>
      </c>
      <c r="H3592" s="3" t="s">
        <v>403</v>
      </c>
      <c r="I3592" s="3" t="s">
        <v>404</v>
      </c>
      <c r="J3592" s="3" t="s">
        <v>26</v>
      </c>
      <c r="K3592" s="3" t="s">
        <v>27</v>
      </c>
      <c r="L3592" s="3" t="s">
        <v>273</v>
      </c>
      <c r="M3592" s="3" t="s">
        <v>192</v>
      </c>
      <c r="N3592" s="2">
        <v>60623</v>
      </c>
      <c r="O3592" s="3" t="s">
        <v>102</v>
      </c>
      <c r="P3592" s="3" t="s">
        <v>2812</v>
      </c>
      <c r="Q3592" s="3" t="s">
        <v>45</v>
      </c>
      <c r="R3592" s="3" t="s">
        <v>74</v>
      </c>
      <c r="S3592" s="3" t="s">
        <v>2813</v>
      </c>
      <c r="T3592" s="2">
        <v>1.728</v>
      </c>
      <c r="U3592" s="2">
        <v>4</v>
      </c>
      <c r="V3592" s="2">
        <v>0.8</v>
      </c>
      <c r="W3592" s="2">
        <v>-2.7648000000000001</v>
      </c>
    </row>
    <row r="3593" spans="1:23" ht="15.75" thickBot="1" x14ac:dyDescent="0.3">
      <c r="A3593" s="5">
        <v>3592</v>
      </c>
      <c r="B3593" s="3" t="s">
        <v>6915</v>
      </c>
      <c r="C3593" s="2">
        <v>2013</v>
      </c>
      <c r="D3593" s="4">
        <v>41458</v>
      </c>
      <c r="E3593" s="4" t="str">
        <f>TEXT(Table1[[#This Row],[Order Date]],"MMM")</f>
        <v>Jul</v>
      </c>
      <c r="F3593" s="4" t="s">
        <v>7197</v>
      </c>
      <c r="G3593" s="3" t="s">
        <v>49</v>
      </c>
      <c r="H3593" s="3" t="s">
        <v>403</v>
      </c>
      <c r="I3593" s="3" t="s">
        <v>404</v>
      </c>
      <c r="J3593" s="3" t="s">
        <v>26</v>
      </c>
      <c r="K3593" s="3" t="s">
        <v>27</v>
      </c>
      <c r="L3593" s="3" t="s">
        <v>273</v>
      </c>
      <c r="M3593" s="3" t="s">
        <v>192</v>
      </c>
      <c r="N3593" s="2">
        <v>60623</v>
      </c>
      <c r="O3593" s="3" t="s">
        <v>102</v>
      </c>
      <c r="P3593" s="3" t="s">
        <v>494</v>
      </c>
      <c r="Q3593" s="3" t="s">
        <v>32</v>
      </c>
      <c r="R3593" s="3" t="s">
        <v>64</v>
      </c>
      <c r="S3593" s="3" t="s">
        <v>495</v>
      </c>
      <c r="T3593" s="2">
        <v>159.04</v>
      </c>
      <c r="U3593" s="2">
        <v>5</v>
      </c>
      <c r="V3593" s="2">
        <v>0.6</v>
      </c>
      <c r="W3593" s="2">
        <v>-194.82400000000001</v>
      </c>
    </row>
    <row r="3594" spans="1:23" ht="15.75" thickBot="1" x14ac:dyDescent="0.3">
      <c r="A3594" s="5">
        <v>3593</v>
      </c>
      <c r="B3594" s="3" t="s">
        <v>6915</v>
      </c>
      <c r="C3594" s="2">
        <v>2013</v>
      </c>
      <c r="D3594" s="4">
        <v>41458</v>
      </c>
      <c r="E3594" s="4" t="str">
        <f>TEXT(Table1[[#This Row],[Order Date]],"MMM")</f>
        <v>Jul</v>
      </c>
      <c r="F3594" s="4" t="s">
        <v>7197</v>
      </c>
      <c r="G3594" s="3" t="s">
        <v>49</v>
      </c>
      <c r="H3594" s="3" t="s">
        <v>403</v>
      </c>
      <c r="I3594" s="3" t="s">
        <v>404</v>
      </c>
      <c r="J3594" s="3" t="s">
        <v>26</v>
      </c>
      <c r="K3594" s="3" t="s">
        <v>27</v>
      </c>
      <c r="L3594" s="3" t="s">
        <v>273</v>
      </c>
      <c r="M3594" s="3" t="s">
        <v>192</v>
      </c>
      <c r="N3594" s="2">
        <v>60623</v>
      </c>
      <c r="O3594" s="3" t="s">
        <v>102</v>
      </c>
      <c r="P3594" s="3" t="s">
        <v>4351</v>
      </c>
      <c r="Q3594" s="3" t="s">
        <v>32</v>
      </c>
      <c r="R3594" s="3" t="s">
        <v>55</v>
      </c>
      <c r="S3594" s="3" t="s">
        <v>4352</v>
      </c>
      <c r="T3594" s="2">
        <v>145.97999999999999</v>
      </c>
      <c r="U3594" s="2">
        <v>2</v>
      </c>
      <c r="V3594" s="2">
        <v>0.5</v>
      </c>
      <c r="W3594" s="2">
        <v>-99.266400000000004</v>
      </c>
    </row>
    <row r="3595" spans="1:23" ht="15.75" thickBot="1" x14ac:dyDescent="0.3">
      <c r="A3595" s="5">
        <v>3594</v>
      </c>
      <c r="B3595" s="3" t="s">
        <v>6916</v>
      </c>
      <c r="C3595" s="2">
        <v>2012</v>
      </c>
      <c r="D3595" s="4">
        <v>40980</v>
      </c>
      <c r="E3595" s="4" t="str">
        <f>TEXT(Table1[[#This Row],[Order Date]],"MMM")</f>
        <v>Mar</v>
      </c>
      <c r="F3595" s="4">
        <v>41102</v>
      </c>
      <c r="G3595" s="3" t="s">
        <v>49</v>
      </c>
      <c r="H3595" s="3" t="s">
        <v>1197</v>
      </c>
      <c r="I3595" s="3" t="s">
        <v>1198</v>
      </c>
      <c r="J3595" s="3" t="s">
        <v>26</v>
      </c>
      <c r="K3595" s="3" t="s">
        <v>27</v>
      </c>
      <c r="L3595" s="3" t="s">
        <v>1318</v>
      </c>
      <c r="M3595" s="3" t="s">
        <v>86</v>
      </c>
      <c r="N3595" s="2">
        <v>28540</v>
      </c>
      <c r="O3595" s="3" t="s">
        <v>30</v>
      </c>
      <c r="P3595" s="3" t="s">
        <v>1978</v>
      </c>
      <c r="Q3595" s="3" t="s">
        <v>32</v>
      </c>
      <c r="R3595" s="3" t="s">
        <v>64</v>
      </c>
      <c r="S3595" s="3" t="s">
        <v>1979</v>
      </c>
      <c r="T3595" s="2">
        <v>77.951999999999998</v>
      </c>
      <c r="U3595" s="2">
        <v>3</v>
      </c>
      <c r="V3595" s="2">
        <v>0.2</v>
      </c>
      <c r="W3595" s="2">
        <v>12.667199999999999</v>
      </c>
    </row>
    <row r="3596" spans="1:23" ht="15.75" thickBot="1" x14ac:dyDescent="0.3">
      <c r="A3596" s="5">
        <v>3595</v>
      </c>
      <c r="B3596" s="3" t="s">
        <v>6916</v>
      </c>
      <c r="C3596" s="2">
        <v>2012</v>
      </c>
      <c r="D3596" s="4">
        <v>40980</v>
      </c>
      <c r="E3596" s="4" t="str">
        <f>TEXT(Table1[[#This Row],[Order Date]],"MMM")</f>
        <v>Mar</v>
      </c>
      <c r="F3596" s="4">
        <v>41102</v>
      </c>
      <c r="G3596" s="3" t="s">
        <v>49</v>
      </c>
      <c r="H3596" s="3" t="s">
        <v>1197</v>
      </c>
      <c r="I3596" s="3" t="s">
        <v>1198</v>
      </c>
      <c r="J3596" s="3" t="s">
        <v>26</v>
      </c>
      <c r="K3596" s="3" t="s">
        <v>27</v>
      </c>
      <c r="L3596" s="3" t="s">
        <v>1318</v>
      </c>
      <c r="M3596" s="3" t="s">
        <v>86</v>
      </c>
      <c r="N3596" s="2">
        <v>28540</v>
      </c>
      <c r="O3596" s="3" t="s">
        <v>30</v>
      </c>
      <c r="P3596" s="3" t="s">
        <v>4010</v>
      </c>
      <c r="Q3596" s="3" t="s">
        <v>45</v>
      </c>
      <c r="R3596" s="3" t="s">
        <v>74</v>
      </c>
      <c r="S3596" s="3" t="s">
        <v>4011</v>
      </c>
      <c r="T3596" s="2">
        <v>95.97</v>
      </c>
      <c r="U3596" s="2">
        <v>5</v>
      </c>
      <c r="V3596" s="2">
        <v>0.7</v>
      </c>
      <c r="W3596" s="2">
        <v>-73.576999999999998</v>
      </c>
    </row>
    <row r="3597" spans="1:23" ht="15.75" thickBot="1" x14ac:dyDescent="0.3">
      <c r="A3597" s="5">
        <v>3596</v>
      </c>
      <c r="B3597" s="3" t="s">
        <v>6916</v>
      </c>
      <c r="C3597" s="2">
        <v>2012</v>
      </c>
      <c r="D3597" s="4">
        <v>40980</v>
      </c>
      <c r="E3597" s="4" t="str">
        <f>TEXT(Table1[[#This Row],[Order Date]],"MMM")</f>
        <v>Mar</v>
      </c>
      <c r="F3597" s="4">
        <v>41102</v>
      </c>
      <c r="G3597" s="3" t="s">
        <v>49</v>
      </c>
      <c r="H3597" s="3" t="s">
        <v>1197</v>
      </c>
      <c r="I3597" s="3" t="s">
        <v>1198</v>
      </c>
      <c r="J3597" s="3" t="s">
        <v>26</v>
      </c>
      <c r="K3597" s="3" t="s">
        <v>27</v>
      </c>
      <c r="L3597" s="3" t="s">
        <v>1318</v>
      </c>
      <c r="M3597" s="3" t="s">
        <v>86</v>
      </c>
      <c r="N3597" s="2">
        <v>28540</v>
      </c>
      <c r="O3597" s="3" t="s">
        <v>30</v>
      </c>
      <c r="P3597" s="3" t="s">
        <v>733</v>
      </c>
      <c r="Q3597" s="3" t="s">
        <v>70</v>
      </c>
      <c r="R3597" s="3" t="s">
        <v>71</v>
      </c>
      <c r="S3597" s="3" t="s">
        <v>734</v>
      </c>
      <c r="T3597" s="2">
        <v>105.584</v>
      </c>
      <c r="U3597" s="2">
        <v>2</v>
      </c>
      <c r="V3597" s="2">
        <v>0.2</v>
      </c>
      <c r="W3597" s="2">
        <v>9.2385999999999999</v>
      </c>
    </row>
    <row r="3598" spans="1:23" ht="15.75" thickBot="1" x14ac:dyDescent="0.3">
      <c r="A3598" s="5">
        <v>3597</v>
      </c>
      <c r="B3598" s="3" t="s">
        <v>6916</v>
      </c>
      <c r="C3598" s="2">
        <v>2012</v>
      </c>
      <c r="D3598" s="4">
        <v>40980</v>
      </c>
      <c r="E3598" s="4" t="str">
        <f>TEXT(Table1[[#This Row],[Order Date]],"MMM")</f>
        <v>Mar</v>
      </c>
      <c r="F3598" s="4">
        <v>41102</v>
      </c>
      <c r="G3598" s="3" t="s">
        <v>49</v>
      </c>
      <c r="H3598" s="3" t="s">
        <v>1197</v>
      </c>
      <c r="I3598" s="3" t="s">
        <v>1198</v>
      </c>
      <c r="J3598" s="3" t="s">
        <v>26</v>
      </c>
      <c r="K3598" s="3" t="s">
        <v>27</v>
      </c>
      <c r="L3598" s="3" t="s">
        <v>1318</v>
      </c>
      <c r="M3598" s="3" t="s">
        <v>86</v>
      </c>
      <c r="N3598" s="2">
        <v>28540</v>
      </c>
      <c r="O3598" s="3" t="s">
        <v>30</v>
      </c>
      <c r="P3598" s="3" t="s">
        <v>1708</v>
      </c>
      <c r="Q3598" s="3" t="s">
        <v>45</v>
      </c>
      <c r="R3598" s="3" t="s">
        <v>67</v>
      </c>
      <c r="S3598" s="3" t="s">
        <v>1709</v>
      </c>
      <c r="T3598" s="2">
        <v>9.3439999999999994</v>
      </c>
      <c r="U3598" s="2">
        <v>2</v>
      </c>
      <c r="V3598" s="2">
        <v>0.2</v>
      </c>
      <c r="W3598" s="2">
        <v>1.1679999999999999</v>
      </c>
    </row>
    <row r="3599" spans="1:23" ht="15.75" thickBot="1" x14ac:dyDescent="0.3">
      <c r="A3599" s="5">
        <v>3598</v>
      </c>
      <c r="B3599" s="3" t="s">
        <v>6917</v>
      </c>
      <c r="C3599" s="2">
        <v>2014</v>
      </c>
      <c r="D3599" s="4">
        <v>41680</v>
      </c>
      <c r="E3599" s="4" t="str">
        <f>TEXT(Table1[[#This Row],[Order Date]],"MMM")</f>
        <v>Feb</v>
      </c>
      <c r="F3599" s="4">
        <v>41830</v>
      </c>
      <c r="G3599" s="3" t="s">
        <v>49</v>
      </c>
      <c r="H3599" s="3" t="s">
        <v>1381</v>
      </c>
      <c r="I3599" s="3" t="s">
        <v>1382</v>
      </c>
      <c r="J3599" s="3" t="s">
        <v>99</v>
      </c>
      <c r="K3599" s="3" t="s">
        <v>27</v>
      </c>
      <c r="L3599" s="3" t="s">
        <v>120</v>
      </c>
      <c r="M3599" s="3" t="s">
        <v>42</v>
      </c>
      <c r="N3599" s="2">
        <v>94110</v>
      </c>
      <c r="O3599" s="3" t="s">
        <v>43</v>
      </c>
      <c r="P3599" s="3" t="s">
        <v>1172</v>
      </c>
      <c r="Q3599" s="3" t="s">
        <v>70</v>
      </c>
      <c r="R3599" s="3" t="s">
        <v>148</v>
      </c>
      <c r="S3599" s="3" t="s">
        <v>1173</v>
      </c>
      <c r="T3599" s="2">
        <v>104.75</v>
      </c>
      <c r="U3599" s="2">
        <v>5</v>
      </c>
      <c r="V3599" s="2">
        <v>0</v>
      </c>
      <c r="W3599" s="2">
        <v>21.997499999999999</v>
      </c>
    </row>
    <row r="3600" spans="1:23" ht="15.75" thickBot="1" x14ac:dyDescent="0.3">
      <c r="A3600" s="5">
        <v>3599</v>
      </c>
      <c r="B3600" s="3" t="s">
        <v>6918</v>
      </c>
      <c r="C3600" s="2">
        <v>2014</v>
      </c>
      <c r="D3600" s="4">
        <v>41984</v>
      </c>
      <c r="E3600" s="4" t="str">
        <f>TEXT(Table1[[#This Row],[Order Date]],"MMM")</f>
        <v>Dec</v>
      </c>
      <c r="F3600" s="4" t="s">
        <v>7156</v>
      </c>
      <c r="G3600" s="3" t="s">
        <v>172</v>
      </c>
      <c r="H3600" s="3" t="s">
        <v>2164</v>
      </c>
      <c r="I3600" s="3" t="s">
        <v>2165</v>
      </c>
      <c r="J3600" s="3" t="s">
        <v>26</v>
      </c>
      <c r="K3600" s="3" t="s">
        <v>27</v>
      </c>
      <c r="L3600" s="3" t="s">
        <v>715</v>
      </c>
      <c r="M3600" s="3" t="s">
        <v>101</v>
      </c>
      <c r="N3600" s="2">
        <v>75081</v>
      </c>
      <c r="O3600" s="3" t="s">
        <v>102</v>
      </c>
      <c r="P3600" s="3" t="s">
        <v>2369</v>
      </c>
      <c r="Q3600" s="3" t="s">
        <v>70</v>
      </c>
      <c r="R3600" s="3" t="s">
        <v>71</v>
      </c>
      <c r="S3600" s="3" t="s">
        <v>2370</v>
      </c>
      <c r="T3600" s="2">
        <v>35.183999999999997</v>
      </c>
      <c r="U3600" s="2">
        <v>2</v>
      </c>
      <c r="V3600" s="2">
        <v>0.2</v>
      </c>
      <c r="W3600" s="2">
        <v>12.314399999999999</v>
      </c>
    </row>
    <row r="3601" spans="1:23" ht="15.75" thickBot="1" x14ac:dyDescent="0.3">
      <c r="A3601" s="5">
        <v>3600</v>
      </c>
      <c r="B3601" s="3" t="s">
        <v>6919</v>
      </c>
      <c r="C3601" s="2">
        <v>2011</v>
      </c>
      <c r="D3601" s="4">
        <v>40586</v>
      </c>
      <c r="E3601" s="4" t="str">
        <f>TEXT(Table1[[#This Row],[Order Date]],"MMM")</f>
        <v>Feb</v>
      </c>
      <c r="F3601" s="4">
        <v>40798</v>
      </c>
      <c r="G3601" s="3" t="s">
        <v>49</v>
      </c>
      <c r="H3601" s="3" t="s">
        <v>4232</v>
      </c>
      <c r="I3601" s="3" t="s">
        <v>4233</v>
      </c>
      <c r="J3601" s="3" t="s">
        <v>40</v>
      </c>
      <c r="K3601" s="3" t="s">
        <v>27</v>
      </c>
      <c r="L3601" s="3" t="s">
        <v>5582</v>
      </c>
      <c r="M3601" s="3" t="s">
        <v>1112</v>
      </c>
      <c r="N3601" s="2">
        <v>30328</v>
      </c>
      <c r="O3601" s="3" t="s">
        <v>30</v>
      </c>
      <c r="P3601" s="3" t="s">
        <v>5444</v>
      </c>
      <c r="Q3601" s="3" t="s">
        <v>70</v>
      </c>
      <c r="R3601" s="3" t="s">
        <v>148</v>
      </c>
      <c r="S3601" s="3" t="s">
        <v>5445</v>
      </c>
      <c r="T3601" s="2">
        <v>5.95</v>
      </c>
      <c r="U3601" s="2">
        <v>1</v>
      </c>
      <c r="V3601" s="2">
        <v>0</v>
      </c>
      <c r="W3601" s="2">
        <v>0.83299999999999996</v>
      </c>
    </row>
    <row r="3602" spans="1:23" ht="15.75" thickBot="1" x14ac:dyDescent="0.3">
      <c r="A3602" s="5">
        <v>3601</v>
      </c>
      <c r="B3602" s="3" t="s">
        <v>6919</v>
      </c>
      <c r="C3602" s="2">
        <v>2011</v>
      </c>
      <c r="D3602" s="4">
        <v>40586</v>
      </c>
      <c r="E3602" s="4" t="str">
        <f>TEXT(Table1[[#This Row],[Order Date]],"MMM")</f>
        <v>Feb</v>
      </c>
      <c r="F3602" s="4">
        <v>40798</v>
      </c>
      <c r="G3602" s="3" t="s">
        <v>49</v>
      </c>
      <c r="H3602" s="3" t="s">
        <v>4232</v>
      </c>
      <c r="I3602" s="3" t="s">
        <v>4233</v>
      </c>
      <c r="J3602" s="3" t="s">
        <v>40</v>
      </c>
      <c r="K3602" s="3" t="s">
        <v>27</v>
      </c>
      <c r="L3602" s="3" t="s">
        <v>5582</v>
      </c>
      <c r="M3602" s="3" t="s">
        <v>1112</v>
      </c>
      <c r="N3602" s="2">
        <v>30328</v>
      </c>
      <c r="O3602" s="3" t="s">
        <v>30</v>
      </c>
      <c r="P3602" s="3" t="s">
        <v>2384</v>
      </c>
      <c r="Q3602" s="3" t="s">
        <v>45</v>
      </c>
      <c r="R3602" s="3" t="s">
        <v>88</v>
      </c>
      <c r="S3602" s="3" t="s">
        <v>2385</v>
      </c>
      <c r="T3602" s="2">
        <v>15.24</v>
      </c>
      <c r="U3602" s="2">
        <v>3</v>
      </c>
      <c r="V3602" s="2">
        <v>0</v>
      </c>
      <c r="W3602" s="2">
        <v>7.1627999999999998</v>
      </c>
    </row>
    <row r="3603" spans="1:23" ht="15.75" thickBot="1" x14ac:dyDescent="0.3">
      <c r="A3603" s="5">
        <v>3602</v>
      </c>
      <c r="B3603" s="3" t="s">
        <v>6920</v>
      </c>
      <c r="C3603" s="2">
        <v>2012</v>
      </c>
      <c r="D3603" s="4">
        <v>41033</v>
      </c>
      <c r="E3603" s="4" t="str">
        <f>TEXT(Table1[[#This Row],[Order Date]],"MMM")</f>
        <v>May</v>
      </c>
      <c r="F3603" s="4">
        <v>41064</v>
      </c>
      <c r="G3603" s="3" t="s">
        <v>1127</v>
      </c>
      <c r="H3603" s="3" t="s">
        <v>1660</v>
      </c>
      <c r="I3603" s="3" t="s">
        <v>1661</v>
      </c>
      <c r="J3603" s="3" t="s">
        <v>26</v>
      </c>
      <c r="K3603" s="3" t="s">
        <v>27</v>
      </c>
      <c r="L3603" s="3" t="s">
        <v>3794</v>
      </c>
      <c r="M3603" s="3" t="s">
        <v>94</v>
      </c>
      <c r="N3603" s="2">
        <v>99207</v>
      </c>
      <c r="O3603" s="3" t="s">
        <v>43</v>
      </c>
      <c r="P3603" s="3" t="s">
        <v>394</v>
      </c>
      <c r="Q3603" s="3" t="s">
        <v>70</v>
      </c>
      <c r="R3603" s="3" t="s">
        <v>148</v>
      </c>
      <c r="S3603" s="3" t="s">
        <v>395</v>
      </c>
      <c r="T3603" s="2">
        <v>239.94</v>
      </c>
      <c r="U3603" s="2">
        <v>6</v>
      </c>
      <c r="V3603" s="2">
        <v>0</v>
      </c>
      <c r="W3603" s="2">
        <v>26.3934</v>
      </c>
    </row>
    <row r="3604" spans="1:23" ht="15.75" thickBot="1" x14ac:dyDescent="0.3">
      <c r="A3604" s="5">
        <v>3603</v>
      </c>
      <c r="B3604" s="3" t="s">
        <v>6920</v>
      </c>
      <c r="C3604" s="2">
        <v>2012</v>
      </c>
      <c r="D3604" s="4">
        <v>41033</v>
      </c>
      <c r="E3604" s="4" t="str">
        <f>TEXT(Table1[[#This Row],[Order Date]],"MMM")</f>
        <v>May</v>
      </c>
      <c r="F3604" s="4">
        <v>41064</v>
      </c>
      <c r="G3604" s="3" t="s">
        <v>1127</v>
      </c>
      <c r="H3604" s="3" t="s">
        <v>1660</v>
      </c>
      <c r="I3604" s="3" t="s">
        <v>1661</v>
      </c>
      <c r="J3604" s="3" t="s">
        <v>26</v>
      </c>
      <c r="K3604" s="3" t="s">
        <v>27</v>
      </c>
      <c r="L3604" s="3" t="s">
        <v>3794</v>
      </c>
      <c r="M3604" s="3" t="s">
        <v>94</v>
      </c>
      <c r="N3604" s="2">
        <v>99207</v>
      </c>
      <c r="O3604" s="3" t="s">
        <v>43</v>
      </c>
      <c r="P3604" s="3" t="s">
        <v>5740</v>
      </c>
      <c r="Q3604" s="3" t="s">
        <v>45</v>
      </c>
      <c r="R3604" s="3" t="s">
        <v>67</v>
      </c>
      <c r="S3604" s="3" t="s">
        <v>5741</v>
      </c>
      <c r="T3604" s="2">
        <v>23.84</v>
      </c>
      <c r="U3604" s="2">
        <v>8</v>
      </c>
      <c r="V3604" s="2">
        <v>0</v>
      </c>
      <c r="W3604" s="2">
        <v>6.4367999999999999</v>
      </c>
    </row>
    <row r="3605" spans="1:23" ht="15.75" thickBot="1" x14ac:dyDescent="0.3">
      <c r="A3605" s="5">
        <v>3604</v>
      </c>
      <c r="B3605" s="3" t="s">
        <v>6921</v>
      </c>
      <c r="C3605" s="2">
        <v>2014</v>
      </c>
      <c r="D3605" s="4">
        <v>41679</v>
      </c>
      <c r="E3605" s="4" t="str">
        <f>TEXT(Table1[[#This Row],[Order Date]],"MMM")</f>
        <v>Feb</v>
      </c>
      <c r="F3605" s="4">
        <v>41679</v>
      </c>
      <c r="G3605" s="3" t="s">
        <v>1127</v>
      </c>
      <c r="H3605" s="3" t="s">
        <v>3186</v>
      </c>
      <c r="I3605" s="3" t="s">
        <v>3187</v>
      </c>
      <c r="J3605" s="3" t="s">
        <v>40</v>
      </c>
      <c r="K3605" s="3" t="s">
        <v>27</v>
      </c>
      <c r="L3605" s="3" t="s">
        <v>93</v>
      </c>
      <c r="M3605" s="3" t="s">
        <v>94</v>
      </c>
      <c r="N3605" s="2">
        <v>98103</v>
      </c>
      <c r="O3605" s="3" t="s">
        <v>43</v>
      </c>
      <c r="P3605" s="3" t="s">
        <v>3758</v>
      </c>
      <c r="Q3605" s="3" t="s">
        <v>45</v>
      </c>
      <c r="R3605" s="3" t="s">
        <v>77</v>
      </c>
      <c r="S3605" s="3" t="s">
        <v>3759</v>
      </c>
      <c r="T3605" s="2">
        <v>314.60000000000002</v>
      </c>
      <c r="U3605" s="2">
        <v>4</v>
      </c>
      <c r="V3605" s="2">
        <v>0</v>
      </c>
      <c r="W3605" s="2">
        <v>103.818</v>
      </c>
    </row>
    <row r="3606" spans="1:23" ht="15.75" thickBot="1" x14ac:dyDescent="0.3">
      <c r="A3606" s="5">
        <v>3605</v>
      </c>
      <c r="B3606" s="3" t="s">
        <v>6921</v>
      </c>
      <c r="C3606" s="2">
        <v>2014</v>
      </c>
      <c r="D3606" s="4">
        <v>41679</v>
      </c>
      <c r="E3606" s="4" t="str">
        <f>TEXT(Table1[[#This Row],[Order Date]],"MMM")</f>
        <v>Feb</v>
      </c>
      <c r="F3606" s="4">
        <v>41679</v>
      </c>
      <c r="G3606" s="3" t="s">
        <v>1127</v>
      </c>
      <c r="H3606" s="3" t="s">
        <v>3186</v>
      </c>
      <c r="I3606" s="3" t="s">
        <v>3187</v>
      </c>
      <c r="J3606" s="3" t="s">
        <v>40</v>
      </c>
      <c r="K3606" s="3" t="s">
        <v>27</v>
      </c>
      <c r="L3606" s="3" t="s">
        <v>93</v>
      </c>
      <c r="M3606" s="3" t="s">
        <v>94</v>
      </c>
      <c r="N3606" s="2">
        <v>98103</v>
      </c>
      <c r="O3606" s="3" t="s">
        <v>43</v>
      </c>
      <c r="P3606" s="3" t="s">
        <v>817</v>
      </c>
      <c r="Q3606" s="3" t="s">
        <v>32</v>
      </c>
      <c r="R3606" s="3" t="s">
        <v>55</v>
      </c>
      <c r="S3606" s="3" t="s">
        <v>818</v>
      </c>
      <c r="T3606" s="2">
        <v>283.56</v>
      </c>
      <c r="U3606" s="2">
        <v>4</v>
      </c>
      <c r="V3606" s="2">
        <v>0</v>
      </c>
      <c r="W3606" s="2">
        <v>45.369599999999998</v>
      </c>
    </row>
    <row r="3607" spans="1:23" ht="15.75" thickBot="1" x14ac:dyDescent="0.3">
      <c r="A3607" s="5">
        <v>3606</v>
      </c>
      <c r="B3607" s="3" t="s">
        <v>6922</v>
      </c>
      <c r="C3607" s="2">
        <v>2011</v>
      </c>
      <c r="D3607" s="4">
        <v>40583</v>
      </c>
      <c r="E3607" s="4" t="str">
        <f>TEXT(Table1[[#This Row],[Order Date]],"MMM")</f>
        <v>Feb</v>
      </c>
      <c r="F3607" s="4">
        <v>40733</v>
      </c>
      <c r="G3607" s="3" t="s">
        <v>49</v>
      </c>
      <c r="H3607" s="3" t="s">
        <v>1368</v>
      </c>
      <c r="I3607" s="3" t="s">
        <v>1369</v>
      </c>
      <c r="J3607" s="3" t="s">
        <v>26</v>
      </c>
      <c r="K3607" s="3" t="s">
        <v>27</v>
      </c>
      <c r="L3607" s="3" t="s">
        <v>1470</v>
      </c>
      <c r="M3607" s="3" t="s">
        <v>1471</v>
      </c>
      <c r="N3607" s="2">
        <v>72701</v>
      </c>
      <c r="O3607" s="3" t="s">
        <v>30</v>
      </c>
      <c r="P3607" s="3" t="s">
        <v>3817</v>
      </c>
      <c r="Q3607" s="3" t="s">
        <v>45</v>
      </c>
      <c r="R3607" s="3" t="s">
        <v>74</v>
      </c>
      <c r="S3607" s="3" t="s">
        <v>3818</v>
      </c>
      <c r="T3607" s="2">
        <v>1793.98</v>
      </c>
      <c r="U3607" s="2">
        <v>2</v>
      </c>
      <c r="V3607" s="2">
        <v>0</v>
      </c>
      <c r="W3607" s="2">
        <v>843.17060000000004</v>
      </c>
    </row>
    <row r="3608" spans="1:23" ht="15.75" thickBot="1" x14ac:dyDescent="0.3">
      <c r="A3608" s="5">
        <v>3607</v>
      </c>
      <c r="B3608" s="3" t="s">
        <v>6923</v>
      </c>
      <c r="C3608" s="2">
        <v>2012</v>
      </c>
      <c r="D3608" s="4">
        <v>40918</v>
      </c>
      <c r="E3608" s="4" t="str">
        <f>TEXT(Table1[[#This Row],[Order Date]],"MMM")</f>
        <v>Jan</v>
      </c>
      <c r="F3608" s="4">
        <v>41039</v>
      </c>
      <c r="G3608" s="3" t="s">
        <v>49</v>
      </c>
      <c r="H3608" s="3" t="s">
        <v>583</v>
      </c>
      <c r="I3608" s="3" t="s">
        <v>584</v>
      </c>
      <c r="J3608" s="3" t="s">
        <v>26</v>
      </c>
      <c r="K3608" s="3" t="s">
        <v>27</v>
      </c>
      <c r="L3608" s="3" t="s">
        <v>1149</v>
      </c>
      <c r="M3608" s="3" t="s">
        <v>192</v>
      </c>
      <c r="N3608" s="2">
        <v>62301</v>
      </c>
      <c r="O3608" s="3" t="s">
        <v>102</v>
      </c>
      <c r="P3608" s="3" t="s">
        <v>4520</v>
      </c>
      <c r="Q3608" s="3" t="s">
        <v>45</v>
      </c>
      <c r="R3608" s="3" t="s">
        <v>74</v>
      </c>
      <c r="S3608" s="3" t="s">
        <v>4521</v>
      </c>
      <c r="T3608" s="2">
        <v>2.992</v>
      </c>
      <c r="U3608" s="2">
        <v>4</v>
      </c>
      <c r="V3608" s="2">
        <v>0.8</v>
      </c>
      <c r="W3608" s="2">
        <v>-4.4880000000000004</v>
      </c>
    </row>
    <row r="3609" spans="1:23" ht="15.75" thickBot="1" x14ac:dyDescent="0.3">
      <c r="A3609" s="5">
        <v>3608</v>
      </c>
      <c r="B3609" s="3" t="s">
        <v>6923</v>
      </c>
      <c r="C3609" s="2">
        <v>2012</v>
      </c>
      <c r="D3609" s="4">
        <v>40918</v>
      </c>
      <c r="E3609" s="4" t="str">
        <f>TEXT(Table1[[#This Row],[Order Date]],"MMM")</f>
        <v>Jan</v>
      </c>
      <c r="F3609" s="4">
        <v>41039</v>
      </c>
      <c r="G3609" s="3" t="s">
        <v>49</v>
      </c>
      <c r="H3609" s="3" t="s">
        <v>583</v>
      </c>
      <c r="I3609" s="3" t="s">
        <v>584</v>
      </c>
      <c r="J3609" s="3" t="s">
        <v>26</v>
      </c>
      <c r="K3609" s="3" t="s">
        <v>27</v>
      </c>
      <c r="L3609" s="3" t="s">
        <v>1149</v>
      </c>
      <c r="M3609" s="3" t="s">
        <v>192</v>
      </c>
      <c r="N3609" s="2">
        <v>62301</v>
      </c>
      <c r="O3609" s="3" t="s">
        <v>102</v>
      </c>
      <c r="P3609" s="3" t="s">
        <v>585</v>
      </c>
      <c r="Q3609" s="3" t="s">
        <v>70</v>
      </c>
      <c r="R3609" s="3" t="s">
        <v>148</v>
      </c>
      <c r="S3609" s="3" t="s">
        <v>586</v>
      </c>
      <c r="T3609" s="2">
        <v>108.768</v>
      </c>
      <c r="U3609" s="2">
        <v>4</v>
      </c>
      <c r="V3609" s="2">
        <v>0.2</v>
      </c>
      <c r="W3609" s="2">
        <v>2.7191999999999998</v>
      </c>
    </row>
    <row r="3610" spans="1:23" ht="15.75" thickBot="1" x14ac:dyDescent="0.3">
      <c r="A3610" s="5">
        <v>3609</v>
      </c>
      <c r="B3610" s="3" t="s">
        <v>6924</v>
      </c>
      <c r="C3610" s="2">
        <v>2012</v>
      </c>
      <c r="D3610" s="4">
        <v>41094</v>
      </c>
      <c r="E3610" s="4" t="str">
        <f>TEXT(Table1[[#This Row],[Order Date]],"MMM")</f>
        <v>Jul</v>
      </c>
      <c r="F3610" s="4">
        <v>41186</v>
      </c>
      <c r="G3610" s="3" t="s">
        <v>172</v>
      </c>
      <c r="H3610" s="3" t="s">
        <v>1859</v>
      </c>
      <c r="I3610" s="3" t="s">
        <v>1860</v>
      </c>
      <c r="J3610" s="3" t="s">
        <v>26</v>
      </c>
      <c r="K3610" s="3" t="s">
        <v>27</v>
      </c>
      <c r="L3610" s="3" t="s">
        <v>239</v>
      </c>
      <c r="M3610" s="3" t="s">
        <v>240</v>
      </c>
      <c r="N3610" s="2">
        <v>10035</v>
      </c>
      <c r="O3610" s="3" t="s">
        <v>138</v>
      </c>
      <c r="P3610" s="3" t="s">
        <v>3274</v>
      </c>
      <c r="Q3610" s="3" t="s">
        <v>45</v>
      </c>
      <c r="R3610" s="3" t="s">
        <v>88</v>
      </c>
      <c r="S3610" s="3" t="s">
        <v>3275</v>
      </c>
      <c r="T3610" s="2">
        <v>25.92</v>
      </c>
      <c r="U3610" s="2">
        <v>4</v>
      </c>
      <c r="V3610" s="2">
        <v>0</v>
      </c>
      <c r="W3610" s="2">
        <v>12.441599999999999</v>
      </c>
    </row>
    <row r="3611" spans="1:23" ht="15.75" thickBot="1" x14ac:dyDescent="0.3">
      <c r="A3611" s="5">
        <v>3610</v>
      </c>
      <c r="B3611" s="3" t="s">
        <v>6924</v>
      </c>
      <c r="C3611" s="2">
        <v>2012</v>
      </c>
      <c r="D3611" s="4">
        <v>41094</v>
      </c>
      <c r="E3611" s="4" t="str">
        <f>TEXT(Table1[[#This Row],[Order Date]],"MMM")</f>
        <v>Jul</v>
      </c>
      <c r="F3611" s="4">
        <v>41186</v>
      </c>
      <c r="G3611" s="3" t="s">
        <v>172</v>
      </c>
      <c r="H3611" s="3" t="s">
        <v>1859</v>
      </c>
      <c r="I3611" s="3" t="s">
        <v>1860</v>
      </c>
      <c r="J3611" s="3" t="s">
        <v>26</v>
      </c>
      <c r="K3611" s="3" t="s">
        <v>27</v>
      </c>
      <c r="L3611" s="3" t="s">
        <v>239</v>
      </c>
      <c r="M3611" s="3" t="s">
        <v>240</v>
      </c>
      <c r="N3611" s="2">
        <v>10035</v>
      </c>
      <c r="O3611" s="3" t="s">
        <v>138</v>
      </c>
      <c r="P3611" s="3" t="s">
        <v>3278</v>
      </c>
      <c r="Q3611" s="3" t="s">
        <v>45</v>
      </c>
      <c r="R3611" s="3" t="s">
        <v>58</v>
      </c>
      <c r="S3611" s="3" t="s">
        <v>3279</v>
      </c>
      <c r="T3611" s="2">
        <v>22.58</v>
      </c>
      <c r="U3611" s="2">
        <v>2</v>
      </c>
      <c r="V3611" s="2">
        <v>0</v>
      </c>
      <c r="W3611" s="2">
        <v>5.8708</v>
      </c>
    </row>
    <row r="3612" spans="1:23" ht="15.75" thickBot="1" x14ac:dyDescent="0.3">
      <c r="A3612" s="5">
        <v>3611</v>
      </c>
      <c r="B3612" s="3" t="s">
        <v>6925</v>
      </c>
      <c r="C3612" s="2">
        <v>2013</v>
      </c>
      <c r="D3612" s="4">
        <v>41497</v>
      </c>
      <c r="E3612" s="4" t="str">
        <f>TEXT(Table1[[#This Row],[Order Date]],"MMM")</f>
        <v>Aug</v>
      </c>
      <c r="F3612" s="4" t="s">
        <v>7207</v>
      </c>
      <c r="G3612" s="3" t="s">
        <v>49</v>
      </c>
      <c r="H3612" s="3" t="s">
        <v>3476</v>
      </c>
      <c r="I3612" s="3" t="s">
        <v>3477</v>
      </c>
      <c r="J3612" s="3" t="s">
        <v>40</v>
      </c>
      <c r="K3612" s="3" t="s">
        <v>27</v>
      </c>
      <c r="L3612" s="3" t="s">
        <v>120</v>
      </c>
      <c r="M3612" s="3" t="s">
        <v>42</v>
      </c>
      <c r="N3612" s="2">
        <v>94122</v>
      </c>
      <c r="O3612" s="3" t="s">
        <v>43</v>
      </c>
      <c r="P3612" s="3" t="s">
        <v>1143</v>
      </c>
      <c r="Q3612" s="3" t="s">
        <v>70</v>
      </c>
      <c r="R3612" s="3" t="s">
        <v>148</v>
      </c>
      <c r="S3612" s="3" t="s">
        <v>1144</v>
      </c>
      <c r="T3612" s="2">
        <v>479.97</v>
      </c>
      <c r="U3612" s="2">
        <v>3</v>
      </c>
      <c r="V3612" s="2">
        <v>0</v>
      </c>
      <c r="W3612" s="2">
        <v>163.18979999999999</v>
      </c>
    </row>
    <row r="3613" spans="1:23" ht="15.75" thickBot="1" x14ac:dyDescent="0.3">
      <c r="A3613" s="5">
        <v>3612</v>
      </c>
      <c r="B3613" s="3" t="s">
        <v>6926</v>
      </c>
      <c r="C3613" s="2">
        <v>2012</v>
      </c>
      <c r="D3613" s="4">
        <v>41252</v>
      </c>
      <c r="E3613" s="4" t="str">
        <f>TEXT(Table1[[#This Row],[Order Date]],"MMM")</f>
        <v>Dec</v>
      </c>
      <c r="F3613" s="4" t="s">
        <v>7153</v>
      </c>
      <c r="G3613" s="3" t="s">
        <v>23</v>
      </c>
      <c r="H3613" s="3" t="s">
        <v>854</v>
      </c>
      <c r="I3613" s="3" t="s">
        <v>855</v>
      </c>
      <c r="J3613" s="3" t="s">
        <v>26</v>
      </c>
      <c r="K3613" s="3" t="s">
        <v>27</v>
      </c>
      <c r="L3613" s="3" t="s">
        <v>93</v>
      </c>
      <c r="M3613" s="3" t="s">
        <v>94</v>
      </c>
      <c r="N3613" s="2">
        <v>98103</v>
      </c>
      <c r="O3613" s="3" t="s">
        <v>43</v>
      </c>
      <c r="P3613" s="3" t="s">
        <v>2952</v>
      </c>
      <c r="Q3613" s="3" t="s">
        <v>70</v>
      </c>
      <c r="R3613" s="3" t="s">
        <v>148</v>
      </c>
      <c r="S3613" s="3" t="s">
        <v>2953</v>
      </c>
      <c r="T3613" s="2">
        <v>21.98</v>
      </c>
      <c r="U3613" s="2">
        <v>2</v>
      </c>
      <c r="V3613" s="2">
        <v>0</v>
      </c>
      <c r="W3613" s="2">
        <v>8.5722000000000005</v>
      </c>
    </row>
    <row r="3614" spans="1:23" ht="15.75" thickBot="1" x14ac:dyDescent="0.3">
      <c r="A3614" s="5">
        <v>3613</v>
      </c>
      <c r="B3614" s="3" t="s">
        <v>6927</v>
      </c>
      <c r="C3614" s="2">
        <v>2012</v>
      </c>
      <c r="D3614" s="4">
        <v>40950</v>
      </c>
      <c r="E3614" s="4" t="str">
        <f>TEXT(Table1[[#This Row],[Order Date]],"MMM")</f>
        <v>Feb</v>
      </c>
      <c r="F3614" s="4">
        <v>41010</v>
      </c>
      <c r="G3614" s="3" t="s">
        <v>172</v>
      </c>
      <c r="H3614" s="3" t="s">
        <v>3624</v>
      </c>
      <c r="I3614" s="3" t="s">
        <v>3625</v>
      </c>
      <c r="J3614" s="3" t="s">
        <v>99</v>
      </c>
      <c r="K3614" s="3" t="s">
        <v>27</v>
      </c>
      <c r="L3614" s="3" t="s">
        <v>239</v>
      </c>
      <c r="M3614" s="3" t="s">
        <v>240</v>
      </c>
      <c r="N3614" s="2">
        <v>10011</v>
      </c>
      <c r="O3614" s="3" t="s">
        <v>138</v>
      </c>
      <c r="P3614" s="3" t="s">
        <v>6405</v>
      </c>
      <c r="Q3614" s="3" t="s">
        <v>32</v>
      </c>
      <c r="R3614" s="3" t="s">
        <v>36</v>
      </c>
      <c r="S3614" s="3" t="s">
        <v>6406</v>
      </c>
      <c r="T3614" s="2">
        <v>2621.3220000000001</v>
      </c>
      <c r="U3614" s="2">
        <v>11</v>
      </c>
      <c r="V3614" s="2">
        <v>0.1</v>
      </c>
      <c r="W3614" s="2">
        <v>553.39020000000005</v>
      </c>
    </row>
    <row r="3615" spans="1:23" ht="15.75" thickBot="1" x14ac:dyDescent="0.3">
      <c r="A3615" s="5">
        <v>3614</v>
      </c>
      <c r="B3615" s="3" t="s">
        <v>6928</v>
      </c>
      <c r="C3615" s="2">
        <v>2013</v>
      </c>
      <c r="D3615" s="4">
        <v>41366</v>
      </c>
      <c r="E3615" s="4" t="str">
        <f>TEXT(Table1[[#This Row],[Order Date]],"MMM")</f>
        <v>Apr</v>
      </c>
      <c r="F3615" s="4">
        <v>41549</v>
      </c>
      <c r="G3615" s="3" t="s">
        <v>49</v>
      </c>
      <c r="H3615" s="3" t="s">
        <v>2319</v>
      </c>
      <c r="I3615" s="3" t="s">
        <v>2320</v>
      </c>
      <c r="J3615" s="3" t="s">
        <v>26</v>
      </c>
      <c r="K3615" s="3" t="s">
        <v>27</v>
      </c>
      <c r="L3615" s="3" t="s">
        <v>2801</v>
      </c>
      <c r="M3615" s="3" t="s">
        <v>2301</v>
      </c>
      <c r="N3615" s="2">
        <v>20852</v>
      </c>
      <c r="O3615" s="3" t="s">
        <v>138</v>
      </c>
      <c r="P3615" s="3" t="s">
        <v>4579</v>
      </c>
      <c r="Q3615" s="3" t="s">
        <v>70</v>
      </c>
      <c r="R3615" s="3" t="s">
        <v>71</v>
      </c>
      <c r="S3615" s="3" t="s">
        <v>4580</v>
      </c>
      <c r="T3615" s="2">
        <v>90.48</v>
      </c>
      <c r="U3615" s="2">
        <v>2</v>
      </c>
      <c r="V3615" s="2">
        <v>0</v>
      </c>
      <c r="W3615" s="2">
        <v>23.524799999999999</v>
      </c>
    </row>
    <row r="3616" spans="1:23" ht="15.75" thickBot="1" x14ac:dyDescent="0.3">
      <c r="A3616" s="5">
        <v>3615</v>
      </c>
      <c r="B3616" s="3" t="s">
        <v>6929</v>
      </c>
      <c r="C3616" s="2">
        <v>2013</v>
      </c>
      <c r="D3616" s="4">
        <v>41342</v>
      </c>
      <c r="E3616" s="4" t="str">
        <f>TEXT(Table1[[#This Row],[Order Date]],"MMM")</f>
        <v>Mar</v>
      </c>
      <c r="F3616" s="4">
        <v>41434</v>
      </c>
      <c r="G3616" s="3" t="s">
        <v>23</v>
      </c>
      <c r="H3616" s="3" t="s">
        <v>597</v>
      </c>
      <c r="I3616" s="3" t="s">
        <v>598</v>
      </c>
      <c r="J3616" s="3" t="s">
        <v>26</v>
      </c>
      <c r="K3616" s="3" t="s">
        <v>27</v>
      </c>
      <c r="L3616" s="3" t="s">
        <v>1199</v>
      </c>
      <c r="M3616" s="3" t="s">
        <v>94</v>
      </c>
      <c r="N3616" s="2">
        <v>98198</v>
      </c>
      <c r="O3616" s="3" t="s">
        <v>43</v>
      </c>
      <c r="P3616" s="3" t="s">
        <v>234</v>
      </c>
      <c r="Q3616" s="3" t="s">
        <v>32</v>
      </c>
      <c r="R3616" s="3" t="s">
        <v>36</v>
      </c>
      <c r="S3616" s="3" t="s">
        <v>235</v>
      </c>
      <c r="T3616" s="2">
        <v>215.976</v>
      </c>
      <c r="U3616" s="2">
        <v>3</v>
      </c>
      <c r="V3616" s="2">
        <v>0.2</v>
      </c>
      <c r="W3616" s="2">
        <v>-2.6997</v>
      </c>
    </row>
    <row r="3617" spans="1:23" ht="15.75" thickBot="1" x14ac:dyDescent="0.3">
      <c r="A3617" s="5">
        <v>3616</v>
      </c>
      <c r="B3617" s="3" t="s">
        <v>6929</v>
      </c>
      <c r="C3617" s="2">
        <v>2013</v>
      </c>
      <c r="D3617" s="4">
        <v>41342</v>
      </c>
      <c r="E3617" s="4" t="str">
        <f>TEXT(Table1[[#This Row],[Order Date]],"MMM")</f>
        <v>Mar</v>
      </c>
      <c r="F3617" s="4">
        <v>41434</v>
      </c>
      <c r="G3617" s="3" t="s">
        <v>23</v>
      </c>
      <c r="H3617" s="3" t="s">
        <v>597</v>
      </c>
      <c r="I3617" s="3" t="s">
        <v>598</v>
      </c>
      <c r="J3617" s="3" t="s">
        <v>26</v>
      </c>
      <c r="K3617" s="3" t="s">
        <v>27</v>
      </c>
      <c r="L3617" s="3" t="s">
        <v>1199</v>
      </c>
      <c r="M3617" s="3" t="s">
        <v>94</v>
      </c>
      <c r="N3617" s="2">
        <v>98198</v>
      </c>
      <c r="O3617" s="3" t="s">
        <v>43</v>
      </c>
      <c r="P3617" s="3" t="s">
        <v>5596</v>
      </c>
      <c r="Q3617" s="3" t="s">
        <v>45</v>
      </c>
      <c r="R3617" s="3" t="s">
        <v>158</v>
      </c>
      <c r="S3617" s="3" t="s">
        <v>5597</v>
      </c>
      <c r="T3617" s="2">
        <v>65.94</v>
      </c>
      <c r="U3617" s="2">
        <v>3</v>
      </c>
      <c r="V3617" s="2">
        <v>0</v>
      </c>
      <c r="W3617" s="2">
        <v>30.991800000000001</v>
      </c>
    </row>
    <row r="3618" spans="1:23" ht="15.75" thickBot="1" x14ac:dyDescent="0.3">
      <c r="A3618" s="5">
        <v>3617</v>
      </c>
      <c r="B3618" s="3" t="s">
        <v>6930</v>
      </c>
      <c r="C3618" s="2">
        <v>2014</v>
      </c>
      <c r="D3618" s="4">
        <v>41771</v>
      </c>
      <c r="E3618" s="4" t="str">
        <f>TEXT(Table1[[#This Row],[Order Date]],"MMM")</f>
        <v>May</v>
      </c>
      <c r="F3618" s="4">
        <v>41802</v>
      </c>
      <c r="G3618" s="3" t="s">
        <v>172</v>
      </c>
      <c r="H3618" s="3" t="s">
        <v>5308</v>
      </c>
      <c r="I3618" s="3" t="s">
        <v>5309</v>
      </c>
      <c r="J3618" s="3" t="s">
        <v>40</v>
      </c>
      <c r="K3618" s="3" t="s">
        <v>27</v>
      </c>
      <c r="L3618" s="3" t="s">
        <v>136</v>
      </c>
      <c r="M3618" s="3" t="s">
        <v>137</v>
      </c>
      <c r="N3618" s="2">
        <v>19134</v>
      </c>
      <c r="O3618" s="3" t="s">
        <v>138</v>
      </c>
      <c r="P3618" s="3" t="s">
        <v>989</v>
      </c>
      <c r="Q3618" s="3" t="s">
        <v>32</v>
      </c>
      <c r="R3618" s="3" t="s">
        <v>64</v>
      </c>
      <c r="S3618" s="3" t="s">
        <v>990</v>
      </c>
      <c r="T3618" s="2">
        <v>11.352</v>
      </c>
      <c r="U3618" s="2">
        <v>3</v>
      </c>
      <c r="V3618" s="2">
        <v>0.2</v>
      </c>
      <c r="W3618" s="2">
        <v>2.6960999999999999</v>
      </c>
    </row>
    <row r="3619" spans="1:23" ht="15.75" thickBot="1" x14ac:dyDescent="0.3">
      <c r="A3619" s="5">
        <v>3618</v>
      </c>
      <c r="B3619" s="3" t="s">
        <v>6931</v>
      </c>
      <c r="C3619" s="2">
        <v>2012</v>
      </c>
      <c r="D3619" s="4">
        <v>41249</v>
      </c>
      <c r="E3619" s="4" t="str">
        <f>TEXT(Table1[[#This Row],[Order Date]],"MMM")</f>
        <v>Dec</v>
      </c>
      <c r="F3619" s="4" t="s">
        <v>7208</v>
      </c>
      <c r="G3619" s="3" t="s">
        <v>49</v>
      </c>
      <c r="H3619" s="3" t="s">
        <v>3109</v>
      </c>
      <c r="I3619" s="3" t="s">
        <v>3110</v>
      </c>
      <c r="J3619" s="3" t="s">
        <v>99</v>
      </c>
      <c r="K3619" s="3" t="s">
        <v>27</v>
      </c>
      <c r="L3619" s="3" t="s">
        <v>441</v>
      </c>
      <c r="M3619" s="3" t="s">
        <v>227</v>
      </c>
      <c r="N3619" s="2">
        <v>47201</v>
      </c>
      <c r="O3619" s="3" t="s">
        <v>102</v>
      </c>
      <c r="P3619" s="3" t="s">
        <v>1907</v>
      </c>
      <c r="Q3619" s="3" t="s">
        <v>45</v>
      </c>
      <c r="R3619" s="3" t="s">
        <v>58</v>
      </c>
      <c r="S3619" s="3" t="s">
        <v>1908</v>
      </c>
      <c r="T3619" s="2">
        <v>24.56</v>
      </c>
      <c r="U3619" s="2">
        <v>2</v>
      </c>
      <c r="V3619" s="2">
        <v>0</v>
      </c>
      <c r="W3619" s="2">
        <v>6.8768000000000002</v>
      </c>
    </row>
    <row r="3620" spans="1:23" ht="15.75" thickBot="1" x14ac:dyDescent="0.3">
      <c r="A3620" s="5">
        <v>3619</v>
      </c>
      <c r="B3620" s="3" t="s">
        <v>6932</v>
      </c>
      <c r="C3620" s="2">
        <v>2013</v>
      </c>
      <c r="D3620" s="4">
        <v>41403</v>
      </c>
      <c r="E3620" s="4" t="str">
        <f>TEXT(Table1[[#This Row],[Order Date]],"MMM")</f>
        <v>May</v>
      </c>
      <c r="F3620" s="4">
        <v>41526</v>
      </c>
      <c r="G3620" s="3" t="s">
        <v>49</v>
      </c>
      <c r="H3620" s="3" t="s">
        <v>3244</v>
      </c>
      <c r="I3620" s="3" t="s">
        <v>3245</v>
      </c>
      <c r="J3620" s="3" t="s">
        <v>26</v>
      </c>
      <c r="K3620" s="3" t="s">
        <v>27</v>
      </c>
      <c r="L3620" s="3" t="s">
        <v>288</v>
      </c>
      <c r="M3620" s="3" t="s">
        <v>532</v>
      </c>
      <c r="N3620" s="2">
        <v>65807</v>
      </c>
      <c r="O3620" s="3" t="s">
        <v>102</v>
      </c>
      <c r="P3620" s="3" t="s">
        <v>4749</v>
      </c>
      <c r="Q3620" s="3" t="s">
        <v>45</v>
      </c>
      <c r="R3620" s="3" t="s">
        <v>158</v>
      </c>
      <c r="S3620" s="3" t="s">
        <v>170</v>
      </c>
      <c r="T3620" s="2">
        <v>16.559999999999999</v>
      </c>
      <c r="U3620" s="2">
        <v>2</v>
      </c>
      <c r="V3620" s="2">
        <v>0</v>
      </c>
      <c r="W3620" s="2">
        <v>7.7831999999999999</v>
      </c>
    </row>
    <row r="3621" spans="1:23" ht="15.75" thickBot="1" x14ac:dyDescent="0.3">
      <c r="A3621" s="5">
        <v>3620</v>
      </c>
      <c r="B3621" s="3" t="s">
        <v>6932</v>
      </c>
      <c r="C3621" s="2">
        <v>2013</v>
      </c>
      <c r="D3621" s="4">
        <v>41403</v>
      </c>
      <c r="E3621" s="4" t="str">
        <f>TEXT(Table1[[#This Row],[Order Date]],"MMM")</f>
        <v>May</v>
      </c>
      <c r="F3621" s="4">
        <v>41526</v>
      </c>
      <c r="G3621" s="3" t="s">
        <v>49</v>
      </c>
      <c r="H3621" s="3" t="s">
        <v>3244</v>
      </c>
      <c r="I3621" s="3" t="s">
        <v>3245</v>
      </c>
      <c r="J3621" s="3" t="s">
        <v>26</v>
      </c>
      <c r="K3621" s="3" t="s">
        <v>27</v>
      </c>
      <c r="L3621" s="3" t="s">
        <v>288</v>
      </c>
      <c r="M3621" s="3" t="s">
        <v>532</v>
      </c>
      <c r="N3621" s="2">
        <v>65807</v>
      </c>
      <c r="O3621" s="3" t="s">
        <v>102</v>
      </c>
      <c r="P3621" s="3" t="s">
        <v>754</v>
      </c>
      <c r="Q3621" s="3" t="s">
        <v>70</v>
      </c>
      <c r="R3621" s="3" t="s">
        <v>148</v>
      </c>
      <c r="S3621" s="3" t="s">
        <v>755</v>
      </c>
      <c r="T3621" s="2">
        <v>279.95</v>
      </c>
      <c r="U3621" s="2">
        <v>5</v>
      </c>
      <c r="V3621" s="2">
        <v>0</v>
      </c>
      <c r="W3621" s="2">
        <v>67.188000000000002</v>
      </c>
    </row>
    <row r="3622" spans="1:23" ht="15.75" thickBot="1" x14ac:dyDescent="0.3">
      <c r="A3622" s="5">
        <v>3621</v>
      </c>
      <c r="B3622" s="3" t="s">
        <v>6933</v>
      </c>
      <c r="C3622" s="2">
        <v>2012</v>
      </c>
      <c r="D3622" s="4">
        <v>41040</v>
      </c>
      <c r="E3622" s="4" t="str">
        <f>TEXT(Table1[[#This Row],[Order Date]],"MMM")</f>
        <v>May</v>
      </c>
      <c r="F3622" s="4">
        <v>41132</v>
      </c>
      <c r="G3622" s="3" t="s">
        <v>172</v>
      </c>
      <c r="H3622" s="3" t="s">
        <v>3917</v>
      </c>
      <c r="I3622" s="3" t="s">
        <v>3918</v>
      </c>
      <c r="J3622" s="3" t="s">
        <v>26</v>
      </c>
      <c r="K3622" s="3" t="s">
        <v>27</v>
      </c>
      <c r="L3622" s="3" t="s">
        <v>977</v>
      </c>
      <c r="M3622" s="3" t="s">
        <v>442</v>
      </c>
      <c r="N3622" s="2">
        <v>44107</v>
      </c>
      <c r="O3622" s="3" t="s">
        <v>138</v>
      </c>
      <c r="P3622" s="3" t="s">
        <v>1319</v>
      </c>
      <c r="Q3622" s="3" t="s">
        <v>45</v>
      </c>
      <c r="R3622" s="3" t="s">
        <v>74</v>
      </c>
      <c r="S3622" s="3" t="s">
        <v>1320</v>
      </c>
      <c r="T3622" s="2">
        <v>7.218</v>
      </c>
      <c r="U3622" s="2">
        <v>3</v>
      </c>
      <c r="V3622" s="2">
        <v>0.7</v>
      </c>
      <c r="W3622" s="2">
        <v>-5.5338000000000003</v>
      </c>
    </row>
    <row r="3623" spans="1:23" ht="15.75" thickBot="1" x14ac:dyDescent="0.3">
      <c r="A3623" s="5">
        <v>3622</v>
      </c>
      <c r="B3623" s="3" t="s">
        <v>6933</v>
      </c>
      <c r="C3623" s="2">
        <v>2012</v>
      </c>
      <c r="D3623" s="4">
        <v>41040</v>
      </c>
      <c r="E3623" s="4" t="str">
        <f>TEXT(Table1[[#This Row],[Order Date]],"MMM")</f>
        <v>May</v>
      </c>
      <c r="F3623" s="4">
        <v>41132</v>
      </c>
      <c r="G3623" s="3" t="s">
        <v>172</v>
      </c>
      <c r="H3623" s="3" t="s">
        <v>3917</v>
      </c>
      <c r="I3623" s="3" t="s">
        <v>3918</v>
      </c>
      <c r="J3623" s="3" t="s">
        <v>26</v>
      </c>
      <c r="K3623" s="3" t="s">
        <v>27</v>
      </c>
      <c r="L3623" s="3" t="s">
        <v>977</v>
      </c>
      <c r="M3623" s="3" t="s">
        <v>442</v>
      </c>
      <c r="N3623" s="2">
        <v>44107</v>
      </c>
      <c r="O3623" s="3" t="s">
        <v>138</v>
      </c>
      <c r="P3623" s="3" t="s">
        <v>6162</v>
      </c>
      <c r="Q3623" s="3" t="s">
        <v>45</v>
      </c>
      <c r="R3623" s="3" t="s">
        <v>518</v>
      </c>
      <c r="S3623" s="3" t="s">
        <v>6163</v>
      </c>
      <c r="T3623" s="2">
        <v>27.2</v>
      </c>
      <c r="U3623" s="2">
        <v>4</v>
      </c>
      <c r="V3623" s="2">
        <v>0.2</v>
      </c>
      <c r="W3623" s="2">
        <v>2.04</v>
      </c>
    </row>
    <row r="3624" spans="1:23" ht="15.75" thickBot="1" x14ac:dyDescent="0.3">
      <c r="A3624" s="5">
        <v>3623</v>
      </c>
      <c r="B3624" s="3" t="s">
        <v>6934</v>
      </c>
      <c r="C3624" s="2">
        <v>2011</v>
      </c>
      <c r="D3624" s="4">
        <v>40613</v>
      </c>
      <c r="E3624" s="4" t="str">
        <f>TEXT(Table1[[#This Row],[Order Date]],"MMM")</f>
        <v>Mar</v>
      </c>
      <c r="F3624" s="4">
        <v>40735</v>
      </c>
      <c r="G3624" s="3" t="s">
        <v>49</v>
      </c>
      <c r="H3624" s="3" t="s">
        <v>559</v>
      </c>
      <c r="I3624" s="3" t="s">
        <v>560</v>
      </c>
      <c r="J3624" s="3" t="s">
        <v>40</v>
      </c>
      <c r="K3624" s="3" t="s">
        <v>27</v>
      </c>
      <c r="L3624" s="3" t="s">
        <v>2137</v>
      </c>
      <c r="M3624" s="3" t="s">
        <v>129</v>
      </c>
      <c r="N3624" s="2">
        <v>68104</v>
      </c>
      <c r="O3624" s="3" t="s">
        <v>102</v>
      </c>
      <c r="P3624" s="3" t="s">
        <v>3429</v>
      </c>
      <c r="Q3624" s="3" t="s">
        <v>70</v>
      </c>
      <c r="R3624" s="3" t="s">
        <v>148</v>
      </c>
      <c r="S3624" s="3" t="s">
        <v>3430</v>
      </c>
      <c r="T3624" s="2">
        <v>89.97</v>
      </c>
      <c r="U3624" s="2">
        <v>3</v>
      </c>
      <c r="V3624" s="2">
        <v>0</v>
      </c>
      <c r="W3624" s="2">
        <v>18.893699999999999</v>
      </c>
    </row>
    <row r="3625" spans="1:23" ht="15.75" thickBot="1" x14ac:dyDescent="0.3">
      <c r="A3625" s="5">
        <v>3624</v>
      </c>
      <c r="B3625" s="3" t="s">
        <v>6935</v>
      </c>
      <c r="C3625" s="2">
        <v>2014</v>
      </c>
      <c r="D3625" s="4">
        <v>41982</v>
      </c>
      <c r="E3625" s="4" t="str">
        <f>TEXT(Table1[[#This Row],[Order Date]],"MMM")</f>
        <v>Dec</v>
      </c>
      <c r="F3625" s="4" t="s">
        <v>7338</v>
      </c>
      <c r="G3625" s="3" t="s">
        <v>23</v>
      </c>
      <c r="H3625" s="3" t="s">
        <v>1303</v>
      </c>
      <c r="I3625" s="3" t="s">
        <v>1304</v>
      </c>
      <c r="J3625" s="3" t="s">
        <v>40</v>
      </c>
      <c r="K3625" s="3" t="s">
        <v>27</v>
      </c>
      <c r="L3625" s="3" t="s">
        <v>2145</v>
      </c>
      <c r="M3625" s="3" t="s">
        <v>42</v>
      </c>
      <c r="N3625" s="2">
        <v>92704</v>
      </c>
      <c r="O3625" s="3" t="s">
        <v>43</v>
      </c>
      <c r="P3625" s="3" t="s">
        <v>3215</v>
      </c>
      <c r="Q3625" s="3" t="s">
        <v>70</v>
      </c>
      <c r="R3625" s="3" t="s">
        <v>71</v>
      </c>
      <c r="S3625" s="3" t="s">
        <v>3216</v>
      </c>
      <c r="T3625" s="2">
        <v>143.952</v>
      </c>
      <c r="U3625" s="2">
        <v>6</v>
      </c>
      <c r="V3625" s="2">
        <v>0.2</v>
      </c>
      <c r="W3625" s="2">
        <v>17.994</v>
      </c>
    </row>
    <row r="3626" spans="1:23" ht="15.75" thickBot="1" x14ac:dyDescent="0.3">
      <c r="A3626" s="5">
        <v>3625</v>
      </c>
      <c r="B3626" s="3" t="s">
        <v>6935</v>
      </c>
      <c r="C3626" s="2">
        <v>2014</v>
      </c>
      <c r="D3626" s="4">
        <v>41982</v>
      </c>
      <c r="E3626" s="4" t="str">
        <f>TEXT(Table1[[#This Row],[Order Date]],"MMM")</f>
        <v>Dec</v>
      </c>
      <c r="F3626" s="4" t="s">
        <v>7338</v>
      </c>
      <c r="G3626" s="3" t="s">
        <v>23</v>
      </c>
      <c r="H3626" s="3" t="s">
        <v>1303</v>
      </c>
      <c r="I3626" s="3" t="s">
        <v>1304</v>
      </c>
      <c r="J3626" s="3" t="s">
        <v>40</v>
      </c>
      <c r="K3626" s="3" t="s">
        <v>27</v>
      </c>
      <c r="L3626" s="3" t="s">
        <v>2145</v>
      </c>
      <c r="M3626" s="3" t="s">
        <v>42</v>
      </c>
      <c r="N3626" s="2">
        <v>92704</v>
      </c>
      <c r="O3626" s="3" t="s">
        <v>43</v>
      </c>
      <c r="P3626" s="3" t="s">
        <v>3274</v>
      </c>
      <c r="Q3626" s="3" t="s">
        <v>45</v>
      </c>
      <c r="R3626" s="3" t="s">
        <v>88</v>
      </c>
      <c r="S3626" s="3" t="s">
        <v>3275</v>
      </c>
      <c r="T3626" s="2">
        <v>19.440000000000001</v>
      </c>
      <c r="U3626" s="2">
        <v>3</v>
      </c>
      <c r="V3626" s="2">
        <v>0</v>
      </c>
      <c r="W3626" s="2">
        <v>9.3312000000000008</v>
      </c>
    </row>
    <row r="3627" spans="1:23" ht="15.75" thickBot="1" x14ac:dyDescent="0.3">
      <c r="A3627" s="5">
        <v>3626</v>
      </c>
      <c r="B3627" s="3" t="s">
        <v>6936</v>
      </c>
      <c r="C3627" s="2">
        <v>2014</v>
      </c>
      <c r="D3627" s="4">
        <v>41709</v>
      </c>
      <c r="E3627" s="4" t="str">
        <f>TEXT(Table1[[#This Row],[Order Date]],"MMM")</f>
        <v>Mar</v>
      </c>
      <c r="F3627" s="4">
        <v>41831</v>
      </c>
      <c r="G3627" s="3" t="s">
        <v>49</v>
      </c>
      <c r="H3627" s="3" t="s">
        <v>6046</v>
      </c>
      <c r="I3627" s="3" t="s">
        <v>6047</v>
      </c>
      <c r="J3627" s="3" t="s">
        <v>26</v>
      </c>
      <c r="K3627" s="3" t="s">
        <v>27</v>
      </c>
      <c r="L3627" s="3" t="s">
        <v>288</v>
      </c>
      <c r="M3627" s="3" t="s">
        <v>289</v>
      </c>
      <c r="N3627" s="2">
        <v>22153</v>
      </c>
      <c r="O3627" s="3" t="s">
        <v>30</v>
      </c>
      <c r="P3627" s="3" t="s">
        <v>130</v>
      </c>
      <c r="Q3627" s="3" t="s">
        <v>45</v>
      </c>
      <c r="R3627" s="3" t="s">
        <v>67</v>
      </c>
      <c r="S3627" s="3" t="s">
        <v>131</v>
      </c>
      <c r="T3627" s="2">
        <v>5.56</v>
      </c>
      <c r="U3627" s="2">
        <v>2</v>
      </c>
      <c r="V3627" s="2">
        <v>0</v>
      </c>
      <c r="W3627" s="2">
        <v>1.4456</v>
      </c>
    </row>
    <row r="3628" spans="1:23" ht="15.75" thickBot="1" x14ac:dyDescent="0.3">
      <c r="A3628" s="5">
        <v>3627</v>
      </c>
      <c r="B3628" s="3" t="s">
        <v>6937</v>
      </c>
      <c r="C3628" s="2">
        <v>2012</v>
      </c>
      <c r="D3628" s="4">
        <v>41062</v>
      </c>
      <c r="E3628" s="4" t="str">
        <f>TEXT(Table1[[#This Row],[Order Date]],"MMM")</f>
        <v>Jun</v>
      </c>
      <c r="F3628" s="4">
        <v>41123</v>
      </c>
      <c r="G3628" s="3" t="s">
        <v>172</v>
      </c>
      <c r="H3628" s="3" t="s">
        <v>4438</v>
      </c>
      <c r="I3628" s="3" t="s">
        <v>4439</v>
      </c>
      <c r="J3628" s="3" t="s">
        <v>40</v>
      </c>
      <c r="K3628" s="3" t="s">
        <v>27</v>
      </c>
      <c r="L3628" s="3" t="s">
        <v>3561</v>
      </c>
      <c r="M3628" s="3" t="s">
        <v>289</v>
      </c>
      <c r="N3628" s="2">
        <v>23434</v>
      </c>
      <c r="O3628" s="3" t="s">
        <v>30</v>
      </c>
      <c r="P3628" s="3" t="s">
        <v>3792</v>
      </c>
      <c r="Q3628" s="3" t="s">
        <v>45</v>
      </c>
      <c r="R3628" s="3" t="s">
        <v>58</v>
      </c>
      <c r="S3628" s="3" t="s">
        <v>3793</v>
      </c>
      <c r="T3628" s="2">
        <v>146.72999999999999</v>
      </c>
      <c r="U3628" s="2">
        <v>3</v>
      </c>
      <c r="V3628" s="2">
        <v>0</v>
      </c>
      <c r="W3628" s="2">
        <v>2.9346000000000001</v>
      </c>
    </row>
    <row r="3629" spans="1:23" ht="15.75" thickBot="1" x14ac:dyDescent="0.3">
      <c r="A3629" s="5">
        <v>3628</v>
      </c>
      <c r="B3629" s="3" t="s">
        <v>6937</v>
      </c>
      <c r="C3629" s="2">
        <v>2012</v>
      </c>
      <c r="D3629" s="4">
        <v>41062</v>
      </c>
      <c r="E3629" s="4" t="str">
        <f>TEXT(Table1[[#This Row],[Order Date]],"MMM")</f>
        <v>Jun</v>
      </c>
      <c r="F3629" s="4">
        <v>41123</v>
      </c>
      <c r="G3629" s="3" t="s">
        <v>172</v>
      </c>
      <c r="H3629" s="3" t="s">
        <v>4438</v>
      </c>
      <c r="I3629" s="3" t="s">
        <v>4439</v>
      </c>
      <c r="J3629" s="3" t="s">
        <v>40</v>
      </c>
      <c r="K3629" s="3" t="s">
        <v>27</v>
      </c>
      <c r="L3629" s="3" t="s">
        <v>3561</v>
      </c>
      <c r="M3629" s="3" t="s">
        <v>289</v>
      </c>
      <c r="N3629" s="2">
        <v>23434</v>
      </c>
      <c r="O3629" s="3" t="s">
        <v>30</v>
      </c>
      <c r="P3629" s="3" t="s">
        <v>581</v>
      </c>
      <c r="Q3629" s="3" t="s">
        <v>45</v>
      </c>
      <c r="R3629" s="3" t="s">
        <v>88</v>
      </c>
      <c r="S3629" s="3" t="s">
        <v>582</v>
      </c>
      <c r="T3629" s="2">
        <v>29.9</v>
      </c>
      <c r="U3629" s="2">
        <v>5</v>
      </c>
      <c r="V3629" s="2">
        <v>0</v>
      </c>
      <c r="W3629" s="2">
        <v>13.455</v>
      </c>
    </row>
    <row r="3630" spans="1:23" ht="15.75" thickBot="1" x14ac:dyDescent="0.3">
      <c r="A3630" s="5">
        <v>3629</v>
      </c>
      <c r="B3630" s="3" t="s">
        <v>6938</v>
      </c>
      <c r="C3630" s="2">
        <v>2013</v>
      </c>
      <c r="D3630" s="4">
        <v>41587</v>
      </c>
      <c r="E3630" s="4" t="str">
        <f>TEXT(Table1[[#This Row],[Order Date]],"MMM")</f>
        <v>Nov</v>
      </c>
      <c r="F3630" s="4" t="s">
        <v>7173</v>
      </c>
      <c r="G3630" s="3" t="s">
        <v>23</v>
      </c>
      <c r="H3630" s="3" t="s">
        <v>1684</v>
      </c>
      <c r="I3630" s="3" t="s">
        <v>1685</v>
      </c>
      <c r="J3630" s="3" t="s">
        <v>26</v>
      </c>
      <c r="K3630" s="3" t="s">
        <v>27</v>
      </c>
      <c r="L3630" s="3" t="s">
        <v>41</v>
      </c>
      <c r="M3630" s="3" t="s">
        <v>42</v>
      </c>
      <c r="N3630" s="2">
        <v>90049</v>
      </c>
      <c r="O3630" s="3" t="s">
        <v>43</v>
      </c>
      <c r="P3630" s="3" t="s">
        <v>5312</v>
      </c>
      <c r="Q3630" s="3" t="s">
        <v>45</v>
      </c>
      <c r="R3630" s="3" t="s">
        <v>74</v>
      </c>
      <c r="S3630" s="3" t="s">
        <v>5313</v>
      </c>
      <c r="T3630" s="2">
        <v>276.78399999999999</v>
      </c>
      <c r="U3630" s="2">
        <v>2</v>
      </c>
      <c r="V3630" s="2">
        <v>0.2</v>
      </c>
      <c r="W3630" s="2">
        <v>89.954800000000006</v>
      </c>
    </row>
    <row r="3631" spans="1:23" ht="15.75" thickBot="1" x14ac:dyDescent="0.3">
      <c r="A3631" s="5">
        <v>3630</v>
      </c>
      <c r="B3631" s="3" t="s">
        <v>6939</v>
      </c>
      <c r="C3631" s="2">
        <v>2012</v>
      </c>
      <c r="D3631" s="4">
        <v>40914</v>
      </c>
      <c r="E3631" s="4" t="str">
        <f>TEXT(Table1[[#This Row],[Order Date]],"MMM")</f>
        <v>Jan</v>
      </c>
      <c r="F3631" s="4">
        <v>41035</v>
      </c>
      <c r="G3631" s="3" t="s">
        <v>49</v>
      </c>
      <c r="H3631" s="3" t="s">
        <v>1618</v>
      </c>
      <c r="I3631" s="3" t="s">
        <v>1619</v>
      </c>
      <c r="J3631" s="3" t="s">
        <v>26</v>
      </c>
      <c r="K3631" s="3" t="s">
        <v>27</v>
      </c>
      <c r="L3631" s="3" t="s">
        <v>775</v>
      </c>
      <c r="M3631" s="3" t="s">
        <v>214</v>
      </c>
      <c r="N3631" s="2">
        <v>48227</v>
      </c>
      <c r="O3631" s="3" t="s">
        <v>102</v>
      </c>
      <c r="P3631" s="3" t="s">
        <v>4937</v>
      </c>
      <c r="Q3631" s="3" t="s">
        <v>70</v>
      </c>
      <c r="R3631" s="3" t="s">
        <v>71</v>
      </c>
      <c r="S3631" s="3" t="s">
        <v>4938</v>
      </c>
      <c r="T3631" s="2">
        <v>299.98</v>
      </c>
      <c r="U3631" s="2">
        <v>2</v>
      </c>
      <c r="V3631" s="2">
        <v>0</v>
      </c>
      <c r="W3631" s="2">
        <v>83.994399999999999</v>
      </c>
    </row>
    <row r="3632" spans="1:23" ht="15.75" thickBot="1" x14ac:dyDescent="0.3">
      <c r="A3632" s="5">
        <v>3631</v>
      </c>
      <c r="B3632" s="3" t="s">
        <v>6939</v>
      </c>
      <c r="C3632" s="2">
        <v>2012</v>
      </c>
      <c r="D3632" s="4">
        <v>40914</v>
      </c>
      <c r="E3632" s="4" t="str">
        <f>TEXT(Table1[[#This Row],[Order Date]],"MMM")</f>
        <v>Jan</v>
      </c>
      <c r="F3632" s="4">
        <v>41035</v>
      </c>
      <c r="G3632" s="3" t="s">
        <v>49</v>
      </c>
      <c r="H3632" s="3" t="s">
        <v>1618</v>
      </c>
      <c r="I3632" s="3" t="s">
        <v>1619</v>
      </c>
      <c r="J3632" s="3" t="s">
        <v>26</v>
      </c>
      <c r="K3632" s="3" t="s">
        <v>27</v>
      </c>
      <c r="L3632" s="3" t="s">
        <v>775</v>
      </c>
      <c r="M3632" s="3" t="s">
        <v>214</v>
      </c>
      <c r="N3632" s="2">
        <v>48227</v>
      </c>
      <c r="O3632" s="3" t="s">
        <v>102</v>
      </c>
      <c r="P3632" s="3" t="s">
        <v>3525</v>
      </c>
      <c r="Q3632" s="3" t="s">
        <v>45</v>
      </c>
      <c r="R3632" s="3" t="s">
        <v>74</v>
      </c>
      <c r="S3632" s="3" t="s">
        <v>3526</v>
      </c>
      <c r="T3632" s="2">
        <v>403.68</v>
      </c>
      <c r="U3632" s="2">
        <v>6</v>
      </c>
      <c r="V3632" s="2">
        <v>0</v>
      </c>
      <c r="W3632" s="2">
        <v>181.65600000000001</v>
      </c>
    </row>
    <row r="3633" spans="1:23" ht="15.75" thickBot="1" x14ac:dyDescent="0.3">
      <c r="A3633" s="5">
        <v>3632</v>
      </c>
      <c r="B3633" s="3" t="s">
        <v>6939</v>
      </c>
      <c r="C3633" s="2">
        <v>2012</v>
      </c>
      <c r="D3633" s="4">
        <v>40914</v>
      </c>
      <c r="E3633" s="4" t="str">
        <f>TEXT(Table1[[#This Row],[Order Date]],"MMM")</f>
        <v>Jan</v>
      </c>
      <c r="F3633" s="4">
        <v>41035</v>
      </c>
      <c r="G3633" s="3" t="s">
        <v>49</v>
      </c>
      <c r="H3633" s="3" t="s">
        <v>1618</v>
      </c>
      <c r="I3633" s="3" t="s">
        <v>1619</v>
      </c>
      <c r="J3633" s="3" t="s">
        <v>26</v>
      </c>
      <c r="K3633" s="3" t="s">
        <v>27</v>
      </c>
      <c r="L3633" s="3" t="s">
        <v>775</v>
      </c>
      <c r="M3633" s="3" t="s">
        <v>214</v>
      </c>
      <c r="N3633" s="2">
        <v>48227</v>
      </c>
      <c r="O3633" s="3" t="s">
        <v>102</v>
      </c>
      <c r="P3633" s="3" t="s">
        <v>3311</v>
      </c>
      <c r="Q3633" s="3" t="s">
        <v>70</v>
      </c>
      <c r="R3633" s="3" t="s">
        <v>71</v>
      </c>
      <c r="S3633" s="3" t="s">
        <v>3312</v>
      </c>
      <c r="T3633" s="2">
        <v>41.9</v>
      </c>
      <c r="U3633" s="2">
        <v>2</v>
      </c>
      <c r="V3633" s="2">
        <v>0</v>
      </c>
      <c r="W3633" s="2">
        <v>11.731999999999999</v>
      </c>
    </row>
    <row r="3634" spans="1:23" ht="15.75" thickBot="1" x14ac:dyDescent="0.3">
      <c r="A3634" s="5">
        <v>3633</v>
      </c>
      <c r="B3634" s="3" t="s">
        <v>6939</v>
      </c>
      <c r="C3634" s="2">
        <v>2012</v>
      </c>
      <c r="D3634" s="4">
        <v>40914</v>
      </c>
      <c r="E3634" s="4" t="str">
        <f>TEXT(Table1[[#This Row],[Order Date]],"MMM")</f>
        <v>Jan</v>
      </c>
      <c r="F3634" s="4">
        <v>41035</v>
      </c>
      <c r="G3634" s="3" t="s">
        <v>49</v>
      </c>
      <c r="H3634" s="3" t="s">
        <v>1618</v>
      </c>
      <c r="I3634" s="3" t="s">
        <v>1619</v>
      </c>
      <c r="J3634" s="3" t="s">
        <v>26</v>
      </c>
      <c r="K3634" s="3" t="s">
        <v>27</v>
      </c>
      <c r="L3634" s="3" t="s">
        <v>775</v>
      </c>
      <c r="M3634" s="3" t="s">
        <v>214</v>
      </c>
      <c r="N3634" s="2">
        <v>48227</v>
      </c>
      <c r="O3634" s="3" t="s">
        <v>102</v>
      </c>
      <c r="P3634" s="3" t="s">
        <v>5866</v>
      </c>
      <c r="Q3634" s="3" t="s">
        <v>45</v>
      </c>
      <c r="R3634" s="3" t="s">
        <v>46</v>
      </c>
      <c r="S3634" s="3" t="s">
        <v>5867</v>
      </c>
      <c r="T3634" s="2">
        <v>28.91</v>
      </c>
      <c r="U3634" s="2">
        <v>7</v>
      </c>
      <c r="V3634" s="2">
        <v>0</v>
      </c>
      <c r="W3634" s="2">
        <v>13.2986</v>
      </c>
    </row>
    <row r="3635" spans="1:23" ht="15.75" thickBot="1" x14ac:dyDescent="0.3">
      <c r="A3635" s="5">
        <v>3634</v>
      </c>
      <c r="B3635" s="3" t="s">
        <v>6940</v>
      </c>
      <c r="C3635" s="2">
        <v>2011</v>
      </c>
      <c r="D3635" s="4">
        <v>40881</v>
      </c>
      <c r="E3635" s="4" t="str">
        <f>TEXT(Table1[[#This Row],[Order Date]],"MMM")</f>
        <v>Dec</v>
      </c>
      <c r="F3635" s="4" t="s">
        <v>7353</v>
      </c>
      <c r="G3635" s="3" t="s">
        <v>49</v>
      </c>
      <c r="H3635" s="3" t="s">
        <v>4563</v>
      </c>
      <c r="I3635" s="3" t="s">
        <v>4564</v>
      </c>
      <c r="J3635" s="3" t="s">
        <v>26</v>
      </c>
      <c r="K3635" s="3" t="s">
        <v>27</v>
      </c>
      <c r="L3635" s="3" t="s">
        <v>479</v>
      </c>
      <c r="M3635" s="3" t="s">
        <v>227</v>
      </c>
      <c r="N3635" s="2">
        <v>47401</v>
      </c>
      <c r="O3635" s="3" t="s">
        <v>102</v>
      </c>
      <c r="P3635" s="3" t="s">
        <v>2397</v>
      </c>
      <c r="Q3635" s="3" t="s">
        <v>45</v>
      </c>
      <c r="R3635" s="3" t="s">
        <v>88</v>
      </c>
      <c r="S3635" s="3" t="s">
        <v>2398</v>
      </c>
      <c r="T3635" s="2">
        <v>32.4</v>
      </c>
      <c r="U3635" s="2">
        <v>5</v>
      </c>
      <c r="V3635" s="2">
        <v>0</v>
      </c>
      <c r="W3635" s="2">
        <v>15.552</v>
      </c>
    </row>
    <row r="3636" spans="1:23" ht="15.75" thickBot="1" x14ac:dyDescent="0.3">
      <c r="A3636" s="5">
        <v>3635</v>
      </c>
      <c r="B3636" s="3" t="s">
        <v>6941</v>
      </c>
      <c r="C3636" s="2">
        <v>2012</v>
      </c>
      <c r="D3636" s="4">
        <v>41101</v>
      </c>
      <c r="E3636" s="4" t="str">
        <f>TEXT(Table1[[#This Row],[Order Date]],"MMM")</f>
        <v>Jul</v>
      </c>
      <c r="F3636" s="4">
        <v>41254</v>
      </c>
      <c r="G3636" s="3" t="s">
        <v>49</v>
      </c>
      <c r="H3636" s="3" t="s">
        <v>3172</v>
      </c>
      <c r="I3636" s="3" t="s">
        <v>3173</v>
      </c>
      <c r="J3636" s="3" t="s">
        <v>26</v>
      </c>
      <c r="K3636" s="3" t="s">
        <v>27</v>
      </c>
      <c r="L3636" s="3" t="s">
        <v>168</v>
      </c>
      <c r="M3636" s="3" t="s">
        <v>101</v>
      </c>
      <c r="N3636" s="2">
        <v>77041</v>
      </c>
      <c r="O3636" s="3" t="s">
        <v>102</v>
      </c>
      <c r="P3636" s="3" t="s">
        <v>164</v>
      </c>
      <c r="Q3636" s="3" t="s">
        <v>45</v>
      </c>
      <c r="R3636" s="3" t="s">
        <v>67</v>
      </c>
      <c r="S3636" s="3" t="s">
        <v>165</v>
      </c>
      <c r="T3636" s="2">
        <v>23.64</v>
      </c>
      <c r="U3636" s="2">
        <v>3</v>
      </c>
      <c r="V3636" s="2">
        <v>0.2</v>
      </c>
      <c r="W3636" s="2">
        <v>5.319</v>
      </c>
    </row>
    <row r="3637" spans="1:23" ht="15.75" thickBot="1" x14ac:dyDescent="0.3">
      <c r="A3637" s="5">
        <v>3636</v>
      </c>
      <c r="B3637" s="3" t="s">
        <v>6941</v>
      </c>
      <c r="C3637" s="2">
        <v>2012</v>
      </c>
      <c r="D3637" s="4">
        <v>41101</v>
      </c>
      <c r="E3637" s="4" t="str">
        <f>TEXT(Table1[[#This Row],[Order Date]],"MMM")</f>
        <v>Jul</v>
      </c>
      <c r="F3637" s="4">
        <v>41254</v>
      </c>
      <c r="G3637" s="3" t="s">
        <v>49</v>
      </c>
      <c r="H3637" s="3" t="s">
        <v>3172</v>
      </c>
      <c r="I3637" s="3" t="s">
        <v>3173</v>
      </c>
      <c r="J3637" s="3" t="s">
        <v>26</v>
      </c>
      <c r="K3637" s="3" t="s">
        <v>27</v>
      </c>
      <c r="L3637" s="3" t="s">
        <v>168</v>
      </c>
      <c r="M3637" s="3" t="s">
        <v>101</v>
      </c>
      <c r="N3637" s="2">
        <v>77041</v>
      </c>
      <c r="O3637" s="3" t="s">
        <v>102</v>
      </c>
      <c r="P3637" s="3" t="s">
        <v>215</v>
      </c>
      <c r="Q3637" s="3" t="s">
        <v>45</v>
      </c>
      <c r="R3637" s="3" t="s">
        <v>58</v>
      </c>
      <c r="S3637" s="3" t="s">
        <v>216</v>
      </c>
      <c r="T3637" s="2">
        <v>84.784000000000006</v>
      </c>
      <c r="U3637" s="2">
        <v>2</v>
      </c>
      <c r="V3637" s="2">
        <v>0.2</v>
      </c>
      <c r="W3637" s="2">
        <v>-16.956800000000001</v>
      </c>
    </row>
    <row r="3638" spans="1:23" ht="15.75" thickBot="1" x14ac:dyDescent="0.3">
      <c r="A3638" s="5">
        <v>3637</v>
      </c>
      <c r="B3638" s="3" t="s">
        <v>6941</v>
      </c>
      <c r="C3638" s="2">
        <v>2012</v>
      </c>
      <c r="D3638" s="4">
        <v>41101</v>
      </c>
      <c r="E3638" s="4" t="str">
        <f>TEXT(Table1[[#This Row],[Order Date]],"MMM")</f>
        <v>Jul</v>
      </c>
      <c r="F3638" s="4">
        <v>41254</v>
      </c>
      <c r="G3638" s="3" t="s">
        <v>49</v>
      </c>
      <c r="H3638" s="3" t="s">
        <v>3172</v>
      </c>
      <c r="I3638" s="3" t="s">
        <v>3173</v>
      </c>
      <c r="J3638" s="3" t="s">
        <v>26</v>
      </c>
      <c r="K3638" s="3" t="s">
        <v>27</v>
      </c>
      <c r="L3638" s="3" t="s">
        <v>168</v>
      </c>
      <c r="M3638" s="3" t="s">
        <v>101</v>
      </c>
      <c r="N3638" s="2">
        <v>77041</v>
      </c>
      <c r="O3638" s="3" t="s">
        <v>102</v>
      </c>
      <c r="P3638" s="3" t="s">
        <v>5047</v>
      </c>
      <c r="Q3638" s="3" t="s">
        <v>32</v>
      </c>
      <c r="R3638" s="3" t="s">
        <v>64</v>
      </c>
      <c r="S3638" s="3" t="s">
        <v>5048</v>
      </c>
      <c r="T3638" s="2">
        <v>64.959999999999994</v>
      </c>
      <c r="U3638" s="2">
        <v>5</v>
      </c>
      <c r="V3638" s="2">
        <v>0.6</v>
      </c>
      <c r="W3638" s="2">
        <v>-84.447999999999993</v>
      </c>
    </row>
    <row r="3639" spans="1:23" ht="15.75" thickBot="1" x14ac:dyDescent="0.3">
      <c r="A3639" s="5">
        <v>3638</v>
      </c>
      <c r="B3639" s="3" t="s">
        <v>6941</v>
      </c>
      <c r="C3639" s="2">
        <v>2012</v>
      </c>
      <c r="D3639" s="4">
        <v>41101</v>
      </c>
      <c r="E3639" s="4" t="str">
        <f>TEXT(Table1[[#This Row],[Order Date]],"MMM")</f>
        <v>Jul</v>
      </c>
      <c r="F3639" s="4">
        <v>41254</v>
      </c>
      <c r="G3639" s="3" t="s">
        <v>49</v>
      </c>
      <c r="H3639" s="3" t="s">
        <v>3172</v>
      </c>
      <c r="I3639" s="3" t="s">
        <v>3173</v>
      </c>
      <c r="J3639" s="3" t="s">
        <v>26</v>
      </c>
      <c r="K3639" s="3" t="s">
        <v>27</v>
      </c>
      <c r="L3639" s="3" t="s">
        <v>168</v>
      </c>
      <c r="M3639" s="3" t="s">
        <v>101</v>
      </c>
      <c r="N3639" s="2">
        <v>77041</v>
      </c>
      <c r="O3639" s="3" t="s">
        <v>102</v>
      </c>
      <c r="P3639" s="3" t="s">
        <v>153</v>
      </c>
      <c r="Q3639" s="3" t="s">
        <v>45</v>
      </c>
      <c r="R3639" s="3" t="s">
        <v>74</v>
      </c>
      <c r="S3639" s="3" t="s">
        <v>154</v>
      </c>
      <c r="T3639" s="2">
        <v>32.06</v>
      </c>
      <c r="U3639" s="2">
        <v>10</v>
      </c>
      <c r="V3639" s="2">
        <v>0.8</v>
      </c>
      <c r="W3639" s="2">
        <v>-51.295999999999999</v>
      </c>
    </row>
    <row r="3640" spans="1:23" ht="15.75" thickBot="1" x14ac:dyDescent="0.3">
      <c r="A3640" s="5">
        <v>3639</v>
      </c>
      <c r="B3640" s="3" t="s">
        <v>6941</v>
      </c>
      <c r="C3640" s="2">
        <v>2012</v>
      </c>
      <c r="D3640" s="4">
        <v>41101</v>
      </c>
      <c r="E3640" s="4" t="str">
        <f>TEXT(Table1[[#This Row],[Order Date]],"MMM")</f>
        <v>Jul</v>
      </c>
      <c r="F3640" s="4">
        <v>41254</v>
      </c>
      <c r="G3640" s="3" t="s">
        <v>49</v>
      </c>
      <c r="H3640" s="3" t="s">
        <v>3172</v>
      </c>
      <c r="I3640" s="3" t="s">
        <v>3173</v>
      </c>
      <c r="J3640" s="3" t="s">
        <v>26</v>
      </c>
      <c r="K3640" s="3" t="s">
        <v>27</v>
      </c>
      <c r="L3640" s="3" t="s">
        <v>168</v>
      </c>
      <c r="M3640" s="3" t="s">
        <v>101</v>
      </c>
      <c r="N3640" s="2">
        <v>77041</v>
      </c>
      <c r="O3640" s="3" t="s">
        <v>102</v>
      </c>
      <c r="P3640" s="3" t="s">
        <v>5606</v>
      </c>
      <c r="Q3640" s="3" t="s">
        <v>45</v>
      </c>
      <c r="R3640" s="3" t="s">
        <v>58</v>
      </c>
      <c r="S3640" s="3" t="s">
        <v>5607</v>
      </c>
      <c r="T3640" s="2">
        <v>177.648</v>
      </c>
      <c r="U3640" s="2">
        <v>2</v>
      </c>
      <c r="V3640" s="2">
        <v>0.2</v>
      </c>
      <c r="W3640" s="2">
        <v>-28.867799999999999</v>
      </c>
    </row>
    <row r="3641" spans="1:23" ht="15.75" thickBot="1" x14ac:dyDescent="0.3">
      <c r="A3641" s="5">
        <v>3640</v>
      </c>
      <c r="B3641" s="3" t="s">
        <v>6941</v>
      </c>
      <c r="C3641" s="2">
        <v>2012</v>
      </c>
      <c r="D3641" s="4">
        <v>41101</v>
      </c>
      <c r="E3641" s="4" t="str">
        <f>TEXT(Table1[[#This Row],[Order Date]],"MMM")</f>
        <v>Jul</v>
      </c>
      <c r="F3641" s="4">
        <v>41254</v>
      </c>
      <c r="G3641" s="3" t="s">
        <v>49</v>
      </c>
      <c r="H3641" s="3" t="s">
        <v>3172</v>
      </c>
      <c r="I3641" s="3" t="s">
        <v>3173</v>
      </c>
      <c r="J3641" s="3" t="s">
        <v>26</v>
      </c>
      <c r="K3641" s="3" t="s">
        <v>27</v>
      </c>
      <c r="L3641" s="3" t="s">
        <v>168</v>
      </c>
      <c r="M3641" s="3" t="s">
        <v>101</v>
      </c>
      <c r="N3641" s="2">
        <v>77041</v>
      </c>
      <c r="O3641" s="3" t="s">
        <v>102</v>
      </c>
      <c r="P3641" s="3" t="s">
        <v>5404</v>
      </c>
      <c r="Q3641" s="3" t="s">
        <v>70</v>
      </c>
      <c r="R3641" s="3" t="s">
        <v>603</v>
      </c>
      <c r="S3641" s="3" t="s">
        <v>5405</v>
      </c>
      <c r="T3641" s="2">
        <v>287.91000000000003</v>
      </c>
      <c r="U3641" s="2">
        <v>3</v>
      </c>
      <c r="V3641" s="2">
        <v>0.4</v>
      </c>
      <c r="W3641" s="2">
        <v>33.589500000000001</v>
      </c>
    </row>
    <row r="3642" spans="1:23" ht="15.75" thickBot="1" x14ac:dyDescent="0.3">
      <c r="A3642" s="5">
        <v>3641</v>
      </c>
      <c r="B3642" s="3" t="s">
        <v>6942</v>
      </c>
      <c r="C3642" s="2">
        <v>2013</v>
      </c>
      <c r="D3642" s="4">
        <v>41457</v>
      </c>
      <c r="E3642" s="4" t="str">
        <f>TEXT(Table1[[#This Row],[Order Date]],"MMM")</f>
        <v>Jul</v>
      </c>
      <c r="F3642" s="4">
        <v>41549</v>
      </c>
      <c r="G3642" s="3" t="s">
        <v>23</v>
      </c>
      <c r="H3642" s="3" t="s">
        <v>2986</v>
      </c>
      <c r="I3642" s="3" t="s">
        <v>2987</v>
      </c>
      <c r="J3642" s="3" t="s">
        <v>40</v>
      </c>
      <c r="K3642" s="3" t="s">
        <v>27</v>
      </c>
      <c r="L3642" s="3" t="s">
        <v>41</v>
      </c>
      <c r="M3642" s="3" t="s">
        <v>42</v>
      </c>
      <c r="N3642" s="2">
        <v>90049</v>
      </c>
      <c r="O3642" s="3" t="s">
        <v>43</v>
      </c>
      <c r="P3642" s="3" t="s">
        <v>6434</v>
      </c>
      <c r="Q3642" s="3" t="s">
        <v>70</v>
      </c>
      <c r="R3642" s="3" t="s">
        <v>71</v>
      </c>
      <c r="S3642" s="3" t="s">
        <v>6435</v>
      </c>
      <c r="T3642" s="2">
        <v>623.96</v>
      </c>
      <c r="U3642" s="2">
        <v>5</v>
      </c>
      <c r="V3642" s="2">
        <v>0.2</v>
      </c>
      <c r="W3642" s="2">
        <v>38.997500000000002</v>
      </c>
    </row>
    <row r="3643" spans="1:23" ht="15.75" thickBot="1" x14ac:dyDescent="0.3">
      <c r="A3643" s="5">
        <v>3642</v>
      </c>
      <c r="B3643" s="3" t="s">
        <v>6943</v>
      </c>
      <c r="C3643" s="2">
        <v>2013</v>
      </c>
      <c r="D3643" s="4">
        <v>41461</v>
      </c>
      <c r="E3643" s="4" t="str">
        <f>TEXT(Table1[[#This Row],[Order Date]],"MMM")</f>
        <v>Jul</v>
      </c>
      <c r="F3643" s="4" t="s">
        <v>7150</v>
      </c>
      <c r="G3643" s="3" t="s">
        <v>49</v>
      </c>
      <c r="H3643" s="3" t="s">
        <v>1307</v>
      </c>
      <c r="I3643" s="3" t="s">
        <v>1308</v>
      </c>
      <c r="J3643" s="3" t="s">
        <v>99</v>
      </c>
      <c r="K3643" s="3" t="s">
        <v>27</v>
      </c>
      <c r="L3643" s="3" t="s">
        <v>41</v>
      </c>
      <c r="M3643" s="3" t="s">
        <v>42</v>
      </c>
      <c r="N3643" s="2">
        <v>90036</v>
      </c>
      <c r="O3643" s="3" t="s">
        <v>43</v>
      </c>
      <c r="P3643" s="3" t="s">
        <v>2663</v>
      </c>
      <c r="Q3643" s="3" t="s">
        <v>45</v>
      </c>
      <c r="R3643" s="3" t="s">
        <v>46</v>
      </c>
      <c r="S3643" s="3" t="s">
        <v>2664</v>
      </c>
      <c r="T3643" s="2">
        <v>22.05</v>
      </c>
      <c r="U3643" s="2">
        <v>7</v>
      </c>
      <c r="V3643" s="2">
        <v>0</v>
      </c>
      <c r="W3643" s="2">
        <v>10.584</v>
      </c>
    </row>
    <row r="3644" spans="1:23" ht="15.75" thickBot="1" x14ac:dyDescent="0.3">
      <c r="A3644" s="5">
        <v>3643</v>
      </c>
      <c r="B3644" s="3" t="s">
        <v>6943</v>
      </c>
      <c r="C3644" s="2">
        <v>2013</v>
      </c>
      <c r="D3644" s="4">
        <v>41461</v>
      </c>
      <c r="E3644" s="4" t="str">
        <f>TEXT(Table1[[#This Row],[Order Date]],"MMM")</f>
        <v>Jul</v>
      </c>
      <c r="F3644" s="4" t="s">
        <v>7150</v>
      </c>
      <c r="G3644" s="3" t="s">
        <v>49</v>
      </c>
      <c r="H3644" s="3" t="s">
        <v>1307</v>
      </c>
      <c r="I3644" s="3" t="s">
        <v>1308</v>
      </c>
      <c r="J3644" s="3" t="s">
        <v>99</v>
      </c>
      <c r="K3644" s="3" t="s">
        <v>27</v>
      </c>
      <c r="L3644" s="3" t="s">
        <v>41</v>
      </c>
      <c r="M3644" s="3" t="s">
        <v>42</v>
      </c>
      <c r="N3644" s="2">
        <v>90036</v>
      </c>
      <c r="O3644" s="3" t="s">
        <v>43</v>
      </c>
      <c r="P3644" s="3" t="s">
        <v>6944</v>
      </c>
      <c r="Q3644" s="3" t="s">
        <v>45</v>
      </c>
      <c r="R3644" s="3" t="s">
        <v>88</v>
      </c>
      <c r="S3644" s="3" t="s">
        <v>6945</v>
      </c>
      <c r="T3644" s="2">
        <v>99.9</v>
      </c>
      <c r="U3644" s="2">
        <v>5</v>
      </c>
      <c r="V3644" s="2">
        <v>0</v>
      </c>
      <c r="W3644" s="2">
        <v>46.953000000000003</v>
      </c>
    </row>
    <row r="3645" spans="1:23" ht="15.75" thickBot="1" x14ac:dyDescent="0.3">
      <c r="A3645" s="5">
        <v>3644</v>
      </c>
      <c r="B3645" s="3" t="s">
        <v>6946</v>
      </c>
      <c r="C3645" s="2">
        <v>2014</v>
      </c>
      <c r="D3645" s="4">
        <v>41768</v>
      </c>
      <c r="E3645" s="4" t="str">
        <f>TEXT(Table1[[#This Row],[Order Date]],"MMM")</f>
        <v>May</v>
      </c>
      <c r="F3645" s="4">
        <v>41799</v>
      </c>
      <c r="G3645" s="3" t="s">
        <v>172</v>
      </c>
      <c r="H3645" s="3" t="s">
        <v>3068</v>
      </c>
      <c r="I3645" s="3" t="s">
        <v>3069</v>
      </c>
      <c r="J3645" s="3" t="s">
        <v>40</v>
      </c>
      <c r="K3645" s="3" t="s">
        <v>27</v>
      </c>
      <c r="L3645" s="3" t="s">
        <v>3733</v>
      </c>
      <c r="M3645" s="3" t="s">
        <v>372</v>
      </c>
      <c r="N3645" s="2">
        <v>97756</v>
      </c>
      <c r="O3645" s="3" t="s">
        <v>43</v>
      </c>
      <c r="P3645" s="3" t="s">
        <v>2410</v>
      </c>
      <c r="Q3645" s="3" t="s">
        <v>45</v>
      </c>
      <c r="R3645" s="3" t="s">
        <v>74</v>
      </c>
      <c r="S3645" s="3" t="s">
        <v>2411</v>
      </c>
      <c r="T3645" s="2">
        <v>88.073999999999998</v>
      </c>
      <c r="U3645" s="2">
        <v>7</v>
      </c>
      <c r="V3645" s="2">
        <v>0.7</v>
      </c>
      <c r="W3645" s="2">
        <v>-58.716000000000001</v>
      </c>
    </row>
    <row r="3646" spans="1:23" ht="15.75" thickBot="1" x14ac:dyDescent="0.3">
      <c r="A3646" s="5">
        <v>3645</v>
      </c>
      <c r="B3646" s="3" t="s">
        <v>6947</v>
      </c>
      <c r="C3646" s="2">
        <v>2011</v>
      </c>
      <c r="D3646" s="4">
        <v>40604</v>
      </c>
      <c r="E3646" s="4" t="str">
        <f>TEXT(Table1[[#This Row],[Order Date]],"MMM")</f>
        <v>Mar</v>
      </c>
      <c r="F3646" s="4">
        <v>40818</v>
      </c>
      <c r="G3646" s="3" t="s">
        <v>49</v>
      </c>
      <c r="H3646" s="3" t="s">
        <v>3562</v>
      </c>
      <c r="I3646" s="3" t="s">
        <v>3563</v>
      </c>
      <c r="J3646" s="3" t="s">
        <v>26</v>
      </c>
      <c r="K3646" s="3" t="s">
        <v>27</v>
      </c>
      <c r="L3646" s="3" t="s">
        <v>1005</v>
      </c>
      <c r="M3646" s="3" t="s">
        <v>53</v>
      </c>
      <c r="N3646" s="2">
        <v>33710</v>
      </c>
      <c r="O3646" s="3" t="s">
        <v>30</v>
      </c>
      <c r="P3646" s="3" t="s">
        <v>3225</v>
      </c>
      <c r="Q3646" s="3" t="s">
        <v>45</v>
      </c>
      <c r="R3646" s="3" t="s">
        <v>74</v>
      </c>
      <c r="S3646" s="3" t="s">
        <v>3226</v>
      </c>
      <c r="T3646" s="2">
        <v>18.335999999999999</v>
      </c>
      <c r="U3646" s="2">
        <v>2</v>
      </c>
      <c r="V3646" s="2">
        <v>0.7</v>
      </c>
      <c r="W3646" s="2">
        <v>-12.224</v>
      </c>
    </row>
    <row r="3647" spans="1:23" ht="15.75" thickBot="1" x14ac:dyDescent="0.3">
      <c r="A3647" s="5">
        <v>3646</v>
      </c>
      <c r="B3647" s="3" t="s">
        <v>6947</v>
      </c>
      <c r="C3647" s="2">
        <v>2011</v>
      </c>
      <c r="D3647" s="4">
        <v>40604</v>
      </c>
      <c r="E3647" s="4" t="str">
        <f>TEXT(Table1[[#This Row],[Order Date]],"MMM")</f>
        <v>Mar</v>
      </c>
      <c r="F3647" s="4">
        <v>40818</v>
      </c>
      <c r="G3647" s="3" t="s">
        <v>49</v>
      </c>
      <c r="H3647" s="3" t="s">
        <v>3562</v>
      </c>
      <c r="I3647" s="3" t="s">
        <v>3563</v>
      </c>
      <c r="J3647" s="3" t="s">
        <v>26</v>
      </c>
      <c r="K3647" s="3" t="s">
        <v>27</v>
      </c>
      <c r="L3647" s="3" t="s">
        <v>1005</v>
      </c>
      <c r="M3647" s="3" t="s">
        <v>53</v>
      </c>
      <c r="N3647" s="2">
        <v>33710</v>
      </c>
      <c r="O3647" s="3" t="s">
        <v>30</v>
      </c>
      <c r="P3647" s="3" t="s">
        <v>4579</v>
      </c>
      <c r="Q3647" s="3" t="s">
        <v>70</v>
      </c>
      <c r="R3647" s="3" t="s">
        <v>71</v>
      </c>
      <c r="S3647" s="3" t="s">
        <v>4580</v>
      </c>
      <c r="T3647" s="2">
        <v>180.96</v>
      </c>
      <c r="U3647" s="2">
        <v>5</v>
      </c>
      <c r="V3647" s="2">
        <v>0.2</v>
      </c>
      <c r="W3647" s="2">
        <v>13.571999999999999</v>
      </c>
    </row>
    <row r="3648" spans="1:23" ht="15.75" thickBot="1" x14ac:dyDescent="0.3">
      <c r="A3648" s="5">
        <v>3647</v>
      </c>
      <c r="B3648" s="3" t="s">
        <v>6948</v>
      </c>
      <c r="C3648" s="2">
        <v>2011</v>
      </c>
      <c r="D3648" s="4">
        <v>40583</v>
      </c>
      <c r="E3648" s="4" t="str">
        <f>TEXT(Table1[[#This Row],[Order Date]],"MMM")</f>
        <v>Feb</v>
      </c>
      <c r="F3648" s="4">
        <v>40764</v>
      </c>
      <c r="G3648" s="3" t="s">
        <v>49</v>
      </c>
      <c r="H3648" s="3" t="s">
        <v>2087</v>
      </c>
      <c r="I3648" s="3" t="s">
        <v>2088</v>
      </c>
      <c r="J3648" s="3" t="s">
        <v>26</v>
      </c>
      <c r="K3648" s="3" t="s">
        <v>27</v>
      </c>
      <c r="L3648" s="3" t="s">
        <v>6090</v>
      </c>
      <c r="M3648" s="3" t="s">
        <v>192</v>
      </c>
      <c r="N3648" s="2">
        <v>60089</v>
      </c>
      <c r="O3648" s="3" t="s">
        <v>102</v>
      </c>
      <c r="P3648" s="3" t="s">
        <v>424</v>
      </c>
      <c r="Q3648" s="3" t="s">
        <v>70</v>
      </c>
      <c r="R3648" s="3" t="s">
        <v>148</v>
      </c>
      <c r="S3648" s="3" t="s">
        <v>425</v>
      </c>
      <c r="T3648" s="2">
        <v>475.94400000000002</v>
      </c>
      <c r="U3648" s="2">
        <v>7</v>
      </c>
      <c r="V3648" s="2">
        <v>0.2</v>
      </c>
      <c r="W3648" s="2">
        <v>95.188800000000001</v>
      </c>
    </row>
    <row r="3649" spans="1:23" ht="15.75" thickBot="1" x14ac:dyDescent="0.3">
      <c r="A3649" s="5">
        <v>3648</v>
      </c>
      <c r="B3649" s="3" t="s">
        <v>6949</v>
      </c>
      <c r="C3649" s="2">
        <v>2014</v>
      </c>
      <c r="D3649" s="4">
        <v>41649</v>
      </c>
      <c r="E3649" s="4" t="str">
        <f>TEXT(Table1[[#This Row],[Order Date]],"MMM")</f>
        <v>Jan</v>
      </c>
      <c r="F3649" s="4">
        <v>41708</v>
      </c>
      <c r="G3649" s="3" t="s">
        <v>23</v>
      </c>
      <c r="H3649" s="3" t="s">
        <v>2816</v>
      </c>
      <c r="I3649" s="3" t="s">
        <v>2817</v>
      </c>
      <c r="J3649" s="3" t="s">
        <v>99</v>
      </c>
      <c r="K3649" s="3" t="s">
        <v>27</v>
      </c>
      <c r="L3649" s="3" t="s">
        <v>41</v>
      </c>
      <c r="M3649" s="3" t="s">
        <v>42</v>
      </c>
      <c r="N3649" s="2">
        <v>90049</v>
      </c>
      <c r="O3649" s="3" t="s">
        <v>43</v>
      </c>
      <c r="P3649" s="3" t="s">
        <v>2161</v>
      </c>
      <c r="Q3649" s="3" t="s">
        <v>70</v>
      </c>
      <c r="R3649" s="3" t="s">
        <v>148</v>
      </c>
      <c r="S3649" s="3" t="s">
        <v>2162</v>
      </c>
      <c r="T3649" s="2">
        <v>159.97999999999999</v>
      </c>
      <c r="U3649" s="2">
        <v>2</v>
      </c>
      <c r="V3649" s="2">
        <v>0</v>
      </c>
      <c r="W3649" s="2">
        <v>47.994</v>
      </c>
    </row>
    <row r="3650" spans="1:23" ht="15.75" thickBot="1" x14ac:dyDescent="0.3">
      <c r="A3650" s="5">
        <v>3649</v>
      </c>
      <c r="B3650" s="3" t="s">
        <v>6950</v>
      </c>
      <c r="C3650" s="2">
        <v>2013</v>
      </c>
      <c r="D3650" s="4">
        <v>41434</v>
      </c>
      <c r="E3650" s="4" t="str">
        <f>TEXT(Table1[[#This Row],[Order Date]],"MMM")</f>
        <v>Jun</v>
      </c>
      <c r="F3650" s="4">
        <v>41495</v>
      </c>
      <c r="G3650" s="3" t="s">
        <v>172</v>
      </c>
      <c r="H3650" s="3" t="s">
        <v>6595</v>
      </c>
      <c r="I3650" s="3" t="s">
        <v>6596</v>
      </c>
      <c r="J3650" s="3" t="s">
        <v>40</v>
      </c>
      <c r="K3650" s="3" t="s">
        <v>27</v>
      </c>
      <c r="L3650" s="3" t="s">
        <v>239</v>
      </c>
      <c r="M3650" s="3" t="s">
        <v>240</v>
      </c>
      <c r="N3650" s="2">
        <v>10011</v>
      </c>
      <c r="O3650" s="3" t="s">
        <v>138</v>
      </c>
      <c r="P3650" s="3" t="s">
        <v>223</v>
      </c>
      <c r="Q3650" s="3" t="s">
        <v>70</v>
      </c>
      <c r="R3650" s="3" t="s">
        <v>71</v>
      </c>
      <c r="S3650" s="3" t="s">
        <v>224</v>
      </c>
      <c r="T3650" s="2">
        <v>43.6</v>
      </c>
      <c r="U3650" s="2">
        <v>4</v>
      </c>
      <c r="V3650" s="2">
        <v>0</v>
      </c>
      <c r="W3650" s="2">
        <v>12.208</v>
      </c>
    </row>
    <row r="3651" spans="1:23" ht="15.75" thickBot="1" x14ac:dyDescent="0.3">
      <c r="A3651" s="5">
        <v>3650</v>
      </c>
      <c r="B3651" s="3" t="s">
        <v>6951</v>
      </c>
      <c r="C3651" s="2">
        <v>2011</v>
      </c>
      <c r="D3651" s="4">
        <v>40549</v>
      </c>
      <c r="E3651" s="4" t="str">
        <f>TEXT(Table1[[#This Row],[Order Date]],"MMM")</f>
        <v>Jan</v>
      </c>
      <c r="F3651" s="4">
        <v>40700</v>
      </c>
      <c r="G3651" s="3" t="s">
        <v>49</v>
      </c>
      <c r="H3651" s="3" t="s">
        <v>2990</v>
      </c>
      <c r="I3651" s="3" t="s">
        <v>2991</v>
      </c>
      <c r="J3651" s="3" t="s">
        <v>40</v>
      </c>
      <c r="K3651" s="3" t="s">
        <v>27</v>
      </c>
      <c r="L3651" s="3" t="s">
        <v>775</v>
      </c>
      <c r="M3651" s="3" t="s">
        <v>214</v>
      </c>
      <c r="N3651" s="2">
        <v>48234</v>
      </c>
      <c r="O3651" s="3" t="s">
        <v>102</v>
      </c>
      <c r="P3651" s="3" t="s">
        <v>3241</v>
      </c>
      <c r="Q3651" s="3" t="s">
        <v>45</v>
      </c>
      <c r="R3651" s="3" t="s">
        <v>74</v>
      </c>
      <c r="S3651" s="3" t="s">
        <v>3242</v>
      </c>
      <c r="T3651" s="2">
        <v>138.56</v>
      </c>
      <c r="U3651" s="2">
        <v>4</v>
      </c>
      <c r="V3651" s="2">
        <v>0</v>
      </c>
      <c r="W3651" s="2">
        <v>66.508799999999994</v>
      </c>
    </row>
    <row r="3652" spans="1:23" ht="15.75" thickBot="1" x14ac:dyDescent="0.3">
      <c r="A3652" s="5">
        <v>3651</v>
      </c>
      <c r="B3652" s="3" t="s">
        <v>6951</v>
      </c>
      <c r="C3652" s="2">
        <v>2011</v>
      </c>
      <c r="D3652" s="4">
        <v>40549</v>
      </c>
      <c r="E3652" s="4" t="str">
        <f>TEXT(Table1[[#This Row],[Order Date]],"MMM")</f>
        <v>Jan</v>
      </c>
      <c r="F3652" s="4">
        <v>40700</v>
      </c>
      <c r="G3652" s="3" t="s">
        <v>49</v>
      </c>
      <c r="H3652" s="3" t="s">
        <v>2990</v>
      </c>
      <c r="I3652" s="3" t="s">
        <v>2991</v>
      </c>
      <c r="J3652" s="3" t="s">
        <v>40</v>
      </c>
      <c r="K3652" s="3" t="s">
        <v>27</v>
      </c>
      <c r="L3652" s="3" t="s">
        <v>775</v>
      </c>
      <c r="M3652" s="3" t="s">
        <v>214</v>
      </c>
      <c r="N3652" s="2">
        <v>48234</v>
      </c>
      <c r="O3652" s="3" t="s">
        <v>102</v>
      </c>
      <c r="P3652" s="3" t="s">
        <v>3029</v>
      </c>
      <c r="Q3652" s="3" t="s">
        <v>45</v>
      </c>
      <c r="R3652" s="3" t="s">
        <v>77</v>
      </c>
      <c r="S3652" s="3" t="s">
        <v>3030</v>
      </c>
      <c r="T3652" s="2">
        <v>65.52</v>
      </c>
      <c r="U3652" s="2">
        <v>5</v>
      </c>
      <c r="V3652" s="2">
        <v>0.1</v>
      </c>
      <c r="W3652" s="2">
        <v>12.375999999999999</v>
      </c>
    </row>
    <row r="3653" spans="1:23" ht="15.75" thickBot="1" x14ac:dyDescent="0.3">
      <c r="A3653" s="5">
        <v>3652</v>
      </c>
      <c r="B3653" s="3" t="s">
        <v>6952</v>
      </c>
      <c r="C3653" s="2">
        <v>2013</v>
      </c>
      <c r="D3653" s="4">
        <v>41313</v>
      </c>
      <c r="E3653" s="4" t="str">
        <f>TEXT(Table1[[#This Row],[Order Date]],"MMM")</f>
        <v>Feb</v>
      </c>
      <c r="F3653" s="4">
        <v>41372</v>
      </c>
      <c r="G3653" s="3" t="s">
        <v>23</v>
      </c>
      <c r="H3653" s="3" t="s">
        <v>5407</v>
      </c>
      <c r="I3653" s="3" t="s">
        <v>5408</v>
      </c>
      <c r="J3653" s="3" t="s">
        <v>26</v>
      </c>
      <c r="K3653" s="3" t="s">
        <v>27</v>
      </c>
      <c r="L3653" s="3" t="s">
        <v>136</v>
      </c>
      <c r="M3653" s="3" t="s">
        <v>137</v>
      </c>
      <c r="N3653" s="2">
        <v>19140</v>
      </c>
      <c r="O3653" s="3" t="s">
        <v>138</v>
      </c>
      <c r="P3653" s="3" t="s">
        <v>1476</v>
      </c>
      <c r="Q3653" s="3" t="s">
        <v>32</v>
      </c>
      <c r="R3653" s="3" t="s">
        <v>64</v>
      </c>
      <c r="S3653" s="3" t="s">
        <v>5934</v>
      </c>
      <c r="T3653" s="2">
        <v>19.312000000000001</v>
      </c>
      <c r="U3653" s="2">
        <v>2</v>
      </c>
      <c r="V3653" s="2">
        <v>0.2</v>
      </c>
      <c r="W3653" s="2">
        <v>3.1381999999999999</v>
      </c>
    </row>
    <row r="3654" spans="1:23" ht="15.75" thickBot="1" x14ac:dyDescent="0.3">
      <c r="A3654" s="5">
        <v>3653</v>
      </c>
      <c r="B3654" s="3" t="s">
        <v>6953</v>
      </c>
      <c r="C3654" s="2">
        <v>2011</v>
      </c>
      <c r="D3654" s="4">
        <v>40641</v>
      </c>
      <c r="E3654" s="4" t="str">
        <f>TEXT(Table1[[#This Row],[Order Date]],"MMM")</f>
        <v>Apr</v>
      </c>
      <c r="F3654" s="4">
        <v>40763</v>
      </c>
      <c r="G3654" s="3" t="s">
        <v>49</v>
      </c>
      <c r="H3654" s="3" t="s">
        <v>3476</v>
      </c>
      <c r="I3654" s="3" t="s">
        <v>3477</v>
      </c>
      <c r="J3654" s="3" t="s">
        <v>40</v>
      </c>
      <c r="K3654" s="3" t="s">
        <v>27</v>
      </c>
      <c r="L3654" s="3" t="s">
        <v>4166</v>
      </c>
      <c r="M3654" s="3" t="s">
        <v>4167</v>
      </c>
      <c r="N3654" s="2">
        <v>4401</v>
      </c>
      <c r="O3654" s="3" t="s">
        <v>138</v>
      </c>
      <c r="P3654" s="3" t="s">
        <v>1577</v>
      </c>
      <c r="Q3654" s="3" t="s">
        <v>45</v>
      </c>
      <c r="R3654" s="3" t="s">
        <v>77</v>
      </c>
      <c r="S3654" s="3" t="s">
        <v>1578</v>
      </c>
      <c r="T3654" s="2">
        <v>101.96</v>
      </c>
      <c r="U3654" s="2">
        <v>2</v>
      </c>
      <c r="V3654" s="2">
        <v>0</v>
      </c>
      <c r="W3654" s="2">
        <v>27.529199999999999</v>
      </c>
    </row>
    <row r="3655" spans="1:23" ht="15.75" thickBot="1" x14ac:dyDescent="0.3">
      <c r="A3655" s="5">
        <v>3654</v>
      </c>
      <c r="B3655" s="3" t="s">
        <v>6953</v>
      </c>
      <c r="C3655" s="2">
        <v>2011</v>
      </c>
      <c r="D3655" s="4">
        <v>40641</v>
      </c>
      <c r="E3655" s="4" t="str">
        <f>TEXT(Table1[[#This Row],[Order Date]],"MMM")</f>
        <v>Apr</v>
      </c>
      <c r="F3655" s="4">
        <v>40763</v>
      </c>
      <c r="G3655" s="3" t="s">
        <v>49</v>
      </c>
      <c r="H3655" s="3" t="s">
        <v>3476</v>
      </c>
      <c r="I3655" s="3" t="s">
        <v>3477</v>
      </c>
      <c r="J3655" s="3" t="s">
        <v>40</v>
      </c>
      <c r="K3655" s="3" t="s">
        <v>27</v>
      </c>
      <c r="L3655" s="3" t="s">
        <v>4166</v>
      </c>
      <c r="M3655" s="3" t="s">
        <v>4167</v>
      </c>
      <c r="N3655" s="2">
        <v>4401</v>
      </c>
      <c r="O3655" s="3" t="s">
        <v>138</v>
      </c>
      <c r="P3655" s="3" t="s">
        <v>5628</v>
      </c>
      <c r="Q3655" s="3" t="s">
        <v>45</v>
      </c>
      <c r="R3655" s="3" t="s">
        <v>88</v>
      </c>
      <c r="S3655" s="3" t="s">
        <v>5629</v>
      </c>
      <c r="T3655" s="2">
        <v>259.74</v>
      </c>
      <c r="U3655" s="2">
        <v>13</v>
      </c>
      <c r="V3655" s="2">
        <v>0</v>
      </c>
      <c r="W3655" s="2">
        <v>124.6752</v>
      </c>
    </row>
    <row r="3656" spans="1:23" ht="15.75" thickBot="1" x14ac:dyDescent="0.3">
      <c r="A3656" s="5">
        <v>3655</v>
      </c>
      <c r="B3656" s="3" t="s">
        <v>6953</v>
      </c>
      <c r="C3656" s="2">
        <v>2011</v>
      </c>
      <c r="D3656" s="4">
        <v>40641</v>
      </c>
      <c r="E3656" s="4" t="str">
        <f>TEXT(Table1[[#This Row],[Order Date]],"MMM")</f>
        <v>Apr</v>
      </c>
      <c r="F3656" s="4">
        <v>40763</v>
      </c>
      <c r="G3656" s="3" t="s">
        <v>49</v>
      </c>
      <c r="H3656" s="3" t="s">
        <v>3476</v>
      </c>
      <c r="I3656" s="3" t="s">
        <v>3477</v>
      </c>
      <c r="J3656" s="3" t="s">
        <v>40</v>
      </c>
      <c r="K3656" s="3" t="s">
        <v>27</v>
      </c>
      <c r="L3656" s="3" t="s">
        <v>4166</v>
      </c>
      <c r="M3656" s="3" t="s">
        <v>4167</v>
      </c>
      <c r="N3656" s="2">
        <v>4401</v>
      </c>
      <c r="O3656" s="3" t="s">
        <v>138</v>
      </c>
      <c r="P3656" s="3" t="s">
        <v>2367</v>
      </c>
      <c r="Q3656" s="3" t="s">
        <v>70</v>
      </c>
      <c r="R3656" s="3" t="s">
        <v>148</v>
      </c>
      <c r="S3656" s="3" t="s">
        <v>2368</v>
      </c>
      <c r="T3656" s="2">
        <v>255.42</v>
      </c>
      <c r="U3656" s="2">
        <v>9</v>
      </c>
      <c r="V3656" s="2">
        <v>0</v>
      </c>
      <c r="W3656" s="2">
        <v>104.7222</v>
      </c>
    </row>
    <row r="3657" spans="1:23" ht="15.75" thickBot="1" x14ac:dyDescent="0.3">
      <c r="A3657" s="5">
        <v>3656</v>
      </c>
      <c r="B3657" s="3" t="s">
        <v>6954</v>
      </c>
      <c r="C3657" s="2">
        <v>2013</v>
      </c>
      <c r="D3657" s="4">
        <v>41555</v>
      </c>
      <c r="E3657" s="4" t="str">
        <f>TEXT(Table1[[#This Row],[Order Date]],"MMM")</f>
        <v>Oct</v>
      </c>
      <c r="F3657" s="4" t="s">
        <v>7317</v>
      </c>
      <c r="G3657" s="3" t="s">
        <v>49</v>
      </c>
      <c r="H3657" s="3" t="s">
        <v>4928</v>
      </c>
      <c r="I3657" s="3" t="s">
        <v>4929</v>
      </c>
      <c r="J3657" s="3" t="s">
        <v>99</v>
      </c>
      <c r="K3657" s="3" t="s">
        <v>27</v>
      </c>
      <c r="L3657" s="3" t="s">
        <v>6233</v>
      </c>
      <c r="M3657" s="3" t="s">
        <v>302</v>
      </c>
      <c r="N3657" s="2">
        <v>37075</v>
      </c>
      <c r="O3657" s="3" t="s">
        <v>30</v>
      </c>
      <c r="P3657" s="3" t="s">
        <v>1069</v>
      </c>
      <c r="Q3657" s="3" t="s">
        <v>45</v>
      </c>
      <c r="R3657" s="3" t="s">
        <v>74</v>
      </c>
      <c r="S3657" s="3" t="s">
        <v>1070</v>
      </c>
      <c r="T3657" s="2">
        <v>4.3380000000000001</v>
      </c>
      <c r="U3657" s="2">
        <v>3</v>
      </c>
      <c r="V3657" s="2">
        <v>0.7</v>
      </c>
      <c r="W3657" s="2">
        <v>-3.0366</v>
      </c>
    </row>
    <row r="3658" spans="1:23" ht="15.75" thickBot="1" x14ac:dyDescent="0.3">
      <c r="A3658" s="5">
        <v>3657</v>
      </c>
      <c r="B3658" s="3" t="s">
        <v>6954</v>
      </c>
      <c r="C3658" s="2">
        <v>2013</v>
      </c>
      <c r="D3658" s="4">
        <v>41555</v>
      </c>
      <c r="E3658" s="4" t="str">
        <f>TEXT(Table1[[#This Row],[Order Date]],"MMM")</f>
        <v>Oct</v>
      </c>
      <c r="F3658" s="4" t="s">
        <v>7317</v>
      </c>
      <c r="G3658" s="3" t="s">
        <v>49</v>
      </c>
      <c r="H3658" s="3" t="s">
        <v>4928</v>
      </c>
      <c r="I3658" s="3" t="s">
        <v>4929</v>
      </c>
      <c r="J3658" s="3" t="s">
        <v>99</v>
      </c>
      <c r="K3658" s="3" t="s">
        <v>27</v>
      </c>
      <c r="L3658" s="3" t="s">
        <v>6233</v>
      </c>
      <c r="M3658" s="3" t="s">
        <v>302</v>
      </c>
      <c r="N3658" s="2">
        <v>37075</v>
      </c>
      <c r="O3658" s="3" t="s">
        <v>30</v>
      </c>
      <c r="P3658" s="3" t="s">
        <v>2430</v>
      </c>
      <c r="Q3658" s="3" t="s">
        <v>45</v>
      </c>
      <c r="R3658" s="3" t="s">
        <v>74</v>
      </c>
      <c r="S3658" s="3" t="s">
        <v>2431</v>
      </c>
      <c r="T3658" s="2">
        <v>11.88</v>
      </c>
      <c r="U3658" s="2">
        <v>5</v>
      </c>
      <c r="V3658" s="2">
        <v>0.7</v>
      </c>
      <c r="W3658" s="2">
        <v>-7.92</v>
      </c>
    </row>
    <row r="3659" spans="1:23" ht="15.75" thickBot="1" x14ac:dyDescent="0.3">
      <c r="A3659" s="5">
        <v>3658</v>
      </c>
      <c r="B3659" s="3" t="s">
        <v>6955</v>
      </c>
      <c r="C3659" s="2">
        <v>2013</v>
      </c>
      <c r="D3659" s="4">
        <v>41529</v>
      </c>
      <c r="E3659" s="4" t="str">
        <f>TEXT(Table1[[#This Row],[Order Date]],"MMM")</f>
        <v>Sep</v>
      </c>
      <c r="F3659" s="4" t="s">
        <v>7302</v>
      </c>
      <c r="G3659" s="3" t="s">
        <v>49</v>
      </c>
      <c r="H3659" s="3" t="s">
        <v>1140</v>
      </c>
      <c r="I3659" s="3" t="s">
        <v>1141</v>
      </c>
      <c r="J3659" s="3" t="s">
        <v>26</v>
      </c>
      <c r="K3659" s="3" t="s">
        <v>27</v>
      </c>
      <c r="L3659" s="3" t="s">
        <v>4822</v>
      </c>
      <c r="M3659" s="3" t="s">
        <v>111</v>
      </c>
      <c r="N3659" s="2">
        <v>54703</v>
      </c>
      <c r="O3659" s="3" t="s">
        <v>102</v>
      </c>
      <c r="P3659" s="3" t="s">
        <v>4447</v>
      </c>
      <c r="Q3659" s="3" t="s">
        <v>32</v>
      </c>
      <c r="R3659" s="3" t="s">
        <v>33</v>
      </c>
      <c r="S3659" s="3" t="s">
        <v>4448</v>
      </c>
      <c r="T3659" s="2">
        <v>405.86</v>
      </c>
      <c r="U3659" s="2">
        <v>7</v>
      </c>
      <c r="V3659" s="2">
        <v>0</v>
      </c>
      <c r="W3659" s="2">
        <v>32.468800000000002</v>
      </c>
    </row>
    <row r="3660" spans="1:23" ht="15.75" thickBot="1" x14ac:dyDescent="0.3">
      <c r="A3660" s="5">
        <v>3659</v>
      </c>
      <c r="B3660" s="3" t="s">
        <v>6955</v>
      </c>
      <c r="C3660" s="2">
        <v>2013</v>
      </c>
      <c r="D3660" s="4">
        <v>41529</v>
      </c>
      <c r="E3660" s="4" t="str">
        <f>TEXT(Table1[[#This Row],[Order Date]],"MMM")</f>
        <v>Sep</v>
      </c>
      <c r="F3660" s="4" t="s">
        <v>7302</v>
      </c>
      <c r="G3660" s="3" t="s">
        <v>49</v>
      </c>
      <c r="H3660" s="3" t="s">
        <v>1140</v>
      </c>
      <c r="I3660" s="3" t="s">
        <v>1141</v>
      </c>
      <c r="J3660" s="3" t="s">
        <v>26</v>
      </c>
      <c r="K3660" s="3" t="s">
        <v>27</v>
      </c>
      <c r="L3660" s="3" t="s">
        <v>4822</v>
      </c>
      <c r="M3660" s="3" t="s">
        <v>111</v>
      </c>
      <c r="N3660" s="2">
        <v>54703</v>
      </c>
      <c r="O3660" s="3" t="s">
        <v>102</v>
      </c>
      <c r="P3660" s="3" t="s">
        <v>2082</v>
      </c>
      <c r="Q3660" s="3" t="s">
        <v>32</v>
      </c>
      <c r="R3660" s="3" t="s">
        <v>36</v>
      </c>
      <c r="S3660" s="3" t="s">
        <v>2083</v>
      </c>
      <c r="T3660" s="2">
        <v>680.01</v>
      </c>
      <c r="U3660" s="2">
        <v>3</v>
      </c>
      <c r="V3660" s="2">
        <v>0</v>
      </c>
      <c r="W3660" s="2">
        <v>176.80260000000001</v>
      </c>
    </row>
    <row r="3661" spans="1:23" ht="15.75" thickBot="1" x14ac:dyDescent="0.3">
      <c r="A3661" s="5">
        <v>3660</v>
      </c>
      <c r="B3661" s="3" t="s">
        <v>6956</v>
      </c>
      <c r="C3661" s="2">
        <v>2012</v>
      </c>
      <c r="D3661" s="4">
        <v>41127</v>
      </c>
      <c r="E3661" s="4" t="str">
        <f>TEXT(Table1[[#This Row],[Order Date]],"MMM")</f>
        <v>Aug</v>
      </c>
      <c r="F3661" s="4">
        <v>41249</v>
      </c>
      <c r="G3661" s="3" t="s">
        <v>49</v>
      </c>
      <c r="H3661" s="3" t="s">
        <v>5367</v>
      </c>
      <c r="I3661" s="3" t="s">
        <v>5368</v>
      </c>
      <c r="J3661" s="3" t="s">
        <v>26</v>
      </c>
      <c r="K3661" s="3" t="s">
        <v>27</v>
      </c>
      <c r="L3661" s="3" t="s">
        <v>273</v>
      </c>
      <c r="M3661" s="3" t="s">
        <v>192</v>
      </c>
      <c r="N3661" s="2">
        <v>60610</v>
      </c>
      <c r="O3661" s="3" t="s">
        <v>102</v>
      </c>
      <c r="P3661" s="3" t="s">
        <v>4661</v>
      </c>
      <c r="Q3661" s="3" t="s">
        <v>70</v>
      </c>
      <c r="R3661" s="3" t="s">
        <v>148</v>
      </c>
      <c r="S3661" s="3" t="s">
        <v>4662</v>
      </c>
      <c r="T3661" s="2">
        <v>2.3759999999999999</v>
      </c>
      <c r="U3661" s="2">
        <v>3</v>
      </c>
      <c r="V3661" s="2">
        <v>0.2</v>
      </c>
      <c r="W3661" s="2">
        <v>0.74250000000000005</v>
      </c>
    </row>
    <row r="3662" spans="1:23" ht="15.75" thickBot="1" x14ac:dyDescent="0.3">
      <c r="A3662" s="5">
        <v>3661</v>
      </c>
      <c r="B3662" s="3" t="s">
        <v>6956</v>
      </c>
      <c r="C3662" s="2">
        <v>2012</v>
      </c>
      <c r="D3662" s="4">
        <v>41127</v>
      </c>
      <c r="E3662" s="4" t="str">
        <f>TEXT(Table1[[#This Row],[Order Date]],"MMM")</f>
        <v>Aug</v>
      </c>
      <c r="F3662" s="4">
        <v>41249</v>
      </c>
      <c r="G3662" s="3" t="s">
        <v>49</v>
      </c>
      <c r="H3662" s="3" t="s">
        <v>5367</v>
      </c>
      <c r="I3662" s="3" t="s">
        <v>5368</v>
      </c>
      <c r="J3662" s="3" t="s">
        <v>26</v>
      </c>
      <c r="K3662" s="3" t="s">
        <v>27</v>
      </c>
      <c r="L3662" s="3" t="s">
        <v>273</v>
      </c>
      <c r="M3662" s="3" t="s">
        <v>192</v>
      </c>
      <c r="N3662" s="2">
        <v>60610</v>
      </c>
      <c r="O3662" s="3" t="s">
        <v>102</v>
      </c>
      <c r="P3662" s="3" t="s">
        <v>2743</v>
      </c>
      <c r="Q3662" s="3" t="s">
        <v>45</v>
      </c>
      <c r="R3662" s="3" t="s">
        <v>77</v>
      </c>
      <c r="S3662" s="3" t="s">
        <v>2744</v>
      </c>
      <c r="T3662" s="2">
        <v>143.12799999999999</v>
      </c>
      <c r="U3662" s="2">
        <v>2</v>
      </c>
      <c r="V3662" s="2">
        <v>0.8</v>
      </c>
      <c r="W3662" s="2">
        <v>-393.60199999999998</v>
      </c>
    </row>
    <row r="3663" spans="1:23" ht="15.75" thickBot="1" x14ac:dyDescent="0.3">
      <c r="A3663" s="5">
        <v>3662</v>
      </c>
      <c r="B3663" s="3" t="s">
        <v>6957</v>
      </c>
      <c r="C3663" s="2">
        <v>2013</v>
      </c>
      <c r="D3663" s="4">
        <v>41317</v>
      </c>
      <c r="E3663" s="4" t="str">
        <f>TEXT(Table1[[#This Row],[Order Date]],"MMM")</f>
        <v>Feb</v>
      </c>
      <c r="F3663" s="4">
        <v>41317</v>
      </c>
      <c r="G3663" s="3" t="s">
        <v>1127</v>
      </c>
      <c r="H3663" s="3" t="s">
        <v>5007</v>
      </c>
      <c r="I3663" s="3" t="s">
        <v>5008</v>
      </c>
      <c r="J3663" s="3" t="s">
        <v>99</v>
      </c>
      <c r="K3663" s="3" t="s">
        <v>27</v>
      </c>
      <c r="L3663" s="3" t="s">
        <v>6269</v>
      </c>
      <c r="M3663" s="3" t="s">
        <v>42</v>
      </c>
      <c r="N3663" s="2">
        <v>93030</v>
      </c>
      <c r="O3663" s="3" t="s">
        <v>43</v>
      </c>
      <c r="P3663" s="3" t="s">
        <v>1553</v>
      </c>
      <c r="Q3663" s="3" t="s">
        <v>32</v>
      </c>
      <c r="R3663" s="3" t="s">
        <v>64</v>
      </c>
      <c r="S3663" s="3" t="s">
        <v>1554</v>
      </c>
      <c r="T3663" s="2">
        <v>31.96</v>
      </c>
      <c r="U3663" s="2">
        <v>2</v>
      </c>
      <c r="V3663" s="2">
        <v>0</v>
      </c>
      <c r="W3663" s="2">
        <v>1.5980000000000001</v>
      </c>
    </row>
    <row r="3664" spans="1:23" ht="15.75" thickBot="1" x14ac:dyDescent="0.3">
      <c r="A3664" s="5">
        <v>3663</v>
      </c>
      <c r="B3664" s="3" t="s">
        <v>6957</v>
      </c>
      <c r="C3664" s="2">
        <v>2013</v>
      </c>
      <c r="D3664" s="4">
        <v>41317</v>
      </c>
      <c r="E3664" s="4" t="str">
        <f>TEXT(Table1[[#This Row],[Order Date]],"MMM")</f>
        <v>Feb</v>
      </c>
      <c r="F3664" s="4">
        <v>41317</v>
      </c>
      <c r="G3664" s="3" t="s">
        <v>1127</v>
      </c>
      <c r="H3664" s="3" t="s">
        <v>5007</v>
      </c>
      <c r="I3664" s="3" t="s">
        <v>5008</v>
      </c>
      <c r="J3664" s="3" t="s">
        <v>99</v>
      </c>
      <c r="K3664" s="3" t="s">
        <v>27</v>
      </c>
      <c r="L3664" s="3" t="s">
        <v>6269</v>
      </c>
      <c r="M3664" s="3" t="s">
        <v>42</v>
      </c>
      <c r="N3664" s="2">
        <v>93030</v>
      </c>
      <c r="O3664" s="3" t="s">
        <v>43</v>
      </c>
      <c r="P3664" s="3" t="s">
        <v>3443</v>
      </c>
      <c r="Q3664" s="3" t="s">
        <v>45</v>
      </c>
      <c r="R3664" s="3" t="s">
        <v>88</v>
      </c>
      <c r="S3664" s="3" t="s">
        <v>3444</v>
      </c>
      <c r="T3664" s="2">
        <v>47.9</v>
      </c>
      <c r="U3664" s="2">
        <v>1</v>
      </c>
      <c r="V3664" s="2">
        <v>0</v>
      </c>
      <c r="W3664" s="2">
        <v>22.992000000000001</v>
      </c>
    </row>
    <row r="3665" spans="1:23" ht="15.75" thickBot="1" x14ac:dyDescent="0.3">
      <c r="A3665" s="5">
        <v>3664</v>
      </c>
      <c r="B3665" s="3" t="s">
        <v>6957</v>
      </c>
      <c r="C3665" s="2">
        <v>2013</v>
      </c>
      <c r="D3665" s="4">
        <v>41317</v>
      </c>
      <c r="E3665" s="4" t="str">
        <f>TEXT(Table1[[#This Row],[Order Date]],"MMM")</f>
        <v>Feb</v>
      </c>
      <c r="F3665" s="4">
        <v>41317</v>
      </c>
      <c r="G3665" s="3" t="s">
        <v>1127</v>
      </c>
      <c r="H3665" s="3" t="s">
        <v>5007</v>
      </c>
      <c r="I3665" s="3" t="s">
        <v>5008</v>
      </c>
      <c r="J3665" s="3" t="s">
        <v>99</v>
      </c>
      <c r="K3665" s="3" t="s">
        <v>27</v>
      </c>
      <c r="L3665" s="3" t="s">
        <v>6269</v>
      </c>
      <c r="M3665" s="3" t="s">
        <v>42</v>
      </c>
      <c r="N3665" s="2">
        <v>93030</v>
      </c>
      <c r="O3665" s="3" t="s">
        <v>43</v>
      </c>
      <c r="P3665" s="3" t="s">
        <v>2832</v>
      </c>
      <c r="Q3665" s="3" t="s">
        <v>45</v>
      </c>
      <c r="R3665" s="3" t="s">
        <v>58</v>
      </c>
      <c r="S3665" s="3" t="s">
        <v>2833</v>
      </c>
      <c r="T3665" s="2">
        <v>1112.94</v>
      </c>
      <c r="U3665" s="2">
        <v>3</v>
      </c>
      <c r="V3665" s="2">
        <v>0</v>
      </c>
      <c r="W3665" s="2">
        <v>222.58799999999999</v>
      </c>
    </row>
    <row r="3666" spans="1:23" ht="15.75" thickBot="1" x14ac:dyDescent="0.3">
      <c r="A3666" s="5">
        <v>3665</v>
      </c>
      <c r="B3666" s="3" t="s">
        <v>6957</v>
      </c>
      <c r="C3666" s="2">
        <v>2013</v>
      </c>
      <c r="D3666" s="4">
        <v>41317</v>
      </c>
      <c r="E3666" s="4" t="str">
        <f>TEXT(Table1[[#This Row],[Order Date]],"MMM")</f>
        <v>Feb</v>
      </c>
      <c r="F3666" s="4">
        <v>41317</v>
      </c>
      <c r="G3666" s="3" t="s">
        <v>1127</v>
      </c>
      <c r="H3666" s="3" t="s">
        <v>5007</v>
      </c>
      <c r="I3666" s="3" t="s">
        <v>5008</v>
      </c>
      <c r="J3666" s="3" t="s">
        <v>99</v>
      </c>
      <c r="K3666" s="3" t="s">
        <v>27</v>
      </c>
      <c r="L3666" s="3" t="s">
        <v>6269</v>
      </c>
      <c r="M3666" s="3" t="s">
        <v>42</v>
      </c>
      <c r="N3666" s="2">
        <v>93030</v>
      </c>
      <c r="O3666" s="3" t="s">
        <v>43</v>
      </c>
      <c r="P3666" s="3" t="s">
        <v>1951</v>
      </c>
      <c r="Q3666" s="3" t="s">
        <v>45</v>
      </c>
      <c r="R3666" s="3" t="s">
        <v>158</v>
      </c>
      <c r="S3666" s="3" t="s">
        <v>1952</v>
      </c>
      <c r="T3666" s="2">
        <v>22.92</v>
      </c>
      <c r="U3666" s="2">
        <v>3</v>
      </c>
      <c r="V3666" s="2">
        <v>0</v>
      </c>
      <c r="W3666" s="2">
        <v>11.2308</v>
      </c>
    </row>
    <row r="3667" spans="1:23" ht="15.75" thickBot="1" x14ac:dyDescent="0.3">
      <c r="A3667" s="5">
        <v>3666</v>
      </c>
      <c r="B3667" s="3" t="s">
        <v>6958</v>
      </c>
      <c r="C3667" s="2">
        <v>2014</v>
      </c>
      <c r="D3667" s="4">
        <v>41859</v>
      </c>
      <c r="E3667" s="4" t="str">
        <f>TEXT(Table1[[#This Row],[Order Date]],"MMM")</f>
        <v>Aug</v>
      </c>
      <c r="F3667" s="4">
        <v>41981</v>
      </c>
      <c r="G3667" s="3" t="s">
        <v>49</v>
      </c>
      <c r="H3667" s="3" t="s">
        <v>1099</v>
      </c>
      <c r="I3667" s="3" t="s">
        <v>1100</v>
      </c>
      <c r="J3667" s="3" t="s">
        <v>26</v>
      </c>
      <c r="K3667" s="3" t="s">
        <v>27</v>
      </c>
      <c r="L3667" s="3" t="s">
        <v>3272</v>
      </c>
      <c r="M3667" s="3" t="s">
        <v>42</v>
      </c>
      <c r="N3667" s="2">
        <v>92683</v>
      </c>
      <c r="O3667" s="3" t="s">
        <v>43</v>
      </c>
      <c r="P3667" s="3" t="s">
        <v>5106</v>
      </c>
      <c r="Q3667" s="3" t="s">
        <v>70</v>
      </c>
      <c r="R3667" s="3" t="s">
        <v>71</v>
      </c>
      <c r="S3667" s="3" t="s">
        <v>5107</v>
      </c>
      <c r="T3667" s="2">
        <v>707.88</v>
      </c>
      <c r="U3667" s="2">
        <v>3</v>
      </c>
      <c r="V3667" s="2">
        <v>0.2</v>
      </c>
      <c r="W3667" s="2">
        <v>44.2425</v>
      </c>
    </row>
    <row r="3668" spans="1:23" ht="15.75" thickBot="1" x14ac:dyDescent="0.3">
      <c r="A3668" s="5">
        <v>3667</v>
      </c>
      <c r="B3668" s="3" t="s">
        <v>6958</v>
      </c>
      <c r="C3668" s="2">
        <v>2014</v>
      </c>
      <c r="D3668" s="4">
        <v>41859</v>
      </c>
      <c r="E3668" s="4" t="str">
        <f>TEXT(Table1[[#This Row],[Order Date]],"MMM")</f>
        <v>Aug</v>
      </c>
      <c r="F3668" s="4">
        <v>41981</v>
      </c>
      <c r="G3668" s="3" t="s">
        <v>49</v>
      </c>
      <c r="H3668" s="3" t="s">
        <v>1099</v>
      </c>
      <c r="I3668" s="3" t="s">
        <v>1100</v>
      </c>
      <c r="J3668" s="3" t="s">
        <v>26</v>
      </c>
      <c r="K3668" s="3" t="s">
        <v>27</v>
      </c>
      <c r="L3668" s="3" t="s">
        <v>3272</v>
      </c>
      <c r="M3668" s="3" t="s">
        <v>42</v>
      </c>
      <c r="N3668" s="2">
        <v>92683</v>
      </c>
      <c r="O3668" s="3" t="s">
        <v>43</v>
      </c>
      <c r="P3668" s="3" t="s">
        <v>1959</v>
      </c>
      <c r="Q3668" s="3" t="s">
        <v>45</v>
      </c>
      <c r="R3668" s="3" t="s">
        <v>74</v>
      </c>
      <c r="S3668" s="3" t="s">
        <v>1960</v>
      </c>
      <c r="T3668" s="2">
        <v>11.952</v>
      </c>
      <c r="U3668" s="2">
        <v>3</v>
      </c>
      <c r="V3668" s="2">
        <v>0.2</v>
      </c>
      <c r="W3668" s="2">
        <v>4.1832000000000003</v>
      </c>
    </row>
    <row r="3669" spans="1:23" ht="15.75" thickBot="1" x14ac:dyDescent="0.3">
      <c r="A3669" s="5">
        <v>3668</v>
      </c>
      <c r="B3669" s="3" t="s">
        <v>6958</v>
      </c>
      <c r="C3669" s="2">
        <v>2014</v>
      </c>
      <c r="D3669" s="4">
        <v>41859</v>
      </c>
      <c r="E3669" s="4" t="str">
        <f>TEXT(Table1[[#This Row],[Order Date]],"MMM")</f>
        <v>Aug</v>
      </c>
      <c r="F3669" s="4">
        <v>41981</v>
      </c>
      <c r="G3669" s="3" t="s">
        <v>49</v>
      </c>
      <c r="H3669" s="3" t="s">
        <v>1099</v>
      </c>
      <c r="I3669" s="3" t="s">
        <v>1100</v>
      </c>
      <c r="J3669" s="3" t="s">
        <v>26</v>
      </c>
      <c r="K3669" s="3" t="s">
        <v>27</v>
      </c>
      <c r="L3669" s="3" t="s">
        <v>3272</v>
      </c>
      <c r="M3669" s="3" t="s">
        <v>42</v>
      </c>
      <c r="N3669" s="2">
        <v>92683</v>
      </c>
      <c r="O3669" s="3" t="s">
        <v>43</v>
      </c>
      <c r="P3669" s="3" t="s">
        <v>5524</v>
      </c>
      <c r="Q3669" s="3" t="s">
        <v>45</v>
      </c>
      <c r="R3669" s="3" t="s">
        <v>74</v>
      </c>
      <c r="S3669" s="3" t="s">
        <v>5525</v>
      </c>
      <c r="T3669" s="2">
        <v>31.128</v>
      </c>
      <c r="U3669" s="2">
        <v>3</v>
      </c>
      <c r="V3669" s="2">
        <v>0.2</v>
      </c>
      <c r="W3669" s="2">
        <v>11.673</v>
      </c>
    </row>
    <row r="3670" spans="1:23" ht="15.75" thickBot="1" x14ac:dyDescent="0.3">
      <c r="A3670" s="5">
        <v>3669</v>
      </c>
      <c r="B3670" s="3" t="s">
        <v>6958</v>
      </c>
      <c r="C3670" s="2">
        <v>2014</v>
      </c>
      <c r="D3670" s="4">
        <v>41859</v>
      </c>
      <c r="E3670" s="4" t="str">
        <f>TEXT(Table1[[#This Row],[Order Date]],"MMM")</f>
        <v>Aug</v>
      </c>
      <c r="F3670" s="4">
        <v>41981</v>
      </c>
      <c r="G3670" s="3" t="s">
        <v>49</v>
      </c>
      <c r="H3670" s="3" t="s">
        <v>1099</v>
      </c>
      <c r="I3670" s="3" t="s">
        <v>1100</v>
      </c>
      <c r="J3670" s="3" t="s">
        <v>26</v>
      </c>
      <c r="K3670" s="3" t="s">
        <v>27</v>
      </c>
      <c r="L3670" s="3" t="s">
        <v>3272</v>
      </c>
      <c r="M3670" s="3" t="s">
        <v>42</v>
      </c>
      <c r="N3670" s="2">
        <v>92683</v>
      </c>
      <c r="O3670" s="3" t="s">
        <v>43</v>
      </c>
      <c r="P3670" s="3" t="s">
        <v>6218</v>
      </c>
      <c r="Q3670" s="3" t="s">
        <v>70</v>
      </c>
      <c r="R3670" s="3" t="s">
        <v>148</v>
      </c>
      <c r="S3670" s="3" t="s">
        <v>6219</v>
      </c>
      <c r="T3670" s="2">
        <v>55.76</v>
      </c>
      <c r="U3670" s="2">
        <v>4</v>
      </c>
      <c r="V3670" s="2">
        <v>0</v>
      </c>
      <c r="W3670" s="2">
        <v>7.8064</v>
      </c>
    </row>
    <row r="3671" spans="1:23" ht="15.75" thickBot="1" x14ac:dyDescent="0.3">
      <c r="A3671" s="5">
        <v>3670</v>
      </c>
      <c r="B3671" s="3" t="s">
        <v>6958</v>
      </c>
      <c r="C3671" s="2">
        <v>2014</v>
      </c>
      <c r="D3671" s="4">
        <v>41859</v>
      </c>
      <c r="E3671" s="4" t="str">
        <f>TEXT(Table1[[#This Row],[Order Date]],"MMM")</f>
        <v>Aug</v>
      </c>
      <c r="F3671" s="4">
        <v>41981</v>
      </c>
      <c r="G3671" s="3" t="s">
        <v>49</v>
      </c>
      <c r="H3671" s="3" t="s">
        <v>1099</v>
      </c>
      <c r="I3671" s="3" t="s">
        <v>1100</v>
      </c>
      <c r="J3671" s="3" t="s">
        <v>26</v>
      </c>
      <c r="K3671" s="3" t="s">
        <v>27</v>
      </c>
      <c r="L3671" s="3" t="s">
        <v>3272</v>
      </c>
      <c r="M3671" s="3" t="s">
        <v>42</v>
      </c>
      <c r="N3671" s="2">
        <v>92683</v>
      </c>
      <c r="O3671" s="3" t="s">
        <v>43</v>
      </c>
      <c r="P3671" s="3" t="s">
        <v>1092</v>
      </c>
      <c r="Q3671" s="3" t="s">
        <v>45</v>
      </c>
      <c r="R3671" s="3" t="s">
        <v>88</v>
      </c>
      <c r="S3671" s="3" t="s">
        <v>1093</v>
      </c>
      <c r="T3671" s="2">
        <v>24.56</v>
      </c>
      <c r="U3671" s="2">
        <v>2</v>
      </c>
      <c r="V3671" s="2">
        <v>0</v>
      </c>
      <c r="W3671" s="2">
        <v>11.543200000000001</v>
      </c>
    </row>
    <row r="3672" spans="1:23" ht="15.75" thickBot="1" x14ac:dyDescent="0.3">
      <c r="A3672" s="5">
        <v>3671</v>
      </c>
      <c r="B3672" s="3" t="s">
        <v>6958</v>
      </c>
      <c r="C3672" s="2">
        <v>2014</v>
      </c>
      <c r="D3672" s="4">
        <v>41859</v>
      </c>
      <c r="E3672" s="4" t="str">
        <f>TEXT(Table1[[#This Row],[Order Date]],"MMM")</f>
        <v>Aug</v>
      </c>
      <c r="F3672" s="4">
        <v>41981</v>
      </c>
      <c r="G3672" s="3" t="s">
        <v>49</v>
      </c>
      <c r="H3672" s="3" t="s">
        <v>1099</v>
      </c>
      <c r="I3672" s="3" t="s">
        <v>1100</v>
      </c>
      <c r="J3672" s="3" t="s">
        <v>26</v>
      </c>
      <c r="K3672" s="3" t="s">
        <v>27</v>
      </c>
      <c r="L3672" s="3" t="s">
        <v>3272</v>
      </c>
      <c r="M3672" s="3" t="s">
        <v>42</v>
      </c>
      <c r="N3672" s="2">
        <v>92683</v>
      </c>
      <c r="O3672" s="3" t="s">
        <v>43</v>
      </c>
      <c r="P3672" s="3" t="s">
        <v>155</v>
      </c>
      <c r="Q3672" s="3" t="s">
        <v>32</v>
      </c>
      <c r="R3672" s="3" t="s">
        <v>64</v>
      </c>
      <c r="S3672" s="3" t="s">
        <v>156</v>
      </c>
      <c r="T3672" s="2">
        <v>51.75</v>
      </c>
      <c r="U3672" s="2">
        <v>1</v>
      </c>
      <c r="V3672" s="2">
        <v>0</v>
      </c>
      <c r="W3672" s="2">
        <v>15.525</v>
      </c>
    </row>
    <row r="3673" spans="1:23" ht="15.75" thickBot="1" x14ac:dyDescent="0.3">
      <c r="A3673" s="5">
        <v>3672</v>
      </c>
      <c r="B3673" s="3" t="s">
        <v>6958</v>
      </c>
      <c r="C3673" s="2">
        <v>2014</v>
      </c>
      <c r="D3673" s="4">
        <v>41859</v>
      </c>
      <c r="E3673" s="4" t="str">
        <f>TEXT(Table1[[#This Row],[Order Date]],"MMM")</f>
        <v>Aug</v>
      </c>
      <c r="F3673" s="4">
        <v>41981</v>
      </c>
      <c r="G3673" s="3" t="s">
        <v>49</v>
      </c>
      <c r="H3673" s="3" t="s">
        <v>1099</v>
      </c>
      <c r="I3673" s="3" t="s">
        <v>1100</v>
      </c>
      <c r="J3673" s="3" t="s">
        <v>26</v>
      </c>
      <c r="K3673" s="3" t="s">
        <v>27</v>
      </c>
      <c r="L3673" s="3" t="s">
        <v>3272</v>
      </c>
      <c r="M3673" s="3" t="s">
        <v>42</v>
      </c>
      <c r="N3673" s="2">
        <v>92683</v>
      </c>
      <c r="O3673" s="3" t="s">
        <v>43</v>
      </c>
      <c r="P3673" s="3" t="s">
        <v>6959</v>
      </c>
      <c r="Q3673" s="3" t="s">
        <v>32</v>
      </c>
      <c r="R3673" s="3" t="s">
        <v>36</v>
      </c>
      <c r="S3673" s="3" t="s">
        <v>6960</v>
      </c>
      <c r="T3673" s="2">
        <v>207.184</v>
      </c>
      <c r="U3673" s="2">
        <v>1</v>
      </c>
      <c r="V3673" s="2">
        <v>0.2</v>
      </c>
      <c r="W3673" s="2">
        <v>25.898</v>
      </c>
    </row>
    <row r="3674" spans="1:23" ht="15.75" thickBot="1" x14ac:dyDescent="0.3">
      <c r="A3674" s="5">
        <v>3673</v>
      </c>
      <c r="B3674" s="3" t="s">
        <v>6958</v>
      </c>
      <c r="C3674" s="2">
        <v>2014</v>
      </c>
      <c r="D3674" s="4">
        <v>41859</v>
      </c>
      <c r="E3674" s="4" t="str">
        <f>TEXT(Table1[[#This Row],[Order Date]],"MMM")</f>
        <v>Aug</v>
      </c>
      <c r="F3674" s="4">
        <v>41981</v>
      </c>
      <c r="G3674" s="3" t="s">
        <v>49</v>
      </c>
      <c r="H3674" s="3" t="s">
        <v>1099</v>
      </c>
      <c r="I3674" s="3" t="s">
        <v>1100</v>
      </c>
      <c r="J3674" s="3" t="s">
        <v>26</v>
      </c>
      <c r="K3674" s="3" t="s">
        <v>27</v>
      </c>
      <c r="L3674" s="3" t="s">
        <v>3272</v>
      </c>
      <c r="M3674" s="3" t="s">
        <v>42</v>
      </c>
      <c r="N3674" s="2">
        <v>92683</v>
      </c>
      <c r="O3674" s="3" t="s">
        <v>43</v>
      </c>
      <c r="P3674" s="3" t="s">
        <v>3932</v>
      </c>
      <c r="Q3674" s="3" t="s">
        <v>45</v>
      </c>
      <c r="R3674" s="3" t="s">
        <v>77</v>
      </c>
      <c r="S3674" s="3" t="s">
        <v>3933</v>
      </c>
      <c r="T3674" s="2">
        <v>1473.1</v>
      </c>
      <c r="U3674" s="2">
        <v>5</v>
      </c>
      <c r="V3674" s="2">
        <v>0</v>
      </c>
      <c r="W3674" s="2">
        <v>412.46800000000002</v>
      </c>
    </row>
    <row r="3675" spans="1:23" ht="15.75" thickBot="1" x14ac:dyDescent="0.3">
      <c r="A3675" s="5">
        <v>3674</v>
      </c>
      <c r="B3675" s="3" t="s">
        <v>6961</v>
      </c>
      <c r="C3675" s="2">
        <v>2012</v>
      </c>
      <c r="D3675" s="4">
        <v>40950</v>
      </c>
      <c r="E3675" s="4" t="str">
        <f>TEXT(Table1[[#This Row],[Order Date]],"MMM")</f>
        <v>Feb</v>
      </c>
      <c r="F3675" s="4">
        <v>41101</v>
      </c>
      <c r="G3675" s="3" t="s">
        <v>49</v>
      </c>
      <c r="H3675" s="3" t="s">
        <v>902</v>
      </c>
      <c r="I3675" s="3" t="s">
        <v>903</v>
      </c>
      <c r="J3675" s="3" t="s">
        <v>40</v>
      </c>
      <c r="K3675" s="3" t="s">
        <v>27</v>
      </c>
      <c r="L3675" s="3" t="s">
        <v>599</v>
      </c>
      <c r="M3675" s="3" t="s">
        <v>101</v>
      </c>
      <c r="N3675" s="2">
        <v>78207</v>
      </c>
      <c r="O3675" s="3" t="s">
        <v>102</v>
      </c>
      <c r="P3675" s="3" t="s">
        <v>1048</v>
      </c>
      <c r="Q3675" s="3" t="s">
        <v>45</v>
      </c>
      <c r="R3675" s="3" t="s">
        <v>74</v>
      </c>
      <c r="S3675" s="3" t="s">
        <v>1049</v>
      </c>
      <c r="T3675" s="2">
        <v>29.372</v>
      </c>
      <c r="U3675" s="2">
        <v>7</v>
      </c>
      <c r="V3675" s="2">
        <v>0.8</v>
      </c>
      <c r="W3675" s="2">
        <v>-46.995199999999997</v>
      </c>
    </row>
    <row r="3676" spans="1:23" ht="15.75" thickBot="1" x14ac:dyDescent="0.3">
      <c r="A3676" s="5">
        <v>3675</v>
      </c>
      <c r="B3676" s="3" t="s">
        <v>6961</v>
      </c>
      <c r="C3676" s="2">
        <v>2012</v>
      </c>
      <c r="D3676" s="4">
        <v>40950</v>
      </c>
      <c r="E3676" s="4" t="str">
        <f>TEXT(Table1[[#This Row],[Order Date]],"MMM")</f>
        <v>Feb</v>
      </c>
      <c r="F3676" s="4">
        <v>41101</v>
      </c>
      <c r="G3676" s="3" t="s">
        <v>49</v>
      </c>
      <c r="H3676" s="3" t="s">
        <v>902</v>
      </c>
      <c r="I3676" s="3" t="s">
        <v>903</v>
      </c>
      <c r="J3676" s="3" t="s">
        <v>40</v>
      </c>
      <c r="K3676" s="3" t="s">
        <v>27</v>
      </c>
      <c r="L3676" s="3" t="s">
        <v>599</v>
      </c>
      <c r="M3676" s="3" t="s">
        <v>101</v>
      </c>
      <c r="N3676" s="2">
        <v>78207</v>
      </c>
      <c r="O3676" s="3" t="s">
        <v>102</v>
      </c>
      <c r="P3676" s="3" t="s">
        <v>2850</v>
      </c>
      <c r="Q3676" s="3" t="s">
        <v>70</v>
      </c>
      <c r="R3676" s="3" t="s">
        <v>71</v>
      </c>
      <c r="S3676" s="3" t="s">
        <v>4909</v>
      </c>
      <c r="T3676" s="2">
        <v>344.70400000000001</v>
      </c>
      <c r="U3676" s="2">
        <v>2</v>
      </c>
      <c r="V3676" s="2">
        <v>0.2</v>
      </c>
      <c r="W3676" s="2">
        <v>38.779200000000003</v>
      </c>
    </row>
    <row r="3677" spans="1:23" ht="15.75" thickBot="1" x14ac:dyDescent="0.3">
      <c r="A3677" s="5">
        <v>3676</v>
      </c>
      <c r="B3677" s="3" t="s">
        <v>6962</v>
      </c>
      <c r="C3677" s="2">
        <v>2011</v>
      </c>
      <c r="D3677" s="4">
        <v>40821</v>
      </c>
      <c r="E3677" s="4" t="str">
        <f>TEXT(Table1[[#This Row],[Order Date]],"MMM")</f>
        <v>Oct</v>
      </c>
      <c r="F3677" s="4" t="s">
        <v>7348</v>
      </c>
      <c r="G3677" s="3" t="s">
        <v>49</v>
      </c>
      <c r="H3677" s="3" t="s">
        <v>2881</v>
      </c>
      <c r="I3677" s="3" t="s">
        <v>2882</v>
      </c>
      <c r="J3677" s="3" t="s">
        <v>26</v>
      </c>
      <c r="K3677" s="3" t="s">
        <v>27</v>
      </c>
      <c r="L3677" s="3" t="s">
        <v>561</v>
      </c>
      <c r="M3677" s="3" t="s">
        <v>42</v>
      </c>
      <c r="N3677" s="2">
        <v>95123</v>
      </c>
      <c r="O3677" s="3" t="s">
        <v>43</v>
      </c>
      <c r="P3677" s="3" t="s">
        <v>5628</v>
      </c>
      <c r="Q3677" s="3" t="s">
        <v>45</v>
      </c>
      <c r="R3677" s="3" t="s">
        <v>88</v>
      </c>
      <c r="S3677" s="3" t="s">
        <v>5629</v>
      </c>
      <c r="T3677" s="2">
        <v>39.96</v>
      </c>
      <c r="U3677" s="2">
        <v>2</v>
      </c>
      <c r="V3677" s="2">
        <v>0</v>
      </c>
      <c r="W3677" s="2">
        <v>19.180800000000001</v>
      </c>
    </row>
    <row r="3678" spans="1:23" ht="15.75" thickBot="1" x14ac:dyDescent="0.3">
      <c r="A3678" s="5">
        <v>3677</v>
      </c>
      <c r="B3678" s="3" t="s">
        <v>6962</v>
      </c>
      <c r="C3678" s="2">
        <v>2011</v>
      </c>
      <c r="D3678" s="4">
        <v>40821</v>
      </c>
      <c r="E3678" s="4" t="str">
        <f>TEXT(Table1[[#This Row],[Order Date]],"MMM")</f>
        <v>Oct</v>
      </c>
      <c r="F3678" s="4" t="s">
        <v>7348</v>
      </c>
      <c r="G3678" s="3" t="s">
        <v>49</v>
      </c>
      <c r="H3678" s="3" t="s">
        <v>2881</v>
      </c>
      <c r="I3678" s="3" t="s">
        <v>2882</v>
      </c>
      <c r="J3678" s="3" t="s">
        <v>26</v>
      </c>
      <c r="K3678" s="3" t="s">
        <v>27</v>
      </c>
      <c r="L3678" s="3" t="s">
        <v>561</v>
      </c>
      <c r="M3678" s="3" t="s">
        <v>42</v>
      </c>
      <c r="N3678" s="2">
        <v>95123</v>
      </c>
      <c r="O3678" s="3" t="s">
        <v>43</v>
      </c>
      <c r="P3678" s="3" t="s">
        <v>3638</v>
      </c>
      <c r="Q3678" s="3" t="s">
        <v>70</v>
      </c>
      <c r="R3678" s="3" t="s">
        <v>71</v>
      </c>
      <c r="S3678" s="3" t="s">
        <v>3639</v>
      </c>
      <c r="T3678" s="2">
        <v>1432</v>
      </c>
      <c r="U3678" s="2">
        <v>5</v>
      </c>
      <c r="V3678" s="2">
        <v>0.2</v>
      </c>
      <c r="W3678" s="2">
        <v>125.3</v>
      </c>
    </row>
    <row r="3679" spans="1:23" ht="15.75" thickBot="1" x14ac:dyDescent="0.3">
      <c r="A3679" s="5">
        <v>3678</v>
      </c>
      <c r="B3679" s="3" t="s">
        <v>6962</v>
      </c>
      <c r="C3679" s="2">
        <v>2011</v>
      </c>
      <c r="D3679" s="4">
        <v>40821</v>
      </c>
      <c r="E3679" s="4" t="str">
        <f>TEXT(Table1[[#This Row],[Order Date]],"MMM")</f>
        <v>Oct</v>
      </c>
      <c r="F3679" s="4" t="s">
        <v>7348</v>
      </c>
      <c r="G3679" s="3" t="s">
        <v>49</v>
      </c>
      <c r="H3679" s="3" t="s">
        <v>2881</v>
      </c>
      <c r="I3679" s="3" t="s">
        <v>2882</v>
      </c>
      <c r="J3679" s="3" t="s">
        <v>26</v>
      </c>
      <c r="K3679" s="3" t="s">
        <v>27</v>
      </c>
      <c r="L3679" s="3" t="s">
        <v>561</v>
      </c>
      <c r="M3679" s="3" t="s">
        <v>42</v>
      </c>
      <c r="N3679" s="2">
        <v>95123</v>
      </c>
      <c r="O3679" s="3" t="s">
        <v>43</v>
      </c>
      <c r="P3679" s="3" t="s">
        <v>5900</v>
      </c>
      <c r="Q3679" s="3" t="s">
        <v>45</v>
      </c>
      <c r="R3679" s="3" t="s">
        <v>518</v>
      </c>
      <c r="S3679" s="3" t="s">
        <v>5901</v>
      </c>
      <c r="T3679" s="2">
        <v>41.04</v>
      </c>
      <c r="U3679" s="2">
        <v>6</v>
      </c>
      <c r="V3679" s="2">
        <v>0</v>
      </c>
      <c r="W3679" s="2">
        <v>11.0808</v>
      </c>
    </row>
    <row r="3680" spans="1:23" ht="15.75" thickBot="1" x14ac:dyDescent="0.3">
      <c r="A3680" s="5">
        <v>3679</v>
      </c>
      <c r="B3680" s="3" t="s">
        <v>6962</v>
      </c>
      <c r="C3680" s="2">
        <v>2011</v>
      </c>
      <c r="D3680" s="4">
        <v>40821</v>
      </c>
      <c r="E3680" s="4" t="str">
        <f>TEXT(Table1[[#This Row],[Order Date]],"MMM")</f>
        <v>Oct</v>
      </c>
      <c r="F3680" s="4" t="s">
        <v>7348</v>
      </c>
      <c r="G3680" s="3" t="s">
        <v>49</v>
      </c>
      <c r="H3680" s="3" t="s">
        <v>2881</v>
      </c>
      <c r="I3680" s="3" t="s">
        <v>2882</v>
      </c>
      <c r="J3680" s="3" t="s">
        <v>26</v>
      </c>
      <c r="K3680" s="3" t="s">
        <v>27</v>
      </c>
      <c r="L3680" s="3" t="s">
        <v>561</v>
      </c>
      <c r="M3680" s="3" t="s">
        <v>42</v>
      </c>
      <c r="N3680" s="2">
        <v>95123</v>
      </c>
      <c r="O3680" s="3" t="s">
        <v>43</v>
      </c>
      <c r="P3680" s="3" t="s">
        <v>4848</v>
      </c>
      <c r="Q3680" s="3" t="s">
        <v>32</v>
      </c>
      <c r="R3680" s="3" t="s">
        <v>36</v>
      </c>
      <c r="S3680" s="3" t="s">
        <v>4849</v>
      </c>
      <c r="T3680" s="2">
        <v>256.78399999999999</v>
      </c>
      <c r="U3680" s="2">
        <v>1</v>
      </c>
      <c r="V3680" s="2">
        <v>0.2</v>
      </c>
      <c r="W3680" s="2">
        <v>32.097999999999999</v>
      </c>
    </row>
    <row r="3681" spans="1:23" ht="15.75" thickBot="1" x14ac:dyDescent="0.3">
      <c r="A3681" s="5">
        <v>3680</v>
      </c>
      <c r="B3681" s="3" t="s">
        <v>6963</v>
      </c>
      <c r="C3681" s="2">
        <v>2013</v>
      </c>
      <c r="D3681" s="4">
        <v>41317</v>
      </c>
      <c r="E3681" s="4" t="str">
        <f>TEXT(Table1[[#This Row],[Order Date]],"MMM")</f>
        <v>Feb</v>
      </c>
      <c r="F3681" s="4">
        <v>41437</v>
      </c>
      <c r="G3681" s="3" t="s">
        <v>49</v>
      </c>
      <c r="H3681" s="3" t="s">
        <v>696</v>
      </c>
      <c r="I3681" s="3" t="s">
        <v>697</v>
      </c>
      <c r="J3681" s="3" t="s">
        <v>40</v>
      </c>
      <c r="K3681" s="3" t="s">
        <v>27</v>
      </c>
      <c r="L3681" s="3" t="s">
        <v>41</v>
      </c>
      <c r="M3681" s="3" t="s">
        <v>42</v>
      </c>
      <c r="N3681" s="2">
        <v>90004</v>
      </c>
      <c r="O3681" s="3" t="s">
        <v>43</v>
      </c>
      <c r="P3681" s="3" t="s">
        <v>511</v>
      </c>
      <c r="Q3681" s="3" t="s">
        <v>45</v>
      </c>
      <c r="R3681" s="3" t="s">
        <v>67</v>
      </c>
      <c r="S3681" s="3" t="s">
        <v>512</v>
      </c>
      <c r="T3681" s="2">
        <v>23.04</v>
      </c>
      <c r="U3681" s="2">
        <v>8</v>
      </c>
      <c r="V3681" s="2">
        <v>0</v>
      </c>
      <c r="W3681" s="2">
        <v>6.9119999999999999</v>
      </c>
    </row>
    <row r="3682" spans="1:23" ht="15.75" thickBot="1" x14ac:dyDescent="0.3">
      <c r="A3682" s="5">
        <v>3681</v>
      </c>
      <c r="B3682" s="3" t="s">
        <v>6964</v>
      </c>
      <c r="C3682" s="2">
        <v>2014</v>
      </c>
      <c r="D3682" s="4">
        <v>41737</v>
      </c>
      <c r="E3682" s="4" t="str">
        <f>TEXT(Table1[[#This Row],[Order Date]],"MMM")</f>
        <v>Apr</v>
      </c>
      <c r="F3682" s="4">
        <v>41859</v>
      </c>
      <c r="G3682" s="3" t="s">
        <v>49</v>
      </c>
      <c r="H3682" s="3" t="s">
        <v>3172</v>
      </c>
      <c r="I3682" s="3" t="s">
        <v>3173</v>
      </c>
      <c r="J3682" s="3" t="s">
        <v>26</v>
      </c>
      <c r="K3682" s="3" t="s">
        <v>27</v>
      </c>
      <c r="L3682" s="3" t="s">
        <v>479</v>
      </c>
      <c r="M3682" s="3" t="s">
        <v>192</v>
      </c>
      <c r="N3682" s="2">
        <v>61701</v>
      </c>
      <c r="O3682" s="3" t="s">
        <v>102</v>
      </c>
      <c r="P3682" s="3" t="s">
        <v>4378</v>
      </c>
      <c r="Q3682" s="3" t="s">
        <v>70</v>
      </c>
      <c r="R3682" s="3" t="s">
        <v>148</v>
      </c>
      <c r="S3682" s="3" t="s">
        <v>4379</v>
      </c>
      <c r="T3682" s="2">
        <v>39.816000000000003</v>
      </c>
      <c r="U3682" s="2">
        <v>3</v>
      </c>
      <c r="V3682" s="2">
        <v>0.2</v>
      </c>
      <c r="W3682" s="2">
        <v>7.4654999999999996</v>
      </c>
    </row>
    <row r="3683" spans="1:23" ht="15.75" thickBot="1" x14ac:dyDescent="0.3">
      <c r="A3683" s="5">
        <v>3682</v>
      </c>
      <c r="B3683" s="3" t="s">
        <v>6965</v>
      </c>
      <c r="C3683" s="2">
        <v>2014</v>
      </c>
      <c r="D3683" s="4">
        <v>41737</v>
      </c>
      <c r="E3683" s="4" t="str">
        <f>TEXT(Table1[[#This Row],[Order Date]],"MMM")</f>
        <v>Apr</v>
      </c>
      <c r="F3683" s="4">
        <v>41890</v>
      </c>
      <c r="G3683" s="3" t="s">
        <v>23</v>
      </c>
      <c r="H3683" s="3" t="s">
        <v>3856</v>
      </c>
      <c r="I3683" s="3" t="s">
        <v>3857</v>
      </c>
      <c r="J3683" s="3" t="s">
        <v>40</v>
      </c>
      <c r="K3683" s="3" t="s">
        <v>27</v>
      </c>
      <c r="L3683" s="3" t="s">
        <v>93</v>
      </c>
      <c r="M3683" s="3" t="s">
        <v>94</v>
      </c>
      <c r="N3683" s="2">
        <v>98105</v>
      </c>
      <c r="O3683" s="3" t="s">
        <v>43</v>
      </c>
      <c r="P3683" s="3" t="s">
        <v>3976</v>
      </c>
      <c r="Q3683" s="3" t="s">
        <v>45</v>
      </c>
      <c r="R3683" s="3" t="s">
        <v>58</v>
      </c>
      <c r="S3683" s="3" t="s">
        <v>3977</v>
      </c>
      <c r="T3683" s="2">
        <v>16.059999999999999</v>
      </c>
      <c r="U3683" s="2">
        <v>1</v>
      </c>
      <c r="V3683" s="2">
        <v>0</v>
      </c>
      <c r="W3683" s="2">
        <v>4.1756000000000002</v>
      </c>
    </row>
    <row r="3684" spans="1:23" ht="15.75" thickBot="1" x14ac:dyDescent="0.3">
      <c r="A3684" s="5">
        <v>3683</v>
      </c>
      <c r="B3684" s="3" t="s">
        <v>6966</v>
      </c>
      <c r="C3684" s="2">
        <v>2014</v>
      </c>
      <c r="D3684" s="4">
        <v>41985</v>
      </c>
      <c r="E3684" s="4" t="str">
        <f>TEXT(Table1[[#This Row],[Order Date]],"MMM")</f>
        <v>Dec</v>
      </c>
      <c r="F3684" s="4" t="s">
        <v>7284</v>
      </c>
      <c r="G3684" s="3" t="s">
        <v>23</v>
      </c>
      <c r="H3684" s="3" t="s">
        <v>6967</v>
      </c>
      <c r="I3684" s="3" t="s">
        <v>6968</v>
      </c>
      <c r="J3684" s="3" t="s">
        <v>99</v>
      </c>
      <c r="K3684" s="3" t="s">
        <v>27</v>
      </c>
      <c r="L3684" s="3" t="s">
        <v>1891</v>
      </c>
      <c r="M3684" s="3" t="s">
        <v>434</v>
      </c>
      <c r="N3684" s="2">
        <v>52601</v>
      </c>
      <c r="O3684" s="3" t="s">
        <v>102</v>
      </c>
      <c r="P3684" s="3" t="s">
        <v>3427</v>
      </c>
      <c r="Q3684" s="3" t="s">
        <v>45</v>
      </c>
      <c r="R3684" s="3" t="s">
        <v>158</v>
      </c>
      <c r="S3684" s="3" t="s">
        <v>3428</v>
      </c>
      <c r="T3684" s="2">
        <v>7.28</v>
      </c>
      <c r="U3684" s="2">
        <v>1</v>
      </c>
      <c r="V3684" s="2">
        <v>0</v>
      </c>
      <c r="W3684" s="2">
        <v>3.4944000000000002</v>
      </c>
    </row>
    <row r="3685" spans="1:23" ht="15.75" thickBot="1" x14ac:dyDescent="0.3">
      <c r="A3685" s="5">
        <v>3684</v>
      </c>
      <c r="B3685" s="3" t="s">
        <v>6966</v>
      </c>
      <c r="C3685" s="2">
        <v>2014</v>
      </c>
      <c r="D3685" s="4">
        <v>41985</v>
      </c>
      <c r="E3685" s="4" t="str">
        <f>TEXT(Table1[[#This Row],[Order Date]],"MMM")</f>
        <v>Dec</v>
      </c>
      <c r="F3685" s="4" t="s">
        <v>7284</v>
      </c>
      <c r="G3685" s="3" t="s">
        <v>23</v>
      </c>
      <c r="H3685" s="3" t="s">
        <v>6967</v>
      </c>
      <c r="I3685" s="3" t="s">
        <v>6968</v>
      </c>
      <c r="J3685" s="3" t="s">
        <v>99</v>
      </c>
      <c r="K3685" s="3" t="s">
        <v>27</v>
      </c>
      <c r="L3685" s="3" t="s">
        <v>1891</v>
      </c>
      <c r="M3685" s="3" t="s">
        <v>434</v>
      </c>
      <c r="N3685" s="2">
        <v>52601</v>
      </c>
      <c r="O3685" s="3" t="s">
        <v>102</v>
      </c>
      <c r="P3685" s="3" t="s">
        <v>2460</v>
      </c>
      <c r="Q3685" s="3" t="s">
        <v>45</v>
      </c>
      <c r="R3685" s="3" t="s">
        <v>74</v>
      </c>
      <c r="S3685" s="3" t="s">
        <v>2461</v>
      </c>
      <c r="T3685" s="2">
        <v>5.4</v>
      </c>
      <c r="U3685" s="2">
        <v>3</v>
      </c>
      <c r="V3685" s="2">
        <v>0</v>
      </c>
      <c r="W3685" s="2">
        <v>2.5920000000000001</v>
      </c>
    </row>
    <row r="3686" spans="1:23" ht="15.75" thickBot="1" x14ac:dyDescent="0.3">
      <c r="A3686" s="5">
        <v>3685</v>
      </c>
      <c r="B3686" s="3" t="s">
        <v>6969</v>
      </c>
      <c r="C3686" s="2">
        <v>2011</v>
      </c>
      <c r="D3686" s="4">
        <v>40767</v>
      </c>
      <c r="E3686" s="4" t="str">
        <f>TEXT(Table1[[#This Row],[Order Date]],"MMM")</f>
        <v>Aug</v>
      </c>
      <c r="F3686" s="4" t="s">
        <v>7231</v>
      </c>
      <c r="G3686" s="3" t="s">
        <v>49</v>
      </c>
      <c r="H3686" s="3" t="s">
        <v>1790</v>
      </c>
      <c r="I3686" s="3" t="s">
        <v>1791</v>
      </c>
      <c r="J3686" s="3" t="s">
        <v>40</v>
      </c>
      <c r="K3686" s="3" t="s">
        <v>27</v>
      </c>
      <c r="L3686" s="3" t="s">
        <v>120</v>
      </c>
      <c r="M3686" s="3" t="s">
        <v>42</v>
      </c>
      <c r="N3686" s="2">
        <v>94110</v>
      </c>
      <c r="O3686" s="3" t="s">
        <v>43</v>
      </c>
      <c r="P3686" s="3" t="s">
        <v>269</v>
      </c>
      <c r="Q3686" s="3" t="s">
        <v>32</v>
      </c>
      <c r="R3686" s="3" t="s">
        <v>64</v>
      </c>
      <c r="S3686" s="3" t="s">
        <v>270</v>
      </c>
      <c r="T3686" s="2">
        <v>39.880000000000003</v>
      </c>
      <c r="U3686" s="2">
        <v>2</v>
      </c>
      <c r="V3686" s="2">
        <v>0</v>
      </c>
      <c r="W3686" s="2">
        <v>11.166399999999999</v>
      </c>
    </row>
    <row r="3687" spans="1:23" ht="15.75" thickBot="1" x14ac:dyDescent="0.3">
      <c r="A3687" s="5">
        <v>3686</v>
      </c>
      <c r="B3687" s="3" t="s">
        <v>6969</v>
      </c>
      <c r="C3687" s="2">
        <v>2011</v>
      </c>
      <c r="D3687" s="4">
        <v>40767</v>
      </c>
      <c r="E3687" s="4" t="str">
        <f>TEXT(Table1[[#This Row],[Order Date]],"MMM")</f>
        <v>Aug</v>
      </c>
      <c r="F3687" s="4" t="s">
        <v>7231</v>
      </c>
      <c r="G3687" s="3" t="s">
        <v>49</v>
      </c>
      <c r="H3687" s="3" t="s">
        <v>1790</v>
      </c>
      <c r="I3687" s="3" t="s">
        <v>1791</v>
      </c>
      <c r="J3687" s="3" t="s">
        <v>40</v>
      </c>
      <c r="K3687" s="3" t="s">
        <v>27</v>
      </c>
      <c r="L3687" s="3" t="s">
        <v>120</v>
      </c>
      <c r="M3687" s="3" t="s">
        <v>42</v>
      </c>
      <c r="N3687" s="2">
        <v>94110</v>
      </c>
      <c r="O3687" s="3" t="s">
        <v>43</v>
      </c>
      <c r="P3687" s="3" t="s">
        <v>3565</v>
      </c>
      <c r="Q3687" s="3" t="s">
        <v>32</v>
      </c>
      <c r="R3687" s="3" t="s">
        <v>64</v>
      </c>
      <c r="S3687" s="3" t="s">
        <v>3566</v>
      </c>
      <c r="T3687" s="2">
        <v>79.44</v>
      </c>
      <c r="U3687" s="2">
        <v>3</v>
      </c>
      <c r="V3687" s="2">
        <v>0</v>
      </c>
      <c r="W3687" s="2">
        <v>28.598400000000002</v>
      </c>
    </row>
    <row r="3688" spans="1:23" ht="15.75" thickBot="1" x14ac:dyDescent="0.3">
      <c r="A3688" s="5">
        <v>3687</v>
      </c>
      <c r="B3688" s="3" t="s">
        <v>6970</v>
      </c>
      <c r="C3688" s="2">
        <v>2014</v>
      </c>
      <c r="D3688" s="4">
        <v>41649</v>
      </c>
      <c r="E3688" s="4" t="str">
        <f>TEXT(Table1[[#This Row],[Order Date]],"MMM")</f>
        <v>Jan</v>
      </c>
      <c r="F3688" s="4">
        <v>41708</v>
      </c>
      <c r="G3688" s="3" t="s">
        <v>172</v>
      </c>
      <c r="H3688" s="3" t="s">
        <v>3756</v>
      </c>
      <c r="I3688" s="3" t="s">
        <v>3757</v>
      </c>
      <c r="J3688" s="3" t="s">
        <v>40</v>
      </c>
      <c r="K3688" s="3" t="s">
        <v>27</v>
      </c>
      <c r="L3688" s="3" t="s">
        <v>136</v>
      </c>
      <c r="M3688" s="3" t="s">
        <v>137</v>
      </c>
      <c r="N3688" s="2">
        <v>19120</v>
      </c>
      <c r="O3688" s="3" t="s">
        <v>138</v>
      </c>
      <c r="P3688" s="3" t="s">
        <v>6971</v>
      </c>
      <c r="Q3688" s="3" t="s">
        <v>45</v>
      </c>
      <c r="R3688" s="3" t="s">
        <v>46</v>
      </c>
      <c r="S3688" s="3" t="s">
        <v>6972</v>
      </c>
      <c r="T3688" s="2">
        <v>20.664000000000001</v>
      </c>
      <c r="U3688" s="2">
        <v>7</v>
      </c>
      <c r="V3688" s="2">
        <v>0.2</v>
      </c>
      <c r="W3688" s="2">
        <v>6.9741</v>
      </c>
    </row>
    <row r="3689" spans="1:23" ht="15.75" thickBot="1" x14ac:dyDescent="0.3">
      <c r="A3689" s="5">
        <v>3688</v>
      </c>
      <c r="B3689" s="3" t="s">
        <v>6973</v>
      </c>
      <c r="C3689" s="2">
        <v>2014</v>
      </c>
      <c r="D3689" s="4">
        <v>41770</v>
      </c>
      <c r="E3689" s="4" t="str">
        <f>TEXT(Table1[[#This Row],[Order Date]],"MMM")</f>
        <v>May</v>
      </c>
      <c r="F3689" s="4">
        <v>41770</v>
      </c>
      <c r="G3689" s="3" t="s">
        <v>1127</v>
      </c>
      <c r="H3689" s="3" t="s">
        <v>659</v>
      </c>
      <c r="I3689" s="3" t="s">
        <v>660</v>
      </c>
      <c r="J3689" s="3" t="s">
        <v>99</v>
      </c>
      <c r="K3689" s="3" t="s">
        <v>27</v>
      </c>
      <c r="L3689" s="3" t="s">
        <v>6974</v>
      </c>
      <c r="M3689" s="3" t="s">
        <v>101</v>
      </c>
      <c r="N3689" s="2">
        <v>77803</v>
      </c>
      <c r="O3689" s="3" t="s">
        <v>102</v>
      </c>
      <c r="P3689" s="3" t="s">
        <v>4464</v>
      </c>
      <c r="Q3689" s="3" t="s">
        <v>45</v>
      </c>
      <c r="R3689" s="3" t="s">
        <v>74</v>
      </c>
      <c r="S3689" s="3" t="s">
        <v>4465</v>
      </c>
      <c r="T3689" s="2">
        <v>7.5359999999999996</v>
      </c>
      <c r="U3689" s="2">
        <v>6</v>
      </c>
      <c r="V3689" s="2">
        <v>0.8</v>
      </c>
      <c r="W3689" s="2">
        <v>-13.188000000000001</v>
      </c>
    </row>
    <row r="3690" spans="1:23" ht="15.75" thickBot="1" x14ac:dyDescent="0.3">
      <c r="A3690" s="5">
        <v>3689</v>
      </c>
      <c r="B3690" s="3" t="s">
        <v>6973</v>
      </c>
      <c r="C3690" s="2">
        <v>2014</v>
      </c>
      <c r="D3690" s="4">
        <v>41770</v>
      </c>
      <c r="E3690" s="4" t="str">
        <f>TEXT(Table1[[#This Row],[Order Date]],"MMM")</f>
        <v>May</v>
      </c>
      <c r="F3690" s="4">
        <v>41770</v>
      </c>
      <c r="G3690" s="3" t="s">
        <v>1127</v>
      </c>
      <c r="H3690" s="3" t="s">
        <v>659</v>
      </c>
      <c r="I3690" s="3" t="s">
        <v>660</v>
      </c>
      <c r="J3690" s="3" t="s">
        <v>99</v>
      </c>
      <c r="K3690" s="3" t="s">
        <v>27</v>
      </c>
      <c r="L3690" s="3" t="s">
        <v>6974</v>
      </c>
      <c r="M3690" s="3" t="s">
        <v>101</v>
      </c>
      <c r="N3690" s="2">
        <v>77803</v>
      </c>
      <c r="O3690" s="3" t="s">
        <v>102</v>
      </c>
      <c r="P3690" s="3" t="s">
        <v>2153</v>
      </c>
      <c r="Q3690" s="3" t="s">
        <v>45</v>
      </c>
      <c r="R3690" s="3" t="s">
        <v>74</v>
      </c>
      <c r="S3690" s="3" t="s">
        <v>2154</v>
      </c>
      <c r="T3690" s="2">
        <v>1.4079999999999999</v>
      </c>
      <c r="U3690" s="2">
        <v>2</v>
      </c>
      <c r="V3690" s="2">
        <v>0.8</v>
      </c>
      <c r="W3690" s="2">
        <v>-2.3231999999999999</v>
      </c>
    </row>
    <row r="3691" spans="1:23" ht="15.75" thickBot="1" x14ac:dyDescent="0.3">
      <c r="A3691" s="5">
        <v>3690</v>
      </c>
      <c r="B3691" s="3" t="s">
        <v>6973</v>
      </c>
      <c r="C3691" s="2">
        <v>2014</v>
      </c>
      <c r="D3691" s="4">
        <v>41770</v>
      </c>
      <c r="E3691" s="4" t="str">
        <f>TEXT(Table1[[#This Row],[Order Date]],"MMM")</f>
        <v>May</v>
      </c>
      <c r="F3691" s="4">
        <v>41770</v>
      </c>
      <c r="G3691" s="3" t="s">
        <v>1127</v>
      </c>
      <c r="H3691" s="3" t="s">
        <v>659</v>
      </c>
      <c r="I3691" s="3" t="s">
        <v>660</v>
      </c>
      <c r="J3691" s="3" t="s">
        <v>99</v>
      </c>
      <c r="K3691" s="3" t="s">
        <v>27</v>
      </c>
      <c r="L3691" s="3" t="s">
        <v>6974</v>
      </c>
      <c r="M3691" s="3" t="s">
        <v>101</v>
      </c>
      <c r="N3691" s="2">
        <v>77803</v>
      </c>
      <c r="O3691" s="3" t="s">
        <v>102</v>
      </c>
      <c r="P3691" s="3" t="s">
        <v>4933</v>
      </c>
      <c r="Q3691" s="3" t="s">
        <v>45</v>
      </c>
      <c r="R3691" s="3" t="s">
        <v>74</v>
      </c>
      <c r="S3691" s="3" t="s">
        <v>4934</v>
      </c>
      <c r="T3691" s="2">
        <v>4.1440000000000001</v>
      </c>
      <c r="U3691" s="2">
        <v>4</v>
      </c>
      <c r="V3691" s="2">
        <v>0.8</v>
      </c>
      <c r="W3691" s="2">
        <v>-6.4231999999999996</v>
      </c>
    </row>
    <row r="3692" spans="1:23" ht="15.75" thickBot="1" x14ac:dyDescent="0.3">
      <c r="A3692" s="5">
        <v>3691</v>
      </c>
      <c r="B3692" s="3" t="s">
        <v>6973</v>
      </c>
      <c r="C3692" s="2">
        <v>2014</v>
      </c>
      <c r="D3692" s="4">
        <v>41770</v>
      </c>
      <c r="E3692" s="4" t="str">
        <f>TEXT(Table1[[#This Row],[Order Date]],"MMM")</f>
        <v>May</v>
      </c>
      <c r="F3692" s="4">
        <v>41770</v>
      </c>
      <c r="G3692" s="3" t="s">
        <v>1127</v>
      </c>
      <c r="H3692" s="3" t="s">
        <v>659</v>
      </c>
      <c r="I3692" s="3" t="s">
        <v>660</v>
      </c>
      <c r="J3692" s="3" t="s">
        <v>99</v>
      </c>
      <c r="K3692" s="3" t="s">
        <v>27</v>
      </c>
      <c r="L3692" s="3" t="s">
        <v>6974</v>
      </c>
      <c r="M3692" s="3" t="s">
        <v>101</v>
      </c>
      <c r="N3692" s="2">
        <v>77803</v>
      </c>
      <c r="O3692" s="3" t="s">
        <v>102</v>
      </c>
      <c r="P3692" s="3" t="s">
        <v>780</v>
      </c>
      <c r="Q3692" s="3" t="s">
        <v>45</v>
      </c>
      <c r="R3692" s="3" t="s">
        <v>58</v>
      </c>
      <c r="S3692" s="3" t="s">
        <v>781</v>
      </c>
      <c r="T3692" s="2">
        <v>52.752000000000002</v>
      </c>
      <c r="U3692" s="2">
        <v>3</v>
      </c>
      <c r="V3692" s="2">
        <v>0.2</v>
      </c>
      <c r="W3692" s="2">
        <v>-12.528600000000001</v>
      </c>
    </row>
    <row r="3693" spans="1:23" ht="15.75" thickBot="1" x14ac:dyDescent="0.3">
      <c r="A3693" s="5">
        <v>3692</v>
      </c>
      <c r="B3693" s="3" t="s">
        <v>6975</v>
      </c>
      <c r="C3693" s="2">
        <v>2011</v>
      </c>
      <c r="D3693" s="4">
        <v>40613</v>
      </c>
      <c r="E3693" s="4" t="str">
        <f>TEXT(Table1[[#This Row],[Order Date]],"MMM")</f>
        <v>Mar</v>
      </c>
      <c r="F3693" s="4">
        <v>40613</v>
      </c>
      <c r="G3693" s="3" t="s">
        <v>1127</v>
      </c>
      <c r="H3693" s="3" t="s">
        <v>2993</v>
      </c>
      <c r="I3693" s="3" t="s">
        <v>2994</v>
      </c>
      <c r="J3693" s="3" t="s">
        <v>99</v>
      </c>
      <c r="K3693" s="3" t="s">
        <v>27</v>
      </c>
      <c r="L3693" s="3" t="s">
        <v>41</v>
      </c>
      <c r="M3693" s="3" t="s">
        <v>42</v>
      </c>
      <c r="N3693" s="2">
        <v>90049</v>
      </c>
      <c r="O3693" s="3" t="s">
        <v>43</v>
      </c>
      <c r="P3693" s="3" t="s">
        <v>259</v>
      </c>
      <c r="Q3693" s="3" t="s">
        <v>45</v>
      </c>
      <c r="R3693" s="3" t="s">
        <v>67</v>
      </c>
      <c r="S3693" s="3" t="s">
        <v>260</v>
      </c>
      <c r="T3693" s="2">
        <v>6.72</v>
      </c>
      <c r="U3693" s="2">
        <v>4</v>
      </c>
      <c r="V3693" s="2">
        <v>0</v>
      </c>
      <c r="W3693" s="2">
        <v>3.36</v>
      </c>
    </row>
    <row r="3694" spans="1:23" ht="15.75" thickBot="1" x14ac:dyDescent="0.3">
      <c r="A3694" s="5">
        <v>3693</v>
      </c>
      <c r="B3694" s="3" t="s">
        <v>6976</v>
      </c>
      <c r="C3694" s="2">
        <v>2013</v>
      </c>
      <c r="D3694" s="4">
        <v>41342</v>
      </c>
      <c r="E3694" s="4" t="str">
        <f>TEXT(Table1[[#This Row],[Order Date]],"MMM")</f>
        <v>Mar</v>
      </c>
      <c r="F3694" s="4">
        <v>41464</v>
      </c>
      <c r="G3694" s="3" t="s">
        <v>49</v>
      </c>
      <c r="H3694" s="3" t="s">
        <v>1711</v>
      </c>
      <c r="I3694" s="3" t="s">
        <v>1712</v>
      </c>
      <c r="J3694" s="3" t="s">
        <v>26</v>
      </c>
      <c r="K3694" s="3" t="s">
        <v>27</v>
      </c>
      <c r="L3694" s="3" t="s">
        <v>41</v>
      </c>
      <c r="M3694" s="3" t="s">
        <v>42</v>
      </c>
      <c r="N3694" s="2">
        <v>90036</v>
      </c>
      <c r="O3694" s="3" t="s">
        <v>43</v>
      </c>
      <c r="P3694" s="3" t="s">
        <v>3801</v>
      </c>
      <c r="Q3694" s="3" t="s">
        <v>32</v>
      </c>
      <c r="R3694" s="3" t="s">
        <v>64</v>
      </c>
      <c r="S3694" s="3" t="s">
        <v>3802</v>
      </c>
      <c r="T3694" s="2">
        <v>94.68</v>
      </c>
      <c r="U3694" s="2">
        <v>9</v>
      </c>
      <c r="V3694" s="2">
        <v>0</v>
      </c>
      <c r="W3694" s="2">
        <v>31.244399999999999</v>
      </c>
    </row>
    <row r="3695" spans="1:23" ht="15.75" thickBot="1" x14ac:dyDescent="0.3">
      <c r="A3695" s="5">
        <v>3694</v>
      </c>
      <c r="B3695" s="3" t="s">
        <v>6976</v>
      </c>
      <c r="C3695" s="2">
        <v>2013</v>
      </c>
      <c r="D3695" s="4">
        <v>41342</v>
      </c>
      <c r="E3695" s="4" t="str">
        <f>TEXT(Table1[[#This Row],[Order Date]],"MMM")</f>
        <v>Mar</v>
      </c>
      <c r="F3695" s="4">
        <v>41464</v>
      </c>
      <c r="G3695" s="3" t="s">
        <v>49</v>
      </c>
      <c r="H3695" s="3" t="s">
        <v>1711</v>
      </c>
      <c r="I3695" s="3" t="s">
        <v>1712</v>
      </c>
      <c r="J3695" s="3" t="s">
        <v>26</v>
      </c>
      <c r="K3695" s="3" t="s">
        <v>27</v>
      </c>
      <c r="L3695" s="3" t="s">
        <v>41</v>
      </c>
      <c r="M3695" s="3" t="s">
        <v>42</v>
      </c>
      <c r="N3695" s="2">
        <v>90036</v>
      </c>
      <c r="O3695" s="3" t="s">
        <v>43</v>
      </c>
      <c r="P3695" s="3" t="s">
        <v>5178</v>
      </c>
      <c r="Q3695" s="3" t="s">
        <v>45</v>
      </c>
      <c r="R3695" s="3" t="s">
        <v>58</v>
      </c>
      <c r="S3695" s="3" t="s">
        <v>5179</v>
      </c>
      <c r="T3695" s="2">
        <v>23.67</v>
      </c>
      <c r="U3695" s="2">
        <v>3</v>
      </c>
      <c r="V3695" s="2">
        <v>0</v>
      </c>
      <c r="W3695" s="2">
        <v>0.94679999999999997</v>
      </c>
    </row>
    <row r="3696" spans="1:23" ht="15.75" thickBot="1" x14ac:dyDescent="0.3">
      <c r="A3696" s="5">
        <v>3695</v>
      </c>
      <c r="B3696" s="3" t="s">
        <v>6976</v>
      </c>
      <c r="C3696" s="2">
        <v>2013</v>
      </c>
      <c r="D3696" s="4">
        <v>41342</v>
      </c>
      <c r="E3696" s="4" t="str">
        <f>TEXT(Table1[[#This Row],[Order Date]],"MMM")</f>
        <v>Mar</v>
      </c>
      <c r="F3696" s="4">
        <v>41464</v>
      </c>
      <c r="G3696" s="3" t="s">
        <v>49</v>
      </c>
      <c r="H3696" s="3" t="s">
        <v>1711</v>
      </c>
      <c r="I3696" s="3" t="s">
        <v>1712</v>
      </c>
      <c r="J3696" s="3" t="s">
        <v>26</v>
      </c>
      <c r="K3696" s="3" t="s">
        <v>27</v>
      </c>
      <c r="L3696" s="3" t="s">
        <v>41</v>
      </c>
      <c r="M3696" s="3" t="s">
        <v>42</v>
      </c>
      <c r="N3696" s="2">
        <v>90036</v>
      </c>
      <c r="O3696" s="3" t="s">
        <v>43</v>
      </c>
      <c r="P3696" s="3" t="s">
        <v>2110</v>
      </c>
      <c r="Q3696" s="3" t="s">
        <v>70</v>
      </c>
      <c r="R3696" s="3" t="s">
        <v>71</v>
      </c>
      <c r="S3696" s="3" t="s">
        <v>2111</v>
      </c>
      <c r="T3696" s="2">
        <v>1091.1679999999999</v>
      </c>
      <c r="U3696" s="2">
        <v>4</v>
      </c>
      <c r="V3696" s="2">
        <v>0.2</v>
      </c>
      <c r="W3696" s="2">
        <v>68.197999999999993</v>
      </c>
    </row>
    <row r="3697" spans="1:23" ht="15.75" thickBot="1" x14ac:dyDescent="0.3">
      <c r="A3697" s="5">
        <v>3696</v>
      </c>
      <c r="B3697" s="3" t="s">
        <v>6976</v>
      </c>
      <c r="C3697" s="2">
        <v>2013</v>
      </c>
      <c r="D3697" s="4">
        <v>41342</v>
      </c>
      <c r="E3697" s="4" t="str">
        <f>TEXT(Table1[[#This Row],[Order Date]],"MMM")</f>
        <v>Mar</v>
      </c>
      <c r="F3697" s="4">
        <v>41464</v>
      </c>
      <c r="G3697" s="3" t="s">
        <v>49</v>
      </c>
      <c r="H3697" s="3" t="s">
        <v>1711</v>
      </c>
      <c r="I3697" s="3" t="s">
        <v>1712</v>
      </c>
      <c r="J3697" s="3" t="s">
        <v>26</v>
      </c>
      <c r="K3697" s="3" t="s">
        <v>27</v>
      </c>
      <c r="L3697" s="3" t="s">
        <v>41</v>
      </c>
      <c r="M3697" s="3" t="s">
        <v>42</v>
      </c>
      <c r="N3697" s="2">
        <v>90036</v>
      </c>
      <c r="O3697" s="3" t="s">
        <v>43</v>
      </c>
      <c r="P3697" s="3" t="s">
        <v>3667</v>
      </c>
      <c r="Q3697" s="3" t="s">
        <v>45</v>
      </c>
      <c r="R3697" s="3" t="s">
        <v>67</v>
      </c>
      <c r="S3697" s="3" t="s">
        <v>3668</v>
      </c>
      <c r="T3697" s="2">
        <v>18.690000000000001</v>
      </c>
      <c r="U3697" s="2">
        <v>7</v>
      </c>
      <c r="V3697" s="2">
        <v>0</v>
      </c>
      <c r="W3697" s="2">
        <v>5.2332000000000001</v>
      </c>
    </row>
    <row r="3698" spans="1:23" ht="15.75" thickBot="1" x14ac:dyDescent="0.3">
      <c r="A3698" s="5">
        <v>3697</v>
      </c>
      <c r="B3698" s="3" t="s">
        <v>6976</v>
      </c>
      <c r="C3698" s="2">
        <v>2013</v>
      </c>
      <c r="D3698" s="4">
        <v>41342</v>
      </c>
      <c r="E3698" s="4" t="str">
        <f>TEXT(Table1[[#This Row],[Order Date]],"MMM")</f>
        <v>Mar</v>
      </c>
      <c r="F3698" s="4">
        <v>41464</v>
      </c>
      <c r="G3698" s="3" t="s">
        <v>49</v>
      </c>
      <c r="H3698" s="3" t="s">
        <v>1711</v>
      </c>
      <c r="I3698" s="3" t="s">
        <v>1712</v>
      </c>
      <c r="J3698" s="3" t="s">
        <v>26</v>
      </c>
      <c r="K3698" s="3" t="s">
        <v>27</v>
      </c>
      <c r="L3698" s="3" t="s">
        <v>41</v>
      </c>
      <c r="M3698" s="3" t="s">
        <v>42</v>
      </c>
      <c r="N3698" s="2">
        <v>90036</v>
      </c>
      <c r="O3698" s="3" t="s">
        <v>43</v>
      </c>
      <c r="P3698" s="3" t="s">
        <v>79</v>
      </c>
      <c r="Q3698" s="3" t="s">
        <v>32</v>
      </c>
      <c r="R3698" s="3" t="s">
        <v>55</v>
      </c>
      <c r="S3698" s="3" t="s">
        <v>80</v>
      </c>
      <c r="T3698" s="2">
        <v>568.72799999999995</v>
      </c>
      <c r="U3698" s="2">
        <v>3</v>
      </c>
      <c r="V3698" s="2">
        <v>0.2</v>
      </c>
      <c r="W3698" s="2">
        <v>28.436399999999999</v>
      </c>
    </row>
    <row r="3699" spans="1:23" ht="15.75" thickBot="1" x14ac:dyDescent="0.3">
      <c r="A3699" s="5">
        <v>3698</v>
      </c>
      <c r="B3699" s="3" t="s">
        <v>6976</v>
      </c>
      <c r="C3699" s="2">
        <v>2013</v>
      </c>
      <c r="D3699" s="4">
        <v>41342</v>
      </c>
      <c r="E3699" s="4" t="str">
        <f>TEXT(Table1[[#This Row],[Order Date]],"MMM")</f>
        <v>Mar</v>
      </c>
      <c r="F3699" s="4">
        <v>41464</v>
      </c>
      <c r="G3699" s="3" t="s">
        <v>49</v>
      </c>
      <c r="H3699" s="3" t="s">
        <v>1711</v>
      </c>
      <c r="I3699" s="3" t="s">
        <v>1712</v>
      </c>
      <c r="J3699" s="3" t="s">
        <v>26</v>
      </c>
      <c r="K3699" s="3" t="s">
        <v>27</v>
      </c>
      <c r="L3699" s="3" t="s">
        <v>41</v>
      </c>
      <c r="M3699" s="3" t="s">
        <v>42</v>
      </c>
      <c r="N3699" s="2">
        <v>90036</v>
      </c>
      <c r="O3699" s="3" t="s">
        <v>43</v>
      </c>
      <c r="P3699" s="3" t="s">
        <v>4270</v>
      </c>
      <c r="Q3699" s="3" t="s">
        <v>45</v>
      </c>
      <c r="R3699" s="3" t="s">
        <v>74</v>
      </c>
      <c r="S3699" s="3" t="s">
        <v>4271</v>
      </c>
      <c r="T3699" s="2">
        <v>7.3120000000000003</v>
      </c>
      <c r="U3699" s="2">
        <v>1</v>
      </c>
      <c r="V3699" s="2">
        <v>0.2</v>
      </c>
      <c r="W3699" s="2">
        <v>2.5592000000000001</v>
      </c>
    </row>
    <row r="3700" spans="1:23" ht="15.75" thickBot="1" x14ac:dyDescent="0.3">
      <c r="A3700" s="5">
        <v>3699</v>
      </c>
      <c r="B3700" s="3" t="s">
        <v>6977</v>
      </c>
      <c r="C3700" s="2">
        <v>2014</v>
      </c>
      <c r="D3700" s="4">
        <v>41975</v>
      </c>
      <c r="E3700" s="4" t="str">
        <f>TEXT(Table1[[#This Row],[Order Date]],"MMM")</f>
        <v>Dec</v>
      </c>
      <c r="F3700" s="4" t="s">
        <v>7360</v>
      </c>
      <c r="G3700" s="3" t="s">
        <v>172</v>
      </c>
      <c r="H3700" s="3" t="s">
        <v>4007</v>
      </c>
      <c r="I3700" s="3" t="s">
        <v>4008</v>
      </c>
      <c r="J3700" s="3" t="s">
        <v>26</v>
      </c>
      <c r="K3700" s="3" t="s">
        <v>27</v>
      </c>
      <c r="L3700" s="3" t="s">
        <v>441</v>
      </c>
      <c r="M3700" s="3" t="s">
        <v>442</v>
      </c>
      <c r="N3700" s="2">
        <v>43229</v>
      </c>
      <c r="O3700" s="3" t="s">
        <v>138</v>
      </c>
      <c r="P3700" s="3" t="s">
        <v>2414</v>
      </c>
      <c r="Q3700" s="3" t="s">
        <v>32</v>
      </c>
      <c r="R3700" s="3" t="s">
        <v>64</v>
      </c>
      <c r="S3700" s="3" t="s">
        <v>2415</v>
      </c>
      <c r="T3700" s="2">
        <v>147.56800000000001</v>
      </c>
      <c r="U3700" s="2">
        <v>2</v>
      </c>
      <c r="V3700" s="2">
        <v>0.2</v>
      </c>
      <c r="W3700" s="2">
        <v>-3.6892</v>
      </c>
    </row>
    <row r="3701" spans="1:23" ht="15.75" thickBot="1" x14ac:dyDescent="0.3">
      <c r="A3701" s="5">
        <v>3700</v>
      </c>
      <c r="B3701" s="3" t="s">
        <v>6978</v>
      </c>
      <c r="C3701" s="2">
        <v>2011</v>
      </c>
      <c r="D3701" s="4">
        <v>40793</v>
      </c>
      <c r="E3701" s="4" t="str">
        <f>TEXT(Table1[[#This Row],[Order Date]],"MMM")</f>
        <v>Sep</v>
      </c>
      <c r="F3701" s="4" t="s">
        <v>7258</v>
      </c>
      <c r="G3701" s="3" t="s">
        <v>49</v>
      </c>
      <c r="H3701" s="3" t="s">
        <v>2000</v>
      </c>
      <c r="I3701" s="3" t="s">
        <v>2001</v>
      </c>
      <c r="J3701" s="3" t="s">
        <v>99</v>
      </c>
      <c r="K3701" s="3" t="s">
        <v>27</v>
      </c>
      <c r="L3701" s="3" t="s">
        <v>120</v>
      </c>
      <c r="M3701" s="3" t="s">
        <v>42</v>
      </c>
      <c r="N3701" s="2">
        <v>94122</v>
      </c>
      <c r="O3701" s="3" t="s">
        <v>43</v>
      </c>
      <c r="P3701" s="3" t="s">
        <v>396</v>
      </c>
      <c r="Q3701" s="3" t="s">
        <v>45</v>
      </c>
      <c r="R3701" s="3" t="s">
        <v>74</v>
      </c>
      <c r="S3701" s="3" t="s">
        <v>397</v>
      </c>
      <c r="T3701" s="2">
        <v>14.304</v>
      </c>
      <c r="U3701" s="2">
        <v>6</v>
      </c>
      <c r="V3701" s="2">
        <v>0.2</v>
      </c>
      <c r="W3701" s="2">
        <v>4.6487999999999996</v>
      </c>
    </row>
    <row r="3702" spans="1:23" ht="15.75" thickBot="1" x14ac:dyDescent="0.3">
      <c r="A3702" s="5">
        <v>3701</v>
      </c>
      <c r="B3702" s="3" t="s">
        <v>6978</v>
      </c>
      <c r="C3702" s="2">
        <v>2011</v>
      </c>
      <c r="D3702" s="4">
        <v>40793</v>
      </c>
      <c r="E3702" s="4" t="str">
        <f>TEXT(Table1[[#This Row],[Order Date]],"MMM")</f>
        <v>Sep</v>
      </c>
      <c r="F3702" s="4" t="s">
        <v>7258</v>
      </c>
      <c r="G3702" s="3" t="s">
        <v>49</v>
      </c>
      <c r="H3702" s="3" t="s">
        <v>2000</v>
      </c>
      <c r="I3702" s="3" t="s">
        <v>2001</v>
      </c>
      <c r="J3702" s="3" t="s">
        <v>99</v>
      </c>
      <c r="K3702" s="3" t="s">
        <v>27</v>
      </c>
      <c r="L3702" s="3" t="s">
        <v>120</v>
      </c>
      <c r="M3702" s="3" t="s">
        <v>42</v>
      </c>
      <c r="N3702" s="2">
        <v>94122</v>
      </c>
      <c r="O3702" s="3" t="s">
        <v>43</v>
      </c>
      <c r="P3702" s="3" t="s">
        <v>5354</v>
      </c>
      <c r="Q3702" s="3" t="s">
        <v>32</v>
      </c>
      <c r="R3702" s="3" t="s">
        <v>33</v>
      </c>
      <c r="S3702" s="3" t="s">
        <v>5355</v>
      </c>
      <c r="T3702" s="2">
        <v>119.833</v>
      </c>
      <c r="U3702" s="2">
        <v>1</v>
      </c>
      <c r="V3702" s="2">
        <v>0.15</v>
      </c>
      <c r="W3702" s="2">
        <v>7.0490000000000004</v>
      </c>
    </row>
    <row r="3703" spans="1:23" ht="15.75" thickBot="1" x14ac:dyDescent="0.3">
      <c r="A3703" s="5">
        <v>3702</v>
      </c>
      <c r="B3703" s="3" t="s">
        <v>6978</v>
      </c>
      <c r="C3703" s="2">
        <v>2011</v>
      </c>
      <c r="D3703" s="4">
        <v>40793</v>
      </c>
      <c r="E3703" s="4" t="str">
        <f>TEXT(Table1[[#This Row],[Order Date]],"MMM")</f>
        <v>Sep</v>
      </c>
      <c r="F3703" s="4" t="s">
        <v>7258</v>
      </c>
      <c r="G3703" s="3" t="s">
        <v>49</v>
      </c>
      <c r="H3703" s="3" t="s">
        <v>2000</v>
      </c>
      <c r="I3703" s="3" t="s">
        <v>2001</v>
      </c>
      <c r="J3703" s="3" t="s">
        <v>99</v>
      </c>
      <c r="K3703" s="3" t="s">
        <v>27</v>
      </c>
      <c r="L3703" s="3" t="s">
        <v>120</v>
      </c>
      <c r="M3703" s="3" t="s">
        <v>42</v>
      </c>
      <c r="N3703" s="2">
        <v>94122</v>
      </c>
      <c r="O3703" s="3" t="s">
        <v>43</v>
      </c>
      <c r="P3703" s="3" t="s">
        <v>3465</v>
      </c>
      <c r="Q3703" s="3" t="s">
        <v>45</v>
      </c>
      <c r="R3703" s="3" t="s">
        <v>67</v>
      </c>
      <c r="S3703" s="3" t="s">
        <v>3466</v>
      </c>
      <c r="T3703" s="2">
        <v>5.56</v>
      </c>
      <c r="U3703" s="2">
        <v>2</v>
      </c>
      <c r="V3703" s="2">
        <v>0</v>
      </c>
      <c r="W3703" s="2">
        <v>2.2240000000000002</v>
      </c>
    </row>
    <row r="3704" spans="1:23" ht="15.75" thickBot="1" x14ac:dyDescent="0.3">
      <c r="A3704" s="5">
        <v>3703</v>
      </c>
      <c r="B3704" s="3" t="s">
        <v>6978</v>
      </c>
      <c r="C3704" s="2">
        <v>2011</v>
      </c>
      <c r="D3704" s="4">
        <v>40793</v>
      </c>
      <c r="E3704" s="4" t="str">
        <f>TEXT(Table1[[#This Row],[Order Date]],"MMM")</f>
        <v>Sep</v>
      </c>
      <c r="F3704" s="4" t="s">
        <v>7258</v>
      </c>
      <c r="G3704" s="3" t="s">
        <v>49</v>
      </c>
      <c r="H3704" s="3" t="s">
        <v>2000</v>
      </c>
      <c r="I3704" s="3" t="s">
        <v>2001</v>
      </c>
      <c r="J3704" s="3" t="s">
        <v>99</v>
      </c>
      <c r="K3704" s="3" t="s">
        <v>27</v>
      </c>
      <c r="L3704" s="3" t="s">
        <v>120</v>
      </c>
      <c r="M3704" s="3" t="s">
        <v>42</v>
      </c>
      <c r="N3704" s="2">
        <v>94122</v>
      </c>
      <c r="O3704" s="3" t="s">
        <v>43</v>
      </c>
      <c r="P3704" s="3" t="s">
        <v>87</v>
      </c>
      <c r="Q3704" s="3" t="s">
        <v>45</v>
      </c>
      <c r="R3704" s="3" t="s">
        <v>88</v>
      </c>
      <c r="S3704" s="3" t="s">
        <v>89</v>
      </c>
      <c r="T3704" s="2">
        <v>32.4</v>
      </c>
      <c r="U3704" s="2">
        <v>5</v>
      </c>
      <c r="V3704" s="2">
        <v>0</v>
      </c>
      <c r="W3704" s="2">
        <v>15.552</v>
      </c>
    </row>
    <row r="3705" spans="1:23" ht="15.75" thickBot="1" x14ac:dyDescent="0.3">
      <c r="A3705" s="5">
        <v>3704</v>
      </c>
      <c r="B3705" s="3" t="s">
        <v>6979</v>
      </c>
      <c r="C3705" s="2">
        <v>2013</v>
      </c>
      <c r="D3705" s="4">
        <v>41589</v>
      </c>
      <c r="E3705" s="4" t="str">
        <f>TEXT(Table1[[#This Row],[Order Date]],"MMM")</f>
        <v>Nov</v>
      </c>
      <c r="F3705" s="4" t="s">
        <v>7260</v>
      </c>
      <c r="G3705" s="3" t="s">
        <v>49</v>
      </c>
      <c r="H3705" s="3" t="s">
        <v>2426</v>
      </c>
      <c r="I3705" s="3" t="s">
        <v>2427</v>
      </c>
      <c r="J3705" s="3" t="s">
        <v>26</v>
      </c>
      <c r="K3705" s="3" t="s">
        <v>27</v>
      </c>
      <c r="L3705" s="3" t="s">
        <v>239</v>
      </c>
      <c r="M3705" s="3" t="s">
        <v>240</v>
      </c>
      <c r="N3705" s="2">
        <v>10009</v>
      </c>
      <c r="O3705" s="3" t="s">
        <v>138</v>
      </c>
      <c r="P3705" s="3" t="s">
        <v>900</v>
      </c>
      <c r="Q3705" s="3" t="s">
        <v>45</v>
      </c>
      <c r="R3705" s="3" t="s">
        <v>74</v>
      </c>
      <c r="S3705" s="3" t="s">
        <v>901</v>
      </c>
      <c r="T3705" s="2">
        <v>3.64</v>
      </c>
      <c r="U3705" s="2">
        <v>1</v>
      </c>
      <c r="V3705" s="2">
        <v>0.2</v>
      </c>
      <c r="W3705" s="2">
        <v>1.365</v>
      </c>
    </row>
    <row r="3706" spans="1:23" ht="15.75" thickBot="1" x14ac:dyDescent="0.3">
      <c r="A3706" s="5">
        <v>3705</v>
      </c>
      <c r="B3706" s="3" t="s">
        <v>6979</v>
      </c>
      <c r="C3706" s="2">
        <v>2013</v>
      </c>
      <c r="D3706" s="4">
        <v>41589</v>
      </c>
      <c r="E3706" s="4" t="str">
        <f>TEXT(Table1[[#This Row],[Order Date]],"MMM")</f>
        <v>Nov</v>
      </c>
      <c r="F3706" s="4" t="s">
        <v>7260</v>
      </c>
      <c r="G3706" s="3" t="s">
        <v>49</v>
      </c>
      <c r="H3706" s="3" t="s">
        <v>2426</v>
      </c>
      <c r="I3706" s="3" t="s">
        <v>2427</v>
      </c>
      <c r="J3706" s="3" t="s">
        <v>26</v>
      </c>
      <c r="K3706" s="3" t="s">
        <v>27</v>
      </c>
      <c r="L3706" s="3" t="s">
        <v>239</v>
      </c>
      <c r="M3706" s="3" t="s">
        <v>240</v>
      </c>
      <c r="N3706" s="2">
        <v>10009</v>
      </c>
      <c r="O3706" s="3" t="s">
        <v>138</v>
      </c>
      <c r="P3706" s="3" t="s">
        <v>4613</v>
      </c>
      <c r="Q3706" s="3" t="s">
        <v>70</v>
      </c>
      <c r="R3706" s="3" t="s">
        <v>71</v>
      </c>
      <c r="S3706" s="3" t="s">
        <v>4614</v>
      </c>
      <c r="T3706" s="2">
        <v>881.93</v>
      </c>
      <c r="U3706" s="2">
        <v>7</v>
      </c>
      <c r="V3706" s="2">
        <v>0</v>
      </c>
      <c r="W3706" s="2">
        <v>220.48249999999999</v>
      </c>
    </row>
    <row r="3707" spans="1:23" ht="15.75" thickBot="1" x14ac:dyDescent="0.3">
      <c r="A3707" s="5">
        <v>3706</v>
      </c>
      <c r="B3707" s="3" t="s">
        <v>6980</v>
      </c>
      <c r="C3707" s="2">
        <v>2013</v>
      </c>
      <c r="D3707" s="4">
        <v>41345</v>
      </c>
      <c r="E3707" s="4" t="str">
        <f>TEXT(Table1[[#This Row],[Order Date]],"MMM")</f>
        <v>Mar</v>
      </c>
      <c r="F3707" s="4">
        <v>41467</v>
      </c>
      <c r="G3707" s="3" t="s">
        <v>49</v>
      </c>
      <c r="H3707" s="3" t="s">
        <v>3208</v>
      </c>
      <c r="I3707" s="3" t="s">
        <v>3209</v>
      </c>
      <c r="J3707" s="3" t="s">
        <v>40</v>
      </c>
      <c r="K3707" s="3" t="s">
        <v>27</v>
      </c>
      <c r="L3707" s="3" t="s">
        <v>4135</v>
      </c>
      <c r="M3707" s="3" t="s">
        <v>434</v>
      </c>
      <c r="N3707" s="2">
        <v>52302</v>
      </c>
      <c r="O3707" s="3" t="s">
        <v>102</v>
      </c>
      <c r="P3707" s="3" t="s">
        <v>1654</v>
      </c>
      <c r="Q3707" s="3" t="s">
        <v>45</v>
      </c>
      <c r="R3707" s="3" t="s">
        <v>74</v>
      </c>
      <c r="S3707" s="3" t="s">
        <v>1655</v>
      </c>
      <c r="T3707" s="2">
        <v>115.84</v>
      </c>
      <c r="U3707" s="2">
        <v>8</v>
      </c>
      <c r="V3707" s="2">
        <v>0</v>
      </c>
      <c r="W3707" s="2">
        <v>54.444800000000001</v>
      </c>
    </row>
    <row r="3708" spans="1:23" ht="15.75" thickBot="1" x14ac:dyDescent="0.3">
      <c r="A3708" s="5">
        <v>3707</v>
      </c>
      <c r="B3708" s="3" t="s">
        <v>6981</v>
      </c>
      <c r="C3708" s="2">
        <v>2014</v>
      </c>
      <c r="D3708" s="4">
        <v>41701</v>
      </c>
      <c r="E3708" s="4" t="str">
        <f>TEXT(Table1[[#This Row],[Order Date]],"MMM")</f>
        <v>Mar</v>
      </c>
      <c r="F3708" s="4">
        <v>41885</v>
      </c>
      <c r="G3708" s="3" t="s">
        <v>49</v>
      </c>
      <c r="H3708" s="3" t="s">
        <v>4444</v>
      </c>
      <c r="I3708" s="3" t="s">
        <v>4445</v>
      </c>
      <c r="J3708" s="3" t="s">
        <v>40</v>
      </c>
      <c r="K3708" s="3" t="s">
        <v>27</v>
      </c>
      <c r="L3708" s="3" t="s">
        <v>41</v>
      </c>
      <c r="M3708" s="3" t="s">
        <v>42</v>
      </c>
      <c r="N3708" s="2">
        <v>90008</v>
      </c>
      <c r="O3708" s="3" t="s">
        <v>43</v>
      </c>
      <c r="P3708" s="3" t="s">
        <v>3525</v>
      </c>
      <c r="Q3708" s="3" t="s">
        <v>45</v>
      </c>
      <c r="R3708" s="3" t="s">
        <v>74</v>
      </c>
      <c r="S3708" s="3" t="s">
        <v>3526</v>
      </c>
      <c r="T3708" s="2">
        <v>107.648</v>
      </c>
      <c r="U3708" s="2">
        <v>2</v>
      </c>
      <c r="V3708" s="2">
        <v>0.2</v>
      </c>
      <c r="W3708" s="2">
        <v>33.64</v>
      </c>
    </row>
    <row r="3709" spans="1:23" ht="15.75" thickBot="1" x14ac:dyDescent="0.3">
      <c r="A3709" s="5">
        <v>3708</v>
      </c>
      <c r="B3709" s="3" t="s">
        <v>6982</v>
      </c>
      <c r="C3709" s="2">
        <v>2011</v>
      </c>
      <c r="D3709" s="4">
        <v>40879</v>
      </c>
      <c r="E3709" s="4" t="str">
        <f>TEXT(Table1[[#This Row],[Order Date]],"MMM")</f>
        <v>Dec</v>
      </c>
      <c r="F3709" s="4" t="s">
        <v>7335</v>
      </c>
      <c r="G3709" s="3" t="s">
        <v>23</v>
      </c>
      <c r="H3709" s="3" t="s">
        <v>2212</v>
      </c>
      <c r="I3709" s="3" t="s">
        <v>2213</v>
      </c>
      <c r="J3709" s="3" t="s">
        <v>26</v>
      </c>
      <c r="K3709" s="3" t="s">
        <v>27</v>
      </c>
      <c r="L3709" s="3" t="s">
        <v>343</v>
      </c>
      <c r="M3709" s="3" t="s">
        <v>532</v>
      </c>
      <c r="N3709" s="2">
        <v>65203</v>
      </c>
      <c r="O3709" s="3" t="s">
        <v>102</v>
      </c>
      <c r="P3709" s="3" t="s">
        <v>274</v>
      </c>
      <c r="Q3709" s="3" t="s">
        <v>32</v>
      </c>
      <c r="R3709" s="3" t="s">
        <v>36</v>
      </c>
      <c r="S3709" s="3" t="s">
        <v>275</v>
      </c>
      <c r="T3709" s="2">
        <v>60.89</v>
      </c>
      <c r="U3709" s="2">
        <v>1</v>
      </c>
      <c r="V3709" s="2">
        <v>0</v>
      </c>
      <c r="W3709" s="2">
        <v>15.2225</v>
      </c>
    </row>
    <row r="3710" spans="1:23" ht="15.75" thickBot="1" x14ac:dyDescent="0.3">
      <c r="A3710" s="5">
        <v>3709</v>
      </c>
      <c r="B3710" s="3" t="s">
        <v>6982</v>
      </c>
      <c r="C3710" s="2">
        <v>2011</v>
      </c>
      <c r="D3710" s="4">
        <v>40879</v>
      </c>
      <c r="E3710" s="4" t="str">
        <f>TEXT(Table1[[#This Row],[Order Date]],"MMM")</f>
        <v>Dec</v>
      </c>
      <c r="F3710" s="4" t="s">
        <v>7335</v>
      </c>
      <c r="G3710" s="3" t="s">
        <v>23</v>
      </c>
      <c r="H3710" s="3" t="s">
        <v>2212</v>
      </c>
      <c r="I3710" s="3" t="s">
        <v>2213</v>
      </c>
      <c r="J3710" s="3" t="s">
        <v>26</v>
      </c>
      <c r="K3710" s="3" t="s">
        <v>27</v>
      </c>
      <c r="L3710" s="3" t="s">
        <v>343</v>
      </c>
      <c r="M3710" s="3" t="s">
        <v>532</v>
      </c>
      <c r="N3710" s="2">
        <v>65203</v>
      </c>
      <c r="O3710" s="3" t="s">
        <v>102</v>
      </c>
      <c r="P3710" s="3" t="s">
        <v>2263</v>
      </c>
      <c r="Q3710" s="3" t="s">
        <v>45</v>
      </c>
      <c r="R3710" s="3" t="s">
        <v>46</v>
      </c>
      <c r="S3710" s="3" t="s">
        <v>2264</v>
      </c>
      <c r="T3710" s="2">
        <v>14.94</v>
      </c>
      <c r="U3710" s="2">
        <v>3</v>
      </c>
      <c r="V3710" s="2">
        <v>0</v>
      </c>
      <c r="W3710" s="2">
        <v>6.8723999999999998</v>
      </c>
    </row>
    <row r="3711" spans="1:23" ht="15.75" thickBot="1" x14ac:dyDescent="0.3">
      <c r="A3711" s="5">
        <v>3710</v>
      </c>
      <c r="B3711" s="3" t="s">
        <v>6982</v>
      </c>
      <c r="C3711" s="2">
        <v>2011</v>
      </c>
      <c r="D3711" s="4">
        <v>40879</v>
      </c>
      <c r="E3711" s="4" t="str">
        <f>TEXT(Table1[[#This Row],[Order Date]],"MMM")</f>
        <v>Dec</v>
      </c>
      <c r="F3711" s="4" t="s">
        <v>7335</v>
      </c>
      <c r="G3711" s="3" t="s">
        <v>23</v>
      </c>
      <c r="H3711" s="3" t="s">
        <v>2212</v>
      </c>
      <c r="I3711" s="3" t="s">
        <v>2213</v>
      </c>
      <c r="J3711" s="3" t="s">
        <v>26</v>
      </c>
      <c r="K3711" s="3" t="s">
        <v>27</v>
      </c>
      <c r="L3711" s="3" t="s">
        <v>343</v>
      </c>
      <c r="M3711" s="3" t="s">
        <v>532</v>
      </c>
      <c r="N3711" s="2">
        <v>65203</v>
      </c>
      <c r="O3711" s="3" t="s">
        <v>102</v>
      </c>
      <c r="P3711" s="3" t="s">
        <v>1802</v>
      </c>
      <c r="Q3711" s="3" t="s">
        <v>45</v>
      </c>
      <c r="R3711" s="3" t="s">
        <v>74</v>
      </c>
      <c r="S3711" s="3" t="s">
        <v>1803</v>
      </c>
      <c r="T3711" s="2">
        <v>9.64</v>
      </c>
      <c r="U3711" s="2">
        <v>2</v>
      </c>
      <c r="V3711" s="2">
        <v>0</v>
      </c>
      <c r="W3711" s="2">
        <v>4.4344000000000001</v>
      </c>
    </row>
    <row r="3712" spans="1:23" ht="15.75" thickBot="1" x14ac:dyDescent="0.3">
      <c r="A3712" s="5">
        <v>3711</v>
      </c>
      <c r="B3712" s="3" t="s">
        <v>6982</v>
      </c>
      <c r="C3712" s="2">
        <v>2011</v>
      </c>
      <c r="D3712" s="4">
        <v>40879</v>
      </c>
      <c r="E3712" s="4" t="str">
        <f>TEXT(Table1[[#This Row],[Order Date]],"MMM")</f>
        <v>Dec</v>
      </c>
      <c r="F3712" s="4" t="s">
        <v>7335</v>
      </c>
      <c r="G3712" s="3" t="s">
        <v>23</v>
      </c>
      <c r="H3712" s="3" t="s">
        <v>2212</v>
      </c>
      <c r="I3712" s="3" t="s">
        <v>2213</v>
      </c>
      <c r="J3712" s="3" t="s">
        <v>26</v>
      </c>
      <c r="K3712" s="3" t="s">
        <v>27</v>
      </c>
      <c r="L3712" s="3" t="s">
        <v>343</v>
      </c>
      <c r="M3712" s="3" t="s">
        <v>532</v>
      </c>
      <c r="N3712" s="2">
        <v>65203</v>
      </c>
      <c r="O3712" s="3" t="s">
        <v>102</v>
      </c>
      <c r="P3712" s="3" t="s">
        <v>4278</v>
      </c>
      <c r="Q3712" s="3" t="s">
        <v>32</v>
      </c>
      <c r="R3712" s="3" t="s">
        <v>64</v>
      </c>
      <c r="S3712" s="3" t="s">
        <v>4279</v>
      </c>
      <c r="T3712" s="2">
        <v>332.94</v>
      </c>
      <c r="U3712" s="2">
        <v>3</v>
      </c>
      <c r="V3712" s="2">
        <v>0</v>
      </c>
      <c r="W3712" s="2">
        <v>53.270400000000002</v>
      </c>
    </row>
    <row r="3713" spans="1:23" ht="15.75" thickBot="1" x14ac:dyDescent="0.3">
      <c r="A3713" s="5">
        <v>3712</v>
      </c>
      <c r="B3713" s="3" t="s">
        <v>6982</v>
      </c>
      <c r="C3713" s="2">
        <v>2011</v>
      </c>
      <c r="D3713" s="4">
        <v>40879</v>
      </c>
      <c r="E3713" s="4" t="str">
        <f>TEXT(Table1[[#This Row],[Order Date]],"MMM")</f>
        <v>Dec</v>
      </c>
      <c r="F3713" s="4" t="s">
        <v>7335</v>
      </c>
      <c r="G3713" s="3" t="s">
        <v>23</v>
      </c>
      <c r="H3713" s="3" t="s">
        <v>2212</v>
      </c>
      <c r="I3713" s="3" t="s">
        <v>2213</v>
      </c>
      <c r="J3713" s="3" t="s">
        <v>26</v>
      </c>
      <c r="K3713" s="3" t="s">
        <v>27</v>
      </c>
      <c r="L3713" s="3" t="s">
        <v>343</v>
      </c>
      <c r="M3713" s="3" t="s">
        <v>532</v>
      </c>
      <c r="N3713" s="2">
        <v>65203</v>
      </c>
      <c r="O3713" s="3" t="s">
        <v>102</v>
      </c>
      <c r="P3713" s="3" t="s">
        <v>294</v>
      </c>
      <c r="Q3713" s="3" t="s">
        <v>45</v>
      </c>
      <c r="R3713" s="3" t="s">
        <v>74</v>
      </c>
      <c r="S3713" s="3" t="s">
        <v>4810</v>
      </c>
      <c r="T3713" s="2">
        <v>51.9</v>
      </c>
      <c r="U3713" s="2">
        <v>3</v>
      </c>
      <c r="V3713" s="2">
        <v>0</v>
      </c>
      <c r="W3713" s="2">
        <v>24.393000000000001</v>
      </c>
    </row>
    <row r="3714" spans="1:23" ht="15.75" thickBot="1" x14ac:dyDescent="0.3">
      <c r="A3714" s="5">
        <v>3713</v>
      </c>
      <c r="B3714" s="3" t="s">
        <v>6982</v>
      </c>
      <c r="C3714" s="2">
        <v>2011</v>
      </c>
      <c r="D3714" s="4">
        <v>40879</v>
      </c>
      <c r="E3714" s="4" t="str">
        <f>TEXT(Table1[[#This Row],[Order Date]],"MMM")</f>
        <v>Dec</v>
      </c>
      <c r="F3714" s="4" t="s">
        <v>7335</v>
      </c>
      <c r="G3714" s="3" t="s">
        <v>23</v>
      </c>
      <c r="H3714" s="3" t="s">
        <v>2212</v>
      </c>
      <c r="I3714" s="3" t="s">
        <v>2213</v>
      </c>
      <c r="J3714" s="3" t="s">
        <v>26</v>
      </c>
      <c r="K3714" s="3" t="s">
        <v>27</v>
      </c>
      <c r="L3714" s="3" t="s">
        <v>343</v>
      </c>
      <c r="M3714" s="3" t="s">
        <v>532</v>
      </c>
      <c r="N3714" s="2">
        <v>65203</v>
      </c>
      <c r="O3714" s="3" t="s">
        <v>102</v>
      </c>
      <c r="P3714" s="3" t="s">
        <v>1886</v>
      </c>
      <c r="Q3714" s="3" t="s">
        <v>45</v>
      </c>
      <c r="R3714" s="3" t="s">
        <v>58</v>
      </c>
      <c r="S3714" s="3" t="s">
        <v>1887</v>
      </c>
      <c r="T3714" s="2">
        <v>64.959999999999994</v>
      </c>
      <c r="U3714" s="2">
        <v>2</v>
      </c>
      <c r="V3714" s="2">
        <v>0</v>
      </c>
      <c r="W3714" s="2">
        <v>2.5983999999999998</v>
      </c>
    </row>
    <row r="3715" spans="1:23" ht="15.75" thickBot="1" x14ac:dyDescent="0.3">
      <c r="A3715" s="5">
        <v>3714</v>
      </c>
      <c r="B3715" s="3" t="s">
        <v>6983</v>
      </c>
      <c r="C3715" s="2">
        <v>2014</v>
      </c>
      <c r="D3715" s="4">
        <v>41984</v>
      </c>
      <c r="E3715" s="4" t="str">
        <f>TEXT(Table1[[#This Row],[Order Date]],"MMM")</f>
        <v>Dec</v>
      </c>
      <c r="F3715" s="4" t="s">
        <v>7189</v>
      </c>
      <c r="G3715" s="3" t="s">
        <v>23</v>
      </c>
      <c r="H3715" s="3" t="s">
        <v>1099</v>
      </c>
      <c r="I3715" s="3" t="s">
        <v>1100</v>
      </c>
      <c r="J3715" s="3" t="s">
        <v>26</v>
      </c>
      <c r="K3715" s="3" t="s">
        <v>27</v>
      </c>
      <c r="L3715" s="3" t="s">
        <v>6984</v>
      </c>
      <c r="M3715" s="3" t="s">
        <v>4234</v>
      </c>
      <c r="N3715" s="2">
        <v>57401</v>
      </c>
      <c r="O3715" s="3" t="s">
        <v>102</v>
      </c>
      <c r="P3715" s="3" t="s">
        <v>6162</v>
      </c>
      <c r="Q3715" s="3" t="s">
        <v>45</v>
      </c>
      <c r="R3715" s="3" t="s">
        <v>518</v>
      </c>
      <c r="S3715" s="3" t="s">
        <v>6163</v>
      </c>
      <c r="T3715" s="2">
        <v>25.5</v>
      </c>
      <c r="U3715" s="2">
        <v>3</v>
      </c>
      <c r="V3715" s="2">
        <v>0</v>
      </c>
      <c r="W3715" s="2">
        <v>6.63</v>
      </c>
    </row>
    <row r="3716" spans="1:23" ht="15.75" thickBot="1" x14ac:dyDescent="0.3">
      <c r="A3716" s="5">
        <v>3715</v>
      </c>
      <c r="B3716" s="3" t="s">
        <v>6985</v>
      </c>
      <c r="C3716" s="2">
        <v>2014</v>
      </c>
      <c r="D3716" s="4">
        <v>41707</v>
      </c>
      <c r="E3716" s="4" t="str">
        <f>TEXT(Table1[[#This Row],[Order Date]],"MMM")</f>
        <v>Mar</v>
      </c>
      <c r="F3716" s="4">
        <v>41707</v>
      </c>
      <c r="G3716" s="3" t="s">
        <v>1127</v>
      </c>
      <c r="H3716" s="3" t="s">
        <v>5150</v>
      </c>
      <c r="I3716" s="3" t="s">
        <v>5151</v>
      </c>
      <c r="J3716" s="3" t="s">
        <v>99</v>
      </c>
      <c r="K3716" s="3" t="s">
        <v>27</v>
      </c>
      <c r="L3716" s="3" t="s">
        <v>93</v>
      </c>
      <c r="M3716" s="3" t="s">
        <v>94</v>
      </c>
      <c r="N3716" s="2">
        <v>98103</v>
      </c>
      <c r="O3716" s="3" t="s">
        <v>43</v>
      </c>
      <c r="P3716" s="3" t="s">
        <v>234</v>
      </c>
      <c r="Q3716" s="3" t="s">
        <v>32</v>
      </c>
      <c r="R3716" s="3" t="s">
        <v>36</v>
      </c>
      <c r="S3716" s="3" t="s">
        <v>235</v>
      </c>
      <c r="T3716" s="2">
        <v>215.976</v>
      </c>
      <c r="U3716" s="2">
        <v>3</v>
      </c>
      <c r="V3716" s="2">
        <v>0.2</v>
      </c>
      <c r="W3716" s="2">
        <v>-2.6997</v>
      </c>
    </row>
    <row r="3717" spans="1:23" ht="15.75" thickBot="1" x14ac:dyDescent="0.3">
      <c r="A3717" s="5">
        <v>3716</v>
      </c>
      <c r="B3717" s="3" t="s">
        <v>6986</v>
      </c>
      <c r="C3717" s="2">
        <v>2012</v>
      </c>
      <c r="D3717" s="4">
        <v>41162</v>
      </c>
      <c r="E3717" s="4" t="str">
        <f>TEXT(Table1[[#This Row],[Order Date]],"MMM")</f>
        <v>Sep</v>
      </c>
      <c r="F3717" s="4" t="s">
        <v>7200</v>
      </c>
      <c r="G3717" s="3" t="s">
        <v>49</v>
      </c>
      <c r="H3717" s="3" t="s">
        <v>1779</v>
      </c>
      <c r="I3717" s="3" t="s">
        <v>1780</v>
      </c>
      <c r="J3717" s="3" t="s">
        <v>26</v>
      </c>
      <c r="K3717" s="3" t="s">
        <v>27</v>
      </c>
      <c r="L3717" s="3" t="s">
        <v>775</v>
      </c>
      <c r="M3717" s="3" t="s">
        <v>214</v>
      </c>
      <c r="N3717" s="2">
        <v>48227</v>
      </c>
      <c r="O3717" s="3" t="s">
        <v>102</v>
      </c>
      <c r="P3717" s="3" t="s">
        <v>303</v>
      </c>
      <c r="Q3717" s="3" t="s">
        <v>32</v>
      </c>
      <c r="R3717" s="3" t="s">
        <v>36</v>
      </c>
      <c r="S3717" s="3" t="s">
        <v>304</v>
      </c>
      <c r="T3717" s="2">
        <v>389.97</v>
      </c>
      <c r="U3717" s="2">
        <v>3</v>
      </c>
      <c r="V3717" s="2">
        <v>0</v>
      </c>
      <c r="W3717" s="2">
        <v>35.097299999999997</v>
      </c>
    </row>
    <row r="3718" spans="1:23" ht="15.75" thickBot="1" x14ac:dyDescent="0.3">
      <c r="A3718" s="5">
        <v>3717</v>
      </c>
      <c r="B3718" s="3" t="s">
        <v>6986</v>
      </c>
      <c r="C3718" s="2">
        <v>2012</v>
      </c>
      <c r="D3718" s="4">
        <v>41162</v>
      </c>
      <c r="E3718" s="4" t="str">
        <f>TEXT(Table1[[#This Row],[Order Date]],"MMM")</f>
        <v>Sep</v>
      </c>
      <c r="F3718" s="4" t="s">
        <v>7200</v>
      </c>
      <c r="G3718" s="3" t="s">
        <v>49</v>
      </c>
      <c r="H3718" s="3" t="s">
        <v>1779</v>
      </c>
      <c r="I3718" s="3" t="s">
        <v>1780</v>
      </c>
      <c r="J3718" s="3" t="s">
        <v>26</v>
      </c>
      <c r="K3718" s="3" t="s">
        <v>27</v>
      </c>
      <c r="L3718" s="3" t="s">
        <v>775</v>
      </c>
      <c r="M3718" s="3" t="s">
        <v>214</v>
      </c>
      <c r="N3718" s="2">
        <v>48227</v>
      </c>
      <c r="O3718" s="3" t="s">
        <v>102</v>
      </c>
      <c r="P3718" s="3" t="s">
        <v>2646</v>
      </c>
      <c r="Q3718" s="3" t="s">
        <v>45</v>
      </c>
      <c r="R3718" s="3" t="s">
        <v>77</v>
      </c>
      <c r="S3718" s="3" t="s">
        <v>2647</v>
      </c>
      <c r="T3718" s="2">
        <v>269.91000000000003</v>
      </c>
      <c r="U3718" s="2">
        <v>5</v>
      </c>
      <c r="V3718" s="2">
        <v>0.1</v>
      </c>
      <c r="W3718" s="2">
        <v>53.981999999999999</v>
      </c>
    </row>
    <row r="3719" spans="1:23" ht="15.75" thickBot="1" x14ac:dyDescent="0.3">
      <c r="A3719" s="5">
        <v>3718</v>
      </c>
      <c r="B3719" s="3" t="s">
        <v>6987</v>
      </c>
      <c r="C3719" s="2">
        <v>2011</v>
      </c>
      <c r="D3719" s="4">
        <v>40788</v>
      </c>
      <c r="E3719" s="4" t="str">
        <f>TEXT(Table1[[#This Row],[Order Date]],"MMM")</f>
        <v>Sep</v>
      </c>
      <c r="F3719" s="4">
        <v>40818</v>
      </c>
      <c r="G3719" s="3" t="s">
        <v>172</v>
      </c>
      <c r="H3719" s="3" t="s">
        <v>1015</v>
      </c>
      <c r="I3719" s="3" t="s">
        <v>1016</v>
      </c>
      <c r="J3719" s="3" t="s">
        <v>99</v>
      </c>
      <c r="K3719" s="3" t="s">
        <v>27</v>
      </c>
      <c r="L3719" s="3" t="s">
        <v>3328</v>
      </c>
      <c r="M3719" s="3" t="s">
        <v>1212</v>
      </c>
      <c r="N3719" s="2">
        <v>89031</v>
      </c>
      <c r="O3719" s="3" t="s">
        <v>43</v>
      </c>
      <c r="P3719" s="3" t="s">
        <v>5641</v>
      </c>
      <c r="Q3719" s="3" t="s">
        <v>32</v>
      </c>
      <c r="R3719" s="3" t="s">
        <v>64</v>
      </c>
      <c r="S3719" s="3" t="s">
        <v>5642</v>
      </c>
      <c r="T3719" s="2">
        <v>14.56</v>
      </c>
      <c r="U3719" s="2">
        <v>2</v>
      </c>
      <c r="V3719" s="2">
        <v>0</v>
      </c>
      <c r="W3719" s="2">
        <v>5.5327999999999999</v>
      </c>
    </row>
    <row r="3720" spans="1:23" ht="15.75" thickBot="1" x14ac:dyDescent="0.3">
      <c r="A3720" s="5">
        <v>3719</v>
      </c>
      <c r="B3720" s="3" t="s">
        <v>6988</v>
      </c>
      <c r="C3720" s="2">
        <v>2014</v>
      </c>
      <c r="D3720" s="4">
        <v>41707</v>
      </c>
      <c r="E3720" s="4" t="str">
        <f>TEXT(Table1[[#This Row],[Order Date]],"MMM")</f>
        <v>Mar</v>
      </c>
      <c r="F3720" s="4">
        <v>41829</v>
      </c>
      <c r="G3720" s="3" t="s">
        <v>49</v>
      </c>
      <c r="H3720" s="3" t="s">
        <v>875</v>
      </c>
      <c r="I3720" s="3" t="s">
        <v>876</v>
      </c>
      <c r="J3720" s="3" t="s">
        <v>26</v>
      </c>
      <c r="K3720" s="3" t="s">
        <v>27</v>
      </c>
      <c r="L3720" s="3" t="s">
        <v>28</v>
      </c>
      <c r="M3720" s="3" t="s">
        <v>29</v>
      </c>
      <c r="N3720" s="2">
        <v>42420</v>
      </c>
      <c r="O3720" s="3" t="s">
        <v>30</v>
      </c>
      <c r="P3720" s="3" t="s">
        <v>460</v>
      </c>
      <c r="Q3720" s="3" t="s">
        <v>45</v>
      </c>
      <c r="R3720" s="3" t="s">
        <v>74</v>
      </c>
      <c r="S3720" s="3" t="s">
        <v>461</v>
      </c>
      <c r="T3720" s="2">
        <v>1577.94</v>
      </c>
      <c r="U3720" s="2">
        <v>3</v>
      </c>
      <c r="V3720" s="2">
        <v>0</v>
      </c>
      <c r="W3720" s="2">
        <v>757.41120000000001</v>
      </c>
    </row>
    <row r="3721" spans="1:23" ht="15.75" thickBot="1" x14ac:dyDescent="0.3">
      <c r="A3721" s="5">
        <v>3720</v>
      </c>
      <c r="B3721" s="3" t="s">
        <v>6989</v>
      </c>
      <c r="C3721" s="2">
        <v>2011</v>
      </c>
      <c r="D3721" s="4">
        <v>40826</v>
      </c>
      <c r="E3721" s="4" t="str">
        <f>TEXT(Table1[[#This Row],[Order Date]],"MMM")</f>
        <v>Oct</v>
      </c>
      <c r="F3721" s="4">
        <v>40826</v>
      </c>
      <c r="G3721" s="3" t="s">
        <v>1127</v>
      </c>
      <c r="H3721" s="3" t="s">
        <v>5173</v>
      </c>
      <c r="I3721" s="3" t="s">
        <v>5174</v>
      </c>
      <c r="J3721" s="3" t="s">
        <v>40</v>
      </c>
      <c r="K3721" s="3" t="s">
        <v>27</v>
      </c>
      <c r="L3721" s="3" t="s">
        <v>4331</v>
      </c>
      <c r="M3721" s="3" t="s">
        <v>589</v>
      </c>
      <c r="N3721" s="2">
        <v>87105</v>
      </c>
      <c r="O3721" s="3" t="s">
        <v>43</v>
      </c>
      <c r="P3721" s="3" t="s">
        <v>6686</v>
      </c>
      <c r="Q3721" s="3" t="s">
        <v>45</v>
      </c>
      <c r="R3721" s="3" t="s">
        <v>67</v>
      </c>
      <c r="S3721" s="3" t="s">
        <v>6687</v>
      </c>
      <c r="T3721" s="2">
        <v>255.85</v>
      </c>
      <c r="U3721" s="2">
        <v>7</v>
      </c>
      <c r="V3721" s="2">
        <v>0</v>
      </c>
      <c r="W3721" s="2">
        <v>112.574</v>
      </c>
    </row>
    <row r="3722" spans="1:23" ht="15.75" thickBot="1" x14ac:dyDescent="0.3">
      <c r="A3722" s="5">
        <v>3721</v>
      </c>
      <c r="B3722" s="3" t="s">
        <v>6990</v>
      </c>
      <c r="C3722" s="2">
        <v>2014</v>
      </c>
      <c r="D3722" s="4">
        <v>41682</v>
      </c>
      <c r="E3722" s="4" t="str">
        <f>TEXT(Table1[[#This Row],[Order Date]],"MMM")</f>
        <v>Feb</v>
      </c>
      <c r="F3722" s="4">
        <v>41802</v>
      </c>
      <c r="G3722" s="3" t="s">
        <v>49</v>
      </c>
      <c r="H3722" s="3" t="s">
        <v>1814</v>
      </c>
      <c r="I3722" s="3" t="s">
        <v>1815</v>
      </c>
      <c r="J3722" s="3" t="s">
        <v>26</v>
      </c>
      <c r="K3722" s="3" t="s">
        <v>27</v>
      </c>
      <c r="L3722" s="3" t="s">
        <v>136</v>
      </c>
      <c r="M3722" s="3" t="s">
        <v>137</v>
      </c>
      <c r="N3722" s="2">
        <v>19140</v>
      </c>
      <c r="O3722" s="3" t="s">
        <v>138</v>
      </c>
      <c r="P3722" s="3" t="s">
        <v>2263</v>
      </c>
      <c r="Q3722" s="3" t="s">
        <v>45</v>
      </c>
      <c r="R3722" s="3" t="s">
        <v>46</v>
      </c>
      <c r="S3722" s="3" t="s">
        <v>2264</v>
      </c>
      <c r="T3722" s="2">
        <v>15.936</v>
      </c>
      <c r="U3722" s="2">
        <v>4</v>
      </c>
      <c r="V3722" s="2">
        <v>0.2</v>
      </c>
      <c r="W3722" s="2">
        <v>5.1791999999999998</v>
      </c>
    </row>
    <row r="3723" spans="1:23" ht="15.75" thickBot="1" x14ac:dyDescent="0.3">
      <c r="A3723" s="5">
        <v>3722</v>
      </c>
      <c r="B3723" s="3" t="s">
        <v>6990</v>
      </c>
      <c r="C3723" s="2">
        <v>2014</v>
      </c>
      <c r="D3723" s="4">
        <v>41682</v>
      </c>
      <c r="E3723" s="4" t="str">
        <f>TEXT(Table1[[#This Row],[Order Date]],"MMM")</f>
        <v>Feb</v>
      </c>
      <c r="F3723" s="4">
        <v>41802</v>
      </c>
      <c r="G3723" s="3" t="s">
        <v>49</v>
      </c>
      <c r="H3723" s="3" t="s">
        <v>1814</v>
      </c>
      <c r="I3723" s="3" t="s">
        <v>1815</v>
      </c>
      <c r="J3723" s="3" t="s">
        <v>26</v>
      </c>
      <c r="K3723" s="3" t="s">
        <v>27</v>
      </c>
      <c r="L3723" s="3" t="s">
        <v>136</v>
      </c>
      <c r="M3723" s="3" t="s">
        <v>137</v>
      </c>
      <c r="N3723" s="2">
        <v>19140</v>
      </c>
      <c r="O3723" s="3" t="s">
        <v>138</v>
      </c>
      <c r="P3723" s="3" t="s">
        <v>2406</v>
      </c>
      <c r="Q3723" s="3" t="s">
        <v>45</v>
      </c>
      <c r="R3723" s="3" t="s">
        <v>74</v>
      </c>
      <c r="S3723" s="3" t="s">
        <v>2407</v>
      </c>
      <c r="T3723" s="2">
        <v>8.0009999999999994</v>
      </c>
      <c r="U3723" s="2">
        <v>7</v>
      </c>
      <c r="V3723" s="2">
        <v>0.7</v>
      </c>
      <c r="W3723" s="2">
        <v>-5.6006999999999998</v>
      </c>
    </row>
    <row r="3724" spans="1:23" ht="15.75" thickBot="1" x14ac:dyDescent="0.3">
      <c r="A3724" s="5">
        <v>3723</v>
      </c>
      <c r="B3724" s="3" t="s">
        <v>6990</v>
      </c>
      <c r="C3724" s="2">
        <v>2014</v>
      </c>
      <c r="D3724" s="4">
        <v>41682</v>
      </c>
      <c r="E3724" s="4" t="str">
        <f>TEXT(Table1[[#This Row],[Order Date]],"MMM")</f>
        <v>Feb</v>
      </c>
      <c r="F3724" s="4">
        <v>41802</v>
      </c>
      <c r="G3724" s="3" t="s">
        <v>49</v>
      </c>
      <c r="H3724" s="3" t="s">
        <v>1814</v>
      </c>
      <c r="I3724" s="3" t="s">
        <v>1815</v>
      </c>
      <c r="J3724" s="3" t="s">
        <v>26</v>
      </c>
      <c r="K3724" s="3" t="s">
        <v>27</v>
      </c>
      <c r="L3724" s="3" t="s">
        <v>136</v>
      </c>
      <c r="M3724" s="3" t="s">
        <v>137</v>
      </c>
      <c r="N3724" s="2">
        <v>19140</v>
      </c>
      <c r="O3724" s="3" t="s">
        <v>138</v>
      </c>
      <c r="P3724" s="3" t="s">
        <v>1534</v>
      </c>
      <c r="Q3724" s="3" t="s">
        <v>32</v>
      </c>
      <c r="R3724" s="3" t="s">
        <v>36</v>
      </c>
      <c r="S3724" s="3" t="s">
        <v>1535</v>
      </c>
      <c r="T3724" s="2">
        <v>398.97199999999998</v>
      </c>
      <c r="U3724" s="2">
        <v>2</v>
      </c>
      <c r="V3724" s="2">
        <v>0.3</v>
      </c>
      <c r="W3724" s="2">
        <v>-28.498000000000001</v>
      </c>
    </row>
    <row r="3725" spans="1:23" ht="15.75" thickBot="1" x14ac:dyDescent="0.3">
      <c r="A3725" s="5">
        <v>3724</v>
      </c>
      <c r="B3725" s="3" t="s">
        <v>6991</v>
      </c>
      <c r="C3725" s="2">
        <v>2014</v>
      </c>
      <c r="D3725" s="4">
        <v>41982</v>
      </c>
      <c r="E3725" s="4" t="str">
        <f>TEXT(Table1[[#This Row],[Order Date]],"MMM")</f>
        <v>Dec</v>
      </c>
      <c r="F3725" s="4" t="s">
        <v>7179</v>
      </c>
      <c r="G3725" s="3" t="s">
        <v>49</v>
      </c>
      <c r="H3725" s="3" t="s">
        <v>682</v>
      </c>
      <c r="I3725" s="3" t="s">
        <v>683</v>
      </c>
      <c r="J3725" s="3" t="s">
        <v>26</v>
      </c>
      <c r="K3725" s="3" t="s">
        <v>27</v>
      </c>
      <c r="L3725" s="3" t="s">
        <v>1273</v>
      </c>
      <c r="M3725" s="3" t="s">
        <v>289</v>
      </c>
      <c r="N3725" s="2">
        <v>23223</v>
      </c>
      <c r="O3725" s="3" t="s">
        <v>30</v>
      </c>
      <c r="P3725" s="3" t="s">
        <v>6611</v>
      </c>
      <c r="Q3725" s="3" t="s">
        <v>45</v>
      </c>
      <c r="R3725" s="3" t="s">
        <v>77</v>
      </c>
      <c r="S3725" s="3" t="s">
        <v>6612</v>
      </c>
      <c r="T3725" s="2">
        <v>67.900000000000006</v>
      </c>
      <c r="U3725" s="2">
        <v>5</v>
      </c>
      <c r="V3725" s="2">
        <v>0</v>
      </c>
      <c r="W3725" s="2">
        <v>20.37</v>
      </c>
    </row>
    <row r="3726" spans="1:23" ht="15.75" thickBot="1" x14ac:dyDescent="0.3">
      <c r="A3726" s="5">
        <v>3725</v>
      </c>
      <c r="B3726" s="3" t="s">
        <v>6992</v>
      </c>
      <c r="C3726" s="2">
        <v>2014</v>
      </c>
      <c r="D3726" s="4">
        <v>41707</v>
      </c>
      <c r="E3726" s="4" t="str">
        <f>TEXT(Table1[[#This Row],[Order Date]],"MMM")</f>
        <v>Mar</v>
      </c>
      <c r="F3726" s="4">
        <v>41768</v>
      </c>
      <c r="G3726" s="3" t="s">
        <v>23</v>
      </c>
      <c r="H3726" s="3" t="s">
        <v>3937</v>
      </c>
      <c r="I3726" s="3" t="s">
        <v>3938</v>
      </c>
      <c r="J3726" s="3" t="s">
        <v>26</v>
      </c>
      <c r="K3726" s="3" t="s">
        <v>27</v>
      </c>
      <c r="L3726" s="3" t="s">
        <v>4241</v>
      </c>
      <c r="M3726" s="3" t="s">
        <v>406</v>
      </c>
      <c r="N3726" s="2">
        <v>80525</v>
      </c>
      <c r="O3726" s="3" t="s">
        <v>43</v>
      </c>
      <c r="P3726" s="3" t="s">
        <v>576</v>
      </c>
      <c r="Q3726" s="3" t="s">
        <v>45</v>
      </c>
      <c r="R3726" s="3" t="s">
        <v>46</v>
      </c>
      <c r="S3726" s="3" t="s">
        <v>577</v>
      </c>
      <c r="T3726" s="2">
        <v>11.696</v>
      </c>
      <c r="U3726" s="2">
        <v>2</v>
      </c>
      <c r="V3726" s="2">
        <v>0.2</v>
      </c>
      <c r="W3726" s="2">
        <v>3.9474</v>
      </c>
    </row>
    <row r="3727" spans="1:23" ht="15.75" thickBot="1" x14ac:dyDescent="0.3">
      <c r="A3727" s="5">
        <v>3726</v>
      </c>
      <c r="B3727" s="3" t="s">
        <v>6993</v>
      </c>
      <c r="C3727" s="2">
        <v>2014</v>
      </c>
      <c r="D3727" s="4">
        <v>41651</v>
      </c>
      <c r="E3727" s="4" t="str">
        <f>TEXT(Table1[[#This Row],[Order Date]],"MMM")</f>
        <v>Jan</v>
      </c>
      <c r="F3727" s="4">
        <v>41741</v>
      </c>
      <c r="G3727" s="3" t="s">
        <v>172</v>
      </c>
      <c r="H3727" s="3" t="s">
        <v>4054</v>
      </c>
      <c r="I3727" s="3" t="s">
        <v>4055</v>
      </c>
      <c r="J3727" s="3" t="s">
        <v>26</v>
      </c>
      <c r="K3727" s="3" t="s">
        <v>27</v>
      </c>
      <c r="L3727" s="3" t="s">
        <v>136</v>
      </c>
      <c r="M3727" s="3" t="s">
        <v>137</v>
      </c>
      <c r="N3727" s="2">
        <v>19134</v>
      </c>
      <c r="O3727" s="3" t="s">
        <v>138</v>
      </c>
      <c r="P3727" s="3" t="s">
        <v>3850</v>
      </c>
      <c r="Q3727" s="3" t="s">
        <v>32</v>
      </c>
      <c r="R3727" s="3" t="s">
        <v>36</v>
      </c>
      <c r="S3727" s="3" t="s">
        <v>3851</v>
      </c>
      <c r="T3727" s="2">
        <v>1079.316</v>
      </c>
      <c r="U3727" s="2">
        <v>6</v>
      </c>
      <c r="V3727" s="2">
        <v>0.3</v>
      </c>
      <c r="W3727" s="2">
        <v>-15.418799999999999</v>
      </c>
    </row>
    <row r="3728" spans="1:23" ht="15.75" thickBot="1" x14ac:dyDescent="0.3">
      <c r="A3728" s="5">
        <v>3727</v>
      </c>
      <c r="B3728" s="3" t="s">
        <v>6994</v>
      </c>
      <c r="C3728" s="2">
        <v>2014</v>
      </c>
      <c r="D3728" s="4">
        <v>41701</v>
      </c>
      <c r="E3728" s="4" t="str">
        <f>TEXT(Table1[[#This Row],[Order Date]],"MMM")</f>
        <v>Mar</v>
      </c>
      <c r="F3728" s="4">
        <v>41701</v>
      </c>
      <c r="G3728" s="3" t="s">
        <v>1127</v>
      </c>
      <c r="H3728" s="3" t="s">
        <v>1953</v>
      </c>
      <c r="I3728" s="3" t="s">
        <v>1954</v>
      </c>
      <c r="J3728" s="3" t="s">
        <v>40</v>
      </c>
      <c r="K3728" s="3" t="s">
        <v>27</v>
      </c>
      <c r="L3728" s="3" t="s">
        <v>5883</v>
      </c>
      <c r="M3728" s="3" t="s">
        <v>101</v>
      </c>
      <c r="N3728" s="2">
        <v>76706</v>
      </c>
      <c r="O3728" s="3" t="s">
        <v>102</v>
      </c>
      <c r="P3728" s="3" t="s">
        <v>2483</v>
      </c>
      <c r="Q3728" s="3" t="s">
        <v>45</v>
      </c>
      <c r="R3728" s="3" t="s">
        <v>74</v>
      </c>
      <c r="S3728" s="3" t="s">
        <v>2484</v>
      </c>
      <c r="T3728" s="2">
        <v>0.55600000000000005</v>
      </c>
      <c r="U3728" s="2">
        <v>1</v>
      </c>
      <c r="V3728" s="2">
        <v>0.8</v>
      </c>
      <c r="W3728" s="2">
        <v>-0.94520000000000004</v>
      </c>
    </row>
    <row r="3729" spans="1:23" ht="15.75" thickBot="1" x14ac:dyDescent="0.3">
      <c r="A3729" s="5">
        <v>3728</v>
      </c>
      <c r="B3729" s="3" t="s">
        <v>6995</v>
      </c>
      <c r="C3729" s="2">
        <v>2014</v>
      </c>
      <c r="D3729" s="4">
        <v>41823</v>
      </c>
      <c r="E3729" s="4" t="str">
        <f>TEXT(Table1[[#This Row],[Order Date]],"MMM")</f>
        <v>Jul</v>
      </c>
      <c r="F3729" s="4" t="s">
        <v>7287</v>
      </c>
      <c r="G3729" s="3" t="s">
        <v>49</v>
      </c>
      <c r="H3729" s="3" t="s">
        <v>2644</v>
      </c>
      <c r="I3729" s="3" t="s">
        <v>2645</v>
      </c>
      <c r="J3729" s="3" t="s">
        <v>26</v>
      </c>
      <c r="K3729" s="3" t="s">
        <v>27</v>
      </c>
      <c r="L3729" s="3" t="s">
        <v>715</v>
      </c>
      <c r="M3729" s="3" t="s">
        <v>101</v>
      </c>
      <c r="N3729" s="2">
        <v>75220</v>
      </c>
      <c r="O3729" s="3" t="s">
        <v>102</v>
      </c>
      <c r="P3729" s="3" t="s">
        <v>352</v>
      </c>
      <c r="Q3729" s="3" t="s">
        <v>45</v>
      </c>
      <c r="R3729" s="3" t="s">
        <v>46</v>
      </c>
      <c r="S3729" s="3" t="s">
        <v>353</v>
      </c>
      <c r="T3729" s="2">
        <v>4.9279999999999999</v>
      </c>
      <c r="U3729" s="2">
        <v>2</v>
      </c>
      <c r="V3729" s="2">
        <v>0.2</v>
      </c>
      <c r="W3729" s="2">
        <v>1.7248000000000001</v>
      </c>
    </row>
    <row r="3730" spans="1:23" ht="15.75" thickBot="1" x14ac:dyDescent="0.3">
      <c r="A3730" s="5">
        <v>3729</v>
      </c>
      <c r="B3730" s="3" t="s">
        <v>6995</v>
      </c>
      <c r="C3730" s="2">
        <v>2014</v>
      </c>
      <c r="D3730" s="4">
        <v>41823</v>
      </c>
      <c r="E3730" s="4" t="str">
        <f>TEXT(Table1[[#This Row],[Order Date]],"MMM")</f>
        <v>Jul</v>
      </c>
      <c r="F3730" s="4" t="s">
        <v>7287</v>
      </c>
      <c r="G3730" s="3" t="s">
        <v>49</v>
      </c>
      <c r="H3730" s="3" t="s">
        <v>2644</v>
      </c>
      <c r="I3730" s="3" t="s">
        <v>2645</v>
      </c>
      <c r="J3730" s="3" t="s">
        <v>26</v>
      </c>
      <c r="K3730" s="3" t="s">
        <v>27</v>
      </c>
      <c r="L3730" s="3" t="s">
        <v>715</v>
      </c>
      <c r="M3730" s="3" t="s">
        <v>101</v>
      </c>
      <c r="N3730" s="2">
        <v>75220</v>
      </c>
      <c r="O3730" s="3" t="s">
        <v>102</v>
      </c>
      <c r="P3730" s="3" t="s">
        <v>1350</v>
      </c>
      <c r="Q3730" s="3" t="s">
        <v>45</v>
      </c>
      <c r="R3730" s="3" t="s">
        <v>67</v>
      </c>
      <c r="S3730" s="3" t="s">
        <v>1351</v>
      </c>
      <c r="T3730" s="2">
        <v>63.488</v>
      </c>
      <c r="U3730" s="2">
        <v>4</v>
      </c>
      <c r="V3730" s="2">
        <v>0.2</v>
      </c>
      <c r="W3730" s="2">
        <v>4.7615999999999996</v>
      </c>
    </row>
    <row r="3731" spans="1:23" ht="15.75" thickBot="1" x14ac:dyDescent="0.3">
      <c r="A3731" s="5">
        <v>3730</v>
      </c>
      <c r="B3731" s="3" t="s">
        <v>6996</v>
      </c>
      <c r="C3731" s="2">
        <v>2012</v>
      </c>
      <c r="D3731" s="4">
        <v>41224</v>
      </c>
      <c r="E3731" s="4" t="str">
        <f>TEXT(Table1[[#This Row],[Order Date]],"MMM")</f>
        <v>Nov</v>
      </c>
      <c r="F3731" s="4">
        <v>41224</v>
      </c>
      <c r="G3731" s="3" t="s">
        <v>1127</v>
      </c>
      <c r="H3731" s="3" t="s">
        <v>909</v>
      </c>
      <c r="I3731" s="3" t="s">
        <v>910</v>
      </c>
      <c r="J3731" s="3" t="s">
        <v>40</v>
      </c>
      <c r="K3731" s="3" t="s">
        <v>27</v>
      </c>
      <c r="L3731" s="3" t="s">
        <v>775</v>
      </c>
      <c r="M3731" s="3" t="s">
        <v>214</v>
      </c>
      <c r="N3731" s="2">
        <v>48234</v>
      </c>
      <c r="O3731" s="3" t="s">
        <v>102</v>
      </c>
      <c r="P3731" s="3" t="s">
        <v>201</v>
      </c>
      <c r="Q3731" s="3" t="s">
        <v>45</v>
      </c>
      <c r="R3731" s="3" t="s">
        <v>58</v>
      </c>
      <c r="S3731" s="3" t="s">
        <v>202</v>
      </c>
      <c r="T3731" s="2">
        <v>418.32</v>
      </c>
      <c r="U3731" s="2">
        <v>7</v>
      </c>
      <c r="V3731" s="2">
        <v>0</v>
      </c>
      <c r="W3731" s="2">
        <v>117.1296</v>
      </c>
    </row>
    <row r="3732" spans="1:23" ht="15.75" thickBot="1" x14ac:dyDescent="0.3">
      <c r="A3732" s="5">
        <v>3731</v>
      </c>
      <c r="B3732" s="3" t="s">
        <v>6996</v>
      </c>
      <c r="C3732" s="2">
        <v>2012</v>
      </c>
      <c r="D3732" s="4">
        <v>41224</v>
      </c>
      <c r="E3732" s="4" t="str">
        <f>TEXT(Table1[[#This Row],[Order Date]],"MMM")</f>
        <v>Nov</v>
      </c>
      <c r="F3732" s="4">
        <v>41224</v>
      </c>
      <c r="G3732" s="3" t="s">
        <v>1127</v>
      </c>
      <c r="H3732" s="3" t="s">
        <v>909</v>
      </c>
      <c r="I3732" s="3" t="s">
        <v>910</v>
      </c>
      <c r="J3732" s="3" t="s">
        <v>40</v>
      </c>
      <c r="K3732" s="3" t="s">
        <v>27</v>
      </c>
      <c r="L3732" s="3" t="s">
        <v>775</v>
      </c>
      <c r="M3732" s="3" t="s">
        <v>214</v>
      </c>
      <c r="N3732" s="2">
        <v>48234</v>
      </c>
      <c r="O3732" s="3" t="s">
        <v>102</v>
      </c>
      <c r="P3732" s="3" t="s">
        <v>103</v>
      </c>
      <c r="Q3732" s="3" t="s">
        <v>45</v>
      </c>
      <c r="R3732" s="3" t="s">
        <v>77</v>
      </c>
      <c r="S3732" s="3" t="s">
        <v>104</v>
      </c>
      <c r="T3732" s="2">
        <v>123.858</v>
      </c>
      <c r="U3732" s="2">
        <v>2</v>
      </c>
      <c r="V3732" s="2">
        <v>0.1</v>
      </c>
      <c r="W3732" s="2">
        <v>46.790799999999997</v>
      </c>
    </row>
    <row r="3733" spans="1:23" ht="15.75" thickBot="1" x14ac:dyDescent="0.3">
      <c r="A3733" s="5">
        <v>3732</v>
      </c>
      <c r="B3733" s="3" t="s">
        <v>6997</v>
      </c>
      <c r="C3733" s="2">
        <v>2013</v>
      </c>
      <c r="D3733" s="4">
        <v>41429</v>
      </c>
      <c r="E3733" s="4" t="str">
        <f>TEXT(Table1[[#This Row],[Order Date]],"MMM")</f>
        <v>Jun</v>
      </c>
      <c r="F3733" s="4">
        <v>41551</v>
      </c>
      <c r="G3733" s="3" t="s">
        <v>49</v>
      </c>
      <c r="H3733" s="3" t="s">
        <v>2983</v>
      </c>
      <c r="I3733" s="3" t="s">
        <v>2984</v>
      </c>
      <c r="J3733" s="3" t="s">
        <v>26</v>
      </c>
      <c r="K3733" s="3" t="s">
        <v>27</v>
      </c>
      <c r="L3733" s="3" t="s">
        <v>136</v>
      </c>
      <c r="M3733" s="3" t="s">
        <v>137</v>
      </c>
      <c r="N3733" s="2">
        <v>19140</v>
      </c>
      <c r="O3733" s="3" t="s">
        <v>138</v>
      </c>
      <c r="P3733" s="3" t="s">
        <v>4295</v>
      </c>
      <c r="Q3733" s="3" t="s">
        <v>70</v>
      </c>
      <c r="R3733" s="3" t="s">
        <v>71</v>
      </c>
      <c r="S3733" s="3" t="s">
        <v>4296</v>
      </c>
      <c r="T3733" s="2">
        <v>118.782</v>
      </c>
      <c r="U3733" s="2">
        <v>3</v>
      </c>
      <c r="V3733" s="2">
        <v>0.4</v>
      </c>
      <c r="W3733" s="2">
        <v>-27.715800000000002</v>
      </c>
    </row>
    <row r="3734" spans="1:23" ht="15.75" thickBot="1" x14ac:dyDescent="0.3">
      <c r="A3734" s="5">
        <v>3733</v>
      </c>
      <c r="B3734" s="3" t="s">
        <v>6997</v>
      </c>
      <c r="C3734" s="2">
        <v>2013</v>
      </c>
      <c r="D3734" s="4">
        <v>41429</v>
      </c>
      <c r="E3734" s="4" t="str">
        <f>TEXT(Table1[[#This Row],[Order Date]],"MMM")</f>
        <v>Jun</v>
      </c>
      <c r="F3734" s="4">
        <v>41551</v>
      </c>
      <c r="G3734" s="3" t="s">
        <v>49</v>
      </c>
      <c r="H3734" s="3" t="s">
        <v>2983</v>
      </c>
      <c r="I3734" s="3" t="s">
        <v>2984</v>
      </c>
      <c r="J3734" s="3" t="s">
        <v>26</v>
      </c>
      <c r="K3734" s="3" t="s">
        <v>27</v>
      </c>
      <c r="L3734" s="3" t="s">
        <v>136</v>
      </c>
      <c r="M3734" s="3" t="s">
        <v>137</v>
      </c>
      <c r="N3734" s="2">
        <v>19140</v>
      </c>
      <c r="O3734" s="3" t="s">
        <v>138</v>
      </c>
      <c r="P3734" s="3" t="s">
        <v>934</v>
      </c>
      <c r="Q3734" s="3" t="s">
        <v>45</v>
      </c>
      <c r="R3734" s="3" t="s">
        <v>518</v>
      </c>
      <c r="S3734" s="3" t="s">
        <v>935</v>
      </c>
      <c r="T3734" s="2">
        <v>769.18399999999997</v>
      </c>
      <c r="U3734" s="2">
        <v>4</v>
      </c>
      <c r="V3734" s="2">
        <v>0.2</v>
      </c>
      <c r="W3734" s="2">
        <v>-163.45160000000001</v>
      </c>
    </row>
    <row r="3735" spans="1:23" ht="15.75" thickBot="1" x14ac:dyDescent="0.3">
      <c r="A3735" s="5">
        <v>3734</v>
      </c>
      <c r="B3735" s="3" t="s">
        <v>7000</v>
      </c>
      <c r="C3735" s="2">
        <v>2013</v>
      </c>
      <c r="D3735" s="4">
        <v>41405</v>
      </c>
      <c r="E3735" s="4" t="str">
        <f>TEXT(Table1[[#This Row],[Order Date]],"MMM")</f>
        <v>May</v>
      </c>
      <c r="F3735" s="4">
        <v>41528</v>
      </c>
      <c r="G3735" s="3" t="s">
        <v>49</v>
      </c>
      <c r="H3735" s="3" t="s">
        <v>2277</v>
      </c>
      <c r="I3735" s="3" t="s">
        <v>2278</v>
      </c>
      <c r="J3735" s="3" t="s">
        <v>26</v>
      </c>
      <c r="K3735" s="3" t="s">
        <v>27</v>
      </c>
      <c r="L3735" s="3" t="s">
        <v>168</v>
      </c>
      <c r="M3735" s="3" t="s">
        <v>101</v>
      </c>
      <c r="N3735" s="2">
        <v>77041</v>
      </c>
      <c r="O3735" s="3" t="s">
        <v>102</v>
      </c>
      <c r="P3735" s="3" t="s">
        <v>4788</v>
      </c>
      <c r="Q3735" s="3" t="s">
        <v>32</v>
      </c>
      <c r="R3735" s="3" t="s">
        <v>64</v>
      </c>
      <c r="S3735" s="3" t="s">
        <v>4789</v>
      </c>
      <c r="T3735" s="2">
        <v>11.375999999999999</v>
      </c>
      <c r="U3735" s="2">
        <v>3</v>
      </c>
      <c r="V3735" s="2">
        <v>0.6</v>
      </c>
      <c r="W3735" s="2">
        <v>-5.6879999999999997</v>
      </c>
    </row>
    <row r="3736" spans="1:23" ht="15.75" thickBot="1" x14ac:dyDescent="0.3">
      <c r="A3736" s="5">
        <v>3735</v>
      </c>
      <c r="B3736" s="3" t="s">
        <v>7000</v>
      </c>
      <c r="C3736" s="2">
        <v>2013</v>
      </c>
      <c r="D3736" s="4">
        <v>41405</v>
      </c>
      <c r="E3736" s="4" t="str">
        <f>TEXT(Table1[[#This Row],[Order Date]],"MMM")</f>
        <v>May</v>
      </c>
      <c r="F3736" s="4">
        <v>41528</v>
      </c>
      <c r="G3736" s="3" t="s">
        <v>49</v>
      </c>
      <c r="H3736" s="3" t="s">
        <v>2277</v>
      </c>
      <c r="I3736" s="3" t="s">
        <v>2278</v>
      </c>
      <c r="J3736" s="3" t="s">
        <v>26</v>
      </c>
      <c r="K3736" s="3" t="s">
        <v>27</v>
      </c>
      <c r="L3736" s="3" t="s">
        <v>168</v>
      </c>
      <c r="M3736" s="3" t="s">
        <v>101</v>
      </c>
      <c r="N3736" s="2">
        <v>77041</v>
      </c>
      <c r="O3736" s="3" t="s">
        <v>102</v>
      </c>
      <c r="P3736" s="3" t="s">
        <v>1596</v>
      </c>
      <c r="Q3736" s="3" t="s">
        <v>32</v>
      </c>
      <c r="R3736" s="3" t="s">
        <v>64</v>
      </c>
      <c r="S3736" s="3" t="s">
        <v>1597</v>
      </c>
      <c r="T3736" s="2">
        <v>66.111999999999995</v>
      </c>
      <c r="U3736" s="2">
        <v>4</v>
      </c>
      <c r="V3736" s="2">
        <v>0.6</v>
      </c>
      <c r="W3736" s="2">
        <v>-84.2928</v>
      </c>
    </row>
    <row r="3737" spans="1:23" ht="15.75" thickBot="1" x14ac:dyDescent="0.3">
      <c r="A3737" s="5">
        <v>3736</v>
      </c>
      <c r="B3737" s="3" t="s">
        <v>7001</v>
      </c>
      <c r="C3737" s="2">
        <v>2014</v>
      </c>
      <c r="D3737" s="4">
        <v>41860</v>
      </c>
      <c r="E3737" s="4" t="str">
        <f>TEXT(Table1[[#This Row],[Order Date]],"MMM")</f>
        <v>Aug</v>
      </c>
      <c r="F3737" s="4">
        <v>41952</v>
      </c>
      <c r="G3737" s="3" t="s">
        <v>172</v>
      </c>
      <c r="H3737" s="3" t="s">
        <v>2928</v>
      </c>
      <c r="I3737" s="3" t="s">
        <v>2929</v>
      </c>
      <c r="J3737" s="3" t="s">
        <v>26</v>
      </c>
      <c r="K3737" s="3" t="s">
        <v>27</v>
      </c>
      <c r="L3737" s="3" t="s">
        <v>2140</v>
      </c>
      <c r="M3737" s="3" t="s">
        <v>94</v>
      </c>
      <c r="N3737" s="2">
        <v>98026</v>
      </c>
      <c r="O3737" s="3" t="s">
        <v>43</v>
      </c>
      <c r="P3737" s="3" t="s">
        <v>5555</v>
      </c>
      <c r="Q3737" s="3" t="s">
        <v>32</v>
      </c>
      <c r="R3737" s="3" t="s">
        <v>64</v>
      </c>
      <c r="S3737" s="3" t="s">
        <v>5556</v>
      </c>
      <c r="T3737" s="2">
        <v>80.959999999999994</v>
      </c>
      <c r="U3737" s="2">
        <v>4</v>
      </c>
      <c r="V3737" s="2">
        <v>0</v>
      </c>
      <c r="W3737" s="2">
        <v>34.812800000000003</v>
      </c>
    </row>
    <row r="3738" spans="1:23" ht="15.75" thickBot="1" x14ac:dyDescent="0.3">
      <c r="A3738" s="5">
        <v>3737</v>
      </c>
      <c r="B3738" s="3" t="s">
        <v>7001</v>
      </c>
      <c r="C3738" s="2">
        <v>2014</v>
      </c>
      <c r="D3738" s="4">
        <v>41860</v>
      </c>
      <c r="E3738" s="4" t="str">
        <f>TEXT(Table1[[#This Row],[Order Date]],"MMM")</f>
        <v>Aug</v>
      </c>
      <c r="F3738" s="4">
        <v>41952</v>
      </c>
      <c r="G3738" s="3" t="s">
        <v>172</v>
      </c>
      <c r="H3738" s="3" t="s">
        <v>2928</v>
      </c>
      <c r="I3738" s="3" t="s">
        <v>2929</v>
      </c>
      <c r="J3738" s="3" t="s">
        <v>26</v>
      </c>
      <c r="K3738" s="3" t="s">
        <v>27</v>
      </c>
      <c r="L3738" s="3" t="s">
        <v>2140</v>
      </c>
      <c r="M3738" s="3" t="s">
        <v>94</v>
      </c>
      <c r="N3738" s="2">
        <v>98026</v>
      </c>
      <c r="O3738" s="3" t="s">
        <v>43</v>
      </c>
      <c r="P3738" s="3" t="s">
        <v>81</v>
      </c>
      <c r="Q3738" s="3" t="s">
        <v>70</v>
      </c>
      <c r="R3738" s="3" t="s">
        <v>71</v>
      </c>
      <c r="S3738" s="3" t="s">
        <v>82</v>
      </c>
      <c r="T3738" s="2">
        <v>455.71199999999999</v>
      </c>
      <c r="U3738" s="2">
        <v>2</v>
      </c>
      <c r="V3738" s="2">
        <v>0.2</v>
      </c>
      <c r="W3738" s="2">
        <v>34.178400000000003</v>
      </c>
    </row>
    <row r="3739" spans="1:23" ht="15.75" thickBot="1" x14ac:dyDescent="0.3">
      <c r="A3739" s="5">
        <v>3738</v>
      </c>
      <c r="B3739" s="3" t="s">
        <v>7001</v>
      </c>
      <c r="C3739" s="2">
        <v>2014</v>
      </c>
      <c r="D3739" s="4">
        <v>41860</v>
      </c>
      <c r="E3739" s="4" t="str">
        <f>TEXT(Table1[[#This Row],[Order Date]],"MMM")</f>
        <v>Aug</v>
      </c>
      <c r="F3739" s="4">
        <v>41952</v>
      </c>
      <c r="G3739" s="3" t="s">
        <v>172</v>
      </c>
      <c r="H3739" s="3" t="s">
        <v>2928</v>
      </c>
      <c r="I3739" s="3" t="s">
        <v>2929</v>
      </c>
      <c r="J3739" s="3" t="s">
        <v>26</v>
      </c>
      <c r="K3739" s="3" t="s">
        <v>27</v>
      </c>
      <c r="L3739" s="3" t="s">
        <v>2140</v>
      </c>
      <c r="M3739" s="3" t="s">
        <v>94</v>
      </c>
      <c r="N3739" s="2">
        <v>98026</v>
      </c>
      <c r="O3739" s="3" t="s">
        <v>43</v>
      </c>
      <c r="P3739" s="3" t="s">
        <v>4940</v>
      </c>
      <c r="Q3739" s="3" t="s">
        <v>45</v>
      </c>
      <c r="R3739" s="3" t="s">
        <v>67</v>
      </c>
      <c r="S3739" s="3" t="s">
        <v>4941</v>
      </c>
      <c r="T3739" s="2">
        <v>25.98</v>
      </c>
      <c r="U3739" s="2">
        <v>1</v>
      </c>
      <c r="V3739" s="2">
        <v>0</v>
      </c>
      <c r="W3739" s="2">
        <v>7.2744</v>
      </c>
    </row>
    <row r="3740" spans="1:23" ht="15.75" thickBot="1" x14ac:dyDescent="0.3">
      <c r="A3740" s="5">
        <v>3739</v>
      </c>
      <c r="B3740" s="3" t="s">
        <v>7002</v>
      </c>
      <c r="C3740" s="2">
        <v>2012</v>
      </c>
      <c r="D3740" s="4">
        <v>41254</v>
      </c>
      <c r="E3740" s="4" t="str">
        <f>TEXT(Table1[[#This Row],[Order Date]],"MMM")</f>
        <v>Dec</v>
      </c>
      <c r="F3740" s="4" t="s">
        <v>7367</v>
      </c>
      <c r="G3740" s="3" t="s">
        <v>49</v>
      </c>
      <c r="H3740" s="3" t="s">
        <v>4907</v>
      </c>
      <c r="I3740" s="3" t="s">
        <v>4908</v>
      </c>
      <c r="J3740" s="3" t="s">
        <v>26</v>
      </c>
      <c r="K3740" s="3" t="s">
        <v>27</v>
      </c>
      <c r="L3740" s="3" t="s">
        <v>239</v>
      </c>
      <c r="M3740" s="3" t="s">
        <v>240</v>
      </c>
      <c r="N3740" s="2">
        <v>10035</v>
      </c>
      <c r="O3740" s="3" t="s">
        <v>138</v>
      </c>
      <c r="P3740" s="3" t="s">
        <v>2715</v>
      </c>
      <c r="Q3740" s="3" t="s">
        <v>45</v>
      </c>
      <c r="R3740" s="3" t="s">
        <v>158</v>
      </c>
      <c r="S3740" s="3" t="s">
        <v>170</v>
      </c>
      <c r="T3740" s="2">
        <v>15.56</v>
      </c>
      <c r="U3740" s="2">
        <v>2</v>
      </c>
      <c r="V3740" s="2">
        <v>0</v>
      </c>
      <c r="W3740" s="2">
        <v>7.3132000000000001</v>
      </c>
    </row>
    <row r="3741" spans="1:23" ht="15.75" thickBot="1" x14ac:dyDescent="0.3">
      <c r="A3741" s="5">
        <v>3740</v>
      </c>
      <c r="B3741" s="3" t="s">
        <v>7003</v>
      </c>
      <c r="C3741" s="2">
        <v>2014</v>
      </c>
      <c r="D3741" s="4">
        <v>41982</v>
      </c>
      <c r="E3741" s="4" t="str">
        <f>TEXT(Table1[[#This Row],[Order Date]],"MMM")</f>
        <v>Dec</v>
      </c>
      <c r="F3741" s="4" t="s">
        <v>7338</v>
      </c>
      <c r="G3741" s="3" t="s">
        <v>23</v>
      </c>
      <c r="H3741" s="3" t="s">
        <v>5834</v>
      </c>
      <c r="I3741" s="3" t="s">
        <v>5835</v>
      </c>
      <c r="J3741" s="3" t="s">
        <v>26</v>
      </c>
      <c r="K3741" s="3" t="s">
        <v>27</v>
      </c>
      <c r="L3741" s="3" t="s">
        <v>5849</v>
      </c>
      <c r="M3741" s="3" t="s">
        <v>29</v>
      </c>
      <c r="N3741" s="2">
        <v>40324</v>
      </c>
      <c r="O3741" s="3" t="s">
        <v>30</v>
      </c>
      <c r="P3741" s="3" t="s">
        <v>1389</v>
      </c>
      <c r="Q3741" s="3" t="s">
        <v>45</v>
      </c>
      <c r="R3741" s="3" t="s">
        <v>77</v>
      </c>
      <c r="S3741" s="3" t="s">
        <v>1390</v>
      </c>
      <c r="T3741" s="2">
        <v>195.68</v>
      </c>
      <c r="U3741" s="2">
        <v>4</v>
      </c>
      <c r="V3741" s="2">
        <v>0</v>
      </c>
      <c r="W3741" s="2">
        <v>50.876800000000003</v>
      </c>
    </row>
    <row r="3742" spans="1:23" ht="15.75" thickBot="1" x14ac:dyDescent="0.3">
      <c r="A3742" s="5">
        <v>3741</v>
      </c>
      <c r="B3742" s="3" t="s">
        <v>7003</v>
      </c>
      <c r="C3742" s="2">
        <v>2014</v>
      </c>
      <c r="D3742" s="4">
        <v>41982</v>
      </c>
      <c r="E3742" s="4" t="str">
        <f>TEXT(Table1[[#This Row],[Order Date]],"MMM")</f>
        <v>Dec</v>
      </c>
      <c r="F3742" s="4" t="s">
        <v>7338</v>
      </c>
      <c r="G3742" s="3" t="s">
        <v>23</v>
      </c>
      <c r="H3742" s="3" t="s">
        <v>5834</v>
      </c>
      <c r="I3742" s="3" t="s">
        <v>5835</v>
      </c>
      <c r="J3742" s="3" t="s">
        <v>26</v>
      </c>
      <c r="K3742" s="3" t="s">
        <v>27</v>
      </c>
      <c r="L3742" s="3" t="s">
        <v>5849</v>
      </c>
      <c r="M3742" s="3" t="s">
        <v>29</v>
      </c>
      <c r="N3742" s="2">
        <v>40324</v>
      </c>
      <c r="O3742" s="3" t="s">
        <v>30</v>
      </c>
      <c r="P3742" s="3" t="s">
        <v>3445</v>
      </c>
      <c r="Q3742" s="3" t="s">
        <v>45</v>
      </c>
      <c r="R3742" s="3" t="s">
        <v>242</v>
      </c>
      <c r="S3742" s="3" t="s">
        <v>3446</v>
      </c>
      <c r="T3742" s="2">
        <v>14.2</v>
      </c>
      <c r="U3742" s="2">
        <v>4</v>
      </c>
      <c r="V3742" s="2">
        <v>0</v>
      </c>
      <c r="W3742" s="2">
        <v>6.6740000000000004</v>
      </c>
    </row>
    <row r="3743" spans="1:23" ht="15.75" thickBot="1" x14ac:dyDescent="0.3">
      <c r="A3743" s="5">
        <v>3742</v>
      </c>
      <c r="B3743" s="3" t="s">
        <v>7004</v>
      </c>
      <c r="C3743" s="2">
        <v>2014</v>
      </c>
      <c r="D3743" s="4">
        <v>41675</v>
      </c>
      <c r="E3743" s="4" t="str">
        <f>TEXT(Table1[[#This Row],[Order Date]],"MMM")</f>
        <v>Feb</v>
      </c>
      <c r="F3743" s="4">
        <v>41703</v>
      </c>
      <c r="G3743" s="3" t="s">
        <v>172</v>
      </c>
      <c r="H3743" s="3" t="s">
        <v>1140</v>
      </c>
      <c r="I3743" s="3" t="s">
        <v>1141</v>
      </c>
      <c r="J3743" s="3" t="s">
        <v>26</v>
      </c>
      <c r="K3743" s="3" t="s">
        <v>27</v>
      </c>
      <c r="L3743" s="3" t="s">
        <v>2824</v>
      </c>
      <c r="M3743" s="3" t="s">
        <v>53</v>
      </c>
      <c r="N3743" s="2">
        <v>33065</v>
      </c>
      <c r="O3743" s="3" t="s">
        <v>30</v>
      </c>
      <c r="P3743" s="3" t="s">
        <v>31</v>
      </c>
      <c r="Q3743" s="3" t="s">
        <v>32</v>
      </c>
      <c r="R3743" s="3" t="s">
        <v>33</v>
      </c>
      <c r="S3743" s="3" t="s">
        <v>34</v>
      </c>
      <c r="T3743" s="2">
        <v>314.35199999999998</v>
      </c>
      <c r="U3743" s="2">
        <v>3</v>
      </c>
      <c r="V3743" s="2">
        <v>0.2</v>
      </c>
      <c r="W3743" s="2">
        <v>-15.717599999999999</v>
      </c>
    </row>
    <row r="3744" spans="1:23" ht="15.75" thickBot="1" x14ac:dyDescent="0.3">
      <c r="A3744" s="5">
        <v>3743</v>
      </c>
      <c r="B3744" s="3" t="s">
        <v>7004</v>
      </c>
      <c r="C3744" s="2">
        <v>2014</v>
      </c>
      <c r="D3744" s="4">
        <v>41675</v>
      </c>
      <c r="E3744" s="4" t="str">
        <f>TEXT(Table1[[#This Row],[Order Date]],"MMM")</f>
        <v>Feb</v>
      </c>
      <c r="F3744" s="4">
        <v>41703</v>
      </c>
      <c r="G3744" s="3" t="s">
        <v>172</v>
      </c>
      <c r="H3744" s="3" t="s">
        <v>1140</v>
      </c>
      <c r="I3744" s="3" t="s">
        <v>1141</v>
      </c>
      <c r="J3744" s="3" t="s">
        <v>26</v>
      </c>
      <c r="K3744" s="3" t="s">
        <v>27</v>
      </c>
      <c r="L3744" s="3" t="s">
        <v>2824</v>
      </c>
      <c r="M3744" s="3" t="s">
        <v>53</v>
      </c>
      <c r="N3744" s="2">
        <v>33065</v>
      </c>
      <c r="O3744" s="3" t="s">
        <v>30</v>
      </c>
      <c r="P3744" s="3" t="s">
        <v>5229</v>
      </c>
      <c r="Q3744" s="3" t="s">
        <v>45</v>
      </c>
      <c r="R3744" s="3" t="s">
        <v>46</v>
      </c>
      <c r="S3744" s="3" t="s">
        <v>5230</v>
      </c>
      <c r="T3744" s="2">
        <v>4.6079999999999997</v>
      </c>
      <c r="U3744" s="2">
        <v>2</v>
      </c>
      <c r="V3744" s="2">
        <v>0.2</v>
      </c>
      <c r="W3744" s="2">
        <v>1.4976</v>
      </c>
    </row>
    <row r="3745" spans="1:23" ht="15.75" thickBot="1" x14ac:dyDescent="0.3">
      <c r="A3745" s="5">
        <v>3744</v>
      </c>
      <c r="B3745" s="3" t="s">
        <v>7005</v>
      </c>
      <c r="C3745" s="2">
        <v>2012</v>
      </c>
      <c r="D3745" s="4">
        <v>40920</v>
      </c>
      <c r="E3745" s="4" t="str">
        <f>TEXT(Table1[[#This Row],[Order Date]],"MMM")</f>
        <v>Jan</v>
      </c>
      <c r="F3745" s="4">
        <v>41041</v>
      </c>
      <c r="G3745" s="3" t="s">
        <v>49</v>
      </c>
      <c r="H3745" s="3" t="s">
        <v>166</v>
      </c>
      <c r="I3745" s="3" t="s">
        <v>167</v>
      </c>
      <c r="J3745" s="3" t="s">
        <v>99</v>
      </c>
      <c r="K3745" s="3" t="s">
        <v>27</v>
      </c>
      <c r="L3745" s="3" t="s">
        <v>296</v>
      </c>
      <c r="M3745" s="3" t="s">
        <v>214</v>
      </c>
      <c r="N3745" s="2">
        <v>49201</v>
      </c>
      <c r="O3745" s="3" t="s">
        <v>102</v>
      </c>
      <c r="P3745" s="3" t="s">
        <v>6172</v>
      </c>
      <c r="Q3745" s="3" t="s">
        <v>45</v>
      </c>
      <c r="R3745" s="3" t="s">
        <v>88</v>
      </c>
      <c r="S3745" s="3" t="s">
        <v>6173</v>
      </c>
      <c r="T3745" s="2">
        <v>19.440000000000001</v>
      </c>
      <c r="U3745" s="2">
        <v>3</v>
      </c>
      <c r="V3745" s="2">
        <v>0</v>
      </c>
      <c r="W3745" s="2">
        <v>9.3312000000000008</v>
      </c>
    </row>
    <row r="3746" spans="1:23" ht="15.75" thickBot="1" x14ac:dyDescent="0.3">
      <c r="A3746" s="5">
        <v>3745</v>
      </c>
      <c r="B3746" s="3" t="s">
        <v>7005</v>
      </c>
      <c r="C3746" s="2">
        <v>2012</v>
      </c>
      <c r="D3746" s="4">
        <v>40920</v>
      </c>
      <c r="E3746" s="4" t="str">
        <f>TEXT(Table1[[#This Row],[Order Date]],"MMM")</f>
        <v>Jan</v>
      </c>
      <c r="F3746" s="4">
        <v>41041</v>
      </c>
      <c r="G3746" s="3" t="s">
        <v>49</v>
      </c>
      <c r="H3746" s="3" t="s">
        <v>166</v>
      </c>
      <c r="I3746" s="3" t="s">
        <v>167</v>
      </c>
      <c r="J3746" s="3" t="s">
        <v>99</v>
      </c>
      <c r="K3746" s="3" t="s">
        <v>27</v>
      </c>
      <c r="L3746" s="3" t="s">
        <v>296</v>
      </c>
      <c r="M3746" s="3" t="s">
        <v>214</v>
      </c>
      <c r="N3746" s="2">
        <v>49201</v>
      </c>
      <c r="O3746" s="3" t="s">
        <v>102</v>
      </c>
      <c r="P3746" s="3" t="s">
        <v>3470</v>
      </c>
      <c r="Q3746" s="3" t="s">
        <v>45</v>
      </c>
      <c r="R3746" s="3" t="s">
        <v>67</v>
      </c>
      <c r="S3746" s="3" t="s">
        <v>3471</v>
      </c>
      <c r="T3746" s="2">
        <v>3.64</v>
      </c>
      <c r="U3746" s="2">
        <v>2</v>
      </c>
      <c r="V3746" s="2">
        <v>0</v>
      </c>
      <c r="W3746" s="2">
        <v>1.0192000000000001</v>
      </c>
    </row>
    <row r="3747" spans="1:23" ht="15.75" thickBot="1" x14ac:dyDescent="0.3">
      <c r="A3747" s="5">
        <v>3746</v>
      </c>
      <c r="B3747" s="3" t="s">
        <v>7005</v>
      </c>
      <c r="C3747" s="2">
        <v>2012</v>
      </c>
      <c r="D3747" s="4">
        <v>40920</v>
      </c>
      <c r="E3747" s="4" t="str">
        <f>TEXT(Table1[[#This Row],[Order Date]],"MMM")</f>
        <v>Jan</v>
      </c>
      <c r="F3747" s="4">
        <v>41041</v>
      </c>
      <c r="G3747" s="3" t="s">
        <v>49</v>
      </c>
      <c r="H3747" s="3" t="s">
        <v>166</v>
      </c>
      <c r="I3747" s="3" t="s">
        <v>167</v>
      </c>
      <c r="J3747" s="3" t="s">
        <v>99</v>
      </c>
      <c r="K3747" s="3" t="s">
        <v>27</v>
      </c>
      <c r="L3747" s="3" t="s">
        <v>296</v>
      </c>
      <c r="M3747" s="3" t="s">
        <v>214</v>
      </c>
      <c r="N3747" s="2">
        <v>49201</v>
      </c>
      <c r="O3747" s="3" t="s">
        <v>102</v>
      </c>
      <c r="P3747" s="3" t="s">
        <v>4168</v>
      </c>
      <c r="Q3747" s="3" t="s">
        <v>45</v>
      </c>
      <c r="R3747" s="3" t="s">
        <v>88</v>
      </c>
      <c r="S3747" s="3" t="s">
        <v>4169</v>
      </c>
      <c r="T3747" s="2">
        <v>18.54</v>
      </c>
      <c r="U3747" s="2">
        <v>2</v>
      </c>
      <c r="V3747" s="2">
        <v>0</v>
      </c>
      <c r="W3747" s="2">
        <v>8.7138000000000009</v>
      </c>
    </row>
    <row r="3748" spans="1:23" ht="15.75" thickBot="1" x14ac:dyDescent="0.3">
      <c r="A3748" s="5">
        <v>3747</v>
      </c>
      <c r="B3748" s="3" t="s">
        <v>7006</v>
      </c>
      <c r="C3748" s="2">
        <v>2011</v>
      </c>
      <c r="D3748" s="4">
        <v>40761</v>
      </c>
      <c r="E3748" s="4" t="str">
        <f>TEXT(Table1[[#This Row],[Order Date]],"MMM")</f>
        <v>Aug</v>
      </c>
      <c r="F3748" s="4" t="s">
        <v>7240</v>
      </c>
      <c r="G3748" s="3" t="s">
        <v>49</v>
      </c>
      <c r="H3748" s="3" t="s">
        <v>3451</v>
      </c>
      <c r="I3748" s="3" t="s">
        <v>3452</v>
      </c>
      <c r="J3748" s="3" t="s">
        <v>26</v>
      </c>
      <c r="K3748" s="3" t="s">
        <v>27</v>
      </c>
      <c r="L3748" s="3" t="s">
        <v>1025</v>
      </c>
      <c r="M3748" s="3" t="s">
        <v>240</v>
      </c>
      <c r="N3748" s="2">
        <v>11561</v>
      </c>
      <c r="O3748" s="3" t="s">
        <v>138</v>
      </c>
      <c r="P3748" s="3" t="s">
        <v>5497</v>
      </c>
      <c r="Q3748" s="3" t="s">
        <v>45</v>
      </c>
      <c r="R3748" s="3" t="s">
        <v>74</v>
      </c>
      <c r="S3748" s="3" t="s">
        <v>5498</v>
      </c>
      <c r="T3748" s="2">
        <v>68.48</v>
      </c>
      <c r="U3748" s="2">
        <v>2</v>
      </c>
      <c r="V3748" s="2">
        <v>0.2</v>
      </c>
      <c r="W3748" s="2">
        <v>25.68</v>
      </c>
    </row>
    <row r="3749" spans="1:23" ht="15.75" thickBot="1" x14ac:dyDescent="0.3">
      <c r="A3749" s="5">
        <v>3748</v>
      </c>
      <c r="B3749" s="3" t="s">
        <v>7006</v>
      </c>
      <c r="C3749" s="2">
        <v>2011</v>
      </c>
      <c r="D3749" s="4">
        <v>40761</v>
      </c>
      <c r="E3749" s="4" t="str">
        <f>TEXT(Table1[[#This Row],[Order Date]],"MMM")</f>
        <v>Aug</v>
      </c>
      <c r="F3749" s="4" t="s">
        <v>7240</v>
      </c>
      <c r="G3749" s="3" t="s">
        <v>49</v>
      </c>
      <c r="H3749" s="3" t="s">
        <v>3451</v>
      </c>
      <c r="I3749" s="3" t="s">
        <v>3452</v>
      </c>
      <c r="J3749" s="3" t="s">
        <v>26</v>
      </c>
      <c r="K3749" s="3" t="s">
        <v>27</v>
      </c>
      <c r="L3749" s="3" t="s">
        <v>1025</v>
      </c>
      <c r="M3749" s="3" t="s">
        <v>240</v>
      </c>
      <c r="N3749" s="2">
        <v>11561</v>
      </c>
      <c r="O3749" s="3" t="s">
        <v>138</v>
      </c>
      <c r="P3749" s="3" t="s">
        <v>4419</v>
      </c>
      <c r="Q3749" s="3" t="s">
        <v>45</v>
      </c>
      <c r="R3749" s="3" t="s">
        <v>58</v>
      </c>
      <c r="S3749" s="3" t="s">
        <v>4420</v>
      </c>
      <c r="T3749" s="2">
        <v>1676.88</v>
      </c>
      <c r="U3749" s="2">
        <v>6</v>
      </c>
      <c r="V3749" s="2">
        <v>0</v>
      </c>
      <c r="W3749" s="2">
        <v>83.843999999999994</v>
      </c>
    </row>
    <row r="3750" spans="1:23" ht="15.75" thickBot="1" x14ac:dyDescent="0.3">
      <c r="A3750" s="5">
        <v>3749</v>
      </c>
      <c r="B3750" s="3" t="s">
        <v>7007</v>
      </c>
      <c r="C3750" s="2">
        <v>2013</v>
      </c>
      <c r="D3750" s="4">
        <v>41490</v>
      </c>
      <c r="E3750" s="4" t="str">
        <f>TEXT(Table1[[#This Row],[Order Date]],"MMM")</f>
        <v>Aug</v>
      </c>
      <c r="F3750" s="4">
        <v>41551</v>
      </c>
      <c r="G3750" s="3" t="s">
        <v>172</v>
      </c>
      <c r="H3750" s="3" t="s">
        <v>199</v>
      </c>
      <c r="I3750" s="3" t="s">
        <v>200</v>
      </c>
      <c r="J3750" s="3" t="s">
        <v>40</v>
      </c>
      <c r="K3750" s="3" t="s">
        <v>27</v>
      </c>
      <c r="L3750" s="3" t="s">
        <v>977</v>
      </c>
      <c r="M3750" s="3" t="s">
        <v>692</v>
      </c>
      <c r="N3750" s="2">
        <v>8701</v>
      </c>
      <c r="O3750" s="3" t="s">
        <v>138</v>
      </c>
      <c r="P3750" s="3" t="s">
        <v>959</v>
      </c>
      <c r="Q3750" s="3" t="s">
        <v>45</v>
      </c>
      <c r="R3750" s="3" t="s">
        <v>88</v>
      </c>
      <c r="S3750" s="3" t="s">
        <v>960</v>
      </c>
      <c r="T3750" s="2">
        <v>37.94</v>
      </c>
      <c r="U3750" s="2">
        <v>2</v>
      </c>
      <c r="V3750" s="2">
        <v>0</v>
      </c>
      <c r="W3750" s="2">
        <v>18.211200000000002</v>
      </c>
    </row>
    <row r="3751" spans="1:23" ht="15.75" thickBot="1" x14ac:dyDescent="0.3">
      <c r="A3751" s="5">
        <v>3750</v>
      </c>
      <c r="B3751" s="3" t="s">
        <v>7008</v>
      </c>
      <c r="C3751" s="2">
        <v>2014</v>
      </c>
      <c r="D3751" s="4">
        <v>41862</v>
      </c>
      <c r="E3751" s="4" t="str">
        <f>TEXT(Table1[[#This Row],[Order Date]],"MMM")</f>
        <v>Aug</v>
      </c>
      <c r="F3751" s="4">
        <v>41923</v>
      </c>
      <c r="G3751" s="3" t="s">
        <v>23</v>
      </c>
      <c r="H3751" s="3" t="s">
        <v>3259</v>
      </c>
      <c r="I3751" s="3" t="s">
        <v>3260</v>
      </c>
      <c r="J3751" s="3" t="s">
        <v>40</v>
      </c>
      <c r="K3751" s="3" t="s">
        <v>27</v>
      </c>
      <c r="L3751" s="3" t="s">
        <v>2675</v>
      </c>
      <c r="M3751" s="3" t="s">
        <v>2301</v>
      </c>
      <c r="N3751" s="2">
        <v>20735</v>
      </c>
      <c r="O3751" s="3" t="s">
        <v>138</v>
      </c>
      <c r="P3751" s="3" t="s">
        <v>4766</v>
      </c>
      <c r="Q3751" s="3" t="s">
        <v>32</v>
      </c>
      <c r="R3751" s="3" t="s">
        <v>36</v>
      </c>
      <c r="S3751" s="3" t="s">
        <v>4767</v>
      </c>
      <c r="T3751" s="2">
        <v>272.97000000000003</v>
      </c>
      <c r="U3751" s="2">
        <v>3</v>
      </c>
      <c r="V3751" s="2">
        <v>0</v>
      </c>
      <c r="W3751" s="2">
        <v>43.675199999999997</v>
      </c>
    </row>
    <row r="3752" spans="1:23" ht="15.75" thickBot="1" x14ac:dyDescent="0.3">
      <c r="A3752" s="5">
        <v>3751</v>
      </c>
      <c r="B3752" s="3" t="s">
        <v>7009</v>
      </c>
      <c r="C3752" s="2">
        <v>2014</v>
      </c>
      <c r="D3752" s="4">
        <v>41856</v>
      </c>
      <c r="E3752" s="4" t="str">
        <f>TEXT(Table1[[#This Row],[Order Date]],"MMM")</f>
        <v>Aug</v>
      </c>
      <c r="F3752" s="4">
        <v>41978</v>
      </c>
      <c r="G3752" s="3" t="s">
        <v>49</v>
      </c>
      <c r="H3752" s="3" t="s">
        <v>1674</v>
      </c>
      <c r="I3752" s="3" t="s">
        <v>1675</v>
      </c>
      <c r="J3752" s="3" t="s">
        <v>26</v>
      </c>
      <c r="K3752" s="3" t="s">
        <v>27</v>
      </c>
      <c r="L3752" s="3" t="s">
        <v>538</v>
      </c>
      <c r="M3752" s="3" t="s">
        <v>42</v>
      </c>
      <c r="N3752" s="2">
        <v>91104</v>
      </c>
      <c r="O3752" s="3" t="s">
        <v>43</v>
      </c>
      <c r="P3752" s="3" t="s">
        <v>3000</v>
      </c>
      <c r="Q3752" s="3" t="s">
        <v>70</v>
      </c>
      <c r="R3752" s="3" t="s">
        <v>71</v>
      </c>
      <c r="S3752" s="3" t="s">
        <v>3001</v>
      </c>
      <c r="T3752" s="2">
        <v>419.94400000000002</v>
      </c>
      <c r="U3752" s="2">
        <v>7</v>
      </c>
      <c r="V3752" s="2">
        <v>0.2</v>
      </c>
      <c r="W3752" s="2">
        <v>52.493000000000002</v>
      </c>
    </row>
    <row r="3753" spans="1:23" ht="15.75" thickBot="1" x14ac:dyDescent="0.3">
      <c r="A3753" s="5">
        <v>3752</v>
      </c>
      <c r="B3753" s="3" t="s">
        <v>7010</v>
      </c>
      <c r="C3753" s="2">
        <v>2013</v>
      </c>
      <c r="D3753" s="4">
        <v>41431</v>
      </c>
      <c r="E3753" s="4" t="str">
        <f>TEXT(Table1[[#This Row],[Order Date]],"MMM")</f>
        <v>Jun</v>
      </c>
      <c r="F3753" s="4">
        <v>41553</v>
      </c>
      <c r="G3753" s="3" t="s">
        <v>49</v>
      </c>
      <c r="H3753" s="3" t="s">
        <v>310</v>
      </c>
      <c r="I3753" s="3" t="s">
        <v>311</v>
      </c>
      <c r="J3753" s="3" t="s">
        <v>40</v>
      </c>
      <c r="K3753" s="3" t="s">
        <v>27</v>
      </c>
      <c r="L3753" s="3" t="s">
        <v>93</v>
      </c>
      <c r="M3753" s="3" t="s">
        <v>94</v>
      </c>
      <c r="N3753" s="2">
        <v>98105</v>
      </c>
      <c r="O3753" s="3" t="s">
        <v>43</v>
      </c>
      <c r="P3753" s="3" t="s">
        <v>2235</v>
      </c>
      <c r="Q3753" s="3" t="s">
        <v>45</v>
      </c>
      <c r="R3753" s="3" t="s">
        <v>518</v>
      </c>
      <c r="S3753" s="3" t="s">
        <v>2236</v>
      </c>
      <c r="T3753" s="2">
        <v>61.38</v>
      </c>
      <c r="U3753" s="2">
        <v>6</v>
      </c>
      <c r="V3753" s="2">
        <v>0</v>
      </c>
      <c r="W3753" s="2">
        <v>15.9588</v>
      </c>
    </row>
    <row r="3754" spans="1:23" ht="15.75" thickBot="1" x14ac:dyDescent="0.3">
      <c r="A3754" s="5">
        <v>3753</v>
      </c>
      <c r="B3754" s="3" t="s">
        <v>7011</v>
      </c>
      <c r="C3754" s="2">
        <v>2013</v>
      </c>
      <c r="D3754" s="4">
        <v>41583</v>
      </c>
      <c r="E3754" s="4" t="str">
        <f>TEXT(Table1[[#This Row],[Order Date]],"MMM")</f>
        <v>Nov</v>
      </c>
      <c r="F3754" s="4" t="s">
        <v>7252</v>
      </c>
      <c r="G3754" s="3" t="s">
        <v>49</v>
      </c>
      <c r="H3754" s="3" t="s">
        <v>2970</v>
      </c>
      <c r="I3754" s="3" t="s">
        <v>2971</v>
      </c>
      <c r="J3754" s="3" t="s">
        <v>26</v>
      </c>
      <c r="K3754" s="3" t="s">
        <v>27</v>
      </c>
      <c r="L3754" s="3" t="s">
        <v>273</v>
      </c>
      <c r="M3754" s="3" t="s">
        <v>192</v>
      </c>
      <c r="N3754" s="2">
        <v>60610</v>
      </c>
      <c r="O3754" s="3" t="s">
        <v>102</v>
      </c>
      <c r="P3754" s="3" t="s">
        <v>7012</v>
      </c>
      <c r="Q3754" s="3" t="s">
        <v>45</v>
      </c>
      <c r="R3754" s="3" t="s">
        <v>158</v>
      </c>
      <c r="S3754" s="3" t="s">
        <v>7013</v>
      </c>
      <c r="T3754" s="2">
        <v>7.0720000000000001</v>
      </c>
      <c r="U3754" s="2">
        <v>2</v>
      </c>
      <c r="V3754" s="2">
        <v>0.2</v>
      </c>
      <c r="W3754" s="2">
        <v>2.3868</v>
      </c>
    </row>
    <row r="3755" spans="1:23" ht="15.75" thickBot="1" x14ac:dyDescent="0.3">
      <c r="A3755" s="5">
        <v>3754</v>
      </c>
      <c r="B3755" s="3" t="s">
        <v>7014</v>
      </c>
      <c r="C3755" s="2">
        <v>2014</v>
      </c>
      <c r="D3755" s="4">
        <v>41981</v>
      </c>
      <c r="E3755" s="4" t="str">
        <f>TEXT(Table1[[#This Row],[Order Date]],"MMM")</f>
        <v>Dec</v>
      </c>
      <c r="F3755" s="4" t="s">
        <v>7333</v>
      </c>
      <c r="G3755" s="3" t="s">
        <v>49</v>
      </c>
      <c r="H3755" s="3" t="s">
        <v>2239</v>
      </c>
      <c r="I3755" s="3" t="s">
        <v>2240</v>
      </c>
      <c r="J3755" s="3" t="s">
        <v>99</v>
      </c>
      <c r="K3755" s="3" t="s">
        <v>27</v>
      </c>
      <c r="L3755" s="3" t="s">
        <v>239</v>
      </c>
      <c r="M3755" s="3" t="s">
        <v>240</v>
      </c>
      <c r="N3755" s="2">
        <v>10009</v>
      </c>
      <c r="O3755" s="3" t="s">
        <v>138</v>
      </c>
      <c r="P3755" s="3" t="s">
        <v>1629</v>
      </c>
      <c r="Q3755" s="3" t="s">
        <v>45</v>
      </c>
      <c r="R3755" s="3" t="s">
        <v>88</v>
      </c>
      <c r="S3755" s="3" t="s">
        <v>1630</v>
      </c>
      <c r="T3755" s="2">
        <v>25.92</v>
      </c>
      <c r="U3755" s="2">
        <v>4</v>
      </c>
      <c r="V3755" s="2">
        <v>0</v>
      </c>
      <c r="W3755" s="2">
        <v>12.441599999999999</v>
      </c>
    </row>
    <row r="3756" spans="1:23" ht="15.75" thickBot="1" x14ac:dyDescent="0.3">
      <c r="A3756" s="5">
        <v>3755</v>
      </c>
      <c r="B3756" s="3" t="s">
        <v>7015</v>
      </c>
      <c r="C3756" s="2">
        <v>2013</v>
      </c>
      <c r="D3756" s="4">
        <v>41619</v>
      </c>
      <c r="E3756" s="4" t="str">
        <f>TEXT(Table1[[#This Row],[Order Date]],"MMM")</f>
        <v>Dec</v>
      </c>
      <c r="F3756" s="4" t="s">
        <v>7243</v>
      </c>
      <c r="G3756" s="3" t="s">
        <v>49</v>
      </c>
      <c r="H3756" s="3" t="s">
        <v>7016</v>
      </c>
      <c r="I3756" s="3" t="s">
        <v>7017</v>
      </c>
      <c r="J3756" s="3" t="s">
        <v>26</v>
      </c>
      <c r="K3756" s="3" t="s">
        <v>27</v>
      </c>
      <c r="L3756" s="3" t="s">
        <v>7018</v>
      </c>
      <c r="M3756" s="3" t="s">
        <v>192</v>
      </c>
      <c r="N3756" s="2">
        <v>60004</v>
      </c>
      <c r="O3756" s="3" t="s">
        <v>102</v>
      </c>
      <c r="P3756" s="3" t="s">
        <v>1668</v>
      </c>
      <c r="Q3756" s="3" t="s">
        <v>45</v>
      </c>
      <c r="R3756" s="3" t="s">
        <v>67</v>
      </c>
      <c r="S3756" s="3" t="s">
        <v>1669</v>
      </c>
      <c r="T3756" s="2">
        <v>14.112</v>
      </c>
      <c r="U3756" s="2">
        <v>6</v>
      </c>
      <c r="V3756" s="2">
        <v>0.2</v>
      </c>
      <c r="W3756" s="2">
        <v>1.2347999999999999</v>
      </c>
    </row>
    <row r="3757" spans="1:23" ht="15.75" thickBot="1" x14ac:dyDescent="0.3">
      <c r="A3757" s="5">
        <v>3756</v>
      </c>
      <c r="B3757" s="3" t="s">
        <v>7019</v>
      </c>
      <c r="C3757" s="2">
        <v>2014</v>
      </c>
      <c r="D3757" s="4">
        <v>41955</v>
      </c>
      <c r="E3757" s="4" t="str">
        <f>TEXT(Table1[[#This Row],[Order Date]],"MMM")</f>
        <v>Nov</v>
      </c>
      <c r="F3757" s="4" t="s">
        <v>7323</v>
      </c>
      <c r="G3757" s="3" t="s">
        <v>172</v>
      </c>
      <c r="H3757" s="3" t="s">
        <v>4050</v>
      </c>
      <c r="I3757" s="3" t="s">
        <v>4051</v>
      </c>
      <c r="J3757" s="3" t="s">
        <v>26</v>
      </c>
      <c r="K3757" s="3" t="s">
        <v>27</v>
      </c>
      <c r="L3757" s="3" t="s">
        <v>136</v>
      </c>
      <c r="M3757" s="3" t="s">
        <v>137</v>
      </c>
      <c r="N3757" s="2">
        <v>19143</v>
      </c>
      <c r="O3757" s="3" t="s">
        <v>138</v>
      </c>
      <c r="P3757" s="3" t="s">
        <v>2096</v>
      </c>
      <c r="Q3757" s="3" t="s">
        <v>45</v>
      </c>
      <c r="R3757" s="3" t="s">
        <v>74</v>
      </c>
      <c r="S3757" s="3" t="s">
        <v>2097</v>
      </c>
      <c r="T3757" s="2">
        <v>3.2730000000000001</v>
      </c>
      <c r="U3757" s="2">
        <v>1</v>
      </c>
      <c r="V3757" s="2">
        <v>0.7</v>
      </c>
      <c r="W3757" s="2">
        <v>-2.5093000000000001</v>
      </c>
    </row>
    <row r="3758" spans="1:23" ht="15.75" thickBot="1" x14ac:dyDescent="0.3">
      <c r="A3758" s="5">
        <v>3757</v>
      </c>
      <c r="B3758" s="3" t="s">
        <v>7019</v>
      </c>
      <c r="C3758" s="2">
        <v>2014</v>
      </c>
      <c r="D3758" s="4">
        <v>41955</v>
      </c>
      <c r="E3758" s="4" t="str">
        <f>TEXT(Table1[[#This Row],[Order Date]],"MMM")</f>
        <v>Nov</v>
      </c>
      <c r="F3758" s="4" t="s">
        <v>7323</v>
      </c>
      <c r="G3758" s="3" t="s">
        <v>172</v>
      </c>
      <c r="H3758" s="3" t="s">
        <v>4050</v>
      </c>
      <c r="I3758" s="3" t="s">
        <v>4051</v>
      </c>
      <c r="J3758" s="3" t="s">
        <v>26</v>
      </c>
      <c r="K3758" s="3" t="s">
        <v>27</v>
      </c>
      <c r="L3758" s="3" t="s">
        <v>136</v>
      </c>
      <c r="M3758" s="3" t="s">
        <v>137</v>
      </c>
      <c r="N3758" s="2">
        <v>19143</v>
      </c>
      <c r="O3758" s="3" t="s">
        <v>138</v>
      </c>
      <c r="P3758" s="3" t="s">
        <v>1676</v>
      </c>
      <c r="Q3758" s="3" t="s">
        <v>32</v>
      </c>
      <c r="R3758" s="3" t="s">
        <v>64</v>
      </c>
      <c r="S3758" s="3" t="s">
        <v>1677</v>
      </c>
      <c r="T3758" s="2">
        <v>87.92</v>
      </c>
      <c r="U3758" s="2">
        <v>5</v>
      </c>
      <c r="V3758" s="2">
        <v>0.2</v>
      </c>
      <c r="W3758" s="2">
        <v>15.385999999999999</v>
      </c>
    </row>
    <row r="3759" spans="1:23" ht="15.75" thickBot="1" x14ac:dyDescent="0.3">
      <c r="A3759" s="5">
        <v>3758</v>
      </c>
      <c r="B3759" s="3" t="s">
        <v>7020</v>
      </c>
      <c r="C3759" s="2">
        <v>2013</v>
      </c>
      <c r="D3759" s="4">
        <v>41581</v>
      </c>
      <c r="E3759" s="4" t="str">
        <f>TEXT(Table1[[#This Row],[Order Date]],"MMM")</f>
        <v>Nov</v>
      </c>
      <c r="F3759" s="4" t="s">
        <v>7236</v>
      </c>
      <c r="G3759" s="3" t="s">
        <v>23</v>
      </c>
      <c r="H3759" s="3" t="s">
        <v>1400</v>
      </c>
      <c r="I3759" s="3" t="s">
        <v>1401</v>
      </c>
      <c r="J3759" s="3" t="s">
        <v>40</v>
      </c>
      <c r="K3759" s="3" t="s">
        <v>27</v>
      </c>
      <c r="L3759" s="3" t="s">
        <v>3250</v>
      </c>
      <c r="M3759" s="3" t="s">
        <v>280</v>
      </c>
      <c r="N3759" s="2">
        <v>85301</v>
      </c>
      <c r="O3759" s="3" t="s">
        <v>43</v>
      </c>
      <c r="P3759" s="3" t="s">
        <v>1766</v>
      </c>
      <c r="Q3759" s="3" t="s">
        <v>45</v>
      </c>
      <c r="R3759" s="3" t="s">
        <v>58</v>
      </c>
      <c r="S3759" s="3" t="s">
        <v>1767</v>
      </c>
      <c r="T3759" s="2">
        <v>104.696</v>
      </c>
      <c r="U3759" s="2">
        <v>1</v>
      </c>
      <c r="V3759" s="2">
        <v>0.2</v>
      </c>
      <c r="W3759" s="2">
        <v>6.5434999999999999</v>
      </c>
    </row>
    <row r="3760" spans="1:23" ht="15.75" thickBot="1" x14ac:dyDescent="0.3">
      <c r="A3760" s="5">
        <v>3759</v>
      </c>
      <c r="B3760" s="3" t="s">
        <v>7021</v>
      </c>
      <c r="C3760" s="2">
        <v>2014</v>
      </c>
      <c r="D3760" s="4">
        <v>41708</v>
      </c>
      <c r="E3760" s="4" t="str">
        <f>TEXT(Table1[[#This Row],[Order Date]],"MMM")</f>
        <v>Mar</v>
      </c>
      <c r="F3760" s="4">
        <v>41769</v>
      </c>
      <c r="G3760" s="3" t="s">
        <v>23</v>
      </c>
      <c r="H3760" s="3" t="s">
        <v>1981</v>
      </c>
      <c r="I3760" s="3" t="s">
        <v>1982</v>
      </c>
      <c r="J3760" s="3" t="s">
        <v>40</v>
      </c>
      <c r="K3760" s="3" t="s">
        <v>27</v>
      </c>
      <c r="L3760" s="3" t="s">
        <v>168</v>
      </c>
      <c r="M3760" s="3" t="s">
        <v>101</v>
      </c>
      <c r="N3760" s="2">
        <v>77041</v>
      </c>
      <c r="O3760" s="3" t="s">
        <v>102</v>
      </c>
      <c r="P3760" s="3" t="s">
        <v>1713</v>
      </c>
      <c r="Q3760" s="3" t="s">
        <v>45</v>
      </c>
      <c r="R3760" s="3" t="s">
        <v>77</v>
      </c>
      <c r="S3760" s="3" t="s">
        <v>1714</v>
      </c>
      <c r="T3760" s="2">
        <v>15.224</v>
      </c>
      <c r="U3760" s="2">
        <v>2</v>
      </c>
      <c r="V3760" s="2">
        <v>0.8</v>
      </c>
      <c r="W3760" s="2">
        <v>-38.821199999999997</v>
      </c>
    </row>
    <row r="3761" spans="1:23" ht="15.75" thickBot="1" x14ac:dyDescent="0.3">
      <c r="A3761" s="5">
        <v>3760</v>
      </c>
      <c r="B3761" s="3" t="s">
        <v>7021</v>
      </c>
      <c r="C3761" s="2">
        <v>2014</v>
      </c>
      <c r="D3761" s="4">
        <v>41708</v>
      </c>
      <c r="E3761" s="4" t="str">
        <f>TEXT(Table1[[#This Row],[Order Date]],"MMM")</f>
        <v>Mar</v>
      </c>
      <c r="F3761" s="4">
        <v>41769</v>
      </c>
      <c r="G3761" s="3" t="s">
        <v>23</v>
      </c>
      <c r="H3761" s="3" t="s">
        <v>1981</v>
      </c>
      <c r="I3761" s="3" t="s">
        <v>1982</v>
      </c>
      <c r="J3761" s="3" t="s">
        <v>40</v>
      </c>
      <c r="K3761" s="3" t="s">
        <v>27</v>
      </c>
      <c r="L3761" s="3" t="s">
        <v>168</v>
      </c>
      <c r="M3761" s="3" t="s">
        <v>101</v>
      </c>
      <c r="N3761" s="2">
        <v>77041</v>
      </c>
      <c r="O3761" s="3" t="s">
        <v>102</v>
      </c>
      <c r="P3761" s="3" t="s">
        <v>5155</v>
      </c>
      <c r="Q3761" s="3" t="s">
        <v>45</v>
      </c>
      <c r="R3761" s="3" t="s">
        <v>77</v>
      </c>
      <c r="S3761" s="3" t="s">
        <v>5156</v>
      </c>
      <c r="T3761" s="2">
        <v>21.984000000000002</v>
      </c>
      <c r="U3761" s="2">
        <v>6</v>
      </c>
      <c r="V3761" s="2">
        <v>0.8</v>
      </c>
      <c r="W3761" s="2">
        <v>-56.059199999999997</v>
      </c>
    </row>
    <row r="3762" spans="1:23" ht="15.75" thickBot="1" x14ac:dyDescent="0.3">
      <c r="A3762" s="5">
        <v>3761</v>
      </c>
      <c r="B3762" s="3" t="s">
        <v>7022</v>
      </c>
      <c r="C3762" s="2">
        <v>2011</v>
      </c>
      <c r="D3762" s="4">
        <v>40886</v>
      </c>
      <c r="E3762" s="4" t="str">
        <f>TEXT(Table1[[#This Row],[Order Date]],"MMM")</f>
        <v>Dec</v>
      </c>
      <c r="F3762" s="4" t="s">
        <v>7202</v>
      </c>
      <c r="G3762" s="3" t="s">
        <v>23</v>
      </c>
      <c r="H3762" s="3" t="s">
        <v>3937</v>
      </c>
      <c r="I3762" s="3" t="s">
        <v>3938</v>
      </c>
      <c r="J3762" s="3" t="s">
        <v>26</v>
      </c>
      <c r="K3762" s="3" t="s">
        <v>27</v>
      </c>
      <c r="L3762" s="3" t="s">
        <v>239</v>
      </c>
      <c r="M3762" s="3" t="s">
        <v>240</v>
      </c>
      <c r="N3762" s="2">
        <v>10035</v>
      </c>
      <c r="O3762" s="3" t="s">
        <v>138</v>
      </c>
      <c r="P3762" s="3" t="s">
        <v>1605</v>
      </c>
      <c r="Q3762" s="3" t="s">
        <v>32</v>
      </c>
      <c r="R3762" s="3" t="s">
        <v>36</v>
      </c>
      <c r="S3762" s="3" t="s">
        <v>1606</v>
      </c>
      <c r="T3762" s="2">
        <v>3785.2919999999999</v>
      </c>
      <c r="U3762" s="2">
        <v>6</v>
      </c>
      <c r="V3762" s="2">
        <v>0.1</v>
      </c>
      <c r="W3762" s="2">
        <v>420.58800000000002</v>
      </c>
    </row>
    <row r="3763" spans="1:23" ht="15.75" thickBot="1" x14ac:dyDescent="0.3">
      <c r="A3763" s="5">
        <v>3762</v>
      </c>
      <c r="B3763" s="3" t="s">
        <v>7023</v>
      </c>
      <c r="C3763" s="2">
        <v>2011</v>
      </c>
      <c r="D3763" s="4">
        <v>40852</v>
      </c>
      <c r="E3763" s="4" t="str">
        <f>TEXT(Table1[[#This Row],[Order Date]],"MMM")</f>
        <v>Nov</v>
      </c>
      <c r="F3763" s="4" t="s">
        <v>7341</v>
      </c>
      <c r="G3763" s="3" t="s">
        <v>49</v>
      </c>
      <c r="H3763" s="3" t="s">
        <v>745</v>
      </c>
      <c r="I3763" s="3" t="s">
        <v>746</v>
      </c>
      <c r="J3763" s="3" t="s">
        <v>40</v>
      </c>
      <c r="K3763" s="3" t="s">
        <v>27</v>
      </c>
      <c r="L3763" s="3" t="s">
        <v>1452</v>
      </c>
      <c r="M3763" s="3" t="s">
        <v>101</v>
      </c>
      <c r="N3763" s="2">
        <v>77340</v>
      </c>
      <c r="O3763" s="3" t="s">
        <v>102</v>
      </c>
      <c r="P3763" s="3" t="s">
        <v>1290</v>
      </c>
      <c r="Q3763" s="3" t="s">
        <v>32</v>
      </c>
      <c r="R3763" s="3" t="s">
        <v>36</v>
      </c>
      <c r="S3763" s="3" t="s">
        <v>1291</v>
      </c>
      <c r="T3763" s="2">
        <v>1212.96</v>
      </c>
      <c r="U3763" s="2">
        <v>8</v>
      </c>
      <c r="V3763" s="2">
        <v>0.3</v>
      </c>
      <c r="W3763" s="2">
        <v>-69.311999999999998</v>
      </c>
    </row>
    <row r="3764" spans="1:23" ht="15.75" thickBot="1" x14ac:dyDescent="0.3">
      <c r="A3764" s="5">
        <v>3763</v>
      </c>
      <c r="B3764" s="3" t="s">
        <v>7024</v>
      </c>
      <c r="C3764" s="2">
        <v>2014</v>
      </c>
      <c r="D3764" s="4">
        <v>41647</v>
      </c>
      <c r="E3764" s="4" t="str">
        <f>TEXT(Table1[[#This Row],[Order Date]],"MMM")</f>
        <v>Jan</v>
      </c>
      <c r="F3764" s="4">
        <v>41798</v>
      </c>
      <c r="G3764" s="3" t="s">
        <v>49</v>
      </c>
      <c r="H3764" s="3" t="s">
        <v>2881</v>
      </c>
      <c r="I3764" s="3" t="s">
        <v>2882</v>
      </c>
      <c r="J3764" s="3" t="s">
        <v>26</v>
      </c>
      <c r="K3764" s="3" t="s">
        <v>27</v>
      </c>
      <c r="L3764" s="3" t="s">
        <v>136</v>
      </c>
      <c r="M3764" s="3" t="s">
        <v>137</v>
      </c>
      <c r="N3764" s="2">
        <v>19134</v>
      </c>
      <c r="O3764" s="3" t="s">
        <v>138</v>
      </c>
      <c r="P3764" s="3" t="s">
        <v>4119</v>
      </c>
      <c r="Q3764" s="3" t="s">
        <v>70</v>
      </c>
      <c r="R3764" s="3" t="s">
        <v>71</v>
      </c>
      <c r="S3764" s="3" t="s">
        <v>4120</v>
      </c>
      <c r="T3764" s="2">
        <v>285.57600000000002</v>
      </c>
      <c r="U3764" s="2">
        <v>4</v>
      </c>
      <c r="V3764" s="2">
        <v>0.4</v>
      </c>
      <c r="W3764" s="2">
        <v>-57.115200000000002</v>
      </c>
    </row>
    <row r="3765" spans="1:23" ht="15.75" thickBot="1" x14ac:dyDescent="0.3">
      <c r="A3765" s="5">
        <v>3764</v>
      </c>
      <c r="B3765" s="3" t="s">
        <v>7025</v>
      </c>
      <c r="C3765" s="2">
        <v>2011</v>
      </c>
      <c r="D3765" s="4">
        <v>40887</v>
      </c>
      <c r="E3765" s="4" t="str">
        <f>TEXT(Table1[[#This Row],[Order Date]],"MMM")</f>
        <v>Dec</v>
      </c>
      <c r="F3765" s="4" t="s">
        <v>7330</v>
      </c>
      <c r="G3765" s="3" t="s">
        <v>49</v>
      </c>
      <c r="H3765" s="3" t="s">
        <v>6150</v>
      </c>
      <c r="I3765" s="3" t="s">
        <v>6151</v>
      </c>
      <c r="J3765" s="3" t="s">
        <v>40</v>
      </c>
      <c r="K3765" s="3" t="s">
        <v>27</v>
      </c>
      <c r="L3765" s="3" t="s">
        <v>273</v>
      </c>
      <c r="M3765" s="3" t="s">
        <v>192</v>
      </c>
      <c r="N3765" s="2">
        <v>60623</v>
      </c>
      <c r="O3765" s="3" t="s">
        <v>102</v>
      </c>
      <c r="P3765" s="3" t="s">
        <v>3899</v>
      </c>
      <c r="Q3765" s="3" t="s">
        <v>45</v>
      </c>
      <c r="R3765" s="3" t="s">
        <v>518</v>
      </c>
      <c r="S3765" s="3" t="s">
        <v>3900</v>
      </c>
      <c r="T3765" s="2">
        <v>22.24</v>
      </c>
      <c r="U3765" s="2">
        <v>2</v>
      </c>
      <c r="V3765" s="2">
        <v>0.2</v>
      </c>
      <c r="W3765" s="2">
        <v>2.5019999999999998</v>
      </c>
    </row>
    <row r="3766" spans="1:23" ht="15.75" thickBot="1" x14ac:dyDescent="0.3">
      <c r="A3766" s="5">
        <v>3765</v>
      </c>
      <c r="B3766" s="3" t="s">
        <v>7026</v>
      </c>
      <c r="C3766" s="2">
        <v>2014</v>
      </c>
      <c r="D3766" s="4">
        <v>41855</v>
      </c>
      <c r="E3766" s="4" t="str">
        <f>TEXT(Table1[[#This Row],[Order Date]],"MMM")</f>
        <v>Aug</v>
      </c>
      <c r="F3766" s="4">
        <v>41977</v>
      </c>
      <c r="G3766" s="3" t="s">
        <v>49</v>
      </c>
      <c r="H3766" s="3" t="s">
        <v>2539</v>
      </c>
      <c r="I3766" s="3" t="s">
        <v>2540</v>
      </c>
      <c r="J3766" s="3" t="s">
        <v>99</v>
      </c>
      <c r="K3766" s="3" t="s">
        <v>27</v>
      </c>
      <c r="L3766" s="3" t="s">
        <v>1318</v>
      </c>
      <c r="M3766" s="3" t="s">
        <v>53</v>
      </c>
      <c r="N3766" s="2">
        <v>32216</v>
      </c>
      <c r="O3766" s="3" t="s">
        <v>30</v>
      </c>
      <c r="P3766" s="3" t="s">
        <v>1356</v>
      </c>
      <c r="Q3766" s="3" t="s">
        <v>45</v>
      </c>
      <c r="R3766" s="3" t="s">
        <v>67</v>
      </c>
      <c r="S3766" s="3" t="s">
        <v>1357</v>
      </c>
      <c r="T3766" s="2">
        <v>16.256</v>
      </c>
      <c r="U3766" s="2">
        <v>2</v>
      </c>
      <c r="V3766" s="2">
        <v>0.2</v>
      </c>
      <c r="W3766" s="2">
        <v>1.2192000000000001</v>
      </c>
    </row>
    <row r="3767" spans="1:23" ht="15.75" thickBot="1" x14ac:dyDescent="0.3">
      <c r="A3767" s="5">
        <v>3766</v>
      </c>
      <c r="B3767" s="3" t="s">
        <v>7026</v>
      </c>
      <c r="C3767" s="2">
        <v>2014</v>
      </c>
      <c r="D3767" s="4">
        <v>41855</v>
      </c>
      <c r="E3767" s="4" t="str">
        <f>TEXT(Table1[[#This Row],[Order Date]],"MMM")</f>
        <v>Aug</v>
      </c>
      <c r="F3767" s="4">
        <v>41977</v>
      </c>
      <c r="G3767" s="3" t="s">
        <v>49</v>
      </c>
      <c r="H3767" s="3" t="s">
        <v>2539</v>
      </c>
      <c r="I3767" s="3" t="s">
        <v>2540</v>
      </c>
      <c r="J3767" s="3" t="s">
        <v>99</v>
      </c>
      <c r="K3767" s="3" t="s">
        <v>27</v>
      </c>
      <c r="L3767" s="3" t="s">
        <v>1318</v>
      </c>
      <c r="M3767" s="3" t="s">
        <v>53</v>
      </c>
      <c r="N3767" s="2">
        <v>32216</v>
      </c>
      <c r="O3767" s="3" t="s">
        <v>30</v>
      </c>
      <c r="P3767" s="3" t="s">
        <v>2671</v>
      </c>
      <c r="Q3767" s="3" t="s">
        <v>70</v>
      </c>
      <c r="R3767" s="3" t="s">
        <v>71</v>
      </c>
      <c r="S3767" s="3" t="s">
        <v>2672</v>
      </c>
      <c r="T3767" s="2">
        <v>219.184</v>
      </c>
      <c r="U3767" s="2">
        <v>2</v>
      </c>
      <c r="V3767" s="2">
        <v>0.2</v>
      </c>
      <c r="W3767" s="2">
        <v>19.178599999999999</v>
      </c>
    </row>
    <row r="3768" spans="1:23" ht="15.75" thickBot="1" x14ac:dyDescent="0.3">
      <c r="A3768" s="5">
        <v>3767</v>
      </c>
      <c r="B3768" s="3" t="s">
        <v>7027</v>
      </c>
      <c r="C3768" s="2">
        <v>2012</v>
      </c>
      <c r="D3768" s="4">
        <v>40911</v>
      </c>
      <c r="E3768" s="4" t="str">
        <f>TEXT(Table1[[#This Row],[Order Date]],"MMM")</f>
        <v>Jan</v>
      </c>
      <c r="F3768" s="4">
        <v>40942</v>
      </c>
      <c r="G3768" s="3" t="s">
        <v>172</v>
      </c>
      <c r="H3768" s="3" t="s">
        <v>5464</v>
      </c>
      <c r="I3768" s="3" t="s">
        <v>5465</v>
      </c>
      <c r="J3768" s="3" t="s">
        <v>40</v>
      </c>
      <c r="K3768" s="3" t="s">
        <v>27</v>
      </c>
      <c r="L3768" s="3" t="s">
        <v>3306</v>
      </c>
      <c r="M3768" s="3" t="s">
        <v>101</v>
      </c>
      <c r="N3768" s="2">
        <v>75019</v>
      </c>
      <c r="O3768" s="3" t="s">
        <v>102</v>
      </c>
      <c r="P3768" s="3" t="s">
        <v>5418</v>
      </c>
      <c r="Q3768" s="3" t="s">
        <v>70</v>
      </c>
      <c r="R3768" s="3" t="s">
        <v>71</v>
      </c>
      <c r="S3768" s="3" t="s">
        <v>5419</v>
      </c>
      <c r="T3768" s="2">
        <v>95.84</v>
      </c>
      <c r="U3768" s="2">
        <v>4</v>
      </c>
      <c r="V3768" s="2">
        <v>0.2</v>
      </c>
      <c r="W3768" s="2">
        <v>34.741999999999997</v>
      </c>
    </row>
    <row r="3769" spans="1:23" ht="15.75" thickBot="1" x14ac:dyDescent="0.3">
      <c r="A3769" s="5">
        <v>3768</v>
      </c>
      <c r="B3769" s="3" t="s">
        <v>7028</v>
      </c>
      <c r="C3769" s="2">
        <v>2011</v>
      </c>
      <c r="D3769" s="4">
        <v>40764</v>
      </c>
      <c r="E3769" s="4" t="str">
        <f>TEXT(Table1[[#This Row],[Order Date]],"MMM")</f>
        <v>Aug</v>
      </c>
      <c r="F3769" s="4" t="s">
        <v>7168</v>
      </c>
      <c r="G3769" s="3" t="s">
        <v>49</v>
      </c>
      <c r="H3769" s="3" t="s">
        <v>2481</v>
      </c>
      <c r="I3769" s="3" t="s">
        <v>2482</v>
      </c>
      <c r="J3769" s="3" t="s">
        <v>26</v>
      </c>
      <c r="K3769" s="3" t="s">
        <v>27</v>
      </c>
      <c r="L3769" s="3" t="s">
        <v>120</v>
      </c>
      <c r="M3769" s="3" t="s">
        <v>42</v>
      </c>
      <c r="N3769" s="2">
        <v>94109</v>
      </c>
      <c r="O3769" s="3" t="s">
        <v>43</v>
      </c>
      <c r="P3769" s="3" t="s">
        <v>3156</v>
      </c>
      <c r="Q3769" s="3" t="s">
        <v>45</v>
      </c>
      <c r="R3769" s="3" t="s">
        <v>74</v>
      </c>
      <c r="S3769" s="3" t="s">
        <v>3157</v>
      </c>
      <c r="T3769" s="2">
        <v>8.6080000000000005</v>
      </c>
      <c r="U3769" s="2">
        <v>2</v>
      </c>
      <c r="V3769" s="2">
        <v>0.2</v>
      </c>
      <c r="W3769" s="2">
        <v>3.0127999999999999</v>
      </c>
    </row>
    <row r="3770" spans="1:23" ht="15.75" thickBot="1" x14ac:dyDescent="0.3">
      <c r="A3770" s="5">
        <v>3769</v>
      </c>
      <c r="B3770" s="3" t="s">
        <v>7029</v>
      </c>
      <c r="C3770" s="2">
        <v>2014</v>
      </c>
      <c r="D3770" s="4">
        <v>41735</v>
      </c>
      <c r="E3770" s="4" t="str">
        <f>TEXT(Table1[[#This Row],[Order Date]],"MMM")</f>
        <v>Apr</v>
      </c>
      <c r="F3770" s="4">
        <v>41857</v>
      </c>
      <c r="G3770" s="3" t="s">
        <v>49</v>
      </c>
      <c r="H3770" s="3" t="s">
        <v>1768</v>
      </c>
      <c r="I3770" s="3" t="s">
        <v>1769</v>
      </c>
      <c r="J3770" s="3" t="s">
        <v>99</v>
      </c>
      <c r="K3770" s="3" t="s">
        <v>27</v>
      </c>
      <c r="L3770" s="3" t="s">
        <v>3794</v>
      </c>
      <c r="M3770" s="3" t="s">
        <v>94</v>
      </c>
      <c r="N3770" s="2">
        <v>99207</v>
      </c>
      <c r="O3770" s="3" t="s">
        <v>43</v>
      </c>
      <c r="P3770" s="3" t="s">
        <v>1539</v>
      </c>
      <c r="Q3770" s="3" t="s">
        <v>45</v>
      </c>
      <c r="R3770" s="3" t="s">
        <v>58</v>
      </c>
      <c r="S3770" s="3" t="s">
        <v>1540</v>
      </c>
      <c r="T3770" s="2">
        <v>136.26</v>
      </c>
      <c r="U3770" s="2">
        <v>9</v>
      </c>
      <c r="V3770" s="2">
        <v>0</v>
      </c>
      <c r="W3770" s="2">
        <v>5.4504000000000001</v>
      </c>
    </row>
    <row r="3771" spans="1:23" ht="15.75" thickBot="1" x14ac:dyDescent="0.3">
      <c r="A3771" s="5">
        <v>3770</v>
      </c>
      <c r="B3771" s="3" t="s">
        <v>7030</v>
      </c>
      <c r="C3771" s="2">
        <v>2011</v>
      </c>
      <c r="D3771" s="4">
        <v>40796</v>
      </c>
      <c r="E3771" s="4" t="str">
        <f>TEXT(Table1[[#This Row],[Order Date]],"MMM")</f>
        <v>Sep</v>
      </c>
      <c r="F3771" s="4" t="s">
        <v>7313</v>
      </c>
      <c r="G3771" s="3" t="s">
        <v>49</v>
      </c>
      <c r="H3771" s="3" t="s">
        <v>628</v>
      </c>
      <c r="I3771" s="3" t="s">
        <v>629</v>
      </c>
      <c r="J3771" s="3" t="s">
        <v>26</v>
      </c>
      <c r="K3771" s="3" t="s">
        <v>27</v>
      </c>
      <c r="L3771" s="3" t="s">
        <v>120</v>
      </c>
      <c r="M3771" s="3" t="s">
        <v>42</v>
      </c>
      <c r="N3771" s="2">
        <v>94122</v>
      </c>
      <c r="O3771" s="3" t="s">
        <v>43</v>
      </c>
      <c r="P3771" s="3" t="s">
        <v>980</v>
      </c>
      <c r="Q3771" s="3" t="s">
        <v>45</v>
      </c>
      <c r="R3771" s="3" t="s">
        <v>67</v>
      </c>
      <c r="S3771" s="3" t="s">
        <v>981</v>
      </c>
      <c r="T3771" s="2">
        <v>144.6</v>
      </c>
      <c r="U3771" s="2">
        <v>3</v>
      </c>
      <c r="V3771" s="2">
        <v>0</v>
      </c>
      <c r="W3771" s="2">
        <v>41.933999999999997</v>
      </c>
    </row>
    <row r="3772" spans="1:23" ht="15.75" thickBot="1" x14ac:dyDescent="0.3">
      <c r="A3772" s="5">
        <v>3771</v>
      </c>
      <c r="B3772" s="3" t="s">
        <v>7030</v>
      </c>
      <c r="C3772" s="2">
        <v>2011</v>
      </c>
      <c r="D3772" s="4">
        <v>40796</v>
      </c>
      <c r="E3772" s="4" t="str">
        <f>TEXT(Table1[[#This Row],[Order Date]],"MMM")</f>
        <v>Sep</v>
      </c>
      <c r="F3772" s="4" t="s">
        <v>7313</v>
      </c>
      <c r="G3772" s="3" t="s">
        <v>49</v>
      </c>
      <c r="H3772" s="3" t="s">
        <v>628</v>
      </c>
      <c r="I3772" s="3" t="s">
        <v>629</v>
      </c>
      <c r="J3772" s="3" t="s">
        <v>26</v>
      </c>
      <c r="K3772" s="3" t="s">
        <v>27</v>
      </c>
      <c r="L3772" s="3" t="s">
        <v>120</v>
      </c>
      <c r="M3772" s="3" t="s">
        <v>42</v>
      </c>
      <c r="N3772" s="2">
        <v>94122</v>
      </c>
      <c r="O3772" s="3" t="s">
        <v>43</v>
      </c>
      <c r="P3772" s="3" t="s">
        <v>5929</v>
      </c>
      <c r="Q3772" s="3" t="s">
        <v>70</v>
      </c>
      <c r="R3772" s="3" t="s">
        <v>71</v>
      </c>
      <c r="S3772" s="3" t="s">
        <v>5930</v>
      </c>
      <c r="T3772" s="2">
        <v>15.992000000000001</v>
      </c>
      <c r="U3772" s="2">
        <v>1</v>
      </c>
      <c r="V3772" s="2">
        <v>0.2</v>
      </c>
      <c r="W3772" s="2">
        <v>-2.9984999999999999</v>
      </c>
    </row>
    <row r="3773" spans="1:23" ht="15.75" thickBot="1" x14ac:dyDescent="0.3">
      <c r="A3773" s="5">
        <v>3772</v>
      </c>
      <c r="B3773" s="3" t="s">
        <v>7031</v>
      </c>
      <c r="C3773" s="2">
        <v>2014</v>
      </c>
      <c r="D3773" s="4">
        <v>41801</v>
      </c>
      <c r="E3773" s="4" t="str">
        <f>TEXT(Table1[[#This Row],[Order Date]],"MMM")</f>
        <v>Jun</v>
      </c>
      <c r="F3773" s="4">
        <v>41954</v>
      </c>
      <c r="G3773" s="3" t="s">
        <v>23</v>
      </c>
      <c r="H3773" s="3" t="s">
        <v>3529</v>
      </c>
      <c r="I3773" s="3" t="s">
        <v>3530</v>
      </c>
      <c r="J3773" s="3" t="s">
        <v>26</v>
      </c>
      <c r="K3773" s="3" t="s">
        <v>27</v>
      </c>
      <c r="L3773" s="3" t="s">
        <v>239</v>
      </c>
      <c r="M3773" s="3" t="s">
        <v>240</v>
      </c>
      <c r="N3773" s="2">
        <v>10024</v>
      </c>
      <c r="O3773" s="3" t="s">
        <v>138</v>
      </c>
      <c r="P3773" s="3" t="s">
        <v>552</v>
      </c>
      <c r="Q3773" s="3" t="s">
        <v>45</v>
      </c>
      <c r="R3773" s="3" t="s">
        <v>74</v>
      </c>
      <c r="S3773" s="3" t="s">
        <v>553</v>
      </c>
      <c r="T3773" s="2">
        <v>164.68799999999999</v>
      </c>
      <c r="U3773" s="2">
        <v>6</v>
      </c>
      <c r="V3773" s="2">
        <v>0.2</v>
      </c>
      <c r="W3773" s="2">
        <v>55.5822</v>
      </c>
    </row>
    <row r="3774" spans="1:23" ht="15.75" thickBot="1" x14ac:dyDescent="0.3">
      <c r="A3774" s="5">
        <v>3773</v>
      </c>
      <c r="B3774" s="3" t="s">
        <v>7031</v>
      </c>
      <c r="C3774" s="2">
        <v>2014</v>
      </c>
      <c r="D3774" s="4">
        <v>41801</v>
      </c>
      <c r="E3774" s="4" t="str">
        <f>TEXT(Table1[[#This Row],[Order Date]],"MMM")</f>
        <v>Jun</v>
      </c>
      <c r="F3774" s="4">
        <v>41954</v>
      </c>
      <c r="G3774" s="3" t="s">
        <v>23</v>
      </c>
      <c r="H3774" s="3" t="s">
        <v>3529</v>
      </c>
      <c r="I3774" s="3" t="s">
        <v>3530</v>
      </c>
      <c r="J3774" s="3" t="s">
        <v>26</v>
      </c>
      <c r="K3774" s="3" t="s">
        <v>27</v>
      </c>
      <c r="L3774" s="3" t="s">
        <v>239</v>
      </c>
      <c r="M3774" s="3" t="s">
        <v>240</v>
      </c>
      <c r="N3774" s="2">
        <v>10024</v>
      </c>
      <c r="O3774" s="3" t="s">
        <v>138</v>
      </c>
      <c r="P3774" s="3" t="s">
        <v>5282</v>
      </c>
      <c r="Q3774" s="3" t="s">
        <v>32</v>
      </c>
      <c r="R3774" s="3" t="s">
        <v>55</v>
      </c>
      <c r="S3774" s="3" t="s">
        <v>5283</v>
      </c>
      <c r="T3774" s="2">
        <v>166.5</v>
      </c>
      <c r="U3774" s="2">
        <v>2</v>
      </c>
      <c r="V3774" s="2">
        <v>0.4</v>
      </c>
      <c r="W3774" s="2">
        <v>-66.599999999999994</v>
      </c>
    </row>
    <row r="3775" spans="1:23" ht="15.75" thickBot="1" x14ac:dyDescent="0.3">
      <c r="A3775" s="5">
        <v>3774</v>
      </c>
      <c r="B3775" s="3" t="s">
        <v>7031</v>
      </c>
      <c r="C3775" s="2">
        <v>2014</v>
      </c>
      <c r="D3775" s="4">
        <v>41801</v>
      </c>
      <c r="E3775" s="4" t="str">
        <f>TEXT(Table1[[#This Row],[Order Date]],"MMM")</f>
        <v>Jun</v>
      </c>
      <c r="F3775" s="4">
        <v>41954</v>
      </c>
      <c r="G3775" s="3" t="s">
        <v>23</v>
      </c>
      <c r="H3775" s="3" t="s">
        <v>3529</v>
      </c>
      <c r="I3775" s="3" t="s">
        <v>3530</v>
      </c>
      <c r="J3775" s="3" t="s">
        <v>26</v>
      </c>
      <c r="K3775" s="3" t="s">
        <v>27</v>
      </c>
      <c r="L3775" s="3" t="s">
        <v>239</v>
      </c>
      <c r="M3775" s="3" t="s">
        <v>240</v>
      </c>
      <c r="N3775" s="2">
        <v>10024</v>
      </c>
      <c r="O3775" s="3" t="s">
        <v>138</v>
      </c>
      <c r="P3775" s="3" t="s">
        <v>2228</v>
      </c>
      <c r="Q3775" s="3" t="s">
        <v>45</v>
      </c>
      <c r="R3775" s="3" t="s">
        <v>88</v>
      </c>
      <c r="S3775" s="3" t="s">
        <v>2229</v>
      </c>
      <c r="T3775" s="2">
        <v>12.96</v>
      </c>
      <c r="U3775" s="2">
        <v>2</v>
      </c>
      <c r="V3775" s="2">
        <v>0</v>
      </c>
      <c r="W3775" s="2">
        <v>6.2207999999999997</v>
      </c>
    </row>
    <row r="3776" spans="1:23" ht="15.75" thickBot="1" x14ac:dyDescent="0.3">
      <c r="A3776" s="5">
        <v>3775</v>
      </c>
      <c r="B3776" s="3" t="s">
        <v>7031</v>
      </c>
      <c r="C3776" s="2">
        <v>2014</v>
      </c>
      <c r="D3776" s="4">
        <v>41801</v>
      </c>
      <c r="E3776" s="4" t="str">
        <f>TEXT(Table1[[#This Row],[Order Date]],"MMM")</f>
        <v>Jun</v>
      </c>
      <c r="F3776" s="4">
        <v>41954</v>
      </c>
      <c r="G3776" s="3" t="s">
        <v>23</v>
      </c>
      <c r="H3776" s="3" t="s">
        <v>3529</v>
      </c>
      <c r="I3776" s="3" t="s">
        <v>3530</v>
      </c>
      <c r="J3776" s="3" t="s">
        <v>26</v>
      </c>
      <c r="K3776" s="3" t="s">
        <v>27</v>
      </c>
      <c r="L3776" s="3" t="s">
        <v>239</v>
      </c>
      <c r="M3776" s="3" t="s">
        <v>240</v>
      </c>
      <c r="N3776" s="2">
        <v>10024</v>
      </c>
      <c r="O3776" s="3" t="s">
        <v>138</v>
      </c>
      <c r="P3776" s="3" t="s">
        <v>1402</v>
      </c>
      <c r="Q3776" s="3" t="s">
        <v>45</v>
      </c>
      <c r="R3776" s="3" t="s">
        <v>88</v>
      </c>
      <c r="S3776" s="3" t="s">
        <v>1403</v>
      </c>
      <c r="T3776" s="2">
        <v>110.96</v>
      </c>
      <c r="U3776" s="2">
        <v>2</v>
      </c>
      <c r="V3776" s="2">
        <v>0</v>
      </c>
      <c r="W3776" s="2">
        <v>53.260800000000003</v>
      </c>
    </row>
    <row r="3777" spans="1:23" ht="15.75" thickBot="1" x14ac:dyDescent="0.3">
      <c r="A3777" s="5">
        <v>3776</v>
      </c>
      <c r="B3777" s="3" t="s">
        <v>7031</v>
      </c>
      <c r="C3777" s="2">
        <v>2014</v>
      </c>
      <c r="D3777" s="4">
        <v>41801</v>
      </c>
      <c r="E3777" s="4" t="str">
        <f>TEXT(Table1[[#This Row],[Order Date]],"MMM")</f>
        <v>Jun</v>
      </c>
      <c r="F3777" s="4">
        <v>41954</v>
      </c>
      <c r="G3777" s="3" t="s">
        <v>23</v>
      </c>
      <c r="H3777" s="3" t="s">
        <v>3529</v>
      </c>
      <c r="I3777" s="3" t="s">
        <v>3530</v>
      </c>
      <c r="J3777" s="3" t="s">
        <v>26</v>
      </c>
      <c r="K3777" s="3" t="s">
        <v>27</v>
      </c>
      <c r="L3777" s="3" t="s">
        <v>239</v>
      </c>
      <c r="M3777" s="3" t="s">
        <v>240</v>
      </c>
      <c r="N3777" s="2">
        <v>10024</v>
      </c>
      <c r="O3777" s="3" t="s">
        <v>138</v>
      </c>
      <c r="P3777" s="3" t="s">
        <v>550</v>
      </c>
      <c r="Q3777" s="3" t="s">
        <v>70</v>
      </c>
      <c r="R3777" s="3" t="s">
        <v>71</v>
      </c>
      <c r="S3777" s="3" t="s">
        <v>551</v>
      </c>
      <c r="T3777" s="2">
        <v>99.98</v>
      </c>
      <c r="U3777" s="2">
        <v>2</v>
      </c>
      <c r="V3777" s="2">
        <v>0</v>
      </c>
      <c r="W3777" s="2">
        <v>3.9992000000000001</v>
      </c>
    </row>
    <row r="3778" spans="1:23" ht="15.75" thickBot="1" x14ac:dyDescent="0.3">
      <c r="A3778" s="5">
        <v>3777</v>
      </c>
      <c r="B3778" s="3" t="s">
        <v>7031</v>
      </c>
      <c r="C3778" s="2">
        <v>2014</v>
      </c>
      <c r="D3778" s="4">
        <v>41801</v>
      </c>
      <c r="E3778" s="4" t="str">
        <f>TEXT(Table1[[#This Row],[Order Date]],"MMM")</f>
        <v>Jun</v>
      </c>
      <c r="F3778" s="4">
        <v>41954</v>
      </c>
      <c r="G3778" s="3" t="s">
        <v>23</v>
      </c>
      <c r="H3778" s="3" t="s">
        <v>3529</v>
      </c>
      <c r="I3778" s="3" t="s">
        <v>3530</v>
      </c>
      <c r="J3778" s="3" t="s">
        <v>26</v>
      </c>
      <c r="K3778" s="3" t="s">
        <v>27</v>
      </c>
      <c r="L3778" s="3" t="s">
        <v>239</v>
      </c>
      <c r="M3778" s="3" t="s">
        <v>240</v>
      </c>
      <c r="N3778" s="2">
        <v>10024</v>
      </c>
      <c r="O3778" s="3" t="s">
        <v>138</v>
      </c>
      <c r="P3778" s="3" t="s">
        <v>963</v>
      </c>
      <c r="Q3778" s="3" t="s">
        <v>45</v>
      </c>
      <c r="R3778" s="3" t="s">
        <v>74</v>
      </c>
      <c r="S3778" s="3" t="s">
        <v>964</v>
      </c>
      <c r="T3778" s="2">
        <v>11.423999999999999</v>
      </c>
      <c r="U3778" s="2">
        <v>1</v>
      </c>
      <c r="V3778" s="2">
        <v>0.2</v>
      </c>
      <c r="W3778" s="2">
        <v>3.7128000000000001</v>
      </c>
    </row>
    <row r="3779" spans="1:23" ht="15.75" thickBot="1" x14ac:dyDescent="0.3">
      <c r="A3779" s="5">
        <v>3778</v>
      </c>
      <c r="B3779" s="3" t="s">
        <v>7031</v>
      </c>
      <c r="C3779" s="2">
        <v>2014</v>
      </c>
      <c r="D3779" s="4">
        <v>41801</v>
      </c>
      <c r="E3779" s="4" t="str">
        <f>TEXT(Table1[[#This Row],[Order Date]],"MMM")</f>
        <v>Jun</v>
      </c>
      <c r="F3779" s="4">
        <v>41954</v>
      </c>
      <c r="G3779" s="3" t="s">
        <v>23</v>
      </c>
      <c r="H3779" s="3" t="s">
        <v>3529</v>
      </c>
      <c r="I3779" s="3" t="s">
        <v>3530</v>
      </c>
      <c r="J3779" s="3" t="s">
        <v>26</v>
      </c>
      <c r="K3779" s="3" t="s">
        <v>27</v>
      </c>
      <c r="L3779" s="3" t="s">
        <v>239</v>
      </c>
      <c r="M3779" s="3" t="s">
        <v>240</v>
      </c>
      <c r="N3779" s="2">
        <v>10024</v>
      </c>
      <c r="O3779" s="3" t="s">
        <v>138</v>
      </c>
      <c r="P3779" s="3" t="s">
        <v>4777</v>
      </c>
      <c r="Q3779" s="3" t="s">
        <v>32</v>
      </c>
      <c r="R3779" s="3" t="s">
        <v>36</v>
      </c>
      <c r="S3779" s="3" t="s">
        <v>4778</v>
      </c>
      <c r="T3779" s="2">
        <v>128.124</v>
      </c>
      <c r="U3779" s="2">
        <v>2</v>
      </c>
      <c r="V3779" s="2">
        <v>0.1</v>
      </c>
      <c r="W3779" s="2">
        <v>24.2012</v>
      </c>
    </row>
    <row r="3780" spans="1:23" ht="15.75" thickBot="1" x14ac:dyDescent="0.3">
      <c r="A3780" s="5">
        <v>3779</v>
      </c>
      <c r="B3780" s="3" t="s">
        <v>7031</v>
      </c>
      <c r="C3780" s="2">
        <v>2014</v>
      </c>
      <c r="D3780" s="4">
        <v>41801</v>
      </c>
      <c r="E3780" s="4" t="str">
        <f>TEXT(Table1[[#This Row],[Order Date]],"MMM")</f>
        <v>Jun</v>
      </c>
      <c r="F3780" s="4">
        <v>41954</v>
      </c>
      <c r="G3780" s="3" t="s">
        <v>23</v>
      </c>
      <c r="H3780" s="3" t="s">
        <v>3529</v>
      </c>
      <c r="I3780" s="3" t="s">
        <v>3530</v>
      </c>
      <c r="J3780" s="3" t="s">
        <v>26</v>
      </c>
      <c r="K3780" s="3" t="s">
        <v>27</v>
      </c>
      <c r="L3780" s="3" t="s">
        <v>239</v>
      </c>
      <c r="M3780" s="3" t="s">
        <v>240</v>
      </c>
      <c r="N3780" s="2">
        <v>10024</v>
      </c>
      <c r="O3780" s="3" t="s">
        <v>138</v>
      </c>
      <c r="P3780" s="3" t="s">
        <v>6060</v>
      </c>
      <c r="Q3780" s="3" t="s">
        <v>32</v>
      </c>
      <c r="R3780" s="3" t="s">
        <v>64</v>
      </c>
      <c r="S3780" s="3" t="s">
        <v>6061</v>
      </c>
      <c r="T3780" s="2">
        <v>101.4</v>
      </c>
      <c r="U3780" s="2">
        <v>5</v>
      </c>
      <c r="V3780" s="2">
        <v>0</v>
      </c>
      <c r="W3780" s="2">
        <v>38.531999999999996</v>
      </c>
    </row>
    <row r="3781" spans="1:23" ht="15.75" thickBot="1" x14ac:dyDescent="0.3">
      <c r="A3781" s="5">
        <v>3780</v>
      </c>
      <c r="B3781" s="3" t="s">
        <v>7032</v>
      </c>
      <c r="C3781" s="2">
        <v>2011</v>
      </c>
      <c r="D3781" s="4">
        <v>40733</v>
      </c>
      <c r="E3781" s="4" t="str">
        <f>TEXT(Table1[[#This Row],[Order Date]],"MMM")</f>
        <v>Jul</v>
      </c>
      <c r="F3781" s="4" t="s">
        <v>7164</v>
      </c>
      <c r="G3781" s="3" t="s">
        <v>49</v>
      </c>
      <c r="H3781" s="3" t="s">
        <v>5834</v>
      </c>
      <c r="I3781" s="3" t="s">
        <v>5835</v>
      </c>
      <c r="J3781" s="3" t="s">
        <v>26</v>
      </c>
      <c r="K3781" s="3" t="s">
        <v>27</v>
      </c>
      <c r="L3781" s="3" t="s">
        <v>7033</v>
      </c>
      <c r="M3781" s="3" t="s">
        <v>192</v>
      </c>
      <c r="N3781" s="2">
        <v>60543</v>
      </c>
      <c r="O3781" s="3" t="s">
        <v>102</v>
      </c>
      <c r="P3781" s="3" t="s">
        <v>4282</v>
      </c>
      <c r="Q3781" s="3" t="s">
        <v>45</v>
      </c>
      <c r="R3781" s="3" t="s">
        <v>242</v>
      </c>
      <c r="S3781" s="3" t="s">
        <v>4283</v>
      </c>
      <c r="T3781" s="2">
        <v>13.16</v>
      </c>
      <c r="U3781" s="2">
        <v>5</v>
      </c>
      <c r="V3781" s="2">
        <v>0.2</v>
      </c>
      <c r="W3781" s="2">
        <v>4.1124999999999998</v>
      </c>
    </row>
    <row r="3782" spans="1:23" ht="15.75" thickBot="1" x14ac:dyDescent="0.3">
      <c r="A3782" s="5">
        <v>3781</v>
      </c>
      <c r="B3782" s="3" t="s">
        <v>7032</v>
      </c>
      <c r="C3782" s="2">
        <v>2011</v>
      </c>
      <c r="D3782" s="4">
        <v>40733</v>
      </c>
      <c r="E3782" s="4" t="str">
        <f>TEXT(Table1[[#This Row],[Order Date]],"MMM")</f>
        <v>Jul</v>
      </c>
      <c r="F3782" s="4" t="s">
        <v>7164</v>
      </c>
      <c r="G3782" s="3" t="s">
        <v>49</v>
      </c>
      <c r="H3782" s="3" t="s">
        <v>5834</v>
      </c>
      <c r="I3782" s="3" t="s">
        <v>5835</v>
      </c>
      <c r="J3782" s="3" t="s">
        <v>26</v>
      </c>
      <c r="K3782" s="3" t="s">
        <v>27</v>
      </c>
      <c r="L3782" s="3" t="s">
        <v>7033</v>
      </c>
      <c r="M3782" s="3" t="s">
        <v>192</v>
      </c>
      <c r="N3782" s="2">
        <v>60543</v>
      </c>
      <c r="O3782" s="3" t="s">
        <v>102</v>
      </c>
      <c r="P3782" s="3" t="s">
        <v>3904</v>
      </c>
      <c r="Q3782" s="3" t="s">
        <v>45</v>
      </c>
      <c r="R3782" s="3" t="s">
        <v>74</v>
      </c>
      <c r="S3782" s="3" t="s">
        <v>3905</v>
      </c>
      <c r="T3782" s="2">
        <v>3.8279999999999998</v>
      </c>
      <c r="U3782" s="2">
        <v>3</v>
      </c>
      <c r="V3782" s="2">
        <v>0.8</v>
      </c>
      <c r="W3782" s="2">
        <v>-6.5076000000000001</v>
      </c>
    </row>
    <row r="3783" spans="1:23" ht="15.75" thickBot="1" x14ac:dyDescent="0.3">
      <c r="A3783" s="5">
        <v>3782</v>
      </c>
      <c r="B3783" s="3" t="s">
        <v>7032</v>
      </c>
      <c r="C3783" s="2">
        <v>2011</v>
      </c>
      <c r="D3783" s="4">
        <v>40733</v>
      </c>
      <c r="E3783" s="4" t="str">
        <f>TEXT(Table1[[#This Row],[Order Date]],"MMM")</f>
        <v>Jul</v>
      </c>
      <c r="F3783" s="4" t="s">
        <v>7164</v>
      </c>
      <c r="G3783" s="3" t="s">
        <v>49</v>
      </c>
      <c r="H3783" s="3" t="s">
        <v>5834</v>
      </c>
      <c r="I3783" s="3" t="s">
        <v>5835</v>
      </c>
      <c r="J3783" s="3" t="s">
        <v>26</v>
      </c>
      <c r="K3783" s="3" t="s">
        <v>27</v>
      </c>
      <c r="L3783" s="3" t="s">
        <v>7033</v>
      </c>
      <c r="M3783" s="3" t="s">
        <v>192</v>
      </c>
      <c r="N3783" s="2">
        <v>60543</v>
      </c>
      <c r="O3783" s="3" t="s">
        <v>102</v>
      </c>
      <c r="P3783" s="3" t="s">
        <v>1882</v>
      </c>
      <c r="Q3783" s="3" t="s">
        <v>45</v>
      </c>
      <c r="R3783" s="3" t="s">
        <v>74</v>
      </c>
      <c r="S3783" s="3" t="s">
        <v>1883</v>
      </c>
      <c r="T3783" s="2">
        <v>304.99</v>
      </c>
      <c r="U3783" s="2">
        <v>5</v>
      </c>
      <c r="V3783" s="2">
        <v>0.8</v>
      </c>
      <c r="W3783" s="2">
        <v>-533.73249999999996</v>
      </c>
    </row>
    <row r="3784" spans="1:23" ht="15.75" thickBot="1" x14ac:dyDescent="0.3">
      <c r="A3784" s="5">
        <v>3783</v>
      </c>
      <c r="B3784" s="3" t="s">
        <v>7034</v>
      </c>
      <c r="C3784" s="2">
        <v>2014</v>
      </c>
      <c r="D3784" s="4">
        <v>41831</v>
      </c>
      <c r="E3784" s="4" t="str">
        <f>TEXT(Table1[[#This Row],[Order Date]],"MMM")</f>
        <v>Jul</v>
      </c>
      <c r="F3784" s="4" t="s">
        <v>7169</v>
      </c>
      <c r="G3784" s="3" t="s">
        <v>49</v>
      </c>
      <c r="H3784" s="3" t="s">
        <v>4734</v>
      </c>
      <c r="I3784" s="3" t="s">
        <v>4735</v>
      </c>
      <c r="J3784" s="3" t="s">
        <v>26</v>
      </c>
      <c r="K3784" s="3" t="s">
        <v>27</v>
      </c>
      <c r="L3784" s="3" t="s">
        <v>715</v>
      </c>
      <c r="M3784" s="3" t="s">
        <v>101</v>
      </c>
      <c r="N3784" s="2">
        <v>75220</v>
      </c>
      <c r="O3784" s="3" t="s">
        <v>102</v>
      </c>
      <c r="P3784" s="3" t="s">
        <v>316</v>
      </c>
      <c r="Q3784" s="3" t="s">
        <v>45</v>
      </c>
      <c r="R3784" s="3" t="s">
        <v>58</v>
      </c>
      <c r="S3784" s="3" t="s">
        <v>317</v>
      </c>
      <c r="T3784" s="2">
        <v>18.16</v>
      </c>
      <c r="U3784" s="2">
        <v>2</v>
      </c>
      <c r="V3784" s="2">
        <v>0.2</v>
      </c>
      <c r="W3784" s="2">
        <v>1.8160000000000001</v>
      </c>
    </row>
    <row r="3785" spans="1:23" ht="15.75" thickBot="1" x14ac:dyDescent="0.3">
      <c r="A3785" s="5">
        <v>3784</v>
      </c>
      <c r="B3785" s="3" t="s">
        <v>7035</v>
      </c>
      <c r="C3785" s="2">
        <v>2013</v>
      </c>
      <c r="D3785" s="4">
        <v>41345</v>
      </c>
      <c r="E3785" s="4" t="str">
        <f>TEXT(Table1[[#This Row],[Order Date]],"MMM")</f>
        <v>Mar</v>
      </c>
      <c r="F3785" s="4">
        <v>41406</v>
      </c>
      <c r="G3785" s="3" t="s">
        <v>23</v>
      </c>
      <c r="H3785" s="3" t="s">
        <v>3447</v>
      </c>
      <c r="I3785" s="3" t="s">
        <v>3448</v>
      </c>
      <c r="J3785" s="3" t="s">
        <v>40</v>
      </c>
      <c r="K3785" s="3" t="s">
        <v>27</v>
      </c>
      <c r="L3785" s="3" t="s">
        <v>168</v>
      </c>
      <c r="M3785" s="3" t="s">
        <v>101</v>
      </c>
      <c r="N3785" s="2">
        <v>77036</v>
      </c>
      <c r="O3785" s="3" t="s">
        <v>102</v>
      </c>
      <c r="P3785" s="3" t="s">
        <v>5673</v>
      </c>
      <c r="Q3785" s="3" t="s">
        <v>32</v>
      </c>
      <c r="R3785" s="3" t="s">
        <v>33</v>
      </c>
      <c r="S3785" s="3" t="s">
        <v>5674</v>
      </c>
      <c r="T3785" s="2">
        <v>781.86400000000003</v>
      </c>
      <c r="U3785" s="2">
        <v>10</v>
      </c>
      <c r="V3785" s="2">
        <v>0.32</v>
      </c>
      <c r="W3785" s="2">
        <v>-137.976</v>
      </c>
    </row>
    <row r="3786" spans="1:23" ht="15.75" thickBot="1" x14ac:dyDescent="0.3">
      <c r="A3786" s="5">
        <v>3785</v>
      </c>
      <c r="B3786" s="3" t="s">
        <v>7035</v>
      </c>
      <c r="C3786" s="2">
        <v>2013</v>
      </c>
      <c r="D3786" s="4">
        <v>41345</v>
      </c>
      <c r="E3786" s="4" t="str">
        <f>TEXT(Table1[[#This Row],[Order Date]],"MMM")</f>
        <v>Mar</v>
      </c>
      <c r="F3786" s="4">
        <v>41406</v>
      </c>
      <c r="G3786" s="3" t="s">
        <v>23</v>
      </c>
      <c r="H3786" s="3" t="s">
        <v>3447</v>
      </c>
      <c r="I3786" s="3" t="s">
        <v>3448</v>
      </c>
      <c r="J3786" s="3" t="s">
        <v>40</v>
      </c>
      <c r="K3786" s="3" t="s">
        <v>27</v>
      </c>
      <c r="L3786" s="3" t="s">
        <v>168</v>
      </c>
      <c r="M3786" s="3" t="s">
        <v>101</v>
      </c>
      <c r="N3786" s="2">
        <v>77036</v>
      </c>
      <c r="O3786" s="3" t="s">
        <v>102</v>
      </c>
      <c r="P3786" s="3" t="s">
        <v>3635</v>
      </c>
      <c r="Q3786" s="3" t="s">
        <v>45</v>
      </c>
      <c r="R3786" s="3" t="s">
        <v>88</v>
      </c>
      <c r="S3786" s="3" t="s">
        <v>3636</v>
      </c>
      <c r="T3786" s="2">
        <v>30.815999999999999</v>
      </c>
      <c r="U3786" s="2">
        <v>9</v>
      </c>
      <c r="V3786" s="2">
        <v>0.2</v>
      </c>
      <c r="W3786" s="2">
        <v>9.6300000000000008</v>
      </c>
    </row>
    <row r="3787" spans="1:23" ht="15.75" thickBot="1" x14ac:dyDescent="0.3">
      <c r="A3787" s="5">
        <v>3786</v>
      </c>
      <c r="B3787" s="3" t="s">
        <v>7036</v>
      </c>
      <c r="C3787" s="2">
        <v>2014</v>
      </c>
      <c r="D3787" s="4">
        <v>41985</v>
      </c>
      <c r="E3787" s="4" t="str">
        <f>TEXT(Table1[[#This Row],[Order Date]],"MMM")</f>
        <v>Dec</v>
      </c>
      <c r="F3787" s="4" t="s">
        <v>7323</v>
      </c>
      <c r="G3787" s="3" t="s">
        <v>172</v>
      </c>
      <c r="H3787" s="3" t="s">
        <v>1737</v>
      </c>
      <c r="I3787" s="3" t="s">
        <v>1738</v>
      </c>
      <c r="J3787" s="3" t="s">
        <v>40</v>
      </c>
      <c r="K3787" s="3" t="s">
        <v>27</v>
      </c>
      <c r="L3787" s="3" t="s">
        <v>3898</v>
      </c>
      <c r="M3787" s="3" t="s">
        <v>692</v>
      </c>
      <c r="N3787" s="2">
        <v>7501</v>
      </c>
      <c r="O3787" s="3" t="s">
        <v>138</v>
      </c>
      <c r="P3787" s="3" t="s">
        <v>2737</v>
      </c>
      <c r="Q3787" s="3" t="s">
        <v>45</v>
      </c>
      <c r="R3787" s="3" t="s">
        <v>242</v>
      </c>
      <c r="S3787" s="3" t="s">
        <v>2738</v>
      </c>
      <c r="T3787" s="2">
        <v>6.54</v>
      </c>
      <c r="U3787" s="2">
        <v>3</v>
      </c>
      <c r="V3787" s="2">
        <v>0</v>
      </c>
      <c r="W3787" s="2">
        <v>2.1581999999999999</v>
      </c>
    </row>
    <row r="3788" spans="1:23" ht="15.75" thickBot="1" x14ac:dyDescent="0.3">
      <c r="A3788" s="5">
        <v>3787</v>
      </c>
      <c r="B3788" s="3" t="s">
        <v>7037</v>
      </c>
      <c r="C3788" s="2">
        <v>2012</v>
      </c>
      <c r="D3788" s="4">
        <v>40918</v>
      </c>
      <c r="E3788" s="4" t="str">
        <f>TEXT(Table1[[#This Row],[Order Date]],"MMM")</f>
        <v>Jan</v>
      </c>
      <c r="F3788" s="4">
        <v>41009</v>
      </c>
      <c r="G3788" s="3" t="s">
        <v>172</v>
      </c>
      <c r="H3788" s="3" t="s">
        <v>583</v>
      </c>
      <c r="I3788" s="3" t="s">
        <v>584</v>
      </c>
      <c r="J3788" s="3" t="s">
        <v>26</v>
      </c>
      <c r="K3788" s="3" t="s">
        <v>27</v>
      </c>
      <c r="L3788" s="3" t="s">
        <v>371</v>
      </c>
      <c r="M3788" s="3" t="s">
        <v>372</v>
      </c>
      <c r="N3788" s="2">
        <v>97206</v>
      </c>
      <c r="O3788" s="3" t="s">
        <v>43</v>
      </c>
      <c r="P3788" s="3" t="s">
        <v>3638</v>
      </c>
      <c r="Q3788" s="3" t="s">
        <v>70</v>
      </c>
      <c r="R3788" s="3" t="s">
        <v>71</v>
      </c>
      <c r="S3788" s="3" t="s">
        <v>3639</v>
      </c>
      <c r="T3788" s="2">
        <v>572.79999999999995</v>
      </c>
      <c r="U3788" s="2">
        <v>2</v>
      </c>
      <c r="V3788" s="2">
        <v>0.2</v>
      </c>
      <c r="W3788" s="2">
        <v>50.12</v>
      </c>
    </row>
    <row r="3789" spans="1:23" ht="15.75" thickBot="1" x14ac:dyDescent="0.3">
      <c r="A3789" s="5">
        <v>3788</v>
      </c>
      <c r="B3789" s="3" t="s">
        <v>7038</v>
      </c>
      <c r="C3789" s="2">
        <v>2013</v>
      </c>
      <c r="D3789" s="4">
        <v>41433</v>
      </c>
      <c r="E3789" s="4" t="str">
        <f>TEXT(Table1[[#This Row],[Order Date]],"MMM")</f>
        <v>Jun</v>
      </c>
      <c r="F3789" s="4">
        <v>41616</v>
      </c>
      <c r="G3789" s="3" t="s">
        <v>49</v>
      </c>
      <c r="H3789" s="3" t="s">
        <v>5247</v>
      </c>
      <c r="I3789" s="3" t="s">
        <v>5248</v>
      </c>
      <c r="J3789" s="3" t="s">
        <v>40</v>
      </c>
      <c r="K3789" s="3" t="s">
        <v>27</v>
      </c>
      <c r="L3789" s="3" t="s">
        <v>1452</v>
      </c>
      <c r="M3789" s="3" t="s">
        <v>323</v>
      </c>
      <c r="N3789" s="2">
        <v>35810</v>
      </c>
      <c r="O3789" s="3" t="s">
        <v>30</v>
      </c>
      <c r="P3789" s="3" t="s">
        <v>4113</v>
      </c>
      <c r="Q3789" s="3" t="s">
        <v>45</v>
      </c>
      <c r="R3789" s="3" t="s">
        <v>67</v>
      </c>
      <c r="S3789" s="3" t="s">
        <v>4114</v>
      </c>
      <c r="T3789" s="2">
        <v>197.05</v>
      </c>
      <c r="U3789" s="2">
        <v>7</v>
      </c>
      <c r="V3789" s="2">
        <v>0</v>
      </c>
      <c r="W3789" s="2">
        <v>59.115000000000002</v>
      </c>
    </row>
    <row r="3790" spans="1:23" ht="15.75" thickBot="1" x14ac:dyDescent="0.3">
      <c r="A3790" s="5">
        <v>3789</v>
      </c>
      <c r="B3790" s="3" t="s">
        <v>7039</v>
      </c>
      <c r="C3790" s="2">
        <v>2014</v>
      </c>
      <c r="D3790" s="4">
        <v>41730</v>
      </c>
      <c r="E3790" s="4" t="str">
        <f>TEXT(Table1[[#This Row],[Order Date]],"MMM")</f>
        <v>Apr</v>
      </c>
      <c r="F3790" s="4">
        <v>41852</v>
      </c>
      <c r="G3790" s="3" t="s">
        <v>49</v>
      </c>
      <c r="H3790" s="3" t="s">
        <v>1492</v>
      </c>
      <c r="I3790" s="3" t="s">
        <v>1493</v>
      </c>
      <c r="J3790" s="3" t="s">
        <v>26</v>
      </c>
      <c r="K3790" s="3" t="s">
        <v>27</v>
      </c>
      <c r="L3790" s="3" t="s">
        <v>120</v>
      </c>
      <c r="M3790" s="3" t="s">
        <v>42</v>
      </c>
      <c r="N3790" s="2">
        <v>94110</v>
      </c>
      <c r="O3790" s="3" t="s">
        <v>43</v>
      </c>
      <c r="P3790" s="3" t="s">
        <v>1309</v>
      </c>
      <c r="Q3790" s="3" t="s">
        <v>45</v>
      </c>
      <c r="R3790" s="3" t="s">
        <v>74</v>
      </c>
      <c r="S3790" s="3" t="s">
        <v>1310</v>
      </c>
      <c r="T3790" s="2">
        <v>2022.2719999999999</v>
      </c>
      <c r="U3790" s="2">
        <v>8</v>
      </c>
      <c r="V3790" s="2">
        <v>0.2</v>
      </c>
      <c r="W3790" s="2">
        <v>682.51679999999999</v>
      </c>
    </row>
    <row r="3791" spans="1:23" ht="15.75" thickBot="1" x14ac:dyDescent="0.3">
      <c r="A3791" s="5">
        <v>3790</v>
      </c>
      <c r="B3791" s="3" t="s">
        <v>7039</v>
      </c>
      <c r="C3791" s="2">
        <v>2014</v>
      </c>
      <c r="D3791" s="4">
        <v>41730</v>
      </c>
      <c r="E3791" s="4" t="str">
        <f>TEXT(Table1[[#This Row],[Order Date]],"MMM")</f>
        <v>Apr</v>
      </c>
      <c r="F3791" s="4">
        <v>41852</v>
      </c>
      <c r="G3791" s="3" t="s">
        <v>49</v>
      </c>
      <c r="H3791" s="3" t="s">
        <v>1492</v>
      </c>
      <c r="I3791" s="3" t="s">
        <v>1493</v>
      </c>
      <c r="J3791" s="3" t="s">
        <v>26</v>
      </c>
      <c r="K3791" s="3" t="s">
        <v>27</v>
      </c>
      <c r="L3791" s="3" t="s">
        <v>120</v>
      </c>
      <c r="M3791" s="3" t="s">
        <v>42</v>
      </c>
      <c r="N3791" s="2">
        <v>94110</v>
      </c>
      <c r="O3791" s="3" t="s">
        <v>43</v>
      </c>
      <c r="P3791" s="3" t="s">
        <v>4151</v>
      </c>
      <c r="Q3791" s="3" t="s">
        <v>45</v>
      </c>
      <c r="R3791" s="3" t="s">
        <v>67</v>
      </c>
      <c r="S3791" s="3" t="s">
        <v>4152</v>
      </c>
      <c r="T3791" s="2">
        <v>9.1199999999999992</v>
      </c>
      <c r="U3791" s="2">
        <v>3</v>
      </c>
      <c r="V3791" s="2">
        <v>0</v>
      </c>
      <c r="W3791" s="2">
        <v>3.1008</v>
      </c>
    </row>
    <row r="3792" spans="1:23" ht="15.75" thickBot="1" x14ac:dyDescent="0.3">
      <c r="A3792" s="5">
        <v>3791</v>
      </c>
      <c r="B3792" s="3" t="s">
        <v>7040</v>
      </c>
      <c r="C3792" s="2">
        <v>2014</v>
      </c>
      <c r="D3792" s="4">
        <v>41862</v>
      </c>
      <c r="E3792" s="4" t="str">
        <f>TEXT(Table1[[#This Row],[Order Date]],"MMM")</f>
        <v>Aug</v>
      </c>
      <c r="F3792" s="4">
        <v>41862</v>
      </c>
      <c r="G3792" s="3" t="s">
        <v>1127</v>
      </c>
      <c r="H3792" s="3" t="s">
        <v>4898</v>
      </c>
      <c r="I3792" s="3" t="s">
        <v>4899</v>
      </c>
      <c r="J3792" s="3" t="s">
        <v>26</v>
      </c>
      <c r="K3792" s="3" t="s">
        <v>27</v>
      </c>
      <c r="L3792" s="3" t="s">
        <v>3914</v>
      </c>
      <c r="M3792" s="3" t="s">
        <v>575</v>
      </c>
      <c r="N3792" s="2">
        <v>73120</v>
      </c>
      <c r="O3792" s="3" t="s">
        <v>102</v>
      </c>
      <c r="P3792" s="3" t="s">
        <v>105</v>
      </c>
      <c r="Q3792" s="3" t="s">
        <v>45</v>
      </c>
      <c r="R3792" s="3" t="s">
        <v>74</v>
      </c>
      <c r="S3792" s="3" t="s">
        <v>106</v>
      </c>
      <c r="T3792" s="2">
        <v>38.159999999999997</v>
      </c>
      <c r="U3792" s="2">
        <v>9</v>
      </c>
      <c r="V3792" s="2">
        <v>0</v>
      </c>
      <c r="W3792" s="2">
        <v>19.079999999999998</v>
      </c>
    </row>
    <row r="3793" spans="1:23" ht="15.75" thickBot="1" x14ac:dyDescent="0.3">
      <c r="A3793" s="5">
        <v>3792</v>
      </c>
      <c r="B3793" s="3" t="s">
        <v>7041</v>
      </c>
      <c r="C3793" s="2">
        <v>2013</v>
      </c>
      <c r="D3793" s="4">
        <v>41334</v>
      </c>
      <c r="E3793" s="4" t="str">
        <f>TEXT(Table1[[#This Row],[Order Date]],"MMM")</f>
        <v>Mar</v>
      </c>
      <c r="F3793" s="4">
        <v>41487</v>
      </c>
      <c r="G3793" s="3" t="s">
        <v>49</v>
      </c>
      <c r="H3793" s="3" t="s">
        <v>4504</v>
      </c>
      <c r="I3793" s="3" t="s">
        <v>4505</v>
      </c>
      <c r="J3793" s="3" t="s">
        <v>40</v>
      </c>
      <c r="K3793" s="3" t="s">
        <v>27</v>
      </c>
      <c r="L3793" s="3" t="s">
        <v>5432</v>
      </c>
      <c r="M3793" s="3" t="s">
        <v>575</v>
      </c>
      <c r="N3793" s="2">
        <v>74012</v>
      </c>
      <c r="O3793" s="3" t="s">
        <v>102</v>
      </c>
      <c r="P3793" s="3" t="s">
        <v>1177</v>
      </c>
      <c r="Q3793" s="3" t="s">
        <v>32</v>
      </c>
      <c r="R3793" s="3" t="s">
        <v>55</v>
      </c>
      <c r="S3793" s="3" t="s">
        <v>1178</v>
      </c>
      <c r="T3793" s="2">
        <v>1592.85</v>
      </c>
      <c r="U3793" s="2">
        <v>7</v>
      </c>
      <c r="V3793" s="2">
        <v>0</v>
      </c>
      <c r="W3793" s="2">
        <v>350.42700000000002</v>
      </c>
    </row>
    <row r="3794" spans="1:23" ht="15.75" thickBot="1" x14ac:dyDescent="0.3">
      <c r="A3794" s="5">
        <v>3793</v>
      </c>
      <c r="B3794" s="3" t="s">
        <v>7041</v>
      </c>
      <c r="C3794" s="2">
        <v>2013</v>
      </c>
      <c r="D3794" s="4">
        <v>41334</v>
      </c>
      <c r="E3794" s="4" t="str">
        <f>TEXT(Table1[[#This Row],[Order Date]],"MMM")</f>
        <v>Mar</v>
      </c>
      <c r="F3794" s="4">
        <v>41487</v>
      </c>
      <c r="G3794" s="3" t="s">
        <v>49</v>
      </c>
      <c r="H3794" s="3" t="s">
        <v>4504</v>
      </c>
      <c r="I3794" s="3" t="s">
        <v>4505</v>
      </c>
      <c r="J3794" s="3" t="s">
        <v>40</v>
      </c>
      <c r="K3794" s="3" t="s">
        <v>27</v>
      </c>
      <c r="L3794" s="3" t="s">
        <v>5432</v>
      </c>
      <c r="M3794" s="3" t="s">
        <v>575</v>
      </c>
      <c r="N3794" s="2">
        <v>74012</v>
      </c>
      <c r="O3794" s="3" t="s">
        <v>102</v>
      </c>
      <c r="P3794" s="3" t="s">
        <v>3204</v>
      </c>
      <c r="Q3794" s="3" t="s">
        <v>45</v>
      </c>
      <c r="R3794" s="3" t="s">
        <v>74</v>
      </c>
      <c r="S3794" s="3" t="s">
        <v>1060</v>
      </c>
      <c r="T3794" s="2">
        <v>11.88</v>
      </c>
      <c r="U3794" s="2">
        <v>2</v>
      </c>
      <c r="V3794" s="2">
        <v>0</v>
      </c>
      <c r="W3794" s="2">
        <v>5.3460000000000001</v>
      </c>
    </row>
    <row r="3795" spans="1:23" ht="15.75" thickBot="1" x14ac:dyDescent="0.3">
      <c r="A3795" s="5">
        <v>3794</v>
      </c>
      <c r="B3795" s="3" t="s">
        <v>7042</v>
      </c>
      <c r="C3795" s="2">
        <v>2014</v>
      </c>
      <c r="D3795" s="4">
        <v>41801</v>
      </c>
      <c r="E3795" s="4" t="str">
        <f>TEXT(Table1[[#This Row],[Order Date]],"MMM")</f>
        <v>Jun</v>
      </c>
      <c r="F3795" s="4">
        <v>41862</v>
      </c>
      <c r="G3795" s="3" t="s">
        <v>172</v>
      </c>
      <c r="H3795" s="3" t="s">
        <v>1090</v>
      </c>
      <c r="I3795" s="3" t="s">
        <v>1091</v>
      </c>
      <c r="J3795" s="3" t="s">
        <v>99</v>
      </c>
      <c r="K3795" s="3" t="s">
        <v>27</v>
      </c>
      <c r="L3795" s="3" t="s">
        <v>5366</v>
      </c>
      <c r="M3795" s="3" t="s">
        <v>227</v>
      </c>
      <c r="N3795" s="2">
        <v>46142</v>
      </c>
      <c r="O3795" s="3" t="s">
        <v>102</v>
      </c>
      <c r="P3795" s="3" t="s">
        <v>905</v>
      </c>
      <c r="Q3795" s="3" t="s">
        <v>45</v>
      </c>
      <c r="R3795" s="3" t="s">
        <v>88</v>
      </c>
      <c r="S3795" s="3" t="s">
        <v>906</v>
      </c>
      <c r="T3795" s="2">
        <v>4.41</v>
      </c>
      <c r="U3795" s="2">
        <v>1</v>
      </c>
      <c r="V3795" s="2">
        <v>0</v>
      </c>
      <c r="W3795" s="2">
        <v>2.0286</v>
      </c>
    </row>
    <row r="3796" spans="1:23" ht="15.75" thickBot="1" x14ac:dyDescent="0.3">
      <c r="A3796" s="5">
        <v>3795</v>
      </c>
      <c r="B3796" s="3" t="s">
        <v>7042</v>
      </c>
      <c r="C3796" s="2">
        <v>2014</v>
      </c>
      <c r="D3796" s="4">
        <v>41801</v>
      </c>
      <c r="E3796" s="4" t="str">
        <f>TEXT(Table1[[#This Row],[Order Date]],"MMM")</f>
        <v>Jun</v>
      </c>
      <c r="F3796" s="4">
        <v>41862</v>
      </c>
      <c r="G3796" s="3" t="s">
        <v>172</v>
      </c>
      <c r="H3796" s="3" t="s">
        <v>1090</v>
      </c>
      <c r="I3796" s="3" t="s">
        <v>1091</v>
      </c>
      <c r="J3796" s="3" t="s">
        <v>99</v>
      </c>
      <c r="K3796" s="3" t="s">
        <v>27</v>
      </c>
      <c r="L3796" s="3" t="s">
        <v>5366</v>
      </c>
      <c r="M3796" s="3" t="s">
        <v>227</v>
      </c>
      <c r="N3796" s="2">
        <v>46142</v>
      </c>
      <c r="O3796" s="3" t="s">
        <v>102</v>
      </c>
      <c r="P3796" s="3" t="s">
        <v>5563</v>
      </c>
      <c r="Q3796" s="3" t="s">
        <v>45</v>
      </c>
      <c r="R3796" s="3" t="s">
        <v>88</v>
      </c>
      <c r="S3796" s="3" t="s">
        <v>170</v>
      </c>
      <c r="T3796" s="2">
        <v>167.94</v>
      </c>
      <c r="U3796" s="2">
        <v>3</v>
      </c>
      <c r="V3796" s="2">
        <v>0</v>
      </c>
      <c r="W3796" s="2">
        <v>82.290599999999998</v>
      </c>
    </row>
    <row r="3797" spans="1:23" ht="15.75" thickBot="1" x14ac:dyDescent="0.3">
      <c r="A3797" s="5">
        <v>3796</v>
      </c>
      <c r="B3797" s="3" t="s">
        <v>7042</v>
      </c>
      <c r="C3797" s="2">
        <v>2014</v>
      </c>
      <c r="D3797" s="4">
        <v>41801</v>
      </c>
      <c r="E3797" s="4" t="str">
        <f>TEXT(Table1[[#This Row],[Order Date]],"MMM")</f>
        <v>Jun</v>
      </c>
      <c r="F3797" s="4">
        <v>41862</v>
      </c>
      <c r="G3797" s="3" t="s">
        <v>172</v>
      </c>
      <c r="H3797" s="3" t="s">
        <v>1090</v>
      </c>
      <c r="I3797" s="3" t="s">
        <v>1091</v>
      </c>
      <c r="J3797" s="3" t="s">
        <v>99</v>
      </c>
      <c r="K3797" s="3" t="s">
        <v>27</v>
      </c>
      <c r="L3797" s="3" t="s">
        <v>5366</v>
      </c>
      <c r="M3797" s="3" t="s">
        <v>227</v>
      </c>
      <c r="N3797" s="2">
        <v>46142</v>
      </c>
      <c r="O3797" s="3" t="s">
        <v>102</v>
      </c>
      <c r="P3797" s="3" t="s">
        <v>3200</v>
      </c>
      <c r="Q3797" s="3" t="s">
        <v>45</v>
      </c>
      <c r="R3797" s="3" t="s">
        <v>88</v>
      </c>
      <c r="S3797" s="3" t="s">
        <v>3201</v>
      </c>
      <c r="T3797" s="2">
        <v>67.8</v>
      </c>
      <c r="U3797" s="2">
        <v>10</v>
      </c>
      <c r="V3797" s="2">
        <v>0</v>
      </c>
      <c r="W3797" s="2">
        <v>31.187999999999999</v>
      </c>
    </row>
    <row r="3798" spans="1:23" ht="15.75" thickBot="1" x14ac:dyDescent="0.3">
      <c r="A3798" s="5">
        <v>3797</v>
      </c>
      <c r="B3798" s="3" t="s">
        <v>7043</v>
      </c>
      <c r="C3798" s="2">
        <v>2011</v>
      </c>
      <c r="D3798" s="4">
        <v>40667</v>
      </c>
      <c r="E3798" s="4" t="str">
        <f>TEXT(Table1[[#This Row],[Order Date]],"MMM")</f>
        <v>May</v>
      </c>
      <c r="F3798" s="4">
        <v>40728</v>
      </c>
      <c r="G3798" s="3" t="s">
        <v>23</v>
      </c>
      <c r="H3798" s="3" t="s">
        <v>587</v>
      </c>
      <c r="I3798" s="3" t="s">
        <v>588</v>
      </c>
      <c r="J3798" s="3" t="s">
        <v>26</v>
      </c>
      <c r="K3798" s="3" t="s">
        <v>27</v>
      </c>
      <c r="L3798" s="3" t="s">
        <v>5121</v>
      </c>
      <c r="M3798" s="3" t="s">
        <v>214</v>
      </c>
      <c r="N3798" s="2">
        <v>48127</v>
      </c>
      <c r="O3798" s="3" t="s">
        <v>102</v>
      </c>
      <c r="P3798" s="3" t="s">
        <v>2669</v>
      </c>
      <c r="Q3798" s="3" t="s">
        <v>45</v>
      </c>
      <c r="R3798" s="3" t="s">
        <v>67</v>
      </c>
      <c r="S3798" s="3" t="s">
        <v>2670</v>
      </c>
      <c r="T3798" s="2">
        <v>26.7</v>
      </c>
      <c r="U3798" s="2">
        <v>2</v>
      </c>
      <c r="V3798" s="2">
        <v>0</v>
      </c>
      <c r="W3798" s="2">
        <v>7.476</v>
      </c>
    </row>
    <row r="3799" spans="1:23" ht="15.75" thickBot="1" x14ac:dyDescent="0.3">
      <c r="A3799" s="5">
        <v>3798</v>
      </c>
      <c r="B3799" s="3" t="s">
        <v>7043</v>
      </c>
      <c r="C3799" s="2">
        <v>2011</v>
      </c>
      <c r="D3799" s="4">
        <v>40667</v>
      </c>
      <c r="E3799" s="4" t="str">
        <f>TEXT(Table1[[#This Row],[Order Date]],"MMM")</f>
        <v>May</v>
      </c>
      <c r="F3799" s="4">
        <v>40728</v>
      </c>
      <c r="G3799" s="3" t="s">
        <v>23</v>
      </c>
      <c r="H3799" s="3" t="s">
        <v>587</v>
      </c>
      <c r="I3799" s="3" t="s">
        <v>588</v>
      </c>
      <c r="J3799" s="3" t="s">
        <v>26</v>
      </c>
      <c r="K3799" s="3" t="s">
        <v>27</v>
      </c>
      <c r="L3799" s="3" t="s">
        <v>5121</v>
      </c>
      <c r="M3799" s="3" t="s">
        <v>214</v>
      </c>
      <c r="N3799" s="2">
        <v>48127</v>
      </c>
      <c r="O3799" s="3" t="s">
        <v>102</v>
      </c>
      <c r="P3799" s="3" t="s">
        <v>3982</v>
      </c>
      <c r="Q3799" s="3" t="s">
        <v>45</v>
      </c>
      <c r="R3799" s="3" t="s">
        <v>74</v>
      </c>
      <c r="S3799" s="3" t="s">
        <v>3983</v>
      </c>
      <c r="T3799" s="2">
        <v>40.200000000000003</v>
      </c>
      <c r="U3799" s="2">
        <v>5</v>
      </c>
      <c r="V3799" s="2">
        <v>0</v>
      </c>
      <c r="W3799" s="2">
        <v>18.09</v>
      </c>
    </row>
    <row r="3800" spans="1:23" ht="15.75" thickBot="1" x14ac:dyDescent="0.3">
      <c r="A3800" s="5">
        <v>3799</v>
      </c>
      <c r="B3800" s="3" t="s">
        <v>7043</v>
      </c>
      <c r="C3800" s="2">
        <v>2011</v>
      </c>
      <c r="D3800" s="4">
        <v>40667</v>
      </c>
      <c r="E3800" s="4" t="str">
        <f>TEXT(Table1[[#This Row],[Order Date]],"MMM")</f>
        <v>May</v>
      </c>
      <c r="F3800" s="4">
        <v>40728</v>
      </c>
      <c r="G3800" s="3" t="s">
        <v>23</v>
      </c>
      <c r="H3800" s="3" t="s">
        <v>587</v>
      </c>
      <c r="I3800" s="3" t="s">
        <v>588</v>
      </c>
      <c r="J3800" s="3" t="s">
        <v>26</v>
      </c>
      <c r="K3800" s="3" t="s">
        <v>27</v>
      </c>
      <c r="L3800" s="3" t="s">
        <v>5121</v>
      </c>
      <c r="M3800" s="3" t="s">
        <v>214</v>
      </c>
      <c r="N3800" s="2">
        <v>48127</v>
      </c>
      <c r="O3800" s="3" t="s">
        <v>102</v>
      </c>
      <c r="P3800" s="3" t="s">
        <v>684</v>
      </c>
      <c r="Q3800" s="3" t="s">
        <v>45</v>
      </c>
      <c r="R3800" s="3" t="s">
        <v>67</v>
      </c>
      <c r="S3800" s="3" t="s">
        <v>685</v>
      </c>
      <c r="T3800" s="2">
        <v>13.89</v>
      </c>
      <c r="U3800" s="2">
        <v>3</v>
      </c>
      <c r="V3800" s="2">
        <v>0</v>
      </c>
      <c r="W3800" s="2">
        <v>4.5837000000000003</v>
      </c>
    </row>
    <row r="3801" spans="1:23" ht="15.75" thickBot="1" x14ac:dyDescent="0.3">
      <c r="A3801" s="5">
        <v>3800</v>
      </c>
      <c r="B3801" s="3" t="s">
        <v>7043</v>
      </c>
      <c r="C3801" s="2">
        <v>2011</v>
      </c>
      <c r="D3801" s="4">
        <v>40667</v>
      </c>
      <c r="E3801" s="4" t="str">
        <f>TEXT(Table1[[#This Row],[Order Date]],"MMM")</f>
        <v>May</v>
      </c>
      <c r="F3801" s="4">
        <v>40728</v>
      </c>
      <c r="G3801" s="3" t="s">
        <v>23</v>
      </c>
      <c r="H3801" s="3" t="s">
        <v>587</v>
      </c>
      <c r="I3801" s="3" t="s">
        <v>588</v>
      </c>
      <c r="J3801" s="3" t="s">
        <v>26</v>
      </c>
      <c r="K3801" s="3" t="s">
        <v>27</v>
      </c>
      <c r="L3801" s="3" t="s">
        <v>5121</v>
      </c>
      <c r="M3801" s="3" t="s">
        <v>214</v>
      </c>
      <c r="N3801" s="2">
        <v>48127</v>
      </c>
      <c r="O3801" s="3" t="s">
        <v>102</v>
      </c>
      <c r="P3801" s="3" t="s">
        <v>605</v>
      </c>
      <c r="Q3801" s="3" t="s">
        <v>45</v>
      </c>
      <c r="R3801" s="3" t="s">
        <v>58</v>
      </c>
      <c r="S3801" s="3" t="s">
        <v>606</v>
      </c>
      <c r="T3801" s="2">
        <v>689.82</v>
      </c>
      <c r="U3801" s="2">
        <v>6</v>
      </c>
      <c r="V3801" s="2">
        <v>0</v>
      </c>
      <c r="W3801" s="2">
        <v>20.694600000000001</v>
      </c>
    </row>
    <row r="3802" spans="1:23" ht="15.75" thickBot="1" x14ac:dyDescent="0.3">
      <c r="A3802" s="5">
        <v>3801</v>
      </c>
      <c r="B3802" s="3" t="s">
        <v>7044</v>
      </c>
      <c r="C3802" s="2">
        <v>2013</v>
      </c>
      <c r="D3802" s="4">
        <v>41463</v>
      </c>
      <c r="E3802" s="4" t="str">
        <f>TEXT(Table1[[#This Row],[Order Date]],"MMM")</f>
        <v>Jul</v>
      </c>
      <c r="F3802" s="4">
        <v>41616</v>
      </c>
      <c r="G3802" s="3" t="s">
        <v>49</v>
      </c>
      <c r="H3802" s="3" t="s">
        <v>1589</v>
      </c>
      <c r="I3802" s="3" t="s">
        <v>1590</v>
      </c>
      <c r="J3802" s="3" t="s">
        <v>26</v>
      </c>
      <c r="K3802" s="3" t="s">
        <v>27</v>
      </c>
      <c r="L3802" s="3" t="s">
        <v>239</v>
      </c>
      <c r="M3802" s="3" t="s">
        <v>240</v>
      </c>
      <c r="N3802" s="2">
        <v>10024</v>
      </c>
      <c r="O3802" s="3" t="s">
        <v>138</v>
      </c>
      <c r="P3802" s="3" t="s">
        <v>1105</v>
      </c>
      <c r="Q3802" s="3" t="s">
        <v>45</v>
      </c>
      <c r="R3802" s="3" t="s">
        <v>67</v>
      </c>
      <c r="S3802" s="3" t="s">
        <v>1106</v>
      </c>
      <c r="T3802" s="2">
        <v>38.340000000000003</v>
      </c>
      <c r="U3802" s="2">
        <v>9</v>
      </c>
      <c r="V3802" s="2">
        <v>0</v>
      </c>
      <c r="W3802" s="2">
        <v>15.7194</v>
      </c>
    </row>
    <row r="3803" spans="1:23" ht="15.75" thickBot="1" x14ac:dyDescent="0.3">
      <c r="A3803" s="5">
        <v>3802</v>
      </c>
      <c r="B3803" s="3" t="s">
        <v>7045</v>
      </c>
      <c r="C3803" s="2">
        <v>2014</v>
      </c>
      <c r="D3803" s="4">
        <v>41887</v>
      </c>
      <c r="E3803" s="4" t="str">
        <f>TEXT(Table1[[#This Row],[Order Date]],"MMM")</f>
        <v>Sep</v>
      </c>
      <c r="F3803" s="4" t="s">
        <v>7241</v>
      </c>
      <c r="G3803" s="3" t="s">
        <v>23</v>
      </c>
      <c r="H3803" s="3" t="s">
        <v>3540</v>
      </c>
      <c r="I3803" s="3" t="s">
        <v>3541</v>
      </c>
      <c r="J3803" s="3" t="s">
        <v>26</v>
      </c>
      <c r="K3803" s="3" t="s">
        <v>27</v>
      </c>
      <c r="L3803" s="3" t="s">
        <v>120</v>
      </c>
      <c r="M3803" s="3" t="s">
        <v>42</v>
      </c>
      <c r="N3803" s="2">
        <v>94110</v>
      </c>
      <c r="O3803" s="3" t="s">
        <v>43</v>
      </c>
      <c r="P3803" s="3" t="s">
        <v>4100</v>
      </c>
      <c r="Q3803" s="3" t="s">
        <v>45</v>
      </c>
      <c r="R3803" s="3" t="s">
        <v>77</v>
      </c>
      <c r="S3803" s="3" t="s">
        <v>4101</v>
      </c>
      <c r="T3803" s="2">
        <v>81.08</v>
      </c>
      <c r="U3803" s="2">
        <v>4</v>
      </c>
      <c r="V3803" s="2">
        <v>0</v>
      </c>
      <c r="W3803" s="2">
        <v>22.702400000000001</v>
      </c>
    </row>
    <row r="3804" spans="1:23" ht="15.75" thickBot="1" x14ac:dyDescent="0.3">
      <c r="A3804" s="5">
        <v>3803</v>
      </c>
      <c r="B3804" s="3" t="s">
        <v>7046</v>
      </c>
      <c r="C3804" s="2">
        <v>2013</v>
      </c>
      <c r="D3804" s="4">
        <v>41366</v>
      </c>
      <c r="E3804" s="4" t="str">
        <f>TEXT(Table1[[#This Row],[Order Date]],"MMM")</f>
        <v>Apr</v>
      </c>
      <c r="F3804" s="4">
        <v>41519</v>
      </c>
      <c r="G3804" s="3" t="s">
        <v>49</v>
      </c>
      <c r="H3804" s="3" t="s">
        <v>624</v>
      </c>
      <c r="I3804" s="3" t="s">
        <v>625</v>
      </c>
      <c r="J3804" s="3" t="s">
        <v>40</v>
      </c>
      <c r="K3804" s="3" t="s">
        <v>27</v>
      </c>
      <c r="L3804" s="3" t="s">
        <v>41</v>
      </c>
      <c r="M3804" s="3" t="s">
        <v>42</v>
      </c>
      <c r="N3804" s="2">
        <v>90049</v>
      </c>
      <c r="O3804" s="3" t="s">
        <v>43</v>
      </c>
      <c r="P3804" s="3" t="s">
        <v>888</v>
      </c>
      <c r="Q3804" s="3" t="s">
        <v>45</v>
      </c>
      <c r="R3804" s="3" t="s">
        <v>58</v>
      </c>
      <c r="S3804" s="3" t="s">
        <v>889</v>
      </c>
      <c r="T3804" s="2">
        <v>93.02</v>
      </c>
      <c r="U3804" s="2">
        <v>2</v>
      </c>
      <c r="V3804" s="2">
        <v>0</v>
      </c>
      <c r="W3804" s="2">
        <v>3.7208000000000001</v>
      </c>
    </row>
    <row r="3805" spans="1:23" ht="15.75" thickBot="1" x14ac:dyDescent="0.3">
      <c r="A3805" s="5">
        <v>3804</v>
      </c>
      <c r="B3805" s="3" t="s">
        <v>7047</v>
      </c>
      <c r="C3805" s="2">
        <v>2014</v>
      </c>
      <c r="D3805" s="4">
        <v>41802</v>
      </c>
      <c r="E3805" s="4" t="str">
        <f>TEXT(Table1[[#This Row],[Order Date]],"MMM")</f>
        <v>Jun</v>
      </c>
      <c r="F3805" s="4">
        <v>41832</v>
      </c>
      <c r="G3805" s="3" t="s">
        <v>172</v>
      </c>
      <c r="H3805" s="3" t="s">
        <v>4090</v>
      </c>
      <c r="I3805" s="3" t="s">
        <v>4091</v>
      </c>
      <c r="J3805" s="3" t="s">
        <v>99</v>
      </c>
      <c r="K3805" s="3" t="s">
        <v>27</v>
      </c>
      <c r="L3805" s="3" t="s">
        <v>93</v>
      </c>
      <c r="M3805" s="3" t="s">
        <v>94</v>
      </c>
      <c r="N3805" s="2">
        <v>98115</v>
      </c>
      <c r="O3805" s="3" t="s">
        <v>43</v>
      </c>
      <c r="P3805" s="3" t="s">
        <v>1048</v>
      </c>
      <c r="Q3805" s="3" t="s">
        <v>45</v>
      </c>
      <c r="R3805" s="3" t="s">
        <v>74</v>
      </c>
      <c r="S3805" s="3" t="s">
        <v>1049</v>
      </c>
      <c r="T3805" s="2">
        <v>83.92</v>
      </c>
      <c r="U3805" s="2">
        <v>5</v>
      </c>
      <c r="V3805" s="2">
        <v>0.2</v>
      </c>
      <c r="W3805" s="2">
        <v>29.372</v>
      </c>
    </row>
    <row r="3806" spans="1:23" ht="15.75" thickBot="1" x14ac:dyDescent="0.3">
      <c r="A3806" s="5">
        <v>3805</v>
      </c>
      <c r="B3806" s="3" t="s">
        <v>7047</v>
      </c>
      <c r="C3806" s="2">
        <v>2014</v>
      </c>
      <c r="D3806" s="4">
        <v>41802</v>
      </c>
      <c r="E3806" s="4" t="str">
        <f>TEXT(Table1[[#This Row],[Order Date]],"MMM")</f>
        <v>Jun</v>
      </c>
      <c r="F3806" s="4">
        <v>41832</v>
      </c>
      <c r="G3806" s="3" t="s">
        <v>172</v>
      </c>
      <c r="H3806" s="3" t="s">
        <v>4090</v>
      </c>
      <c r="I3806" s="3" t="s">
        <v>4091</v>
      </c>
      <c r="J3806" s="3" t="s">
        <v>99</v>
      </c>
      <c r="K3806" s="3" t="s">
        <v>27</v>
      </c>
      <c r="L3806" s="3" t="s">
        <v>93</v>
      </c>
      <c r="M3806" s="3" t="s">
        <v>94</v>
      </c>
      <c r="N3806" s="2">
        <v>98115</v>
      </c>
      <c r="O3806" s="3" t="s">
        <v>43</v>
      </c>
      <c r="P3806" s="3" t="s">
        <v>2878</v>
      </c>
      <c r="Q3806" s="3" t="s">
        <v>32</v>
      </c>
      <c r="R3806" s="3" t="s">
        <v>64</v>
      </c>
      <c r="S3806" s="3" t="s">
        <v>2879</v>
      </c>
      <c r="T3806" s="2">
        <v>199.9</v>
      </c>
      <c r="U3806" s="2">
        <v>5</v>
      </c>
      <c r="V3806" s="2">
        <v>0</v>
      </c>
      <c r="W3806" s="2">
        <v>39.979999999999997</v>
      </c>
    </row>
    <row r="3807" spans="1:23" ht="15.75" thickBot="1" x14ac:dyDescent="0.3">
      <c r="A3807" s="5">
        <v>3806</v>
      </c>
      <c r="B3807" s="3" t="s">
        <v>7047</v>
      </c>
      <c r="C3807" s="2">
        <v>2014</v>
      </c>
      <c r="D3807" s="4">
        <v>41802</v>
      </c>
      <c r="E3807" s="4" t="str">
        <f>TEXT(Table1[[#This Row],[Order Date]],"MMM")</f>
        <v>Jun</v>
      </c>
      <c r="F3807" s="4">
        <v>41832</v>
      </c>
      <c r="G3807" s="3" t="s">
        <v>172</v>
      </c>
      <c r="H3807" s="3" t="s">
        <v>4090</v>
      </c>
      <c r="I3807" s="3" t="s">
        <v>4091</v>
      </c>
      <c r="J3807" s="3" t="s">
        <v>99</v>
      </c>
      <c r="K3807" s="3" t="s">
        <v>27</v>
      </c>
      <c r="L3807" s="3" t="s">
        <v>93</v>
      </c>
      <c r="M3807" s="3" t="s">
        <v>94</v>
      </c>
      <c r="N3807" s="2">
        <v>98115</v>
      </c>
      <c r="O3807" s="3" t="s">
        <v>43</v>
      </c>
      <c r="P3807" s="3" t="s">
        <v>2550</v>
      </c>
      <c r="Q3807" s="3" t="s">
        <v>70</v>
      </c>
      <c r="R3807" s="3" t="s">
        <v>71</v>
      </c>
      <c r="S3807" s="3" t="s">
        <v>2551</v>
      </c>
      <c r="T3807" s="2">
        <v>31.175999999999998</v>
      </c>
      <c r="U3807" s="2">
        <v>3</v>
      </c>
      <c r="V3807" s="2">
        <v>0.2</v>
      </c>
      <c r="W3807" s="2">
        <v>-7.0145999999999997</v>
      </c>
    </row>
    <row r="3808" spans="1:23" ht="15.75" thickBot="1" x14ac:dyDescent="0.3">
      <c r="A3808" s="5">
        <v>3807</v>
      </c>
      <c r="B3808" s="3" t="s">
        <v>7047</v>
      </c>
      <c r="C3808" s="2">
        <v>2014</v>
      </c>
      <c r="D3808" s="4">
        <v>41802</v>
      </c>
      <c r="E3808" s="4" t="str">
        <f>TEXT(Table1[[#This Row],[Order Date]],"MMM")</f>
        <v>Jun</v>
      </c>
      <c r="F3808" s="4">
        <v>41832</v>
      </c>
      <c r="G3808" s="3" t="s">
        <v>172</v>
      </c>
      <c r="H3808" s="3" t="s">
        <v>4090</v>
      </c>
      <c r="I3808" s="3" t="s">
        <v>4091</v>
      </c>
      <c r="J3808" s="3" t="s">
        <v>99</v>
      </c>
      <c r="K3808" s="3" t="s">
        <v>27</v>
      </c>
      <c r="L3808" s="3" t="s">
        <v>93</v>
      </c>
      <c r="M3808" s="3" t="s">
        <v>94</v>
      </c>
      <c r="N3808" s="2">
        <v>98115</v>
      </c>
      <c r="O3808" s="3" t="s">
        <v>43</v>
      </c>
      <c r="P3808" s="3" t="s">
        <v>1294</v>
      </c>
      <c r="Q3808" s="3" t="s">
        <v>45</v>
      </c>
      <c r="R3808" s="3" t="s">
        <v>74</v>
      </c>
      <c r="S3808" s="3" t="s">
        <v>1295</v>
      </c>
      <c r="T3808" s="2">
        <v>172.75200000000001</v>
      </c>
      <c r="U3808" s="2">
        <v>6</v>
      </c>
      <c r="V3808" s="2">
        <v>0.2</v>
      </c>
      <c r="W3808" s="2">
        <v>60.463200000000001</v>
      </c>
    </row>
    <row r="3809" spans="1:23" ht="15.75" thickBot="1" x14ac:dyDescent="0.3">
      <c r="A3809" s="5">
        <v>3808</v>
      </c>
      <c r="B3809" s="3" t="s">
        <v>7047</v>
      </c>
      <c r="C3809" s="2">
        <v>2014</v>
      </c>
      <c r="D3809" s="4">
        <v>41802</v>
      </c>
      <c r="E3809" s="4" t="str">
        <f>TEXT(Table1[[#This Row],[Order Date]],"MMM")</f>
        <v>Jun</v>
      </c>
      <c r="F3809" s="4">
        <v>41832</v>
      </c>
      <c r="G3809" s="3" t="s">
        <v>172</v>
      </c>
      <c r="H3809" s="3" t="s">
        <v>4090</v>
      </c>
      <c r="I3809" s="3" t="s">
        <v>4091</v>
      </c>
      <c r="J3809" s="3" t="s">
        <v>99</v>
      </c>
      <c r="K3809" s="3" t="s">
        <v>27</v>
      </c>
      <c r="L3809" s="3" t="s">
        <v>93</v>
      </c>
      <c r="M3809" s="3" t="s">
        <v>94</v>
      </c>
      <c r="N3809" s="2">
        <v>98115</v>
      </c>
      <c r="O3809" s="3" t="s">
        <v>43</v>
      </c>
      <c r="P3809" s="3" t="s">
        <v>2297</v>
      </c>
      <c r="Q3809" s="3" t="s">
        <v>45</v>
      </c>
      <c r="R3809" s="3" t="s">
        <v>74</v>
      </c>
      <c r="S3809" s="3" t="s">
        <v>2298</v>
      </c>
      <c r="T3809" s="2">
        <v>9.2959999999999994</v>
      </c>
      <c r="U3809" s="2">
        <v>2</v>
      </c>
      <c r="V3809" s="2">
        <v>0.2</v>
      </c>
      <c r="W3809" s="2">
        <v>3.0211999999999999</v>
      </c>
    </row>
    <row r="3810" spans="1:23" ht="15.75" thickBot="1" x14ac:dyDescent="0.3">
      <c r="A3810" s="5">
        <v>3809</v>
      </c>
      <c r="B3810" s="3" t="s">
        <v>7048</v>
      </c>
      <c r="C3810" s="2">
        <v>2014</v>
      </c>
      <c r="D3810" s="4">
        <v>41889</v>
      </c>
      <c r="E3810" s="4" t="str">
        <f>TEXT(Table1[[#This Row],[Order Date]],"MMM")</f>
        <v>Sep</v>
      </c>
      <c r="F3810" s="4" t="s">
        <v>7344</v>
      </c>
      <c r="G3810" s="3" t="s">
        <v>49</v>
      </c>
      <c r="H3810" s="3" t="s">
        <v>1976</v>
      </c>
      <c r="I3810" s="3" t="s">
        <v>1977</v>
      </c>
      <c r="J3810" s="3" t="s">
        <v>99</v>
      </c>
      <c r="K3810" s="3" t="s">
        <v>27</v>
      </c>
      <c r="L3810" s="3" t="s">
        <v>93</v>
      </c>
      <c r="M3810" s="3" t="s">
        <v>94</v>
      </c>
      <c r="N3810" s="2">
        <v>98103</v>
      </c>
      <c r="O3810" s="3" t="s">
        <v>43</v>
      </c>
      <c r="P3810" s="3" t="s">
        <v>2655</v>
      </c>
      <c r="Q3810" s="3" t="s">
        <v>45</v>
      </c>
      <c r="R3810" s="3" t="s">
        <v>88</v>
      </c>
      <c r="S3810" s="3" t="s">
        <v>170</v>
      </c>
      <c r="T3810" s="2">
        <v>52.76</v>
      </c>
      <c r="U3810" s="2">
        <v>2</v>
      </c>
      <c r="V3810" s="2">
        <v>0</v>
      </c>
      <c r="W3810" s="2">
        <v>24.269600000000001</v>
      </c>
    </row>
    <row r="3811" spans="1:23" ht="15.75" thickBot="1" x14ac:dyDescent="0.3">
      <c r="A3811" s="5">
        <v>3810</v>
      </c>
      <c r="B3811" s="3" t="s">
        <v>7049</v>
      </c>
      <c r="C3811" s="2">
        <v>2014</v>
      </c>
      <c r="D3811" s="4">
        <v>41860</v>
      </c>
      <c r="E3811" s="4" t="str">
        <f>TEXT(Table1[[#This Row],[Order Date]],"MMM")</f>
        <v>Aug</v>
      </c>
      <c r="F3811" s="4">
        <v>41921</v>
      </c>
      <c r="G3811" s="3" t="s">
        <v>172</v>
      </c>
      <c r="H3811" s="3" t="s">
        <v>1561</v>
      </c>
      <c r="I3811" s="3" t="s">
        <v>1562</v>
      </c>
      <c r="J3811" s="3" t="s">
        <v>26</v>
      </c>
      <c r="K3811" s="3" t="s">
        <v>27</v>
      </c>
      <c r="L3811" s="3" t="s">
        <v>2972</v>
      </c>
      <c r="M3811" s="3" t="s">
        <v>1218</v>
      </c>
      <c r="N3811" s="2">
        <v>2908</v>
      </c>
      <c r="O3811" s="3" t="s">
        <v>138</v>
      </c>
      <c r="P3811" s="3" t="s">
        <v>3034</v>
      </c>
      <c r="Q3811" s="3" t="s">
        <v>45</v>
      </c>
      <c r="R3811" s="3" t="s">
        <v>88</v>
      </c>
      <c r="S3811" s="3" t="s">
        <v>3035</v>
      </c>
      <c r="T3811" s="2">
        <v>16.899999999999999</v>
      </c>
      <c r="U3811" s="2">
        <v>5</v>
      </c>
      <c r="V3811" s="2">
        <v>0</v>
      </c>
      <c r="W3811" s="2">
        <v>7.774</v>
      </c>
    </row>
    <row r="3812" spans="1:23" ht="15.75" thickBot="1" x14ac:dyDescent="0.3">
      <c r="A3812" s="5">
        <v>3811</v>
      </c>
      <c r="B3812" s="3" t="s">
        <v>7049</v>
      </c>
      <c r="C3812" s="2">
        <v>2014</v>
      </c>
      <c r="D3812" s="4">
        <v>41860</v>
      </c>
      <c r="E3812" s="4" t="str">
        <f>TEXT(Table1[[#This Row],[Order Date]],"MMM")</f>
        <v>Aug</v>
      </c>
      <c r="F3812" s="4">
        <v>41921</v>
      </c>
      <c r="G3812" s="3" t="s">
        <v>172</v>
      </c>
      <c r="H3812" s="3" t="s">
        <v>1561</v>
      </c>
      <c r="I3812" s="3" t="s">
        <v>1562</v>
      </c>
      <c r="J3812" s="3" t="s">
        <v>26</v>
      </c>
      <c r="K3812" s="3" t="s">
        <v>27</v>
      </c>
      <c r="L3812" s="3" t="s">
        <v>2972</v>
      </c>
      <c r="M3812" s="3" t="s">
        <v>1218</v>
      </c>
      <c r="N3812" s="2">
        <v>2908</v>
      </c>
      <c r="O3812" s="3" t="s">
        <v>138</v>
      </c>
      <c r="P3812" s="3" t="s">
        <v>1261</v>
      </c>
      <c r="Q3812" s="3" t="s">
        <v>45</v>
      </c>
      <c r="R3812" s="3" t="s">
        <v>88</v>
      </c>
      <c r="S3812" s="3" t="s">
        <v>1262</v>
      </c>
      <c r="T3812" s="2">
        <v>39.96</v>
      </c>
      <c r="U3812" s="2">
        <v>2</v>
      </c>
      <c r="V3812" s="2">
        <v>0</v>
      </c>
      <c r="W3812" s="2">
        <v>18.781199999999998</v>
      </c>
    </row>
    <row r="3813" spans="1:23" ht="15.75" thickBot="1" x14ac:dyDescent="0.3">
      <c r="A3813" s="5">
        <v>3812</v>
      </c>
      <c r="B3813" s="3" t="s">
        <v>7050</v>
      </c>
      <c r="C3813" s="2">
        <v>2012</v>
      </c>
      <c r="D3813" s="4">
        <v>41218</v>
      </c>
      <c r="E3813" s="4" t="str">
        <f>TEXT(Table1[[#This Row],[Order Date]],"MMM")</f>
        <v>Nov</v>
      </c>
      <c r="F3813" s="4" t="s">
        <v>7225</v>
      </c>
      <c r="G3813" s="3" t="s">
        <v>23</v>
      </c>
      <c r="H3813" s="3" t="s">
        <v>271</v>
      </c>
      <c r="I3813" s="3" t="s">
        <v>272</v>
      </c>
      <c r="J3813" s="3" t="s">
        <v>99</v>
      </c>
      <c r="K3813" s="3" t="s">
        <v>27</v>
      </c>
      <c r="L3813" s="3" t="s">
        <v>485</v>
      </c>
      <c r="M3813" s="3" t="s">
        <v>280</v>
      </c>
      <c r="N3813" s="2">
        <v>85023</v>
      </c>
      <c r="O3813" s="3" t="s">
        <v>43</v>
      </c>
      <c r="P3813" s="3" t="s">
        <v>2830</v>
      </c>
      <c r="Q3813" s="3" t="s">
        <v>32</v>
      </c>
      <c r="R3813" s="3" t="s">
        <v>36</v>
      </c>
      <c r="S3813" s="3" t="s">
        <v>2831</v>
      </c>
      <c r="T3813" s="2">
        <v>191.96799999999999</v>
      </c>
      <c r="U3813" s="2">
        <v>7</v>
      </c>
      <c r="V3813" s="2">
        <v>0.2</v>
      </c>
      <c r="W3813" s="2">
        <v>16.7972</v>
      </c>
    </row>
    <row r="3814" spans="1:23" ht="15.75" thickBot="1" x14ac:dyDescent="0.3">
      <c r="A3814" s="5">
        <v>3813</v>
      </c>
      <c r="B3814" s="3" t="s">
        <v>7051</v>
      </c>
      <c r="C3814" s="2">
        <v>2012</v>
      </c>
      <c r="D3814" s="4">
        <v>41068</v>
      </c>
      <c r="E3814" s="4" t="str">
        <f>TEXT(Table1[[#This Row],[Order Date]],"MMM")</f>
        <v>Jun</v>
      </c>
      <c r="F3814" s="4">
        <v>41190</v>
      </c>
      <c r="G3814" s="3" t="s">
        <v>49</v>
      </c>
      <c r="H3814" s="3" t="s">
        <v>2394</v>
      </c>
      <c r="I3814" s="3" t="s">
        <v>2395</v>
      </c>
      <c r="J3814" s="3" t="s">
        <v>40</v>
      </c>
      <c r="K3814" s="3" t="s">
        <v>27</v>
      </c>
      <c r="L3814" s="3" t="s">
        <v>168</v>
      </c>
      <c r="M3814" s="3" t="s">
        <v>101</v>
      </c>
      <c r="N3814" s="2">
        <v>77095</v>
      </c>
      <c r="O3814" s="3" t="s">
        <v>102</v>
      </c>
      <c r="P3814" s="3" t="s">
        <v>748</v>
      </c>
      <c r="Q3814" s="3" t="s">
        <v>45</v>
      </c>
      <c r="R3814" s="3" t="s">
        <v>46</v>
      </c>
      <c r="S3814" s="3" t="s">
        <v>749</v>
      </c>
      <c r="T3814" s="2">
        <v>35.520000000000003</v>
      </c>
      <c r="U3814" s="2">
        <v>3</v>
      </c>
      <c r="V3814" s="2">
        <v>0.2</v>
      </c>
      <c r="W3814" s="2">
        <v>13.32</v>
      </c>
    </row>
    <row r="3815" spans="1:23" ht="15.75" thickBot="1" x14ac:dyDescent="0.3">
      <c r="A3815" s="5">
        <v>3814</v>
      </c>
      <c r="B3815" s="3" t="s">
        <v>7051</v>
      </c>
      <c r="C3815" s="2">
        <v>2012</v>
      </c>
      <c r="D3815" s="4">
        <v>41068</v>
      </c>
      <c r="E3815" s="4" t="str">
        <f>TEXT(Table1[[#This Row],[Order Date]],"MMM")</f>
        <v>Jun</v>
      </c>
      <c r="F3815" s="4">
        <v>41190</v>
      </c>
      <c r="G3815" s="3" t="s">
        <v>49</v>
      </c>
      <c r="H3815" s="3" t="s">
        <v>2394</v>
      </c>
      <c r="I3815" s="3" t="s">
        <v>2395</v>
      </c>
      <c r="J3815" s="3" t="s">
        <v>40</v>
      </c>
      <c r="K3815" s="3" t="s">
        <v>27</v>
      </c>
      <c r="L3815" s="3" t="s">
        <v>168</v>
      </c>
      <c r="M3815" s="3" t="s">
        <v>101</v>
      </c>
      <c r="N3815" s="2">
        <v>77095</v>
      </c>
      <c r="O3815" s="3" t="s">
        <v>102</v>
      </c>
      <c r="P3815" s="3" t="s">
        <v>2606</v>
      </c>
      <c r="Q3815" s="3" t="s">
        <v>45</v>
      </c>
      <c r="R3815" s="3" t="s">
        <v>74</v>
      </c>
      <c r="S3815" s="3" t="s">
        <v>2607</v>
      </c>
      <c r="T3815" s="2">
        <v>6.23</v>
      </c>
      <c r="U3815" s="2">
        <v>5</v>
      </c>
      <c r="V3815" s="2">
        <v>0.8</v>
      </c>
      <c r="W3815" s="2">
        <v>-9.6564999999999994</v>
      </c>
    </row>
    <row r="3816" spans="1:23" ht="15.75" thickBot="1" x14ac:dyDescent="0.3">
      <c r="A3816" s="5">
        <v>3815</v>
      </c>
      <c r="B3816" s="3" t="s">
        <v>7051</v>
      </c>
      <c r="C3816" s="2">
        <v>2012</v>
      </c>
      <c r="D3816" s="4">
        <v>41068</v>
      </c>
      <c r="E3816" s="4" t="str">
        <f>TEXT(Table1[[#This Row],[Order Date]],"MMM")</f>
        <v>Jun</v>
      </c>
      <c r="F3816" s="4">
        <v>41190</v>
      </c>
      <c r="G3816" s="3" t="s">
        <v>49</v>
      </c>
      <c r="H3816" s="3" t="s">
        <v>2394</v>
      </c>
      <c r="I3816" s="3" t="s">
        <v>2395</v>
      </c>
      <c r="J3816" s="3" t="s">
        <v>40</v>
      </c>
      <c r="K3816" s="3" t="s">
        <v>27</v>
      </c>
      <c r="L3816" s="3" t="s">
        <v>168</v>
      </c>
      <c r="M3816" s="3" t="s">
        <v>101</v>
      </c>
      <c r="N3816" s="2">
        <v>77095</v>
      </c>
      <c r="O3816" s="3" t="s">
        <v>102</v>
      </c>
      <c r="P3816" s="3" t="s">
        <v>5950</v>
      </c>
      <c r="Q3816" s="3" t="s">
        <v>45</v>
      </c>
      <c r="R3816" s="3" t="s">
        <v>88</v>
      </c>
      <c r="S3816" s="3" t="s">
        <v>5951</v>
      </c>
      <c r="T3816" s="2">
        <v>56.704000000000001</v>
      </c>
      <c r="U3816" s="2">
        <v>2</v>
      </c>
      <c r="V3816" s="2">
        <v>0.2</v>
      </c>
      <c r="W3816" s="2">
        <v>19.137599999999999</v>
      </c>
    </row>
    <row r="3817" spans="1:23" ht="15.75" thickBot="1" x14ac:dyDescent="0.3">
      <c r="A3817" s="5">
        <v>3816</v>
      </c>
      <c r="B3817" s="3" t="s">
        <v>7051</v>
      </c>
      <c r="C3817" s="2">
        <v>2012</v>
      </c>
      <c r="D3817" s="4">
        <v>41068</v>
      </c>
      <c r="E3817" s="4" t="str">
        <f>TEXT(Table1[[#This Row],[Order Date]],"MMM")</f>
        <v>Jun</v>
      </c>
      <c r="F3817" s="4">
        <v>41190</v>
      </c>
      <c r="G3817" s="3" t="s">
        <v>49</v>
      </c>
      <c r="H3817" s="3" t="s">
        <v>2394</v>
      </c>
      <c r="I3817" s="3" t="s">
        <v>2395</v>
      </c>
      <c r="J3817" s="3" t="s">
        <v>40</v>
      </c>
      <c r="K3817" s="3" t="s">
        <v>27</v>
      </c>
      <c r="L3817" s="3" t="s">
        <v>168</v>
      </c>
      <c r="M3817" s="3" t="s">
        <v>101</v>
      </c>
      <c r="N3817" s="2">
        <v>77095</v>
      </c>
      <c r="O3817" s="3" t="s">
        <v>102</v>
      </c>
      <c r="P3817" s="3" t="s">
        <v>3597</v>
      </c>
      <c r="Q3817" s="3" t="s">
        <v>32</v>
      </c>
      <c r="R3817" s="3" t="s">
        <v>33</v>
      </c>
      <c r="S3817" s="3" t="s">
        <v>3598</v>
      </c>
      <c r="T3817" s="2">
        <v>369.19920000000002</v>
      </c>
      <c r="U3817" s="2">
        <v>3</v>
      </c>
      <c r="V3817" s="2">
        <v>0.32</v>
      </c>
      <c r="W3817" s="2">
        <v>-114.01739999999999</v>
      </c>
    </row>
    <row r="3818" spans="1:23" ht="15.75" thickBot="1" x14ac:dyDescent="0.3">
      <c r="A3818" s="5">
        <v>3817</v>
      </c>
      <c r="B3818" s="3" t="s">
        <v>7052</v>
      </c>
      <c r="C3818" s="2">
        <v>2012</v>
      </c>
      <c r="D3818" s="4">
        <v>40973</v>
      </c>
      <c r="E3818" s="4" t="str">
        <f>TEXT(Table1[[#This Row],[Order Date]],"MMM")</f>
        <v>Mar</v>
      </c>
      <c r="F3818" s="4">
        <v>41065</v>
      </c>
      <c r="G3818" s="3" t="s">
        <v>172</v>
      </c>
      <c r="H3818" s="3" t="s">
        <v>2597</v>
      </c>
      <c r="I3818" s="3" t="s">
        <v>2598</v>
      </c>
      <c r="J3818" s="3" t="s">
        <v>99</v>
      </c>
      <c r="K3818" s="3" t="s">
        <v>27</v>
      </c>
      <c r="L3818" s="3" t="s">
        <v>561</v>
      </c>
      <c r="M3818" s="3" t="s">
        <v>42</v>
      </c>
      <c r="N3818" s="2">
        <v>95123</v>
      </c>
      <c r="O3818" s="3" t="s">
        <v>43</v>
      </c>
      <c r="P3818" s="3" t="s">
        <v>294</v>
      </c>
      <c r="Q3818" s="3" t="s">
        <v>45</v>
      </c>
      <c r="R3818" s="3" t="s">
        <v>74</v>
      </c>
      <c r="S3818" s="3" t="s">
        <v>295</v>
      </c>
      <c r="T3818" s="2">
        <v>13.848000000000001</v>
      </c>
      <c r="U3818" s="2">
        <v>3</v>
      </c>
      <c r="V3818" s="2">
        <v>0.2</v>
      </c>
      <c r="W3818" s="2">
        <v>5.1929999999999996</v>
      </c>
    </row>
    <row r="3819" spans="1:23" ht="15.75" thickBot="1" x14ac:dyDescent="0.3">
      <c r="A3819" s="5">
        <v>3818</v>
      </c>
      <c r="B3819" s="3" t="s">
        <v>7053</v>
      </c>
      <c r="C3819" s="2">
        <v>2012</v>
      </c>
      <c r="D3819" s="4">
        <v>41193</v>
      </c>
      <c r="E3819" s="4" t="str">
        <f>TEXT(Table1[[#This Row],[Order Date]],"MMM")</f>
        <v>Oct</v>
      </c>
      <c r="F3819" s="4" t="s">
        <v>7263</v>
      </c>
      <c r="G3819" s="3" t="s">
        <v>49</v>
      </c>
      <c r="H3819" s="3" t="s">
        <v>5139</v>
      </c>
      <c r="I3819" s="3" t="s">
        <v>5140</v>
      </c>
      <c r="J3819" s="3" t="s">
        <v>26</v>
      </c>
      <c r="K3819" s="3" t="s">
        <v>27</v>
      </c>
      <c r="L3819" s="3" t="s">
        <v>136</v>
      </c>
      <c r="M3819" s="3" t="s">
        <v>137</v>
      </c>
      <c r="N3819" s="2">
        <v>19140</v>
      </c>
      <c r="O3819" s="3" t="s">
        <v>138</v>
      </c>
      <c r="P3819" s="3" t="s">
        <v>2531</v>
      </c>
      <c r="Q3819" s="3" t="s">
        <v>45</v>
      </c>
      <c r="R3819" s="3" t="s">
        <v>58</v>
      </c>
      <c r="S3819" s="3" t="s">
        <v>2532</v>
      </c>
      <c r="T3819" s="2">
        <v>577.58399999999995</v>
      </c>
      <c r="U3819" s="2">
        <v>6</v>
      </c>
      <c r="V3819" s="2">
        <v>0.2</v>
      </c>
      <c r="W3819" s="2">
        <v>43.318800000000003</v>
      </c>
    </row>
    <row r="3820" spans="1:23" ht="15.75" thickBot="1" x14ac:dyDescent="0.3">
      <c r="A3820" s="5">
        <v>3819</v>
      </c>
      <c r="B3820" s="3" t="s">
        <v>7054</v>
      </c>
      <c r="C3820" s="2">
        <v>2012</v>
      </c>
      <c r="D3820" s="4">
        <v>40980</v>
      </c>
      <c r="E3820" s="4" t="str">
        <f>TEXT(Table1[[#This Row],[Order Date]],"MMM")</f>
        <v>Mar</v>
      </c>
      <c r="F3820" s="4">
        <v>41041</v>
      </c>
      <c r="G3820" s="3" t="s">
        <v>23</v>
      </c>
      <c r="H3820" s="3" t="s">
        <v>97</v>
      </c>
      <c r="I3820" s="3" t="s">
        <v>98</v>
      </c>
      <c r="J3820" s="3" t="s">
        <v>99</v>
      </c>
      <c r="K3820" s="3" t="s">
        <v>27</v>
      </c>
      <c r="L3820" s="3" t="s">
        <v>85</v>
      </c>
      <c r="M3820" s="3" t="s">
        <v>2275</v>
      </c>
      <c r="N3820" s="2">
        <v>3301</v>
      </c>
      <c r="O3820" s="3" t="s">
        <v>138</v>
      </c>
      <c r="P3820" s="3" t="s">
        <v>2548</v>
      </c>
      <c r="Q3820" s="3" t="s">
        <v>45</v>
      </c>
      <c r="R3820" s="3" t="s">
        <v>88</v>
      </c>
      <c r="S3820" s="3" t="s">
        <v>2549</v>
      </c>
      <c r="T3820" s="2">
        <v>184.66</v>
      </c>
      <c r="U3820" s="2">
        <v>7</v>
      </c>
      <c r="V3820" s="2">
        <v>0</v>
      </c>
      <c r="W3820" s="2">
        <v>84.943600000000004</v>
      </c>
    </row>
    <row r="3821" spans="1:23" ht="15.75" thickBot="1" x14ac:dyDescent="0.3">
      <c r="A3821" s="5">
        <v>3820</v>
      </c>
      <c r="B3821" s="3" t="s">
        <v>7055</v>
      </c>
      <c r="C3821" s="2">
        <v>2013</v>
      </c>
      <c r="D3821" s="4">
        <v>41369</v>
      </c>
      <c r="E3821" s="4" t="str">
        <f>TEXT(Table1[[#This Row],[Order Date]],"MMM")</f>
        <v>Apr</v>
      </c>
      <c r="F3821" s="4">
        <v>41430</v>
      </c>
      <c r="G3821" s="3" t="s">
        <v>172</v>
      </c>
      <c r="H3821" s="3" t="s">
        <v>7056</v>
      </c>
      <c r="I3821" s="3" t="s">
        <v>7057</v>
      </c>
      <c r="J3821" s="3" t="s">
        <v>26</v>
      </c>
      <c r="K3821" s="3" t="s">
        <v>27</v>
      </c>
      <c r="L3821" s="3" t="s">
        <v>541</v>
      </c>
      <c r="M3821" s="3" t="s">
        <v>442</v>
      </c>
      <c r="N3821" s="2">
        <v>43055</v>
      </c>
      <c r="O3821" s="3" t="s">
        <v>138</v>
      </c>
      <c r="P3821" s="3" t="s">
        <v>800</v>
      </c>
      <c r="Q3821" s="3" t="s">
        <v>70</v>
      </c>
      <c r="R3821" s="3" t="s">
        <v>148</v>
      </c>
      <c r="S3821" s="3" t="s">
        <v>1530</v>
      </c>
      <c r="T3821" s="2">
        <v>132.52000000000001</v>
      </c>
      <c r="U3821" s="2">
        <v>5</v>
      </c>
      <c r="V3821" s="2">
        <v>0.2</v>
      </c>
      <c r="W3821" s="2">
        <v>34.786499999999997</v>
      </c>
    </row>
    <row r="3822" spans="1:23" ht="15.75" thickBot="1" x14ac:dyDescent="0.3">
      <c r="A3822" s="5">
        <v>3821</v>
      </c>
      <c r="B3822" s="3" t="s">
        <v>7055</v>
      </c>
      <c r="C3822" s="2">
        <v>2013</v>
      </c>
      <c r="D3822" s="4">
        <v>41369</v>
      </c>
      <c r="E3822" s="4" t="str">
        <f>TEXT(Table1[[#This Row],[Order Date]],"MMM")</f>
        <v>Apr</v>
      </c>
      <c r="F3822" s="4">
        <v>41430</v>
      </c>
      <c r="G3822" s="3" t="s">
        <v>172</v>
      </c>
      <c r="H3822" s="3" t="s">
        <v>7056</v>
      </c>
      <c r="I3822" s="3" t="s">
        <v>7057</v>
      </c>
      <c r="J3822" s="3" t="s">
        <v>26</v>
      </c>
      <c r="K3822" s="3" t="s">
        <v>27</v>
      </c>
      <c r="L3822" s="3" t="s">
        <v>541</v>
      </c>
      <c r="M3822" s="3" t="s">
        <v>442</v>
      </c>
      <c r="N3822" s="2">
        <v>43055</v>
      </c>
      <c r="O3822" s="3" t="s">
        <v>138</v>
      </c>
      <c r="P3822" s="3" t="s">
        <v>3792</v>
      </c>
      <c r="Q3822" s="3" t="s">
        <v>45</v>
      </c>
      <c r="R3822" s="3" t="s">
        <v>58</v>
      </c>
      <c r="S3822" s="3" t="s">
        <v>3793</v>
      </c>
      <c r="T3822" s="2">
        <v>195.64</v>
      </c>
      <c r="U3822" s="2">
        <v>5</v>
      </c>
      <c r="V3822" s="2">
        <v>0.2</v>
      </c>
      <c r="W3822" s="2">
        <v>-44.018999999999998</v>
      </c>
    </row>
    <row r="3823" spans="1:23" ht="15.75" thickBot="1" x14ac:dyDescent="0.3">
      <c r="A3823" s="5">
        <v>3822</v>
      </c>
      <c r="B3823" s="3" t="s">
        <v>7055</v>
      </c>
      <c r="C3823" s="2">
        <v>2013</v>
      </c>
      <c r="D3823" s="4">
        <v>41369</v>
      </c>
      <c r="E3823" s="4" t="str">
        <f>TEXT(Table1[[#This Row],[Order Date]],"MMM")</f>
        <v>Apr</v>
      </c>
      <c r="F3823" s="4">
        <v>41430</v>
      </c>
      <c r="G3823" s="3" t="s">
        <v>172</v>
      </c>
      <c r="H3823" s="3" t="s">
        <v>7056</v>
      </c>
      <c r="I3823" s="3" t="s">
        <v>7057</v>
      </c>
      <c r="J3823" s="3" t="s">
        <v>26</v>
      </c>
      <c r="K3823" s="3" t="s">
        <v>27</v>
      </c>
      <c r="L3823" s="3" t="s">
        <v>541</v>
      </c>
      <c r="M3823" s="3" t="s">
        <v>442</v>
      </c>
      <c r="N3823" s="2">
        <v>43055</v>
      </c>
      <c r="O3823" s="3" t="s">
        <v>138</v>
      </c>
      <c r="P3823" s="3" t="s">
        <v>4591</v>
      </c>
      <c r="Q3823" s="3" t="s">
        <v>32</v>
      </c>
      <c r="R3823" s="3" t="s">
        <v>64</v>
      </c>
      <c r="S3823" s="3" t="s">
        <v>4592</v>
      </c>
      <c r="T3823" s="2">
        <v>51.968000000000004</v>
      </c>
      <c r="U3823" s="2">
        <v>2</v>
      </c>
      <c r="V3823" s="2">
        <v>0.2</v>
      </c>
      <c r="W3823" s="2">
        <v>10.393599999999999</v>
      </c>
    </row>
    <row r="3824" spans="1:23" ht="15.75" thickBot="1" x14ac:dyDescent="0.3">
      <c r="A3824" s="5">
        <v>3823</v>
      </c>
      <c r="B3824" s="3" t="s">
        <v>7055</v>
      </c>
      <c r="C3824" s="2">
        <v>2013</v>
      </c>
      <c r="D3824" s="4">
        <v>41369</v>
      </c>
      <c r="E3824" s="4" t="str">
        <f>TEXT(Table1[[#This Row],[Order Date]],"MMM")</f>
        <v>Apr</v>
      </c>
      <c r="F3824" s="4">
        <v>41430</v>
      </c>
      <c r="G3824" s="3" t="s">
        <v>172</v>
      </c>
      <c r="H3824" s="3" t="s">
        <v>7056</v>
      </c>
      <c r="I3824" s="3" t="s">
        <v>7057</v>
      </c>
      <c r="J3824" s="3" t="s">
        <v>26</v>
      </c>
      <c r="K3824" s="3" t="s">
        <v>27</v>
      </c>
      <c r="L3824" s="3" t="s">
        <v>541</v>
      </c>
      <c r="M3824" s="3" t="s">
        <v>442</v>
      </c>
      <c r="N3824" s="2">
        <v>43055</v>
      </c>
      <c r="O3824" s="3" t="s">
        <v>138</v>
      </c>
      <c r="P3824" s="3" t="s">
        <v>4310</v>
      </c>
      <c r="Q3824" s="3" t="s">
        <v>70</v>
      </c>
      <c r="R3824" s="3" t="s">
        <v>148</v>
      </c>
      <c r="S3824" s="3" t="s">
        <v>4311</v>
      </c>
      <c r="T3824" s="2">
        <v>431.976</v>
      </c>
      <c r="U3824" s="2">
        <v>3</v>
      </c>
      <c r="V3824" s="2">
        <v>0.2</v>
      </c>
      <c r="W3824" s="2">
        <v>-75.595799999999997</v>
      </c>
    </row>
    <row r="3825" spans="1:23" ht="15.75" thickBot="1" x14ac:dyDescent="0.3">
      <c r="A3825" s="5">
        <v>3824</v>
      </c>
      <c r="B3825" s="3" t="s">
        <v>7055</v>
      </c>
      <c r="C3825" s="2">
        <v>2013</v>
      </c>
      <c r="D3825" s="4">
        <v>41369</v>
      </c>
      <c r="E3825" s="4" t="str">
        <f>TEXT(Table1[[#This Row],[Order Date]],"MMM")</f>
        <v>Apr</v>
      </c>
      <c r="F3825" s="4">
        <v>41430</v>
      </c>
      <c r="G3825" s="3" t="s">
        <v>172</v>
      </c>
      <c r="H3825" s="3" t="s">
        <v>7056</v>
      </c>
      <c r="I3825" s="3" t="s">
        <v>7057</v>
      </c>
      <c r="J3825" s="3" t="s">
        <v>26</v>
      </c>
      <c r="K3825" s="3" t="s">
        <v>27</v>
      </c>
      <c r="L3825" s="3" t="s">
        <v>541</v>
      </c>
      <c r="M3825" s="3" t="s">
        <v>442</v>
      </c>
      <c r="N3825" s="2">
        <v>43055</v>
      </c>
      <c r="O3825" s="3" t="s">
        <v>138</v>
      </c>
      <c r="P3825" s="3" t="s">
        <v>7058</v>
      </c>
      <c r="Q3825" s="3" t="s">
        <v>70</v>
      </c>
      <c r="R3825" s="3" t="s">
        <v>603</v>
      </c>
      <c r="S3825" s="3" t="s">
        <v>7059</v>
      </c>
      <c r="T3825" s="2">
        <v>224.93700000000001</v>
      </c>
      <c r="U3825" s="2">
        <v>3</v>
      </c>
      <c r="V3825" s="2">
        <v>0.7</v>
      </c>
      <c r="W3825" s="2">
        <v>-164.9538</v>
      </c>
    </row>
    <row r="3826" spans="1:23" ht="15.75" thickBot="1" x14ac:dyDescent="0.3">
      <c r="A3826" s="5">
        <v>3825</v>
      </c>
      <c r="B3826" s="3" t="s">
        <v>7055</v>
      </c>
      <c r="C3826" s="2">
        <v>2013</v>
      </c>
      <c r="D3826" s="4">
        <v>41369</v>
      </c>
      <c r="E3826" s="4" t="str">
        <f>TEXT(Table1[[#This Row],[Order Date]],"MMM")</f>
        <v>Apr</v>
      </c>
      <c r="F3826" s="4">
        <v>41430</v>
      </c>
      <c r="G3826" s="3" t="s">
        <v>172</v>
      </c>
      <c r="H3826" s="3" t="s">
        <v>7056</v>
      </c>
      <c r="I3826" s="3" t="s">
        <v>7057</v>
      </c>
      <c r="J3826" s="3" t="s">
        <v>26</v>
      </c>
      <c r="K3826" s="3" t="s">
        <v>27</v>
      </c>
      <c r="L3826" s="3" t="s">
        <v>541</v>
      </c>
      <c r="M3826" s="3" t="s">
        <v>442</v>
      </c>
      <c r="N3826" s="2">
        <v>43055</v>
      </c>
      <c r="O3826" s="3" t="s">
        <v>138</v>
      </c>
      <c r="P3826" s="3" t="s">
        <v>4360</v>
      </c>
      <c r="Q3826" s="3" t="s">
        <v>45</v>
      </c>
      <c r="R3826" s="3" t="s">
        <v>46</v>
      </c>
      <c r="S3826" s="3" t="s">
        <v>4361</v>
      </c>
      <c r="T3826" s="2">
        <v>6</v>
      </c>
      <c r="U3826" s="2">
        <v>2</v>
      </c>
      <c r="V3826" s="2">
        <v>0.2</v>
      </c>
      <c r="W3826" s="2">
        <v>2.1</v>
      </c>
    </row>
    <row r="3827" spans="1:23" ht="15.75" thickBot="1" x14ac:dyDescent="0.3">
      <c r="A3827" s="5">
        <v>3826</v>
      </c>
      <c r="B3827" s="3" t="s">
        <v>7060</v>
      </c>
      <c r="C3827" s="2">
        <v>2012</v>
      </c>
      <c r="D3827" s="4">
        <v>40914</v>
      </c>
      <c r="E3827" s="4" t="str">
        <f>TEXT(Table1[[#This Row],[Order Date]],"MMM")</f>
        <v>Jan</v>
      </c>
      <c r="F3827" s="4">
        <v>41127</v>
      </c>
      <c r="G3827" s="3" t="s">
        <v>49</v>
      </c>
      <c r="H3827" s="3" t="s">
        <v>2386</v>
      </c>
      <c r="I3827" s="3" t="s">
        <v>2387</v>
      </c>
      <c r="J3827" s="3" t="s">
        <v>99</v>
      </c>
      <c r="K3827" s="3" t="s">
        <v>27</v>
      </c>
      <c r="L3827" s="3" t="s">
        <v>41</v>
      </c>
      <c r="M3827" s="3" t="s">
        <v>42</v>
      </c>
      <c r="N3827" s="2">
        <v>90045</v>
      </c>
      <c r="O3827" s="3" t="s">
        <v>43</v>
      </c>
      <c r="P3827" s="3" t="s">
        <v>3299</v>
      </c>
      <c r="Q3827" s="3" t="s">
        <v>45</v>
      </c>
      <c r="R3827" s="3" t="s">
        <v>88</v>
      </c>
      <c r="S3827" s="3" t="s">
        <v>3300</v>
      </c>
      <c r="T3827" s="2">
        <v>11.76</v>
      </c>
      <c r="U3827" s="2">
        <v>2</v>
      </c>
      <c r="V3827" s="2">
        <v>0</v>
      </c>
      <c r="W3827" s="2">
        <v>5.7624000000000004</v>
      </c>
    </row>
    <row r="3828" spans="1:23" ht="15.75" thickBot="1" x14ac:dyDescent="0.3">
      <c r="A3828" s="5">
        <v>3827</v>
      </c>
      <c r="B3828" s="3" t="s">
        <v>7061</v>
      </c>
      <c r="C3828" s="2">
        <v>2014</v>
      </c>
      <c r="D3828" s="4">
        <v>41797</v>
      </c>
      <c r="E3828" s="4" t="str">
        <f>TEXT(Table1[[#This Row],[Order Date]],"MMM")</f>
        <v>Jun</v>
      </c>
      <c r="F3828" s="4">
        <v>41858</v>
      </c>
      <c r="G3828" s="3" t="s">
        <v>172</v>
      </c>
      <c r="H3828" s="3" t="s">
        <v>3194</v>
      </c>
      <c r="I3828" s="3" t="s">
        <v>3195</v>
      </c>
      <c r="J3828" s="3" t="s">
        <v>40</v>
      </c>
      <c r="K3828" s="3" t="s">
        <v>27</v>
      </c>
      <c r="L3828" s="3" t="s">
        <v>128</v>
      </c>
      <c r="M3828" s="3" t="s">
        <v>129</v>
      </c>
      <c r="N3828" s="2">
        <v>68025</v>
      </c>
      <c r="O3828" s="3" t="s">
        <v>102</v>
      </c>
      <c r="P3828" s="3" t="s">
        <v>499</v>
      </c>
      <c r="Q3828" s="3" t="s">
        <v>70</v>
      </c>
      <c r="R3828" s="3" t="s">
        <v>71</v>
      </c>
      <c r="S3828" s="3" t="s">
        <v>500</v>
      </c>
      <c r="T3828" s="2">
        <v>79.959999999999994</v>
      </c>
      <c r="U3828" s="2">
        <v>4</v>
      </c>
      <c r="V3828" s="2">
        <v>0</v>
      </c>
      <c r="W3828" s="2">
        <v>22.3888</v>
      </c>
    </row>
    <row r="3829" spans="1:23" ht="15.75" thickBot="1" x14ac:dyDescent="0.3">
      <c r="A3829" s="5">
        <v>3828</v>
      </c>
      <c r="B3829" s="3" t="s">
        <v>7062</v>
      </c>
      <c r="C3829" s="2">
        <v>2013</v>
      </c>
      <c r="D3829" s="4">
        <v>41492</v>
      </c>
      <c r="E3829" s="4" t="str">
        <f>TEXT(Table1[[#This Row],[Order Date]],"MMM")</f>
        <v>Aug</v>
      </c>
      <c r="F3829" s="4">
        <v>41614</v>
      </c>
      <c r="G3829" s="3" t="s">
        <v>49</v>
      </c>
      <c r="H3829" s="3" t="s">
        <v>6967</v>
      </c>
      <c r="I3829" s="3" t="s">
        <v>6968</v>
      </c>
      <c r="J3829" s="3" t="s">
        <v>99</v>
      </c>
      <c r="K3829" s="3" t="s">
        <v>27</v>
      </c>
      <c r="L3829" s="3" t="s">
        <v>136</v>
      </c>
      <c r="M3829" s="3" t="s">
        <v>137</v>
      </c>
      <c r="N3829" s="2">
        <v>19120</v>
      </c>
      <c r="O3829" s="3" t="s">
        <v>138</v>
      </c>
      <c r="P3829" s="3" t="s">
        <v>513</v>
      </c>
      <c r="Q3829" s="3" t="s">
        <v>45</v>
      </c>
      <c r="R3829" s="3" t="s">
        <v>242</v>
      </c>
      <c r="S3829" s="3" t="s">
        <v>514</v>
      </c>
      <c r="T3829" s="2">
        <v>9.6479999999999997</v>
      </c>
      <c r="U3829" s="2">
        <v>6</v>
      </c>
      <c r="V3829" s="2">
        <v>0.2</v>
      </c>
      <c r="W3829" s="2">
        <v>3.4973999999999998</v>
      </c>
    </row>
    <row r="3830" spans="1:23" ht="15.75" thickBot="1" x14ac:dyDescent="0.3">
      <c r="A3830" s="5">
        <v>3829</v>
      </c>
      <c r="B3830" s="3" t="s">
        <v>7063</v>
      </c>
      <c r="C3830" s="2">
        <v>2011</v>
      </c>
      <c r="D3830" s="4">
        <v>40852</v>
      </c>
      <c r="E3830" s="4" t="str">
        <f>TEXT(Table1[[#This Row],[Order Date]],"MMM")</f>
        <v>Nov</v>
      </c>
      <c r="F3830" s="4" t="s">
        <v>7348</v>
      </c>
      <c r="G3830" s="3" t="s">
        <v>49</v>
      </c>
      <c r="H3830" s="3" t="s">
        <v>6811</v>
      </c>
      <c r="I3830" s="3" t="s">
        <v>6812</v>
      </c>
      <c r="J3830" s="3" t="s">
        <v>99</v>
      </c>
      <c r="K3830" s="3" t="s">
        <v>27</v>
      </c>
      <c r="L3830" s="3" t="s">
        <v>273</v>
      </c>
      <c r="M3830" s="3" t="s">
        <v>192</v>
      </c>
      <c r="N3830" s="2">
        <v>60610</v>
      </c>
      <c r="O3830" s="3" t="s">
        <v>102</v>
      </c>
      <c r="P3830" s="3" t="s">
        <v>6027</v>
      </c>
      <c r="Q3830" s="3" t="s">
        <v>45</v>
      </c>
      <c r="R3830" s="3" t="s">
        <v>88</v>
      </c>
      <c r="S3830" s="3" t="s">
        <v>6028</v>
      </c>
      <c r="T3830" s="2">
        <v>17.472000000000001</v>
      </c>
      <c r="U3830" s="2">
        <v>3</v>
      </c>
      <c r="V3830" s="2">
        <v>0.2</v>
      </c>
      <c r="W3830" s="2">
        <v>5.6783999999999999</v>
      </c>
    </row>
    <row r="3831" spans="1:23" ht="15.75" thickBot="1" x14ac:dyDescent="0.3">
      <c r="A3831" s="5">
        <v>3830</v>
      </c>
      <c r="B3831" s="3" t="s">
        <v>7063</v>
      </c>
      <c r="C3831" s="2">
        <v>2011</v>
      </c>
      <c r="D3831" s="4">
        <v>40852</v>
      </c>
      <c r="E3831" s="4" t="str">
        <f>TEXT(Table1[[#This Row],[Order Date]],"MMM")</f>
        <v>Nov</v>
      </c>
      <c r="F3831" s="4" t="s">
        <v>7348</v>
      </c>
      <c r="G3831" s="3" t="s">
        <v>49</v>
      </c>
      <c r="H3831" s="3" t="s">
        <v>6811</v>
      </c>
      <c r="I3831" s="3" t="s">
        <v>6812</v>
      </c>
      <c r="J3831" s="3" t="s">
        <v>99</v>
      </c>
      <c r="K3831" s="3" t="s">
        <v>27</v>
      </c>
      <c r="L3831" s="3" t="s">
        <v>273</v>
      </c>
      <c r="M3831" s="3" t="s">
        <v>192</v>
      </c>
      <c r="N3831" s="2">
        <v>60610</v>
      </c>
      <c r="O3831" s="3" t="s">
        <v>102</v>
      </c>
      <c r="P3831" s="3" t="s">
        <v>2963</v>
      </c>
      <c r="Q3831" s="3" t="s">
        <v>45</v>
      </c>
      <c r="R3831" s="3" t="s">
        <v>74</v>
      </c>
      <c r="S3831" s="3" t="s">
        <v>2964</v>
      </c>
      <c r="T3831" s="2">
        <v>104.58</v>
      </c>
      <c r="U3831" s="2">
        <v>9</v>
      </c>
      <c r="V3831" s="2">
        <v>0.8</v>
      </c>
      <c r="W3831" s="2">
        <v>-172.55699999999999</v>
      </c>
    </row>
    <row r="3832" spans="1:23" ht="15.75" thickBot="1" x14ac:dyDescent="0.3">
      <c r="A3832" s="5">
        <v>3831</v>
      </c>
      <c r="B3832" s="3" t="s">
        <v>7064</v>
      </c>
      <c r="C3832" s="2">
        <v>2014</v>
      </c>
      <c r="D3832" s="4">
        <v>41887</v>
      </c>
      <c r="E3832" s="4" t="str">
        <f>TEXT(Table1[[#This Row],[Order Date]],"MMM")</f>
        <v>Sep</v>
      </c>
      <c r="F3832" s="4">
        <v>41978</v>
      </c>
      <c r="G3832" s="3" t="s">
        <v>23</v>
      </c>
      <c r="H3832" s="3" t="s">
        <v>1362</v>
      </c>
      <c r="I3832" s="3" t="s">
        <v>1363</v>
      </c>
      <c r="J3832" s="3" t="s">
        <v>40</v>
      </c>
      <c r="K3832" s="3" t="s">
        <v>27</v>
      </c>
      <c r="L3832" s="3" t="s">
        <v>6844</v>
      </c>
      <c r="M3832" s="3" t="s">
        <v>101</v>
      </c>
      <c r="N3832" s="2">
        <v>76063</v>
      </c>
      <c r="O3832" s="3" t="s">
        <v>102</v>
      </c>
      <c r="P3832" s="3" t="s">
        <v>4801</v>
      </c>
      <c r="Q3832" s="3" t="s">
        <v>45</v>
      </c>
      <c r="R3832" s="3" t="s">
        <v>88</v>
      </c>
      <c r="S3832" s="3" t="s">
        <v>4802</v>
      </c>
      <c r="T3832" s="2">
        <v>41.472000000000001</v>
      </c>
      <c r="U3832" s="2">
        <v>8</v>
      </c>
      <c r="V3832" s="2">
        <v>0.2</v>
      </c>
      <c r="W3832" s="2">
        <v>14.5152</v>
      </c>
    </row>
    <row r="3833" spans="1:23" ht="15.75" thickBot="1" x14ac:dyDescent="0.3">
      <c r="A3833" s="5">
        <v>3832</v>
      </c>
      <c r="B3833" s="3" t="s">
        <v>7065</v>
      </c>
      <c r="C3833" s="2">
        <v>2013</v>
      </c>
      <c r="D3833" s="4">
        <v>41403</v>
      </c>
      <c r="E3833" s="4" t="str">
        <f>TEXT(Table1[[#This Row],[Order Date]],"MMM")</f>
        <v>May</v>
      </c>
      <c r="F3833" s="4">
        <v>41556</v>
      </c>
      <c r="G3833" s="3" t="s">
        <v>49</v>
      </c>
      <c r="H3833" s="3" t="s">
        <v>1405</v>
      </c>
      <c r="I3833" s="3" t="s">
        <v>1406</v>
      </c>
      <c r="J3833" s="3" t="s">
        <v>26</v>
      </c>
      <c r="K3833" s="3" t="s">
        <v>27</v>
      </c>
      <c r="L3833" s="3" t="s">
        <v>2712</v>
      </c>
      <c r="M3833" s="3" t="s">
        <v>1471</v>
      </c>
      <c r="N3833" s="2">
        <v>72401</v>
      </c>
      <c r="O3833" s="3" t="s">
        <v>30</v>
      </c>
      <c r="P3833" s="3" t="s">
        <v>3443</v>
      </c>
      <c r="Q3833" s="3" t="s">
        <v>45</v>
      </c>
      <c r="R3833" s="3" t="s">
        <v>88</v>
      </c>
      <c r="S3833" s="3" t="s">
        <v>3444</v>
      </c>
      <c r="T3833" s="2">
        <v>239.5</v>
      </c>
      <c r="U3833" s="2">
        <v>5</v>
      </c>
      <c r="V3833" s="2">
        <v>0</v>
      </c>
      <c r="W3833" s="2">
        <v>114.96</v>
      </c>
    </row>
    <row r="3834" spans="1:23" ht="15.75" thickBot="1" x14ac:dyDescent="0.3">
      <c r="A3834" s="5">
        <v>3833</v>
      </c>
      <c r="B3834" s="3" t="s">
        <v>7066</v>
      </c>
      <c r="C3834" s="2">
        <v>2012</v>
      </c>
      <c r="D3834" s="4">
        <v>40950</v>
      </c>
      <c r="E3834" s="4" t="str">
        <f>TEXT(Table1[[#This Row],[Order Date]],"MMM")</f>
        <v>Feb</v>
      </c>
      <c r="F3834" s="4">
        <v>41040</v>
      </c>
      <c r="G3834" s="3" t="s">
        <v>172</v>
      </c>
      <c r="H3834" s="3" t="s">
        <v>1991</v>
      </c>
      <c r="I3834" s="3" t="s">
        <v>1992</v>
      </c>
      <c r="J3834" s="3" t="s">
        <v>26</v>
      </c>
      <c r="K3834" s="3" t="s">
        <v>27</v>
      </c>
      <c r="L3834" s="3" t="s">
        <v>3935</v>
      </c>
      <c r="M3834" s="3" t="s">
        <v>289</v>
      </c>
      <c r="N3834" s="2">
        <v>23320</v>
      </c>
      <c r="O3834" s="3" t="s">
        <v>30</v>
      </c>
      <c r="P3834" s="3" t="s">
        <v>7067</v>
      </c>
      <c r="Q3834" s="3" t="s">
        <v>45</v>
      </c>
      <c r="R3834" s="3" t="s">
        <v>77</v>
      </c>
      <c r="S3834" s="3" t="s">
        <v>7068</v>
      </c>
      <c r="T3834" s="2">
        <v>197.72</v>
      </c>
      <c r="U3834" s="2">
        <v>4</v>
      </c>
      <c r="V3834" s="2">
        <v>0</v>
      </c>
      <c r="W3834" s="2">
        <v>55.361600000000003</v>
      </c>
    </row>
    <row r="3835" spans="1:23" ht="15.75" thickBot="1" x14ac:dyDescent="0.3">
      <c r="A3835" s="5">
        <v>3834</v>
      </c>
      <c r="B3835" s="3" t="s">
        <v>7069</v>
      </c>
      <c r="C3835" s="2">
        <v>2014</v>
      </c>
      <c r="D3835" s="4">
        <v>41770</v>
      </c>
      <c r="E3835" s="4" t="str">
        <f>TEXT(Table1[[#This Row],[Order Date]],"MMM")</f>
        <v>May</v>
      </c>
      <c r="F3835" s="4">
        <v>41923</v>
      </c>
      <c r="G3835" s="3" t="s">
        <v>49</v>
      </c>
      <c r="H3835" s="3" t="s">
        <v>3009</v>
      </c>
      <c r="I3835" s="3" t="s">
        <v>3010</v>
      </c>
      <c r="J3835" s="3" t="s">
        <v>40</v>
      </c>
      <c r="K3835" s="3" t="s">
        <v>27</v>
      </c>
      <c r="L3835" s="3" t="s">
        <v>2095</v>
      </c>
      <c r="M3835" s="3" t="s">
        <v>442</v>
      </c>
      <c r="N3835" s="2">
        <v>43130</v>
      </c>
      <c r="O3835" s="3" t="s">
        <v>138</v>
      </c>
      <c r="P3835" s="3" t="s">
        <v>661</v>
      </c>
      <c r="Q3835" s="3" t="s">
        <v>70</v>
      </c>
      <c r="R3835" s="3" t="s">
        <v>148</v>
      </c>
      <c r="S3835" s="3" t="s">
        <v>662</v>
      </c>
      <c r="T3835" s="2">
        <v>70.72</v>
      </c>
      <c r="U3835" s="2">
        <v>4</v>
      </c>
      <c r="V3835" s="2">
        <v>0.2</v>
      </c>
      <c r="W3835" s="2">
        <v>-6.1879999999999997</v>
      </c>
    </row>
    <row r="3836" spans="1:23" ht="15.75" thickBot="1" x14ac:dyDescent="0.3">
      <c r="A3836" s="5">
        <v>3835</v>
      </c>
      <c r="B3836" s="3" t="s">
        <v>7069</v>
      </c>
      <c r="C3836" s="2">
        <v>2014</v>
      </c>
      <c r="D3836" s="4">
        <v>41770</v>
      </c>
      <c r="E3836" s="4" t="str">
        <f>TEXT(Table1[[#This Row],[Order Date]],"MMM")</f>
        <v>May</v>
      </c>
      <c r="F3836" s="4">
        <v>41923</v>
      </c>
      <c r="G3836" s="3" t="s">
        <v>49</v>
      </c>
      <c r="H3836" s="3" t="s">
        <v>3009</v>
      </c>
      <c r="I3836" s="3" t="s">
        <v>3010</v>
      </c>
      <c r="J3836" s="3" t="s">
        <v>40</v>
      </c>
      <c r="K3836" s="3" t="s">
        <v>27</v>
      </c>
      <c r="L3836" s="3" t="s">
        <v>2095</v>
      </c>
      <c r="M3836" s="3" t="s">
        <v>442</v>
      </c>
      <c r="N3836" s="2">
        <v>43130</v>
      </c>
      <c r="O3836" s="3" t="s">
        <v>138</v>
      </c>
      <c r="P3836" s="3" t="s">
        <v>2814</v>
      </c>
      <c r="Q3836" s="3" t="s">
        <v>45</v>
      </c>
      <c r="R3836" s="3" t="s">
        <v>58</v>
      </c>
      <c r="S3836" s="3" t="s">
        <v>2815</v>
      </c>
      <c r="T3836" s="2">
        <v>194.352</v>
      </c>
      <c r="U3836" s="2">
        <v>3</v>
      </c>
      <c r="V3836" s="2">
        <v>0.2</v>
      </c>
      <c r="W3836" s="2">
        <v>-43.729199999999999</v>
      </c>
    </row>
    <row r="3837" spans="1:23" ht="15.75" thickBot="1" x14ac:dyDescent="0.3">
      <c r="A3837" s="5">
        <v>3836</v>
      </c>
      <c r="B3837" s="3" t="s">
        <v>7070</v>
      </c>
      <c r="C3837" s="2">
        <v>2014</v>
      </c>
      <c r="D3837" s="4">
        <v>41802</v>
      </c>
      <c r="E3837" s="4" t="str">
        <f>TEXT(Table1[[#This Row],[Order Date]],"MMM")</f>
        <v>Jun</v>
      </c>
      <c r="F3837" s="4">
        <v>41894</v>
      </c>
      <c r="G3837" s="3" t="s">
        <v>23</v>
      </c>
      <c r="H3837" s="3" t="s">
        <v>4000</v>
      </c>
      <c r="I3837" s="3" t="s">
        <v>4001</v>
      </c>
      <c r="J3837" s="3" t="s">
        <v>26</v>
      </c>
      <c r="K3837" s="3" t="s">
        <v>27</v>
      </c>
      <c r="L3837" s="3" t="s">
        <v>239</v>
      </c>
      <c r="M3837" s="3" t="s">
        <v>240</v>
      </c>
      <c r="N3837" s="2">
        <v>10024</v>
      </c>
      <c r="O3837" s="3" t="s">
        <v>138</v>
      </c>
      <c r="P3837" s="3" t="s">
        <v>5164</v>
      </c>
      <c r="Q3837" s="3" t="s">
        <v>45</v>
      </c>
      <c r="R3837" s="3" t="s">
        <v>88</v>
      </c>
      <c r="S3837" s="3" t="s">
        <v>5165</v>
      </c>
      <c r="T3837" s="2">
        <v>21.6</v>
      </c>
      <c r="U3837" s="2">
        <v>6</v>
      </c>
      <c r="V3837" s="2">
        <v>0</v>
      </c>
      <c r="W3837" s="2">
        <v>9.9359999999999999</v>
      </c>
    </row>
    <row r="3838" spans="1:23" ht="15.75" thickBot="1" x14ac:dyDescent="0.3">
      <c r="A3838" s="5">
        <v>3837</v>
      </c>
      <c r="B3838" s="3" t="s">
        <v>7070</v>
      </c>
      <c r="C3838" s="2">
        <v>2014</v>
      </c>
      <c r="D3838" s="4">
        <v>41802</v>
      </c>
      <c r="E3838" s="4" t="str">
        <f>TEXT(Table1[[#This Row],[Order Date]],"MMM")</f>
        <v>Jun</v>
      </c>
      <c r="F3838" s="4">
        <v>41894</v>
      </c>
      <c r="G3838" s="3" t="s">
        <v>23</v>
      </c>
      <c r="H3838" s="3" t="s">
        <v>4000</v>
      </c>
      <c r="I3838" s="3" t="s">
        <v>4001</v>
      </c>
      <c r="J3838" s="3" t="s">
        <v>26</v>
      </c>
      <c r="K3838" s="3" t="s">
        <v>27</v>
      </c>
      <c r="L3838" s="3" t="s">
        <v>239</v>
      </c>
      <c r="M3838" s="3" t="s">
        <v>240</v>
      </c>
      <c r="N3838" s="2">
        <v>10024</v>
      </c>
      <c r="O3838" s="3" t="s">
        <v>138</v>
      </c>
      <c r="P3838" s="3" t="s">
        <v>4004</v>
      </c>
      <c r="Q3838" s="3" t="s">
        <v>45</v>
      </c>
      <c r="R3838" s="3" t="s">
        <v>46</v>
      </c>
      <c r="S3838" s="3" t="s">
        <v>4005</v>
      </c>
      <c r="T3838" s="2">
        <v>11.07</v>
      </c>
      <c r="U3838" s="2">
        <v>3</v>
      </c>
      <c r="V3838" s="2">
        <v>0</v>
      </c>
      <c r="W3838" s="2">
        <v>5.2028999999999996</v>
      </c>
    </row>
    <row r="3839" spans="1:23" ht="15.75" thickBot="1" x14ac:dyDescent="0.3">
      <c r="A3839" s="5">
        <v>3838</v>
      </c>
      <c r="B3839" s="3" t="s">
        <v>7071</v>
      </c>
      <c r="C3839" s="2">
        <v>2011</v>
      </c>
      <c r="D3839" s="4">
        <v>40858</v>
      </c>
      <c r="E3839" s="4" t="str">
        <f>TEXT(Table1[[#This Row],[Order Date]],"MMM")</f>
        <v>Nov</v>
      </c>
      <c r="F3839" s="4" t="s">
        <v>7375</v>
      </c>
      <c r="G3839" s="3" t="s">
        <v>172</v>
      </c>
      <c r="H3839" s="3" t="s">
        <v>679</v>
      </c>
      <c r="I3839" s="3" t="s">
        <v>680</v>
      </c>
      <c r="J3839" s="3" t="s">
        <v>40</v>
      </c>
      <c r="K3839" s="3" t="s">
        <v>27</v>
      </c>
      <c r="L3839" s="3" t="s">
        <v>93</v>
      </c>
      <c r="M3839" s="3" t="s">
        <v>94</v>
      </c>
      <c r="N3839" s="2">
        <v>98115</v>
      </c>
      <c r="O3839" s="3" t="s">
        <v>43</v>
      </c>
      <c r="P3839" s="3" t="s">
        <v>76</v>
      </c>
      <c r="Q3839" s="3" t="s">
        <v>45</v>
      </c>
      <c r="R3839" s="3" t="s">
        <v>77</v>
      </c>
      <c r="S3839" s="3" t="s">
        <v>78</v>
      </c>
      <c r="T3839" s="2">
        <v>22.98</v>
      </c>
      <c r="U3839" s="2">
        <v>1</v>
      </c>
      <c r="V3839" s="2">
        <v>0</v>
      </c>
      <c r="W3839" s="2">
        <v>6.8940000000000001</v>
      </c>
    </row>
    <row r="3840" spans="1:23" ht="15.75" thickBot="1" x14ac:dyDescent="0.3">
      <c r="A3840" s="5">
        <v>3839</v>
      </c>
      <c r="B3840" s="3" t="s">
        <v>7071</v>
      </c>
      <c r="C3840" s="2">
        <v>2011</v>
      </c>
      <c r="D3840" s="4">
        <v>40858</v>
      </c>
      <c r="E3840" s="4" t="str">
        <f>TEXT(Table1[[#This Row],[Order Date]],"MMM")</f>
        <v>Nov</v>
      </c>
      <c r="F3840" s="4" t="s">
        <v>7375</v>
      </c>
      <c r="G3840" s="3" t="s">
        <v>172</v>
      </c>
      <c r="H3840" s="3" t="s">
        <v>679</v>
      </c>
      <c r="I3840" s="3" t="s">
        <v>680</v>
      </c>
      <c r="J3840" s="3" t="s">
        <v>40</v>
      </c>
      <c r="K3840" s="3" t="s">
        <v>27</v>
      </c>
      <c r="L3840" s="3" t="s">
        <v>93</v>
      </c>
      <c r="M3840" s="3" t="s">
        <v>94</v>
      </c>
      <c r="N3840" s="2">
        <v>98115</v>
      </c>
      <c r="O3840" s="3" t="s">
        <v>43</v>
      </c>
      <c r="P3840" s="3" t="s">
        <v>3906</v>
      </c>
      <c r="Q3840" s="3" t="s">
        <v>70</v>
      </c>
      <c r="R3840" s="3" t="s">
        <v>148</v>
      </c>
      <c r="S3840" s="3" t="s">
        <v>3907</v>
      </c>
      <c r="T3840" s="2">
        <v>102.13</v>
      </c>
      <c r="U3840" s="2">
        <v>7</v>
      </c>
      <c r="V3840" s="2">
        <v>0</v>
      </c>
      <c r="W3840" s="2">
        <v>15.3195</v>
      </c>
    </row>
    <row r="3841" spans="1:23" ht="15.75" thickBot="1" x14ac:dyDescent="0.3">
      <c r="A3841" s="5">
        <v>3840</v>
      </c>
      <c r="B3841" s="3" t="s">
        <v>7071</v>
      </c>
      <c r="C3841" s="2">
        <v>2011</v>
      </c>
      <c r="D3841" s="4">
        <v>40858</v>
      </c>
      <c r="E3841" s="4" t="str">
        <f>TEXT(Table1[[#This Row],[Order Date]],"MMM")</f>
        <v>Nov</v>
      </c>
      <c r="F3841" s="4" t="s">
        <v>7375</v>
      </c>
      <c r="G3841" s="3" t="s">
        <v>172</v>
      </c>
      <c r="H3841" s="3" t="s">
        <v>679</v>
      </c>
      <c r="I3841" s="3" t="s">
        <v>680</v>
      </c>
      <c r="J3841" s="3" t="s">
        <v>40</v>
      </c>
      <c r="K3841" s="3" t="s">
        <v>27</v>
      </c>
      <c r="L3841" s="3" t="s">
        <v>93</v>
      </c>
      <c r="M3841" s="3" t="s">
        <v>94</v>
      </c>
      <c r="N3841" s="2">
        <v>98115</v>
      </c>
      <c r="O3841" s="3" t="s">
        <v>43</v>
      </c>
      <c r="P3841" s="3" t="s">
        <v>1500</v>
      </c>
      <c r="Q3841" s="3" t="s">
        <v>45</v>
      </c>
      <c r="R3841" s="3" t="s">
        <v>74</v>
      </c>
      <c r="S3841" s="3" t="s">
        <v>1501</v>
      </c>
      <c r="T3841" s="2">
        <v>2033.5840000000001</v>
      </c>
      <c r="U3841" s="2">
        <v>2</v>
      </c>
      <c r="V3841" s="2">
        <v>0.2</v>
      </c>
      <c r="W3841" s="2">
        <v>762.59400000000005</v>
      </c>
    </row>
    <row r="3842" spans="1:23" ht="15.75" thickBot="1" x14ac:dyDescent="0.3">
      <c r="A3842" s="5">
        <v>3841</v>
      </c>
      <c r="B3842" s="3" t="s">
        <v>7072</v>
      </c>
      <c r="C3842" s="2">
        <v>2013</v>
      </c>
      <c r="D3842" s="4">
        <v>41280</v>
      </c>
      <c r="E3842" s="4" t="str">
        <f>TEXT(Table1[[#This Row],[Order Date]],"MMM")</f>
        <v>Jan</v>
      </c>
      <c r="F3842" s="4">
        <v>41461</v>
      </c>
      <c r="G3842" s="3" t="s">
        <v>49</v>
      </c>
      <c r="H3842" s="3" t="s">
        <v>2692</v>
      </c>
      <c r="I3842" s="3" t="s">
        <v>2693</v>
      </c>
      <c r="J3842" s="3" t="s">
        <v>26</v>
      </c>
      <c r="K3842" s="3" t="s">
        <v>27</v>
      </c>
      <c r="L3842" s="3" t="s">
        <v>239</v>
      </c>
      <c r="M3842" s="3" t="s">
        <v>240</v>
      </c>
      <c r="N3842" s="2">
        <v>10011</v>
      </c>
      <c r="O3842" s="3" t="s">
        <v>138</v>
      </c>
      <c r="P3842" s="3" t="s">
        <v>396</v>
      </c>
      <c r="Q3842" s="3" t="s">
        <v>45</v>
      </c>
      <c r="R3842" s="3" t="s">
        <v>74</v>
      </c>
      <c r="S3842" s="3" t="s">
        <v>397</v>
      </c>
      <c r="T3842" s="2">
        <v>7.1520000000000001</v>
      </c>
      <c r="U3842" s="2">
        <v>3</v>
      </c>
      <c r="V3842" s="2">
        <v>0.2</v>
      </c>
      <c r="W3842" s="2">
        <v>2.3243999999999998</v>
      </c>
    </row>
    <row r="3843" spans="1:23" ht="15.75" thickBot="1" x14ac:dyDescent="0.3">
      <c r="A3843" s="5">
        <v>3842</v>
      </c>
      <c r="B3843" s="3" t="s">
        <v>7072</v>
      </c>
      <c r="C3843" s="2">
        <v>2013</v>
      </c>
      <c r="D3843" s="4">
        <v>41280</v>
      </c>
      <c r="E3843" s="4" t="str">
        <f>TEXT(Table1[[#This Row],[Order Date]],"MMM")</f>
        <v>Jan</v>
      </c>
      <c r="F3843" s="4">
        <v>41461</v>
      </c>
      <c r="G3843" s="3" t="s">
        <v>49</v>
      </c>
      <c r="H3843" s="3" t="s">
        <v>2692</v>
      </c>
      <c r="I3843" s="3" t="s">
        <v>2693</v>
      </c>
      <c r="J3843" s="3" t="s">
        <v>26</v>
      </c>
      <c r="K3843" s="3" t="s">
        <v>27</v>
      </c>
      <c r="L3843" s="3" t="s">
        <v>239</v>
      </c>
      <c r="M3843" s="3" t="s">
        <v>240</v>
      </c>
      <c r="N3843" s="2">
        <v>10011</v>
      </c>
      <c r="O3843" s="3" t="s">
        <v>138</v>
      </c>
      <c r="P3843" s="3" t="s">
        <v>5418</v>
      </c>
      <c r="Q3843" s="3" t="s">
        <v>70</v>
      </c>
      <c r="R3843" s="3" t="s">
        <v>71</v>
      </c>
      <c r="S3843" s="3" t="s">
        <v>5419</v>
      </c>
      <c r="T3843" s="2">
        <v>179.7</v>
      </c>
      <c r="U3843" s="2">
        <v>6</v>
      </c>
      <c r="V3843" s="2">
        <v>0</v>
      </c>
      <c r="W3843" s="2">
        <v>88.052999999999997</v>
      </c>
    </row>
    <row r="3844" spans="1:23" ht="15.75" thickBot="1" x14ac:dyDescent="0.3">
      <c r="A3844" s="5">
        <v>3843</v>
      </c>
      <c r="B3844" s="3" t="s">
        <v>7073</v>
      </c>
      <c r="C3844" s="2">
        <v>2011</v>
      </c>
      <c r="D3844" s="4">
        <v>40727</v>
      </c>
      <c r="E3844" s="4" t="str">
        <f>TEXT(Table1[[#This Row],[Order Date]],"MMM")</f>
        <v>Jul</v>
      </c>
      <c r="F3844" s="4">
        <v>40880</v>
      </c>
      <c r="G3844" s="3" t="s">
        <v>49</v>
      </c>
      <c r="H3844" s="3" t="s">
        <v>6573</v>
      </c>
      <c r="I3844" s="3" t="s">
        <v>6574</v>
      </c>
      <c r="J3844" s="3" t="s">
        <v>40</v>
      </c>
      <c r="K3844" s="3" t="s">
        <v>27</v>
      </c>
      <c r="L3844" s="3" t="s">
        <v>93</v>
      </c>
      <c r="M3844" s="3" t="s">
        <v>94</v>
      </c>
      <c r="N3844" s="2">
        <v>98103</v>
      </c>
      <c r="O3844" s="3" t="s">
        <v>43</v>
      </c>
      <c r="P3844" s="3" t="s">
        <v>420</v>
      </c>
      <c r="Q3844" s="3" t="s">
        <v>45</v>
      </c>
      <c r="R3844" s="3" t="s">
        <v>67</v>
      </c>
      <c r="S3844" s="3" t="s">
        <v>421</v>
      </c>
      <c r="T3844" s="2">
        <v>20.65</v>
      </c>
      <c r="U3844" s="2">
        <v>5</v>
      </c>
      <c r="V3844" s="2">
        <v>0</v>
      </c>
      <c r="W3844" s="2">
        <v>9.4990000000000006</v>
      </c>
    </row>
    <row r="3845" spans="1:23" ht="15.75" thickBot="1" x14ac:dyDescent="0.3">
      <c r="A3845" s="5">
        <v>3844</v>
      </c>
      <c r="B3845" s="3" t="s">
        <v>7073</v>
      </c>
      <c r="C3845" s="2">
        <v>2011</v>
      </c>
      <c r="D3845" s="4">
        <v>40727</v>
      </c>
      <c r="E3845" s="4" t="str">
        <f>TEXT(Table1[[#This Row],[Order Date]],"MMM")</f>
        <v>Jul</v>
      </c>
      <c r="F3845" s="4">
        <v>40880</v>
      </c>
      <c r="G3845" s="3" t="s">
        <v>49</v>
      </c>
      <c r="H3845" s="3" t="s">
        <v>6573</v>
      </c>
      <c r="I3845" s="3" t="s">
        <v>6574</v>
      </c>
      <c r="J3845" s="3" t="s">
        <v>40</v>
      </c>
      <c r="K3845" s="3" t="s">
        <v>27</v>
      </c>
      <c r="L3845" s="3" t="s">
        <v>93</v>
      </c>
      <c r="M3845" s="3" t="s">
        <v>94</v>
      </c>
      <c r="N3845" s="2">
        <v>98103</v>
      </c>
      <c r="O3845" s="3" t="s">
        <v>43</v>
      </c>
      <c r="P3845" s="3" t="s">
        <v>1226</v>
      </c>
      <c r="Q3845" s="3" t="s">
        <v>45</v>
      </c>
      <c r="R3845" s="3" t="s">
        <v>58</v>
      </c>
      <c r="S3845" s="3" t="s">
        <v>1227</v>
      </c>
      <c r="T3845" s="2">
        <v>204.9</v>
      </c>
      <c r="U3845" s="2">
        <v>5</v>
      </c>
      <c r="V3845" s="2">
        <v>0</v>
      </c>
      <c r="W3845" s="2">
        <v>0</v>
      </c>
    </row>
    <row r="3846" spans="1:23" ht="15.75" thickBot="1" x14ac:dyDescent="0.3">
      <c r="A3846" s="5">
        <v>3845</v>
      </c>
      <c r="B3846" s="3" t="s">
        <v>7073</v>
      </c>
      <c r="C3846" s="2">
        <v>2011</v>
      </c>
      <c r="D3846" s="4">
        <v>40727</v>
      </c>
      <c r="E3846" s="4" t="str">
        <f>TEXT(Table1[[#This Row],[Order Date]],"MMM")</f>
        <v>Jul</v>
      </c>
      <c r="F3846" s="4">
        <v>40880</v>
      </c>
      <c r="G3846" s="3" t="s">
        <v>49</v>
      </c>
      <c r="H3846" s="3" t="s">
        <v>6573</v>
      </c>
      <c r="I3846" s="3" t="s">
        <v>6574</v>
      </c>
      <c r="J3846" s="3" t="s">
        <v>40</v>
      </c>
      <c r="K3846" s="3" t="s">
        <v>27</v>
      </c>
      <c r="L3846" s="3" t="s">
        <v>93</v>
      </c>
      <c r="M3846" s="3" t="s">
        <v>94</v>
      </c>
      <c r="N3846" s="2">
        <v>98103</v>
      </c>
      <c r="O3846" s="3" t="s">
        <v>43</v>
      </c>
      <c r="P3846" s="3" t="s">
        <v>6998</v>
      </c>
      <c r="Q3846" s="3" t="s">
        <v>32</v>
      </c>
      <c r="R3846" s="3" t="s">
        <v>36</v>
      </c>
      <c r="S3846" s="3" t="s">
        <v>6999</v>
      </c>
      <c r="T3846" s="2">
        <v>436.70400000000001</v>
      </c>
      <c r="U3846" s="2">
        <v>6</v>
      </c>
      <c r="V3846" s="2">
        <v>0.2</v>
      </c>
      <c r="W3846" s="2">
        <v>21.8352</v>
      </c>
    </row>
    <row r="3847" spans="1:23" ht="15.75" thickBot="1" x14ac:dyDescent="0.3">
      <c r="A3847" s="5">
        <v>3846</v>
      </c>
      <c r="B3847" s="3" t="s">
        <v>7073</v>
      </c>
      <c r="C3847" s="2">
        <v>2011</v>
      </c>
      <c r="D3847" s="4">
        <v>40727</v>
      </c>
      <c r="E3847" s="4" t="str">
        <f>TEXT(Table1[[#This Row],[Order Date]],"MMM")</f>
        <v>Jul</v>
      </c>
      <c r="F3847" s="4">
        <v>40880</v>
      </c>
      <c r="G3847" s="3" t="s">
        <v>49</v>
      </c>
      <c r="H3847" s="3" t="s">
        <v>6573</v>
      </c>
      <c r="I3847" s="3" t="s">
        <v>6574</v>
      </c>
      <c r="J3847" s="3" t="s">
        <v>40</v>
      </c>
      <c r="K3847" s="3" t="s">
        <v>27</v>
      </c>
      <c r="L3847" s="3" t="s">
        <v>93</v>
      </c>
      <c r="M3847" s="3" t="s">
        <v>94</v>
      </c>
      <c r="N3847" s="2">
        <v>98103</v>
      </c>
      <c r="O3847" s="3" t="s">
        <v>43</v>
      </c>
      <c r="P3847" s="3" t="s">
        <v>4920</v>
      </c>
      <c r="Q3847" s="3" t="s">
        <v>32</v>
      </c>
      <c r="R3847" s="3" t="s">
        <v>36</v>
      </c>
      <c r="S3847" s="3" t="s">
        <v>4921</v>
      </c>
      <c r="T3847" s="2">
        <v>481.56799999999998</v>
      </c>
      <c r="U3847" s="2">
        <v>2</v>
      </c>
      <c r="V3847" s="2">
        <v>0.2</v>
      </c>
      <c r="W3847" s="2">
        <v>54.176400000000001</v>
      </c>
    </row>
    <row r="3848" spans="1:23" ht="15.75" thickBot="1" x14ac:dyDescent="0.3">
      <c r="A3848" s="5">
        <v>3847</v>
      </c>
      <c r="B3848" s="3" t="s">
        <v>7074</v>
      </c>
      <c r="C3848" s="2">
        <v>2014</v>
      </c>
      <c r="D3848" s="4">
        <v>41888</v>
      </c>
      <c r="E3848" s="4" t="str">
        <f>TEXT(Table1[[#This Row],[Order Date]],"MMM")</f>
        <v>Sep</v>
      </c>
      <c r="F3848" s="4" t="s">
        <v>7223</v>
      </c>
      <c r="G3848" s="3" t="s">
        <v>49</v>
      </c>
      <c r="H3848" s="3" t="s">
        <v>2632</v>
      </c>
      <c r="I3848" s="3" t="s">
        <v>2633</v>
      </c>
      <c r="J3848" s="3" t="s">
        <v>26</v>
      </c>
      <c r="K3848" s="3" t="s">
        <v>27</v>
      </c>
      <c r="L3848" s="3" t="s">
        <v>3250</v>
      </c>
      <c r="M3848" s="3" t="s">
        <v>280</v>
      </c>
      <c r="N3848" s="2">
        <v>85301</v>
      </c>
      <c r="O3848" s="3" t="s">
        <v>43</v>
      </c>
      <c r="P3848" s="3" t="s">
        <v>3579</v>
      </c>
      <c r="Q3848" s="3" t="s">
        <v>70</v>
      </c>
      <c r="R3848" s="3" t="s">
        <v>148</v>
      </c>
      <c r="S3848" s="3" t="s">
        <v>3580</v>
      </c>
      <c r="T3848" s="2">
        <v>89.543999999999997</v>
      </c>
      <c r="U3848" s="2">
        <v>7</v>
      </c>
      <c r="V3848" s="2">
        <v>0.2</v>
      </c>
      <c r="W3848" s="2">
        <v>12.3123</v>
      </c>
    </row>
    <row r="3849" spans="1:23" ht="15.75" thickBot="1" x14ac:dyDescent="0.3">
      <c r="A3849" s="5">
        <v>3848</v>
      </c>
      <c r="B3849" s="3" t="s">
        <v>7074</v>
      </c>
      <c r="C3849" s="2">
        <v>2014</v>
      </c>
      <c r="D3849" s="4">
        <v>41888</v>
      </c>
      <c r="E3849" s="4" t="str">
        <f>TEXT(Table1[[#This Row],[Order Date]],"MMM")</f>
        <v>Sep</v>
      </c>
      <c r="F3849" s="4" t="s">
        <v>7223</v>
      </c>
      <c r="G3849" s="3" t="s">
        <v>49</v>
      </c>
      <c r="H3849" s="3" t="s">
        <v>2632</v>
      </c>
      <c r="I3849" s="3" t="s">
        <v>2633</v>
      </c>
      <c r="J3849" s="3" t="s">
        <v>26</v>
      </c>
      <c r="K3849" s="3" t="s">
        <v>27</v>
      </c>
      <c r="L3849" s="3" t="s">
        <v>3250</v>
      </c>
      <c r="M3849" s="3" t="s">
        <v>280</v>
      </c>
      <c r="N3849" s="2">
        <v>85301</v>
      </c>
      <c r="O3849" s="3" t="s">
        <v>43</v>
      </c>
      <c r="P3849" s="3" t="s">
        <v>780</v>
      </c>
      <c r="Q3849" s="3" t="s">
        <v>45</v>
      </c>
      <c r="R3849" s="3" t="s">
        <v>58</v>
      </c>
      <c r="S3849" s="3" t="s">
        <v>781</v>
      </c>
      <c r="T3849" s="2">
        <v>35.167999999999999</v>
      </c>
      <c r="U3849" s="2">
        <v>2</v>
      </c>
      <c r="V3849" s="2">
        <v>0.2</v>
      </c>
      <c r="W3849" s="2">
        <v>-8.3523999999999994</v>
      </c>
    </row>
    <row r="3850" spans="1:23" ht="15.75" thickBot="1" x14ac:dyDescent="0.3">
      <c r="A3850" s="5">
        <v>3849</v>
      </c>
      <c r="B3850" s="3" t="s">
        <v>7074</v>
      </c>
      <c r="C3850" s="2">
        <v>2014</v>
      </c>
      <c r="D3850" s="4">
        <v>41888</v>
      </c>
      <c r="E3850" s="4" t="str">
        <f>TEXT(Table1[[#This Row],[Order Date]],"MMM")</f>
        <v>Sep</v>
      </c>
      <c r="F3850" s="4" t="s">
        <v>7223</v>
      </c>
      <c r="G3850" s="3" t="s">
        <v>49</v>
      </c>
      <c r="H3850" s="3" t="s">
        <v>2632</v>
      </c>
      <c r="I3850" s="3" t="s">
        <v>2633</v>
      </c>
      <c r="J3850" s="3" t="s">
        <v>26</v>
      </c>
      <c r="K3850" s="3" t="s">
        <v>27</v>
      </c>
      <c r="L3850" s="3" t="s">
        <v>3250</v>
      </c>
      <c r="M3850" s="3" t="s">
        <v>280</v>
      </c>
      <c r="N3850" s="2">
        <v>85301</v>
      </c>
      <c r="O3850" s="3" t="s">
        <v>43</v>
      </c>
      <c r="P3850" s="3" t="s">
        <v>932</v>
      </c>
      <c r="Q3850" s="3" t="s">
        <v>45</v>
      </c>
      <c r="R3850" s="3" t="s">
        <v>74</v>
      </c>
      <c r="S3850" s="3" t="s">
        <v>933</v>
      </c>
      <c r="T3850" s="2">
        <v>72.587999999999994</v>
      </c>
      <c r="U3850" s="2">
        <v>2</v>
      </c>
      <c r="V3850" s="2">
        <v>0.7</v>
      </c>
      <c r="W3850" s="2">
        <v>-48.392000000000003</v>
      </c>
    </row>
    <row r="3851" spans="1:23" ht="15.75" thickBot="1" x14ac:dyDescent="0.3">
      <c r="A3851" s="5">
        <v>3850</v>
      </c>
      <c r="B3851" s="3" t="s">
        <v>7075</v>
      </c>
      <c r="C3851" s="2">
        <v>2013</v>
      </c>
      <c r="D3851" s="4">
        <v>41461</v>
      </c>
      <c r="E3851" s="4" t="str">
        <f>TEXT(Table1[[#This Row],[Order Date]],"MMM")</f>
        <v>Jul</v>
      </c>
      <c r="F3851" s="4">
        <v>41614</v>
      </c>
      <c r="G3851" s="3" t="s">
        <v>49</v>
      </c>
      <c r="H3851" s="3" t="s">
        <v>3227</v>
      </c>
      <c r="I3851" s="3" t="s">
        <v>3228</v>
      </c>
      <c r="J3851" s="3" t="s">
        <v>99</v>
      </c>
      <c r="K3851" s="3" t="s">
        <v>27</v>
      </c>
      <c r="L3851" s="3" t="s">
        <v>6006</v>
      </c>
      <c r="M3851" s="3" t="s">
        <v>42</v>
      </c>
      <c r="N3851" s="2">
        <v>93101</v>
      </c>
      <c r="O3851" s="3" t="s">
        <v>43</v>
      </c>
      <c r="P3851" s="3" t="s">
        <v>4781</v>
      </c>
      <c r="Q3851" s="3" t="s">
        <v>70</v>
      </c>
      <c r="R3851" s="3" t="s">
        <v>71</v>
      </c>
      <c r="S3851" s="3" t="s">
        <v>4782</v>
      </c>
      <c r="T3851" s="2">
        <v>3023.9279999999999</v>
      </c>
      <c r="U3851" s="2">
        <v>9</v>
      </c>
      <c r="V3851" s="2">
        <v>0.2</v>
      </c>
      <c r="W3851" s="2">
        <v>226.7946</v>
      </c>
    </row>
    <row r="3852" spans="1:23" ht="15.75" thickBot="1" x14ac:dyDescent="0.3">
      <c r="A3852" s="5">
        <v>3851</v>
      </c>
      <c r="B3852" s="3" t="s">
        <v>7075</v>
      </c>
      <c r="C3852" s="2">
        <v>2013</v>
      </c>
      <c r="D3852" s="4">
        <v>41461</v>
      </c>
      <c r="E3852" s="4" t="str">
        <f>TEXT(Table1[[#This Row],[Order Date]],"MMM")</f>
        <v>Jul</v>
      </c>
      <c r="F3852" s="4">
        <v>41614</v>
      </c>
      <c r="G3852" s="3" t="s">
        <v>49</v>
      </c>
      <c r="H3852" s="3" t="s">
        <v>3227</v>
      </c>
      <c r="I3852" s="3" t="s">
        <v>3228</v>
      </c>
      <c r="J3852" s="3" t="s">
        <v>99</v>
      </c>
      <c r="K3852" s="3" t="s">
        <v>27</v>
      </c>
      <c r="L3852" s="3" t="s">
        <v>6006</v>
      </c>
      <c r="M3852" s="3" t="s">
        <v>42</v>
      </c>
      <c r="N3852" s="2">
        <v>93101</v>
      </c>
      <c r="O3852" s="3" t="s">
        <v>43</v>
      </c>
      <c r="P3852" s="3" t="s">
        <v>5188</v>
      </c>
      <c r="Q3852" s="3" t="s">
        <v>70</v>
      </c>
      <c r="R3852" s="3" t="s">
        <v>148</v>
      </c>
      <c r="S3852" s="3" t="s">
        <v>5189</v>
      </c>
      <c r="T3852" s="2">
        <v>26.96</v>
      </c>
      <c r="U3852" s="2">
        <v>2</v>
      </c>
      <c r="V3852" s="2">
        <v>0</v>
      </c>
      <c r="W3852" s="2">
        <v>3.7744</v>
      </c>
    </row>
    <row r="3853" spans="1:23" ht="15.75" thickBot="1" x14ac:dyDescent="0.3">
      <c r="A3853" s="5">
        <v>3852</v>
      </c>
      <c r="B3853" s="3" t="s">
        <v>7075</v>
      </c>
      <c r="C3853" s="2">
        <v>2013</v>
      </c>
      <c r="D3853" s="4">
        <v>41461</v>
      </c>
      <c r="E3853" s="4" t="str">
        <f>TEXT(Table1[[#This Row],[Order Date]],"MMM")</f>
        <v>Jul</v>
      </c>
      <c r="F3853" s="4">
        <v>41614</v>
      </c>
      <c r="G3853" s="3" t="s">
        <v>49</v>
      </c>
      <c r="H3853" s="3" t="s">
        <v>3227</v>
      </c>
      <c r="I3853" s="3" t="s">
        <v>3228</v>
      </c>
      <c r="J3853" s="3" t="s">
        <v>99</v>
      </c>
      <c r="K3853" s="3" t="s">
        <v>27</v>
      </c>
      <c r="L3853" s="3" t="s">
        <v>6006</v>
      </c>
      <c r="M3853" s="3" t="s">
        <v>42</v>
      </c>
      <c r="N3853" s="2">
        <v>93101</v>
      </c>
      <c r="O3853" s="3" t="s">
        <v>43</v>
      </c>
      <c r="P3853" s="3" t="s">
        <v>917</v>
      </c>
      <c r="Q3853" s="3" t="s">
        <v>70</v>
      </c>
      <c r="R3853" s="3" t="s">
        <v>71</v>
      </c>
      <c r="S3853" s="3" t="s">
        <v>918</v>
      </c>
      <c r="T3853" s="2">
        <v>477.6</v>
      </c>
      <c r="U3853" s="2">
        <v>3</v>
      </c>
      <c r="V3853" s="2">
        <v>0.2</v>
      </c>
      <c r="W3853" s="2">
        <v>161.19</v>
      </c>
    </row>
    <row r="3854" spans="1:23" ht="15.75" thickBot="1" x14ac:dyDescent="0.3">
      <c r="A3854" s="5">
        <v>3853</v>
      </c>
      <c r="B3854" s="3" t="s">
        <v>7076</v>
      </c>
      <c r="C3854" s="2">
        <v>2014</v>
      </c>
      <c r="D3854" s="4">
        <v>41648</v>
      </c>
      <c r="E3854" s="4" t="str">
        <f>TEXT(Table1[[#This Row],[Order Date]],"MMM")</f>
        <v>Jan</v>
      </c>
      <c r="F3854" s="4">
        <v>41799</v>
      </c>
      <c r="G3854" s="3" t="s">
        <v>49</v>
      </c>
      <c r="H3854" s="3" t="s">
        <v>3284</v>
      </c>
      <c r="I3854" s="3" t="s">
        <v>3285</v>
      </c>
      <c r="J3854" s="3" t="s">
        <v>26</v>
      </c>
      <c r="K3854" s="3" t="s">
        <v>27</v>
      </c>
      <c r="L3854" s="3" t="s">
        <v>120</v>
      </c>
      <c r="M3854" s="3" t="s">
        <v>42</v>
      </c>
      <c r="N3854" s="2">
        <v>94109</v>
      </c>
      <c r="O3854" s="3" t="s">
        <v>43</v>
      </c>
      <c r="P3854" s="3" t="s">
        <v>1847</v>
      </c>
      <c r="Q3854" s="3" t="s">
        <v>45</v>
      </c>
      <c r="R3854" s="3" t="s">
        <v>58</v>
      </c>
      <c r="S3854" s="3" t="s">
        <v>1848</v>
      </c>
      <c r="T3854" s="2">
        <v>193.95</v>
      </c>
      <c r="U3854" s="2">
        <v>3</v>
      </c>
      <c r="V3854" s="2">
        <v>0</v>
      </c>
      <c r="W3854" s="2">
        <v>9.6974999999999998</v>
      </c>
    </row>
    <row r="3855" spans="1:23" ht="15.75" thickBot="1" x14ac:dyDescent="0.3">
      <c r="A3855" s="5">
        <v>3854</v>
      </c>
      <c r="B3855" s="3" t="s">
        <v>7077</v>
      </c>
      <c r="C3855" s="2">
        <v>2012</v>
      </c>
      <c r="D3855" s="4">
        <v>41102</v>
      </c>
      <c r="E3855" s="4" t="str">
        <f>TEXT(Table1[[#This Row],[Order Date]],"MMM")</f>
        <v>Jul</v>
      </c>
      <c r="F3855" s="4">
        <v>41102</v>
      </c>
      <c r="G3855" s="3" t="s">
        <v>1127</v>
      </c>
      <c r="H3855" s="3" t="s">
        <v>892</v>
      </c>
      <c r="I3855" s="3" t="s">
        <v>893</v>
      </c>
      <c r="J3855" s="3" t="s">
        <v>40</v>
      </c>
      <c r="K3855" s="3" t="s">
        <v>27</v>
      </c>
      <c r="L3855" s="3" t="s">
        <v>2396</v>
      </c>
      <c r="M3855" s="3" t="s">
        <v>42</v>
      </c>
      <c r="N3855" s="2">
        <v>92503</v>
      </c>
      <c r="O3855" s="3" t="s">
        <v>43</v>
      </c>
      <c r="P3855" s="3" t="s">
        <v>2127</v>
      </c>
      <c r="Q3855" s="3" t="s">
        <v>45</v>
      </c>
      <c r="R3855" s="3" t="s">
        <v>88</v>
      </c>
      <c r="S3855" s="3" t="s">
        <v>2128</v>
      </c>
      <c r="T3855" s="2">
        <v>12.96</v>
      </c>
      <c r="U3855" s="2">
        <v>2</v>
      </c>
      <c r="V3855" s="2">
        <v>0</v>
      </c>
      <c r="W3855" s="2">
        <v>6.2207999999999997</v>
      </c>
    </row>
    <row r="3856" spans="1:23" ht="15.75" thickBot="1" x14ac:dyDescent="0.3">
      <c r="A3856" s="5">
        <v>3855</v>
      </c>
      <c r="B3856" s="3" t="s">
        <v>7078</v>
      </c>
      <c r="C3856" s="2">
        <v>2014</v>
      </c>
      <c r="D3856" s="4">
        <v>41702</v>
      </c>
      <c r="E3856" s="4" t="str">
        <f>TEXT(Table1[[#This Row],[Order Date]],"MMM")</f>
        <v>Mar</v>
      </c>
      <c r="F3856" s="4">
        <v>41824</v>
      </c>
      <c r="G3856" s="3" t="s">
        <v>49</v>
      </c>
      <c r="H3856" s="3" t="s">
        <v>5462</v>
      </c>
      <c r="I3856" s="3" t="s">
        <v>5463</v>
      </c>
      <c r="J3856" s="3" t="s">
        <v>26</v>
      </c>
      <c r="K3856" s="3" t="s">
        <v>27</v>
      </c>
      <c r="L3856" s="3" t="s">
        <v>322</v>
      </c>
      <c r="M3856" s="3" t="s">
        <v>323</v>
      </c>
      <c r="N3856" s="2">
        <v>35601</v>
      </c>
      <c r="O3856" s="3" t="s">
        <v>30</v>
      </c>
      <c r="P3856" s="3" t="s">
        <v>2114</v>
      </c>
      <c r="Q3856" s="3" t="s">
        <v>45</v>
      </c>
      <c r="R3856" s="3" t="s">
        <v>46</v>
      </c>
      <c r="S3856" s="3" t="s">
        <v>2115</v>
      </c>
      <c r="T3856" s="2">
        <v>14.94</v>
      </c>
      <c r="U3856" s="2">
        <v>3</v>
      </c>
      <c r="V3856" s="2">
        <v>0</v>
      </c>
      <c r="W3856" s="2">
        <v>6.8723999999999998</v>
      </c>
    </row>
    <row r="3857" spans="1:23" ht="15.75" thickBot="1" x14ac:dyDescent="0.3">
      <c r="A3857" s="5">
        <v>3856</v>
      </c>
      <c r="B3857" s="3" t="s">
        <v>7079</v>
      </c>
      <c r="C3857" s="2">
        <v>2013</v>
      </c>
      <c r="D3857" s="4">
        <v>41460</v>
      </c>
      <c r="E3857" s="4" t="str">
        <f>TEXT(Table1[[#This Row],[Order Date]],"MMM")</f>
        <v>Jul</v>
      </c>
      <c r="F3857" s="4">
        <v>41583</v>
      </c>
      <c r="G3857" s="3" t="s">
        <v>49</v>
      </c>
      <c r="H3857" s="3" t="s">
        <v>2970</v>
      </c>
      <c r="I3857" s="3" t="s">
        <v>2971</v>
      </c>
      <c r="J3857" s="3" t="s">
        <v>26</v>
      </c>
      <c r="K3857" s="3" t="s">
        <v>27</v>
      </c>
      <c r="L3857" s="3" t="s">
        <v>4658</v>
      </c>
      <c r="M3857" s="3" t="s">
        <v>42</v>
      </c>
      <c r="N3857" s="2">
        <v>93309</v>
      </c>
      <c r="O3857" s="3" t="s">
        <v>43</v>
      </c>
      <c r="P3857" s="3" t="s">
        <v>3786</v>
      </c>
      <c r="Q3857" s="3" t="s">
        <v>32</v>
      </c>
      <c r="R3857" s="3" t="s">
        <v>64</v>
      </c>
      <c r="S3857" s="3" t="s">
        <v>3787</v>
      </c>
      <c r="T3857" s="2">
        <v>41.6</v>
      </c>
      <c r="U3857" s="2">
        <v>4</v>
      </c>
      <c r="V3857" s="2">
        <v>0</v>
      </c>
      <c r="W3857" s="2">
        <v>14.144</v>
      </c>
    </row>
    <row r="3858" spans="1:23" ht="15.75" thickBot="1" x14ac:dyDescent="0.3">
      <c r="A3858" s="5">
        <v>3857</v>
      </c>
      <c r="B3858" s="3" t="s">
        <v>7080</v>
      </c>
      <c r="C3858" s="2">
        <v>2014</v>
      </c>
      <c r="D3858" s="4">
        <v>41699</v>
      </c>
      <c r="E3858" s="4" t="str">
        <f>TEXT(Table1[[#This Row],[Order Date]],"MMM")</f>
        <v>Mar</v>
      </c>
      <c r="F3858" s="4">
        <v>41760</v>
      </c>
      <c r="G3858" s="3" t="s">
        <v>23</v>
      </c>
      <c r="H3858" s="3" t="s">
        <v>6595</v>
      </c>
      <c r="I3858" s="3" t="s">
        <v>6596</v>
      </c>
      <c r="J3858" s="3" t="s">
        <v>40</v>
      </c>
      <c r="K3858" s="3" t="s">
        <v>27</v>
      </c>
      <c r="L3858" s="3" t="s">
        <v>41</v>
      </c>
      <c r="M3858" s="3" t="s">
        <v>42</v>
      </c>
      <c r="N3858" s="2">
        <v>90032</v>
      </c>
      <c r="O3858" s="3" t="s">
        <v>43</v>
      </c>
      <c r="P3858" s="3" t="s">
        <v>4378</v>
      </c>
      <c r="Q3858" s="3" t="s">
        <v>70</v>
      </c>
      <c r="R3858" s="3" t="s">
        <v>148</v>
      </c>
      <c r="S3858" s="3" t="s">
        <v>4379</v>
      </c>
      <c r="T3858" s="2">
        <v>16.59</v>
      </c>
      <c r="U3858" s="2">
        <v>1</v>
      </c>
      <c r="V3858" s="2">
        <v>0</v>
      </c>
      <c r="W3858" s="2">
        <v>5.8064999999999998</v>
      </c>
    </row>
    <row r="3859" spans="1:23" ht="15.75" thickBot="1" x14ac:dyDescent="0.3">
      <c r="A3859" s="5">
        <v>3858</v>
      </c>
      <c r="B3859" s="3" t="s">
        <v>7081</v>
      </c>
      <c r="C3859" s="2">
        <v>2014</v>
      </c>
      <c r="D3859" s="4">
        <v>41649</v>
      </c>
      <c r="E3859" s="4" t="str">
        <f>TEXT(Table1[[#This Row],[Order Date]],"MMM")</f>
        <v>Jan</v>
      </c>
      <c r="F3859" s="4">
        <v>41830</v>
      </c>
      <c r="G3859" s="3" t="s">
        <v>49</v>
      </c>
      <c r="H3859" s="3" t="s">
        <v>2352</v>
      </c>
      <c r="I3859" s="3" t="s">
        <v>2353</v>
      </c>
      <c r="J3859" s="3" t="s">
        <v>99</v>
      </c>
      <c r="K3859" s="3" t="s">
        <v>27</v>
      </c>
      <c r="L3859" s="3" t="s">
        <v>984</v>
      </c>
      <c r="M3859" s="3" t="s">
        <v>101</v>
      </c>
      <c r="N3859" s="2">
        <v>76017</v>
      </c>
      <c r="O3859" s="3" t="s">
        <v>102</v>
      </c>
      <c r="P3859" s="3" t="s">
        <v>2074</v>
      </c>
      <c r="Q3859" s="3" t="s">
        <v>45</v>
      </c>
      <c r="R3859" s="3" t="s">
        <v>74</v>
      </c>
      <c r="S3859" s="3" t="s">
        <v>2075</v>
      </c>
      <c r="T3859" s="2">
        <v>11.646000000000001</v>
      </c>
      <c r="U3859" s="2">
        <v>9</v>
      </c>
      <c r="V3859" s="2">
        <v>0.8</v>
      </c>
      <c r="W3859" s="2">
        <v>-17.469000000000001</v>
      </c>
    </row>
    <row r="3860" spans="1:23" ht="15.75" thickBot="1" x14ac:dyDescent="0.3">
      <c r="A3860" s="5">
        <v>3859</v>
      </c>
      <c r="B3860" s="3" t="s">
        <v>7082</v>
      </c>
      <c r="C3860" s="2">
        <v>2014</v>
      </c>
      <c r="D3860" s="4">
        <v>41763</v>
      </c>
      <c r="E3860" s="4" t="str">
        <f>TEXT(Table1[[#This Row],[Order Date]],"MMM")</f>
        <v>May</v>
      </c>
      <c r="F3860" s="4">
        <v>41794</v>
      </c>
      <c r="G3860" s="3" t="s">
        <v>172</v>
      </c>
      <c r="H3860" s="3" t="s">
        <v>4514</v>
      </c>
      <c r="I3860" s="3" t="s">
        <v>4515</v>
      </c>
      <c r="J3860" s="3" t="s">
        <v>99</v>
      </c>
      <c r="K3860" s="3" t="s">
        <v>27</v>
      </c>
      <c r="L3860" s="3" t="s">
        <v>239</v>
      </c>
      <c r="M3860" s="3" t="s">
        <v>240</v>
      </c>
      <c r="N3860" s="2">
        <v>10035</v>
      </c>
      <c r="O3860" s="3" t="s">
        <v>138</v>
      </c>
      <c r="P3860" s="3" t="s">
        <v>2686</v>
      </c>
      <c r="Q3860" s="3" t="s">
        <v>45</v>
      </c>
      <c r="R3860" s="3" t="s">
        <v>67</v>
      </c>
      <c r="S3860" s="3" t="s">
        <v>2687</v>
      </c>
      <c r="T3860" s="2">
        <v>7.04</v>
      </c>
      <c r="U3860" s="2">
        <v>4</v>
      </c>
      <c r="V3860" s="2">
        <v>0</v>
      </c>
      <c r="W3860" s="2">
        <v>2.0415999999999999</v>
      </c>
    </row>
    <row r="3861" spans="1:23" ht="15.75" thickBot="1" x14ac:dyDescent="0.3">
      <c r="A3861" s="5">
        <v>3860</v>
      </c>
      <c r="B3861" s="3" t="s">
        <v>7083</v>
      </c>
      <c r="C3861" s="2">
        <v>2013</v>
      </c>
      <c r="D3861" s="4">
        <v>41620</v>
      </c>
      <c r="E3861" s="4" t="str">
        <f>TEXT(Table1[[#This Row],[Order Date]],"MMM")</f>
        <v>Dec</v>
      </c>
      <c r="F3861" s="4" t="s">
        <v>7293</v>
      </c>
      <c r="G3861" s="3" t="s">
        <v>172</v>
      </c>
      <c r="H3861" s="3" t="s">
        <v>1981</v>
      </c>
      <c r="I3861" s="3" t="s">
        <v>1982</v>
      </c>
      <c r="J3861" s="3" t="s">
        <v>40</v>
      </c>
      <c r="K3861" s="3" t="s">
        <v>27</v>
      </c>
      <c r="L3861" s="3" t="s">
        <v>288</v>
      </c>
      <c r="M3861" s="3" t="s">
        <v>442</v>
      </c>
      <c r="N3861" s="2">
        <v>45503</v>
      </c>
      <c r="O3861" s="3" t="s">
        <v>138</v>
      </c>
      <c r="P3861" s="3" t="s">
        <v>76</v>
      </c>
      <c r="Q3861" s="3" t="s">
        <v>45</v>
      </c>
      <c r="R3861" s="3" t="s">
        <v>77</v>
      </c>
      <c r="S3861" s="3" t="s">
        <v>78</v>
      </c>
      <c r="T3861" s="2">
        <v>73.536000000000001</v>
      </c>
      <c r="U3861" s="2">
        <v>4</v>
      </c>
      <c r="V3861" s="2">
        <v>0.2</v>
      </c>
      <c r="W3861" s="2">
        <v>9.1920000000000002</v>
      </c>
    </row>
    <row r="3862" spans="1:23" ht="15.75" thickBot="1" x14ac:dyDescent="0.3">
      <c r="A3862" s="5">
        <v>3861</v>
      </c>
      <c r="B3862" s="3" t="s">
        <v>7084</v>
      </c>
      <c r="C3862" s="2">
        <v>2011</v>
      </c>
      <c r="D3862" s="4">
        <v>40822</v>
      </c>
      <c r="E3862" s="4" t="str">
        <f>TEXT(Table1[[#This Row],[Order Date]],"MMM")</f>
        <v>Oct</v>
      </c>
      <c r="F3862" s="4" t="s">
        <v>7204</v>
      </c>
      <c r="G3862" s="3" t="s">
        <v>23</v>
      </c>
      <c r="H3862" s="3" t="s">
        <v>717</v>
      </c>
      <c r="I3862" s="3" t="s">
        <v>718</v>
      </c>
      <c r="J3862" s="3" t="s">
        <v>40</v>
      </c>
      <c r="K3862" s="3" t="s">
        <v>27</v>
      </c>
      <c r="L3862" s="3" t="s">
        <v>775</v>
      </c>
      <c r="M3862" s="3" t="s">
        <v>214</v>
      </c>
      <c r="N3862" s="2">
        <v>48234</v>
      </c>
      <c r="O3862" s="3" t="s">
        <v>102</v>
      </c>
      <c r="P3862" s="3" t="s">
        <v>1693</v>
      </c>
      <c r="Q3862" s="3" t="s">
        <v>45</v>
      </c>
      <c r="R3862" s="3" t="s">
        <v>46</v>
      </c>
      <c r="S3862" s="3" t="s">
        <v>1694</v>
      </c>
      <c r="T3862" s="2">
        <v>491.55</v>
      </c>
      <c r="U3862" s="2">
        <v>5</v>
      </c>
      <c r="V3862" s="2">
        <v>0</v>
      </c>
      <c r="W3862" s="2">
        <v>240.8595</v>
      </c>
    </row>
    <row r="3863" spans="1:23" ht="15.75" thickBot="1" x14ac:dyDescent="0.3">
      <c r="A3863" s="5">
        <v>3862</v>
      </c>
      <c r="B3863" s="3" t="s">
        <v>7085</v>
      </c>
      <c r="C3863" s="2">
        <v>2013</v>
      </c>
      <c r="D3863" s="4">
        <v>41611</v>
      </c>
      <c r="E3863" s="4" t="str">
        <f>TEXT(Table1[[#This Row],[Order Date]],"MMM")</f>
        <v>Dec</v>
      </c>
      <c r="F3863" s="4">
        <v>41611</v>
      </c>
      <c r="G3863" s="3" t="s">
        <v>1127</v>
      </c>
      <c r="H3863" s="3" t="s">
        <v>2673</v>
      </c>
      <c r="I3863" s="3" t="s">
        <v>2674</v>
      </c>
      <c r="J3863" s="3" t="s">
        <v>99</v>
      </c>
      <c r="K3863" s="3" t="s">
        <v>27</v>
      </c>
      <c r="L3863" s="3" t="s">
        <v>136</v>
      </c>
      <c r="M3863" s="3" t="s">
        <v>137</v>
      </c>
      <c r="N3863" s="2">
        <v>19140</v>
      </c>
      <c r="O3863" s="3" t="s">
        <v>138</v>
      </c>
      <c r="P3863" s="3" t="s">
        <v>3831</v>
      </c>
      <c r="Q3863" s="3" t="s">
        <v>32</v>
      </c>
      <c r="R3863" s="3" t="s">
        <v>64</v>
      </c>
      <c r="S3863" s="3" t="s">
        <v>3832</v>
      </c>
      <c r="T3863" s="2">
        <v>30.335999999999999</v>
      </c>
      <c r="U3863" s="2">
        <v>4</v>
      </c>
      <c r="V3863" s="2">
        <v>0.2</v>
      </c>
      <c r="W3863" s="2">
        <v>9.48</v>
      </c>
    </row>
    <row r="3864" spans="1:23" ht="15.75" thickBot="1" x14ac:dyDescent="0.3">
      <c r="A3864" s="5">
        <v>3863</v>
      </c>
      <c r="B3864" s="3" t="s">
        <v>7086</v>
      </c>
      <c r="C3864" s="2">
        <v>2014</v>
      </c>
      <c r="D3864" s="4">
        <v>41647</v>
      </c>
      <c r="E3864" s="4" t="str">
        <f>TEXT(Table1[[#This Row],[Order Date]],"MMM")</f>
        <v>Jan</v>
      </c>
      <c r="F3864" s="4">
        <v>41767</v>
      </c>
      <c r="G3864" s="3" t="s">
        <v>49</v>
      </c>
      <c r="H3864" s="3" t="s">
        <v>5007</v>
      </c>
      <c r="I3864" s="3" t="s">
        <v>5008</v>
      </c>
      <c r="J3864" s="3" t="s">
        <v>99</v>
      </c>
      <c r="K3864" s="3" t="s">
        <v>27</v>
      </c>
      <c r="L3864" s="3" t="s">
        <v>464</v>
      </c>
      <c r="M3864" s="3" t="s">
        <v>220</v>
      </c>
      <c r="N3864" s="2">
        <v>19805</v>
      </c>
      <c r="O3864" s="3" t="s">
        <v>138</v>
      </c>
      <c r="P3864" s="3" t="s">
        <v>392</v>
      </c>
      <c r="Q3864" s="3" t="s">
        <v>45</v>
      </c>
      <c r="R3864" s="3" t="s">
        <v>88</v>
      </c>
      <c r="S3864" s="3" t="s">
        <v>393</v>
      </c>
      <c r="T3864" s="2">
        <v>11.54</v>
      </c>
      <c r="U3864" s="2">
        <v>1</v>
      </c>
      <c r="V3864" s="2">
        <v>0</v>
      </c>
      <c r="W3864" s="2">
        <v>5.5392000000000001</v>
      </c>
    </row>
    <row r="3865" spans="1:23" ht="15.75" thickBot="1" x14ac:dyDescent="0.3">
      <c r="A3865" s="5">
        <v>3864</v>
      </c>
      <c r="B3865" s="3" t="s">
        <v>7086</v>
      </c>
      <c r="C3865" s="2">
        <v>2014</v>
      </c>
      <c r="D3865" s="4">
        <v>41647</v>
      </c>
      <c r="E3865" s="4" t="str">
        <f>TEXT(Table1[[#This Row],[Order Date]],"MMM")</f>
        <v>Jan</v>
      </c>
      <c r="F3865" s="4">
        <v>41767</v>
      </c>
      <c r="G3865" s="3" t="s">
        <v>49</v>
      </c>
      <c r="H3865" s="3" t="s">
        <v>5007</v>
      </c>
      <c r="I3865" s="3" t="s">
        <v>5008</v>
      </c>
      <c r="J3865" s="3" t="s">
        <v>99</v>
      </c>
      <c r="K3865" s="3" t="s">
        <v>27</v>
      </c>
      <c r="L3865" s="3" t="s">
        <v>464</v>
      </c>
      <c r="M3865" s="3" t="s">
        <v>220</v>
      </c>
      <c r="N3865" s="2">
        <v>19805</v>
      </c>
      <c r="O3865" s="3" t="s">
        <v>138</v>
      </c>
      <c r="P3865" s="3" t="s">
        <v>95</v>
      </c>
      <c r="Q3865" s="3" t="s">
        <v>45</v>
      </c>
      <c r="R3865" s="3" t="s">
        <v>74</v>
      </c>
      <c r="S3865" s="3" t="s">
        <v>96</v>
      </c>
      <c r="T3865" s="2">
        <v>849.95</v>
      </c>
      <c r="U3865" s="2">
        <v>5</v>
      </c>
      <c r="V3865" s="2">
        <v>0</v>
      </c>
      <c r="W3865" s="2">
        <v>390.97699999999998</v>
      </c>
    </row>
    <row r="3866" spans="1:23" ht="15.75" thickBot="1" x14ac:dyDescent="0.3">
      <c r="A3866" s="5">
        <v>3865</v>
      </c>
      <c r="B3866" s="3" t="s">
        <v>7086</v>
      </c>
      <c r="C3866" s="2">
        <v>2014</v>
      </c>
      <c r="D3866" s="4">
        <v>41647</v>
      </c>
      <c r="E3866" s="4" t="str">
        <f>TEXT(Table1[[#This Row],[Order Date]],"MMM")</f>
        <v>Jan</v>
      </c>
      <c r="F3866" s="4">
        <v>41767</v>
      </c>
      <c r="G3866" s="3" t="s">
        <v>49</v>
      </c>
      <c r="H3866" s="3" t="s">
        <v>5007</v>
      </c>
      <c r="I3866" s="3" t="s">
        <v>5008</v>
      </c>
      <c r="J3866" s="3" t="s">
        <v>99</v>
      </c>
      <c r="K3866" s="3" t="s">
        <v>27</v>
      </c>
      <c r="L3866" s="3" t="s">
        <v>464</v>
      </c>
      <c r="M3866" s="3" t="s">
        <v>220</v>
      </c>
      <c r="N3866" s="2">
        <v>19805</v>
      </c>
      <c r="O3866" s="3" t="s">
        <v>138</v>
      </c>
      <c r="P3866" s="3" t="s">
        <v>6461</v>
      </c>
      <c r="Q3866" s="3" t="s">
        <v>45</v>
      </c>
      <c r="R3866" s="3" t="s">
        <v>74</v>
      </c>
      <c r="S3866" s="3" t="s">
        <v>6462</v>
      </c>
      <c r="T3866" s="2">
        <v>11.01</v>
      </c>
      <c r="U3866" s="2">
        <v>3</v>
      </c>
      <c r="V3866" s="2">
        <v>0</v>
      </c>
      <c r="W3866" s="2">
        <v>5.3948999999999998</v>
      </c>
    </row>
    <row r="3867" spans="1:23" ht="15.75" thickBot="1" x14ac:dyDescent="0.3">
      <c r="A3867" s="5">
        <v>3866</v>
      </c>
      <c r="B3867" s="3" t="s">
        <v>7087</v>
      </c>
      <c r="C3867" s="2">
        <v>2011</v>
      </c>
      <c r="D3867" s="4">
        <v>40674</v>
      </c>
      <c r="E3867" s="4" t="str">
        <f>TEXT(Table1[[#This Row],[Order Date]],"MMM")</f>
        <v>May</v>
      </c>
      <c r="F3867" s="4">
        <v>40827</v>
      </c>
      <c r="G3867" s="3" t="s">
        <v>49</v>
      </c>
      <c r="H3867" s="3" t="s">
        <v>1468</v>
      </c>
      <c r="I3867" s="3" t="s">
        <v>1469</v>
      </c>
      <c r="J3867" s="3" t="s">
        <v>26</v>
      </c>
      <c r="K3867" s="3" t="s">
        <v>27</v>
      </c>
      <c r="L3867" s="3" t="s">
        <v>136</v>
      </c>
      <c r="M3867" s="3" t="s">
        <v>137</v>
      </c>
      <c r="N3867" s="2">
        <v>19143</v>
      </c>
      <c r="O3867" s="3" t="s">
        <v>138</v>
      </c>
      <c r="P3867" s="3" t="s">
        <v>4244</v>
      </c>
      <c r="Q3867" s="3" t="s">
        <v>32</v>
      </c>
      <c r="R3867" s="3" t="s">
        <v>64</v>
      </c>
      <c r="S3867" s="3" t="s">
        <v>4245</v>
      </c>
      <c r="T3867" s="2">
        <v>273.56799999999998</v>
      </c>
      <c r="U3867" s="2">
        <v>2</v>
      </c>
      <c r="V3867" s="2">
        <v>0.2</v>
      </c>
      <c r="W3867" s="2">
        <v>-34.195999999999998</v>
      </c>
    </row>
    <row r="3868" spans="1:23" ht="15.75" thickBot="1" x14ac:dyDescent="0.3">
      <c r="A3868" s="5">
        <v>3867</v>
      </c>
      <c r="B3868" s="3" t="s">
        <v>7087</v>
      </c>
      <c r="C3868" s="2">
        <v>2011</v>
      </c>
      <c r="D3868" s="4">
        <v>40674</v>
      </c>
      <c r="E3868" s="4" t="str">
        <f>TEXT(Table1[[#This Row],[Order Date]],"MMM")</f>
        <v>May</v>
      </c>
      <c r="F3868" s="4">
        <v>40827</v>
      </c>
      <c r="G3868" s="3" t="s">
        <v>49</v>
      </c>
      <c r="H3868" s="3" t="s">
        <v>1468</v>
      </c>
      <c r="I3868" s="3" t="s">
        <v>1469</v>
      </c>
      <c r="J3868" s="3" t="s">
        <v>26</v>
      </c>
      <c r="K3868" s="3" t="s">
        <v>27</v>
      </c>
      <c r="L3868" s="3" t="s">
        <v>136</v>
      </c>
      <c r="M3868" s="3" t="s">
        <v>137</v>
      </c>
      <c r="N3868" s="2">
        <v>19143</v>
      </c>
      <c r="O3868" s="3" t="s">
        <v>138</v>
      </c>
      <c r="P3868" s="3" t="s">
        <v>2341</v>
      </c>
      <c r="Q3868" s="3" t="s">
        <v>45</v>
      </c>
      <c r="R3868" s="3" t="s">
        <v>74</v>
      </c>
      <c r="S3868" s="3" t="s">
        <v>2342</v>
      </c>
      <c r="T3868" s="2">
        <v>13.194000000000001</v>
      </c>
      <c r="U3868" s="2">
        <v>2</v>
      </c>
      <c r="V3868" s="2">
        <v>0.7</v>
      </c>
      <c r="W3868" s="2">
        <v>-8.7959999999999994</v>
      </c>
    </row>
    <row r="3869" spans="1:23" ht="15.75" thickBot="1" x14ac:dyDescent="0.3">
      <c r="A3869" s="5">
        <v>3868</v>
      </c>
      <c r="B3869" s="3" t="s">
        <v>7087</v>
      </c>
      <c r="C3869" s="2">
        <v>2011</v>
      </c>
      <c r="D3869" s="4">
        <v>40674</v>
      </c>
      <c r="E3869" s="4" t="str">
        <f>TEXT(Table1[[#This Row],[Order Date]],"MMM")</f>
        <v>May</v>
      </c>
      <c r="F3869" s="4">
        <v>40827</v>
      </c>
      <c r="G3869" s="3" t="s">
        <v>49</v>
      </c>
      <c r="H3869" s="3" t="s">
        <v>1468</v>
      </c>
      <c r="I3869" s="3" t="s">
        <v>1469</v>
      </c>
      <c r="J3869" s="3" t="s">
        <v>26</v>
      </c>
      <c r="K3869" s="3" t="s">
        <v>27</v>
      </c>
      <c r="L3869" s="3" t="s">
        <v>136</v>
      </c>
      <c r="M3869" s="3" t="s">
        <v>137</v>
      </c>
      <c r="N3869" s="2">
        <v>19143</v>
      </c>
      <c r="O3869" s="3" t="s">
        <v>138</v>
      </c>
      <c r="P3869" s="3" t="s">
        <v>2914</v>
      </c>
      <c r="Q3869" s="3" t="s">
        <v>45</v>
      </c>
      <c r="R3869" s="3" t="s">
        <v>58</v>
      </c>
      <c r="S3869" s="3" t="s">
        <v>2915</v>
      </c>
      <c r="T3869" s="2">
        <v>1080.096</v>
      </c>
      <c r="U3869" s="2">
        <v>6</v>
      </c>
      <c r="V3869" s="2">
        <v>0.2</v>
      </c>
      <c r="W3869" s="2">
        <v>-94.508399999999995</v>
      </c>
    </row>
    <row r="3870" spans="1:23" ht="15.75" thickBot="1" x14ac:dyDescent="0.3">
      <c r="A3870" s="5">
        <v>3869</v>
      </c>
      <c r="B3870" s="3" t="s">
        <v>7087</v>
      </c>
      <c r="C3870" s="2">
        <v>2011</v>
      </c>
      <c r="D3870" s="4">
        <v>40674</v>
      </c>
      <c r="E3870" s="4" t="str">
        <f>TEXT(Table1[[#This Row],[Order Date]],"MMM")</f>
        <v>May</v>
      </c>
      <c r="F3870" s="4">
        <v>40827</v>
      </c>
      <c r="G3870" s="3" t="s">
        <v>49</v>
      </c>
      <c r="H3870" s="3" t="s">
        <v>1468</v>
      </c>
      <c r="I3870" s="3" t="s">
        <v>1469</v>
      </c>
      <c r="J3870" s="3" t="s">
        <v>26</v>
      </c>
      <c r="K3870" s="3" t="s">
        <v>27</v>
      </c>
      <c r="L3870" s="3" t="s">
        <v>136</v>
      </c>
      <c r="M3870" s="3" t="s">
        <v>137</v>
      </c>
      <c r="N3870" s="2">
        <v>19143</v>
      </c>
      <c r="O3870" s="3" t="s">
        <v>138</v>
      </c>
      <c r="P3870" s="3" t="s">
        <v>1837</v>
      </c>
      <c r="Q3870" s="3" t="s">
        <v>70</v>
      </c>
      <c r="R3870" s="3" t="s">
        <v>148</v>
      </c>
      <c r="S3870" s="3" t="s">
        <v>1838</v>
      </c>
      <c r="T3870" s="2">
        <v>51.56</v>
      </c>
      <c r="U3870" s="2">
        <v>5</v>
      </c>
      <c r="V3870" s="2">
        <v>0.2</v>
      </c>
      <c r="W3870" s="2">
        <v>-6.4450000000000003</v>
      </c>
    </row>
    <row r="3871" spans="1:23" ht="15.75" thickBot="1" x14ac:dyDescent="0.3">
      <c r="A3871" s="5">
        <v>3870</v>
      </c>
      <c r="B3871" s="3" t="s">
        <v>7087</v>
      </c>
      <c r="C3871" s="2">
        <v>2011</v>
      </c>
      <c r="D3871" s="4">
        <v>40674</v>
      </c>
      <c r="E3871" s="4" t="str">
        <f>TEXT(Table1[[#This Row],[Order Date]],"MMM")</f>
        <v>May</v>
      </c>
      <c r="F3871" s="4">
        <v>40827</v>
      </c>
      <c r="G3871" s="3" t="s">
        <v>49</v>
      </c>
      <c r="H3871" s="3" t="s">
        <v>1468</v>
      </c>
      <c r="I3871" s="3" t="s">
        <v>1469</v>
      </c>
      <c r="J3871" s="3" t="s">
        <v>26</v>
      </c>
      <c r="K3871" s="3" t="s">
        <v>27</v>
      </c>
      <c r="L3871" s="3" t="s">
        <v>136</v>
      </c>
      <c r="M3871" s="3" t="s">
        <v>137</v>
      </c>
      <c r="N3871" s="2">
        <v>19143</v>
      </c>
      <c r="O3871" s="3" t="s">
        <v>138</v>
      </c>
      <c r="P3871" s="3" t="s">
        <v>4268</v>
      </c>
      <c r="Q3871" s="3" t="s">
        <v>70</v>
      </c>
      <c r="R3871" s="3" t="s">
        <v>148</v>
      </c>
      <c r="S3871" s="3" t="s">
        <v>4269</v>
      </c>
      <c r="T3871" s="2">
        <v>58.415999999999997</v>
      </c>
      <c r="U3871" s="2">
        <v>2</v>
      </c>
      <c r="V3871" s="2">
        <v>0.2</v>
      </c>
      <c r="W3871" s="2">
        <v>16.794599999999999</v>
      </c>
    </row>
    <row r="3872" spans="1:23" ht="15.75" thickBot="1" x14ac:dyDescent="0.3">
      <c r="A3872" s="5">
        <v>3871</v>
      </c>
      <c r="B3872" s="3" t="s">
        <v>7088</v>
      </c>
      <c r="C3872" s="2">
        <v>2013</v>
      </c>
      <c r="D3872" s="4">
        <v>41497</v>
      </c>
      <c r="E3872" s="4" t="str">
        <f>TEXT(Table1[[#This Row],[Order Date]],"MMM")</f>
        <v>Aug</v>
      </c>
      <c r="F3872" s="4" t="s">
        <v>7212</v>
      </c>
      <c r="G3872" s="3" t="s">
        <v>49</v>
      </c>
      <c r="H3872" s="3" t="s">
        <v>3044</v>
      </c>
      <c r="I3872" s="3" t="s">
        <v>3045</v>
      </c>
      <c r="J3872" s="3" t="s">
        <v>26</v>
      </c>
      <c r="K3872" s="3" t="s">
        <v>27</v>
      </c>
      <c r="L3872" s="3" t="s">
        <v>120</v>
      </c>
      <c r="M3872" s="3" t="s">
        <v>42</v>
      </c>
      <c r="N3872" s="2">
        <v>94122</v>
      </c>
      <c r="O3872" s="3" t="s">
        <v>43</v>
      </c>
      <c r="P3872" s="3" t="s">
        <v>1294</v>
      </c>
      <c r="Q3872" s="3" t="s">
        <v>45</v>
      </c>
      <c r="R3872" s="3" t="s">
        <v>74</v>
      </c>
      <c r="S3872" s="3" t="s">
        <v>1295</v>
      </c>
      <c r="T3872" s="2">
        <v>57.584000000000003</v>
      </c>
      <c r="U3872" s="2">
        <v>2</v>
      </c>
      <c r="V3872" s="2">
        <v>0.2</v>
      </c>
      <c r="W3872" s="2">
        <v>20.154399999999999</v>
      </c>
    </row>
    <row r="3873" spans="1:23" ht="15.75" thickBot="1" x14ac:dyDescent="0.3">
      <c r="A3873" s="5">
        <v>3872</v>
      </c>
      <c r="B3873" s="3" t="s">
        <v>7089</v>
      </c>
      <c r="C3873" s="2">
        <v>2012</v>
      </c>
      <c r="D3873" s="4">
        <v>41041</v>
      </c>
      <c r="E3873" s="4" t="str">
        <f>TEXT(Table1[[#This Row],[Order Date]],"MMM")</f>
        <v>May</v>
      </c>
      <c r="F3873" s="4">
        <v>41225</v>
      </c>
      <c r="G3873" s="3" t="s">
        <v>49</v>
      </c>
      <c r="H3873" s="3" t="s">
        <v>4393</v>
      </c>
      <c r="I3873" s="3" t="s">
        <v>4394</v>
      </c>
      <c r="J3873" s="3" t="s">
        <v>26</v>
      </c>
      <c r="K3873" s="3" t="s">
        <v>27</v>
      </c>
      <c r="L3873" s="3" t="s">
        <v>479</v>
      </c>
      <c r="M3873" s="3" t="s">
        <v>192</v>
      </c>
      <c r="N3873" s="2">
        <v>61701</v>
      </c>
      <c r="O3873" s="3" t="s">
        <v>102</v>
      </c>
      <c r="P3873" s="3" t="s">
        <v>2172</v>
      </c>
      <c r="Q3873" s="3" t="s">
        <v>45</v>
      </c>
      <c r="R3873" s="3" t="s">
        <v>158</v>
      </c>
      <c r="S3873" s="3" t="s">
        <v>2173</v>
      </c>
      <c r="T3873" s="2">
        <v>12.224</v>
      </c>
      <c r="U3873" s="2">
        <v>2</v>
      </c>
      <c r="V3873" s="2">
        <v>0.2</v>
      </c>
      <c r="W3873" s="2">
        <v>4.4311999999999996</v>
      </c>
    </row>
    <row r="3874" spans="1:23" ht="15.75" thickBot="1" x14ac:dyDescent="0.3">
      <c r="A3874" s="5">
        <v>3873</v>
      </c>
      <c r="B3874" s="3" t="s">
        <v>7090</v>
      </c>
      <c r="C3874" s="2">
        <v>2014</v>
      </c>
      <c r="D3874" s="4">
        <v>41710</v>
      </c>
      <c r="E3874" s="4" t="str">
        <f>TEXT(Table1[[#This Row],[Order Date]],"MMM")</f>
        <v>Mar</v>
      </c>
      <c r="F3874" s="4">
        <v>41771</v>
      </c>
      <c r="G3874" s="3" t="s">
        <v>172</v>
      </c>
      <c r="H3874" s="3" t="s">
        <v>261</v>
      </c>
      <c r="I3874" s="3" t="s">
        <v>262</v>
      </c>
      <c r="J3874" s="3" t="s">
        <v>26</v>
      </c>
      <c r="K3874" s="3" t="s">
        <v>27</v>
      </c>
      <c r="L3874" s="3" t="s">
        <v>1085</v>
      </c>
      <c r="M3874" s="3" t="s">
        <v>1086</v>
      </c>
      <c r="N3874" s="2">
        <v>1852</v>
      </c>
      <c r="O3874" s="3" t="s">
        <v>138</v>
      </c>
      <c r="P3874" s="3" t="s">
        <v>4414</v>
      </c>
      <c r="Q3874" s="3" t="s">
        <v>45</v>
      </c>
      <c r="R3874" s="3" t="s">
        <v>77</v>
      </c>
      <c r="S3874" s="3" t="s">
        <v>4415</v>
      </c>
      <c r="T3874" s="2">
        <v>286.86</v>
      </c>
      <c r="U3874" s="2">
        <v>7</v>
      </c>
      <c r="V3874" s="2">
        <v>0</v>
      </c>
      <c r="W3874" s="2">
        <v>80.320800000000006</v>
      </c>
    </row>
    <row r="3875" spans="1:23" ht="15.75" thickBot="1" x14ac:dyDescent="0.3">
      <c r="A3875" s="5">
        <v>3874</v>
      </c>
      <c r="B3875" s="3" t="s">
        <v>7090</v>
      </c>
      <c r="C3875" s="2">
        <v>2014</v>
      </c>
      <c r="D3875" s="4">
        <v>41710</v>
      </c>
      <c r="E3875" s="4" t="str">
        <f>TEXT(Table1[[#This Row],[Order Date]],"MMM")</f>
        <v>Mar</v>
      </c>
      <c r="F3875" s="4">
        <v>41771</v>
      </c>
      <c r="G3875" s="3" t="s">
        <v>172</v>
      </c>
      <c r="H3875" s="3" t="s">
        <v>261</v>
      </c>
      <c r="I3875" s="3" t="s">
        <v>262</v>
      </c>
      <c r="J3875" s="3" t="s">
        <v>26</v>
      </c>
      <c r="K3875" s="3" t="s">
        <v>27</v>
      </c>
      <c r="L3875" s="3" t="s">
        <v>1085</v>
      </c>
      <c r="M3875" s="3" t="s">
        <v>1086</v>
      </c>
      <c r="N3875" s="2">
        <v>1852</v>
      </c>
      <c r="O3875" s="3" t="s">
        <v>138</v>
      </c>
      <c r="P3875" s="3" t="s">
        <v>176</v>
      </c>
      <c r="Q3875" s="3" t="s">
        <v>70</v>
      </c>
      <c r="R3875" s="3" t="s">
        <v>71</v>
      </c>
      <c r="S3875" s="3" t="s">
        <v>177</v>
      </c>
      <c r="T3875" s="2">
        <v>979.95</v>
      </c>
      <c r="U3875" s="2">
        <v>5</v>
      </c>
      <c r="V3875" s="2">
        <v>0</v>
      </c>
      <c r="W3875" s="2">
        <v>284.18549999999999</v>
      </c>
    </row>
    <row r="3876" spans="1:23" ht="15.75" thickBot="1" x14ac:dyDescent="0.3">
      <c r="A3876" s="5">
        <v>3875</v>
      </c>
      <c r="B3876" s="3" t="s">
        <v>7090</v>
      </c>
      <c r="C3876" s="2">
        <v>2014</v>
      </c>
      <c r="D3876" s="4">
        <v>41710</v>
      </c>
      <c r="E3876" s="4" t="str">
        <f>TEXT(Table1[[#This Row],[Order Date]],"MMM")</f>
        <v>Mar</v>
      </c>
      <c r="F3876" s="4">
        <v>41771</v>
      </c>
      <c r="G3876" s="3" t="s">
        <v>172</v>
      </c>
      <c r="H3876" s="3" t="s">
        <v>261</v>
      </c>
      <c r="I3876" s="3" t="s">
        <v>262</v>
      </c>
      <c r="J3876" s="3" t="s">
        <v>26</v>
      </c>
      <c r="K3876" s="3" t="s">
        <v>27</v>
      </c>
      <c r="L3876" s="3" t="s">
        <v>1085</v>
      </c>
      <c r="M3876" s="3" t="s">
        <v>1086</v>
      </c>
      <c r="N3876" s="2">
        <v>1852</v>
      </c>
      <c r="O3876" s="3" t="s">
        <v>138</v>
      </c>
      <c r="P3876" s="3" t="s">
        <v>1602</v>
      </c>
      <c r="Q3876" s="3" t="s">
        <v>45</v>
      </c>
      <c r="R3876" s="3" t="s">
        <v>518</v>
      </c>
      <c r="S3876" s="3" t="s">
        <v>170</v>
      </c>
      <c r="T3876" s="2">
        <v>4.3600000000000003</v>
      </c>
      <c r="U3876" s="2">
        <v>2</v>
      </c>
      <c r="V3876" s="2">
        <v>0</v>
      </c>
      <c r="W3876" s="2">
        <v>0.1744</v>
      </c>
    </row>
    <row r="3877" spans="1:23" ht="15.75" thickBot="1" x14ac:dyDescent="0.3">
      <c r="A3877" s="5">
        <v>3876</v>
      </c>
      <c r="B3877" s="3" t="s">
        <v>7091</v>
      </c>
      <c r="C3877" s="2">
        <v>2012</v>
      </c>
      <c r="D3877" s="4">
        <v>41132</v>
      </c>
      <c r="E3877" s="4" t="str">
        <f>TEXT(Table1[[#This Row],[Order Date]],"MMM")</f>
        <v>Aug</v>
      </c>
      <c r="F3877" s="4">
        <v>41254</v>
      </c>
      <c r="G3877" s="3" t="s">
        <v>49</v>
      </c>
      <c r="H3877" s="3" t="s">
        <v>2990</v>
      </c>
      <c r="I3877" s="3" t="s">
        <v>2991</v>
      </c>
      <c r="J3877" s="3" t="s">
        <v>40</v>
      </c>
      <c r="K3877" s="3" t="s">
        <v>27</v>
      </c>
      <c r="L3877" s="3" t="s">
        <v>1891</v>
      </c>
      <c r="M3877" s="3" t="s">
        <v>4150</v>
      </c>
      <c r="N3877" s="2">
        <v>5408</v>
      </c>
      <c r="O3877" s="3" t="s">
        <v>138</v>
      </c>
      <c r="P3877" s="3" t="s">
        <v>151</v>
      </c>
      <c r="Q3877" s="3" t="s">
        <v>32</v>
      </c>
      <c r="R3877" s="3" t="s">
        <v>33</v>
      </c>
      <c r="S3877" s="3" t="s">
        <v>152</v>
      </c>
      <c r="T3877" s="2">
        <v>4404.8999999999996</v>
      </c>
      <c r="U3877" s="2">
        <v>5</v>
      </c>
      <c r="V3877" s="2">
        <v>0</v>
      </c>
      <c r="W3877" s="2">
        <v>1013.127</v>
      </c>
    </row>
    <row r="3878" spans="1:23" ht="15.75" thickBot="1" x14ac:dyDescent="0.3">
      <c r="A3878" s="5">
        <v>3877</v>
      </c>
      <c r="B3878" s="3" t="s">
        <v>7092</v>
      </c>
      <c r="C3878" s="2">
        <v>2011</v>
      </c>
      <c r="D3878" s="4">
        <v>40858</v>
      </c>
      <c r="E3878" s="4" t="str">
        <f>TEXT(Table1[[#This Row],[Order Date]],"MMM")</f>
        <v>Nov</v>
      </c>
      <c r="F3878" s="4" t="s">
        <v>7248</v>
      </c>
      <c r="G3878" s="3" t="s">
        <v>49</v>
      </c>
      <c r="H3878" s="3" t="s">
        <v>61</v>
      </c>
      <c r="I3878" s="3" t="s">
        <v>62</v>
      </c>
      <c r="J3878" s="3" t="s">
        <v>26</v>
      </c>
      <c r="K3878" s="3" t="s">
        <v>27</v>
      </c>
      <c r="L3878" s="3" t="s">
        <v>273</v>
      </c>
      <c r="M3878" s="3" t="s">
        <v>192</v>
      </c>
      <c r="N3878" s="2">
        <v>60653</v>
      </c>
      <c r="O3878" s="3" t="s">
        <v>102</v>
      </c>
      <c r="P3878" s="3" t="s">
        <v>5544</v>
      </c>
      <c r="Q3878" s="3" t="s">
        <v>32</v>
      </c>
      <c r="R3878" s="3" t="s">
        <v>64</v>
      </c>
      <c r="S3878" s="3" t="s">
        <v>5545</v>
      </c>
      <c r="T3878" s="2">
        <v>10.984</v>
      </c>
      <c r="U3878" s="2">
        <v>2</v>
      </c>
      <c r="V3878" s="2">
        <v>0.6</v>
      </c>
      <c r="W3878" s="2">
        <v>-7.9634</v>
      </c>
    </row>
    <row r="3879" spans="1:23" ht="15.75" thickBot="1" x14ac:dyDescent="0.3">
      <c r="A3879" s="5">
        <v>3878</v>
      </c>
      <c r="B3879" s="3" t="s">
        <v>7092</v>
      </c>
      <c r="C3879" s="2">
        <v>2011</v>
      </c>
      <c r="D3879" s="4">
        <v>40858</v>
      </c>
      <c r="E3879" s="4" t="str">
        <f>TEXT(Table1[[#This Row],[Order Date]],"MMM")</f>
        <v>Nov</v>
      </c>
      <c r="F3879" s="4" t="s">
        <v>7248</v>
      </c>
      <c r="G3879" s="3" t="s">
        <v>49</v>
      </c>
      <c r="H3879" s="3" t="s">
        <v>61</v>
      </c>
      <c r="I3879" s="3" t="s">
        <v>62</v>
      </c>
      <c r="J3879" s="3" t="s">
        <v>26</v>
      </c>
      <c r="K3879" s="3" t="s">
        <v>27</v>
      </c>
      <c r="L3879" s="3" t="s">
        <v>273</v>
      </c>
      <c r="M3879" s="3" t="s">
        <v>192</v>
      </c>
      <c r="N3879" s="2">
        <v>60653</v>
      </c>
      <c r="O3879" s="3" t="s">
        <v>102</v>
      </c>
      <c r="P3879" s="3" t="s">
        <v>1534</v>
      </c>
      <c r="Q3879" s="3" t="s">
        <v>32</v>
      </c>
      <c r="R3879" s="3" t="s">
        <v>36</v>
      </c>
      <c r="S3879" s="3" t="s">
        <v>1535</v>
      </c>
      <c r="T3879" s="2">
        <v>797.94399999999996</v>
      </c>
      <c r="U3879" s="2">
        <v>4</v>
      </c>
      <c r="V3879" s="2">
        <v>0.3</v>
      </c>
      <c r="W3879" s="2">
        <v>-56.996000000000002</v>
      </c>
    </row>
    <row r="3880" spans="1:23" ht="15.75" thickBot="1" x14ac:dyDescent="0.3">
      <c r="A3880" s="5">
        <v>3879</v>
      </c>
      <c r="B3880" s="3" t="s">
        <v>7093</v>
      </c>
      <c r="C3880" s="2">
        <v>2013</v>
      </c>
      <c r="D3880" s="4">
        <v>41397</v>
      </c>
      <c r="E3880" s="4" t="str">
        <f>TEXT(Table1[[#This Row],[Order Date]],"MMM")</f>
        <v>May</v>
      </c>
      <c r="F3880" s="4">
        <v>41520</v>
      </c>
      <c r="G3880" s="3" t="s">
        <v>49</v>
      </c>
      <c r="H3880" s="3" t="s">
        <v>4324</v>
      </c>
      <c r="I3880" s="3" t="s">
        <v>4325</v>
      </c>
      <c r="J3880" s="3" t="s">
        <v>40</v>
      </c>
      <c r="K3880" s="3" t="s">
        <v>27</v>
      </c>
      <c r="L3880" s="3" t="s">
        <v>219</v>
      </c>
      <c r="M3880" s="3" t="s">
        <v>2275</v>
      </c>
      <c r="N3880" s="2">
        <v>3820</v>
      </c>
      <c r="O3880" s="3" t="s">
        <v>138</v>
      </c>
      <c r="P3880" s="3" t="s">
        <v>1434</v>
      </c>
      <c r="Q3880" s="3" t="s">
        <v>70</v>
      </c>
      <c r="R3880" s="3" t="s">
        <v>148</v>
      </c>
      <c r="S3880" s="3" t="s">
        <v>1435</v>
      </c>
      <c r="T3880" s="2">
        <v>159.97999999999999</v>
      </c>
      <c r="U3880" s="2">
        <v>2</v>
      </c>
      <c r="V3880" s="2">
        <v>0</v>
      </c>
      <c r="W3880" s="2">
        <v>57.592799999999997</v>
      </c>
    </row>
    <row r="3881" spans="1:23" ht="15.75" thickBot="1" x14ac:dyDescent="0.3">
      <c r="A3881" s="5">
        <v>3880</v>
      </c>
      <c r="B3881" s="3" t="s">
        <v>7094</v>
      </c>
      <c r="C3881" s="2">
        <v>2013</v>
      </c>
      <c r="D3881" s="4">
        <v>41618</v>
      </c>
      <c r="E3881" s="4" t="str">
        <f>TEXT(Table1[[#This Row],[Order Date]],"MMM")</f>
        <v>Dec</v>
      </c>
      <c r="F3881" s="4" t="s">
        <v>7257</v>
      </c>
      <c r="G3881" s="3" t="s">
        <v>49</v>
      </c>
      <c r="H3881" s="3" t="s">
        <v>1567</v>
      </c>
      <c r="I3881" s="3" t="s">
        <v>1568</v>
      </c>
      <c r="J3881" s="3" t="s">
        <v>26</v>
      </c>
      <c r="K3881" s="3" t="s">
        <v>27</v>
      </c>
      <c r="L3881" s="3" t="s">
        <v>273</v>
      </c>
      <c r="M3881" s="3" t="s">
        <v>192</v>
      </c>
      <c r="N3881" s="2">
        <v>60610</v>
      </c>
      <c r="O3881" s="3" t="s">
        <v>102</v>
      </c>
      <c r="P3881" s="3" t="s">
        <v>4584</v>
      </c>
      <c r="Q3881" s="3" t="s">
        <v>45</v>
      </c>
      <c r="R3881" s="3" t="s">
        <v>67</v>
      </c>
      <c r="S3881" s="3" t="s">
        <v>4585</v>
      </c>
      <c r="T3881" s="2">
        <v>5.3440000000000003</v>
      </c>
      <c r="U3881" s="2">
        <v>2</v>
      </c>
      <c r="V3881" s="2">
        <v>0.2</v>
      </c>
      <c r="W3881" s="2">
        <v>0.66800000000000004</v>
      </c>
    </row>
    <row r="3882" spans="1:23" ht="15.75" thickBot="1" x14ac:dyDescent="0.3">
      <c r="A3882" s="5">
        <v>3881</v>
      </c>
      <c r="B3882" s="3" t="s">
        <v>7094</v>
      </c>
      <c r="C3882" s="2">
        <v>2013</v>
      </c>
      <c r="D3882" s="4">
        <v>41618</v>
      </c>
      <c r="E3882" s="4" t="str">
        <f>TEXT(Table1[[#This Row],[Order Date]],"MMM")</f>
        <v>Dec</v>
      </c>
      <c r="F3882" s="4" t="s">
        <v>7257</v>
      </c>
      <c r="G3882" s="3" t="s">
        <v>49</v>
      </c>
      <c r="H3882" s="3" t="s">
        <v>1567</v>
      </c>
      <c r="I3882" s="3" t="s">
        <v>1568</v>
      </c>
      <c r="J3882" s="3" t="s">
        <v>26</v>
      </c>
      <c r="K3882" s="3" t="s">
        <v>27</v>
      </c>
      <c r="L3882" s="3" t="s">
        <v>273</v>
      </c>
      <c r="M3882" s="3" t="s">
        <v>192</v>
      </c>
      <c r="N3882" s="2">
        <v>60610</v>
      </c>
      <c r="O3882" s="3" t="s">
        <v>102</v>
      </c>
      <c r="P3882" s="3" t="s">
        <v>3812</v>
      </c>
      <c r="Q3882" s="3" t="s">
        <v>45</v>
      </c>
      <c r="R3882" s="3" t="s">
        <v>67</v>
      </c>
      <c r="S3882" s="3" t="s">
        <v>3813</v>
      </c>
      <c r="T3882" s="2">
        <v>27.72</v>
      </c>
      <c r="U3882" s="2">
        <v>3</v>
      </c>
      <c r="V3882" s="2">
        <v>0.2</v>
      </c>
      <c r="W3882" s="2">
        <v>3.4649999999999999</v>
      </c>
    </row>
    <row r="3883" spans="1:23" ht="15.75" thickBot="1" x14ac:dyDescent="0.3">
      <c r="A3883" s="5">
        <v>3882</v>
      </c>
      <c r="B3883" s="3" t="s">
        <v>7095</v>
      </c>
      <c r="C3883" s="2">
        <v>2013</v>
      </c>
      <c r="D3883" s="4">
        <v>41312</v>
      </c>
      <c r="E3883" s="4" t="str">
        <f>TEXT(Table1[[#This Row],[Order Date]],"MMM")</f>
        <v>Feb</v>
      </c>
      <c r="F3883" s="4">
        <v>41340</v>
      </c>
      <c r="G3883" s="3" t="s">
        <v>172</v>
      </c>
      <c r="H3883" s="3" t="s">
        <v>936</v>
      </c>
      <c r="I3883" s="3" t="s">
        <v>937</v>
      </c>
      <c r="J3883" s="3" t="s">
        <v>99</v>
      </c>
      <c r="K3883" s="3" t="s">
        <v>27</v>
      </c>
      <c r="L3883" s="3" t="s">
        <v>93</v>
      </c>
      <c r="M3883" s="3" t="s">
        <v>94</v>
      </c>
      <c r="N3883" s="2">
        <v>98115</v>
      </c>
      <c r="O3883" s="3" t="s">
        <v>43</v>
      </c>
      <c r="P3883" s="3" t="s">
        <v>2440</v>
      </c>
      <c r="Q3883" s="3" t="s">
        <v>45</v>
      </c>
      <c r="R3883" s="3" t="s">
        <v>74</v>
      </c>
      <c r="S3883" s="3" t="s">
        <v>2441</v>
      </c>
      <c r="T3883" s="2">
        <v>2.496</v>
      </c>
      <c r="U3883" s="2">
        <v>1</v>
      </c>
      <c r="V3883" s="2">
        <v>0.2</v>
      </c>
      <c r="W3883" s="2">
        <v>0.90480000000000005</v>
      </c>
    </row>
    <row r="3884" spans="1:23" ht="15.75" thickBot="1" x14ac:dyDescent="0.3">
      <c r="A3884" s="5">
        <v>3883</v>
      </c>
      <c r="B3884" s="3" t="s">
        <v>7096</v>
      </c>
      <c r="C3884" s="2">
        <v>2013</v>
      </c>
      <c r="D3884" s="4">
        <v>41285</v>
      </c>
      <c r="E3884" s="4" t="str">
        <f>TEXT(Table1[[#This Row],[Order Date]],"MMM")</f>
        <v>Jan</v>
      </c>
      <c r="F3884" s="4">
        <v>41436</v>
      </c>
      <c r="G3884" s="3" t="s">
        <v>49</v>
      </c>
      <c r="H3884" s="3" t="s">
        <v>1760</v>
      </c>
      <c r="I3884" s="3" t="s">
        <v>1761</v>
      </c>
      <c r="J3884" s="3" t="s">
        <v>40</v>
      </c>
      <c r="K3884" s="3" t="s">
        <v>27</v>
      </c>
      <c r="L3884" s="3" t="s">
        <v>120</v>
      </c>
      <c r="M3884" s="3" t="s">
        <v>42</v>
      </c>
      <c r="N3884" s="2">
        <v>94109</v>
      </c>
      <c r="O3884" s="3" t="s">
        <v>43</v>
      </c>
      <c r="P3884" s="3" t="s">
        <v>3685</v>
      </c>
      <c r="Q3884" s="3" t="s">
        <v>32</v>
      </c>
      <c r="R3884" s="3" t="s">
        <v>36</v>
      </c>
      <c r="S3884" s="3" t="s">
        <v>3686</v>
      </c>
      <c r="T3884" s="2">
        <v>1403.92</v>
      </c>
      <c r="U3884" s="2">
        <v>5</v>
      </c>
      <c r="V3884" s="2">
        <v>0.2</v>
      </c>
      <c r="W3884" s="2">
        <v>70.195999999999998</v>
      </c>
    </row>
    <row r="3885" spans="1:23" ht="15.75" thickBot="1" x14ac:dyDescent="0.3">
      <c r="A3885" s="5">
        <v>3884</v>
      </c>
      <c r="B3885" s="3" t="s">
        <v>7097</v>
      </c>
      <c r="C3885" s="2">
        <v>2014</v>
      </c>
      <c r="D3885" s="4">
        <v>41770</v>
      </c>
      <c r="E3885" s="4" t="str">
        <f>TEXT(Table1[[#This Row],[Order Date]],"MMM")</f>
        <v>May</v>
      </c>
      <c r="F3885" s="4">
        <v>41893</v>
      </c>
      <c r="G3885" s="3" t="s">
        <v>49</v>
      </c>
      <c r="H3885" s="3" t="s">
        <v>3161</v>
      </c>
      <c r="I3885" s="3" t="s">
        <v>3162</v>
      </c>
      <c r="J3885" s="3" t="s">
        <v>99</v>
      </c>
      <c r="K3885" s="3" t="s">
        <v>27</v>
      </c>
      <c r="L3885" s="3" t="s">
        <v>7098</v>
      </c>
      <c r="M3885" s="3" t="s">
        <v>1471</v>
      </c>
      <c r="N3885" s="2">
        <v>72762</v>
      </c>
      <c r="O3885" s="3" t="s">
        <v>30</v>
      </c>
      <c r="P3885" s="3" t="s">
        <v>5109</v>
      </c>
      <c r="Q3885" s="3" t="s">
        <v>45</v>
      </c>
      <c r="R3885" s="3" t="s">
        <v>67</v>
      </c>
      <c r="S3885" s="3" t="s">
        <v>5110</v>
      </c>
      <c r="T3885" s="2">
        <v>4.3</v>
      </c>
      <c r="U3885" s="2">
        <v>2</v>
      </c>
      <c r="V3885" s="2">
        <v>0</v>
      </c>
      <c r="W3885" s="2">
        <v>1.419</v>
      </c>
    </row>
    <row r="3886" spans="1:23" ht="15.75" thickBot="1" x14ac:dyDescent="0.3">
      <c r="A3886" s="5">
        <v>3885</v>
      </c>
      <c r="B3886" s="3" t="s">
        <v>7099</v>
      </c>
      <c r="C3886" s="2">
        <v>2014</v>
      </c>
      <c r="D3886" s="4">
        <v>41642</v>
      </c>
      <c r="E3886" s="4" t="str">
        <f>TEXT(Table1[[#This Row],[Order Date]],"MMM")</f>
        <v>Jan</v>
      </c>
      <c r="F3886" s="4">
        <v>41823</v>
      </c>
      <c r="G3886" s="3" t="s">
        <v>49</v>
      </c>
      <c r="H3886" s="3" t="s">
        <v>3829</v>
      </c>
      <c r="I3886" s="3" t="s">
        <v>3830</v>
      </c>
      <c r="J3886" s="3" t="s">
        <v>26</v>
      </c>
      <c r="K3886" s="3" t="s">
        <v>27</v>
      </c>
      <c r="L3886" s="3" t="s">
        <v>3054</v>
      </c>
      <c r="M3886" s="3" t="s">
        <v>656</v>
      </c>
      <c r="N3886" s="2">
        <v>6457</v>
      </c>
      <c r="O3886" s="3" t="s">
        <v>138</v>
      </c>
      <c r="P3886" s="3" t="s">
        <v>3824</v>
      </c>
      <c r="Q3886" s="3" t="s">
        <v>45</v>
      </c>
      <c r="R3886" s="3" t="s">
        <v>74</v>
      </c>
      <c r="S3886" s="3" t="s">
        <v>3825</v>
      </c>
      <c r="T3886" s="2">
        <v>9.84</v>
      </c>
      <c r="U3886" s="2">
        <v>2</v>
      </c>
      <c r="V3886" s="2">
        <v>0</v>
      </c>
      <c r="W3886" s="2">
        <v>4.7232000000000003</v>
      </c>
    </row>
    <row r="3887" spans="1:23" ht="15.75" thickBot="1" x14ac:dyDescent="0.3">
      <c r="A3887" s="5">
        <v>3886</v>
      </c>
      <c r="B3887" s="3" t="s">
        <v>7099</v>
      </c>
      <c r="C3887" s="2">
        <v>2014</v>
      </c>
      <c r="D3887" s="4">
        <v>41642</v>
      </c>
      <c r="E3887" s="4" t="str">
        <f>TEXT(Table1[[#This Row],[Order Date]],"MMM")</f>
        <v>Jan</v>
      </c>
      <c r="F3887" s="4">
        <v>41823</v>
      </c>
      <c r="G3887" s="3" t="s">
        <v>49</v>
      </c>
      <c r="H3887" s="3" t="s">
        <v>3829</v>
      </c>
      <c r="I3887" s="3" t="s">
        <v>3830</v>
      </c>
      <c r="J3887" s="3" t="s">
        <v>26</v>
      </c>
      <c r="K3887" s="3" t="s">
        <v>27</v>
      </c>
      <c r="L3887" s="3" t="s">
        <v>3054</v>
      </c>
      <c r="M3887" s="3" t="s">
        <v>656</v>
      </c>
      <c r="N3887" s="2">
        <v>6457</v>
      </c>
      <c r="O3887" s="3" t="s">
        <v>138</v>
      </c>
      <c r="P3887" s="3" t="s">
        <v>1875</v>
      </c>
      <c r="Q3887" s="3" t="s">
        <v>45</v>
      </c>
      <c r="R3887" s="3" t="s">
        <v>88</v>
      </c>
      <c r="S3887" s="3" t="s">
        <v>1876</v>
      </c>
      <c r="T3887" s="2">
        <v>7.78</v>
      </c>
      <c r="U3887" s="2">
        <v>1</v>
      </c>
      <c r="V3887" s="2">
        <v>0</v>
      </c>
      <c r="W3887" s="2">
        <v>3.5009999999999999</v>
      </c>
    </row>
    <row r="3888" spans="1:23" ht="15.75" thickBot="1" x14ac:dyDescent="0.3">
      <c r="A3888" s="5">
        <v>3887</v>
      </c>
      <c r="B3888" s="3" t="s">
        <v>7100</v>
      </c>
      <c r="C3888" s="2">
        <v>2014</v>
      </c>
      <c r="D3888" s="4">
        <v>41924</v>
      </c>
      <c r="E3888" s="4" t="str">
        <f>TEXT(Table1[[#This Row],[Order Date]],"MMM")</f>
        <v>Oct</v>
      </c>
      <c r="F3888" s="4" t="s">
        <v>7301</v>
      </c>
      <c r="G3888" s="3" t="s">
        <v>49</v>
      </c>
      <c r="H3888" s="3" t="s">
        <v>3937</v>
      </c>
      <c r="I3888" s="3" t="s">
        <v>3938</v>
      </c>
      <c r="J3888" s="3" t="s">
        <v>26</v>
      </c>
      <c r="K3888" s="3" t="s">
        <v>27</v>
      </c>
      <c r="L3888" s="3" t="s">
        <v>5001</v>
      </c>
      <c r="M3888" s="3" t="s">
        <v>214</v>
      </c>
      <c r="N3888" s="2">
        <v>49505</v>
      </c>
      <c r="O3888" s="3" t="s">
        <v>102</v>
      </c>
      <c r="P3888" s="3" t="s">
        <v>3424</v>
      </c>
      <c r="Q3888" s="3" t="s">
        <v>45</v>
      </c>
      <c r="R3888" s="3" t="s">
        <v>74</v>
      </c>
      <c r="S3888" s="3" t="s">
        <v>3425</v>
      </c>
      <c r="T3888" s="2">
        <v>54.9</v>
      </c>
      <c r="U3888" s="2">
        <v>5</v>
      </c>
      <c r="V3888" s="2">
        <v>0</v>
      </c>
      <c r="W3888" s="2">
        <v>26.901</v>
      </c>
    </row>
    <row r="3889" spans="1:23" ht="15.75" thickBot="1" x14ac:dyDescent="0.3">
      <c r="A3889" s="5">
        <v>3888</v>
      </c>
      <c r="B3889" s="3" t="s">
        <v>7101</v>
      </c>
      <c r="C3889" s="2">
        <v>2014</v>
      </c>
      <c r="D3889" s="4">
        <v>41863</v>
      </c>
      <c r="E3889" s="4" t="str">
        <f>TEXT(Table1[[#This Row],[Order Date]],"MMM")</f>
        <v>Aug</v>
      </c>
      <c r="F3889" s="4" t="s">
        <v>7284</v>
      </c>
      <c r="G3889" s="3" t="s">
        <v>49</v>
      </c>
      <c r="H3889" s="3" t="s">
        <v>2993</v>
      </c>
      <c r="I3889" s="3" t="s">
        <v>2994</v>
      </c>
      <c r="J3889" s="3" t="s">
        <v>99</v>
      </c>
      <c r="K3889" s="3" t="s">
        <v>27</v>
      </c>
      <c r="L3889" s="3" t="s">
        <v>120</v>
      </c>
      <c r="M3889" s="3" t="s">
        <v>42</v>
      </c>
      <c r="N3889" s="2">
        <v>94122</v>
      </c>
      <c r="O3889" s="3" t="s">
        <v>43</v>
      </c>
      <c r="P3889" s="3" t="s">
        <v>4246</v>
      </c>
      <c r="Q3889" s="3" t="s">
        <v>45</v>
      </c>
      <c r="R3889" s="3" t="s">
        <v>88</v>
      </c>
      <c r="S3889" s="3" t="s">
        <v>4247</v>
      </c>
      <c r="T3889" s="2">
        <v>50.04</v>
      </c>
      <c r="U3889" s="2">
        <v>6</v>
      </c>
      <c r="V3889" s="2">
        <v>0</v>
      </c>
      <c r="W3889" s="2">
        <v>25.02</v>
      </c>
    </row>
    <row r="3890" spans="1:23" ht="15.75" thickBot="1" x14ac:dyDescent="0.3">
      <c r="A3890" s="5">
        <v>3889</v>
      </c>
      <c r="B3890" s="3" t="s">
        <v>7102</v>
      </c>
      <c r="C3890" s="2">
        <v>2013</v>
      </c>
      <c r="D3890" s="4">
        <v>41371</v>
      </c>
      <c r="E3890" s="4" t="str">
        <f>TEXT(Table1[[#This Row],[Order Date]],"MMM")</f>
        <v>Apr</v>
      </c>
      <c r="F3890" s="4">
        <v>41371</v>
      </c>
      <c r="G3890" s="3" t="s">
        <v>1127</v>
      </c>
      <c r="H3890" s="3" t="s">
        <v>3612</v>
      </c>
      <c r="I3890" s="3" t="s">
        <v>3613</v>
      </c>
      <c r="J3890" s="3" t="s">
        <v>40</v>
      </c>
      <c r="K3890" s="3" t="s">
        <v>27</v>
      </c>
      <c r="L3890" s="3" t="s">
        <v>136</v>
      </c>
      <c r="M3890" s="3" t="s">
        <v>137</v>
      </c>
      <c r="N3890" s="2">
        <v>19143</v>
      </c>
      <c r="O3890" s="3" t="s">
        <v>138</v>
      </c>
      <c r="P3890" s="3" t="s">
        <v>3551</v>
      </c>
      <c r="Q3890" s="3" t="s">
        <v>45</v>
      </c>
      <c r="R3890" s="3" t="s">
        <v>88</v>
      </c>
      <c r="S3890" s="3" t="s">
        <v>3552</v>
      </c>
      <c r="T3890" s="2">
        <v>123.92</v>
      </c>
      <c r="U3890" s="2">
        <v>5</v>
      </c>
      <c r="V3890" s="2">
        <v>0.2</v>
      </c>
      <c r="W3890" s="2">
        <v>38.725000000000001</v>
      </c>
    </row>
    <row r="3891" spans="1:23" ht="15.75" thickBot="1" x14ac:dyDescent="0.3">
      <c r="A3891" s="5">
        <v>3890</v>
      </c>
      <c r="B3891" s="3" t="s">
        <v>7103</v>
      </c>
      <c r="C3891" s="2">
        <v>2012</v>
      </c>
      <c r="D3891" s="4">
        <v>41157</v>
      </c>
      <c r="E3891" s="4" t="str">
        <f>TEXT(Table1[[#This Row],[Order Date]],"MMM")</f>
        <v>Sep</v>
      </c>
      <c r="F3891" s="4" t="s">
        <v>7332</v>
      </c>
      <c r="G3891" s="3" t="s">
        <v>49</v>
      </c>
      <c r="H3891" s="3" t="s">
        <v>1795</v>
      </c>
      <c r="I3891" s="3" t="s">
        <v>1796</v>
      </c>
      <c r="J3891" s="3" t="s">
        <v>26</v>
      </c>
      <c r="K3891" s="3" t="s">
        <v>27</v>
      </c>
      <c r="L3891" s="3" t="s">
        <v>1281</v>
      </c>
      <c r="M3891" s="3" t="s">
        <v>29</v>
      </c>
      <c r="N3891" s="2">
        <v>40214</v>
      </c>
      <c r="O3891" s="3" t="s">
        <v>30</v>
      </c>
      <c r="P3891" s="3" t="s">
        <v>5049</v>
      </c>
      <c r="Q3891" s="3" t="s">
        <v>45</v>
      </c>
      <c r="R3891" s="3" t="s">
        <v>74</v>
      </c>
      <c r="S3891" s="3" t="s">
        <v>5050</v>
      </c>
      <c r="T3891" s="2">
        <v>48.81</v>
      </c>
      <c r="U3891" s="2">
        <v>3</v>
      </c>
      <c r="V3891" s="2">
        <v>0</v>
      </c>
      <c r="W3891" s="2">
        <v>23.916899999999998</v>
      </c>
    </row>
    <row r="3892" spans="1:23" ht="15.75" thickBot="1" x14ac:dyDescent="0.3">
      <c r="A3892" s="5">
        <v>3891</v>
      </c>
      <c r="B3892" s="3" t="s">
        <v>7104</v>
      </c>
      <c r="C3892" s="2">
        <v>2011</v>
      </c>
      <c r="D3892" s="4">
        <v>40674</v>
      </c>
      <c r="E3892" s="4" t="str">
        <f>TEXT(Table1[[#This Row],[Order Date]],"MMM")</f>
        <v>May</v>
      </c>
      <c r="F3892" s="4">
        <v>40674</v>
      </c>
      <c r="G3892" s="3" t="s">
        <v>1127</v>
      </c>
      <c r="H3892" s="3" t="s">
        <v>6046</v>
      </c>
      <c r="I3892" s="3" t="s">
        <v>6047</v>
      </c>
      <c r="J3892" s="3" t="s">
        <v>26</v>
      </c>
      <c r="K3892" s="3" t="s">
        <v>27</v>
      </c>
      <c r="L3892" s="3" t="s">
        <v>5622</v>
      </c>
      <c r="M3892" s="3" t="s">
        <v>289</v>
      </c>
      <c r="N3892" s="2">
        <v>23666</v>
      </c>
      <c r="O3892" s="3" t="s">
        <v>30</v>
      </c>
      <c r="P3892" s="3" t="s">
        <v>3729</v>
      </c>
      <c r="Q3892" s="3" t="s">
        <v>32</v>
      </c>
      <c r="R3892" s="3" t="s">
        <v>36</v>
      </c>
      <c r="S3892" s="3" t="s">
        <v>3730</v>
      </c>
      <c r="T3892" s="2">
        <v>149.9</v>
      </c>
      <c r="U3892" s="2">
        <v>5</v>
      </c>
      <c r="V3892" s="2">
        <v>0</v>
      </c>
      <c r="W3892" s="2">
        <v>40.472999999999999</v>
      </c>
    </row>
    <row r="3893" spans="1:23" ht="15.75" thickBot="1" x14ac:dyDescent="0.3">
      <c r="A3893" s="5">
        <v>3892</v>
      </c>
      <c r="B3893" s="3" t="s">
        <v>7105</v>
      </c>
      <c r="C3893" s="2">
        <v>2012</v>
      </c>
      <c r="D3893" s="4">
        <v>41244</v>
      </c>
      <c r="E3893" s="4" t="str">
        <f>TEXT(Table1[[#This Row],[Order Date]],"MMM")</f>
        <v>Dec</v>
      </c>
      <c r="F3893" s="4" t="s">
        <v>7182</v>
      </c>
      <c r="G3893" s="3" t="s">
        <v>49</v>
      </c>
      <c r="H3893" s="3" t="s">
        <v>5068</v>
      </c>
      <c r="I3893" s="3" t="s">
        <v>5069</v>
      </c>
      <c r="J3893" s="3" t="s">
        <v>40</v>
      </c>
      <c r="K3893" s="3" t="s">
        <v>27</v>
      </c>
      <c r="L3893" s="3" t="s">
        <v>2378</v>
      </c>
      <c r="M3893" s="3" t="s">
        <v>442</v>
      </c>
      <c r="N3893" s="2">
        <v>43615</v>
      </c>
      <c r="O3893" s="3" t="s">
        <v>138</v>
      </c>
      <c r="P3893" s="3" t="s">
        <v>1087</v>
      </c>
      <c r="Q3893" s="3" t="s">
        <v>45</v>
      </c>
      <c r="R3893" s="3" t="s">
        <v>67</v>
      </c>
      <c r="S3893" s="3" t="s">
        <v>1088</v>
      </c>
      <c r="T3893" s="2">
        <v>10.368</v>
      </c>
      <c r="U3893" s="2">
        <v>2</v>
      </c>
      <c r="V3893" s="2">
        <v>0.2</v>
      </c>
      <c r="W3893" s="2">
        <v>1.5551999999999999</v>
      </c>
    </row>
    <row r="3894" spans="1:23" ht="15.75" thickBot="1" x14ac:dyDescent="0.3">
      <c r="A3894" s="5">
        <v>3893</v>
      </c>
      <c r="B3894" s="3" t="s">
        <v>7105</v>
      </c>
      <c r="C3894" s="2">
        <v>2012</v>
      </c>
      <c r="D3894" s="4">
        <v>41244</v>
      </c>
      <c r="E3894" s="4" t="str">
        <f>TEXT(Table1[[#This Row],[Order Date]],"MMM")</f>
        <v>Dec</v>
      </c>
      <c r="F3894" s="4" t="s">
        <v>7182</v>
      </c>
      <c r="G3894" s="3" t="s">
        <v>49</v>
      </c>
      <c r="H3894" s="3" t="s">
        <v>5068</v>
      </c>
      <c r="I3894" s="3" t="s">
        <v>5069</v>
      </c>
      <c r="J3894" s="3" t="s">
        <v>40</v>
      </c>
      <c r="K3894" s="3" t="s">
        <v>27</v>
      </c>
      <c r="L3894" s="3" t="s">
        <v>2378</v>
      </c>
      <c r="M3894" s="3" t="s">
        <v>442</v>
      </c>
      <c r="N3894" s="2">
        <v>43615</v>
      </c>
      <c r="O3894" s="3" t="s">
        <v>138</v>
      </c>
      <c r="P3894" s="3" t="s">
        <v>176</v>
      </c>
      <c r="Q3894" s="3" t="s">
        <v>70</v>
      </c>
      <c r="R3894" s="3" t="s">
        <v>71</v>
      </c>
      <c r="S3894" s="3" t="s">
        <v>177</v>
      </c>
      <c r="T3894" s="2">
        <v>235.18799999999999</v>
      </c>
      <c r="U3894" s="2">
        <v>2</v>
      </c>
      <c r="V3894" s="2">
        <v>0.4</v>
      </c>
      <c r="W3894" s="2">
        <v>-43.117800000000003</v>
      </c>
    </row>
    <row r="3895" spans="1:23" ht="15.75" thickBot="1" x14ac:dyDescent="0.3">
      <c r="A3895" s="5">
        <v>3894</v>
      </c>
      <c r="B3895" s="3" t="s">
        <v>7105</v>
      </c>
      <c r="C3895" s="2">
        <v>2012</v>
      </c>
      <c r="D3895" s="4">
        <v>41244</v>
      </c>
      <c r="E3895" s="4" t="str">
        <f>TEXT(Table1[[#This Row],[Order Date]],"MMM")</f>
        <v>Dec</v>
      </c>
      <c r="F3895" s="4" t="s">
        <v>7182</v>
      </c>
      <c r="G3895" s="3" t="s">
        <v>49</v>
      </c>
      <c r="H3895" s="3" t="s">
        <v>5068</v>
      </c>
      <c r="I3895" s="3" t="s">
        <v>5069</v>
      </c>
      <c r="J3895" s="3" t="s">
        <v>40</v>
      </c>
      <c r="K3895" s="3" t="s">
        <v>27</v>
      </c>
      <c r="L3895" s="3" t="s">
        <v>2378</v>
      </c>
      <c r="M3895" s="3" t="s">
        <v>442</v>
      </c>
      <c r="N3895" s="2">
        <v>43615</v>
      </c>
      <c r="O3895" s="3" t="s">
        <v>138</v>
      </c>
      <c r="P3895" s="3" t="s">
        <v>4385</v>
      </c>
      <c r="Q3895" s="3" t="s">
        <v>70</v>
      </c>
      <c r="R3895" s="3" t="s">
        <v>71</v>
      </c>
      <c r="S3895" s="3" t="s">
        <v>4386</v>
      </c>
      <c r="T3895" s="2">
        <v>26.376000000000001</v>
      </c>
      <c r="U3895" s="2">
        <v>4</v>
      </c>
      <c r="V3895" s="2">
        <v>0.4</v>
      </c>
      <c r="W3895" s="2">
        <v>2.6375999999999999</v>
      </c>
    </row>
    <row r="3896" spans="1:23" ht="15.75" thickBot="1" x14ac:dyDescent="0.3">
      <c r="A3896" s="5">
        <v>3895</v>
      </c>
      <c r="B3896" s="3" t="s">
        <v>7105</v>
      </c>
      <c r="C3896" s="2">
        <v>2012</v>
      </c>
      <c r="D3896" s="4">
        <v>41244</v>
      </c>
      <c r="E3896" s="4" t="str">
        <f>TEXT(Table1[[#This Row],[Order Date]],"MMM")</f>
        <v>Dec</v>
      </c>
      <c r="F3896" s="4" t="s">
        <v>7182</v>
      </c>
      <c r="G3896" s="3" t="s">
        <v>49</v>
      </c>
      <c r="H3896" s="3" t="s">
        <v>5068</v>
      </c>
      <c r="I3896" s="3" t="s">
        <v>5069</v>
      </c>
      <c r="J3896" s="3" t="s">
        <v>40</v>
      </c>
      <c r="K3896" s="3" t="s">
        <v>27</v>
      </c>
      <c r="L3896" s="3" t="s">
        <v>2378</v>
      </c>
      <c r="M3896" s="3" t="s">
        <v>442</v>
      </c>
      <c r="N3896" s="2">
        <v>43615</v>
      </c>
      <c r="O3896" s="3" t="s">
        <v>138</v>
      </c>
      <c r="P3896" s="3" t="s">
        <v>5705</v>
      </c>
      <c r="Q3896" s="3" t="s">
        <v>70</v>
      </c>
      <c r="R3896" s="3" t="s">
        <v>148</v>
      </c>
      <c r="S3896" s="3" t="s">
        <v>5706</v>
      </c>
      <c r="T3896" s="2">
        <v>10.384</v>
      </c>
      <c r="U3896" s="2">
        <v>2</v>
      </c>
      <c r="V3896" s="2">
        <v>0.2</v>
      </c>
      <c r="W3896" s="2">
        <v>2.2065999999999999</v>
      </c>
    </row>
    <row r="3897" spans="1:23" ht="15.75" thickBot="1" x14ac:dyDescent="0.3">
      <c r="A3897" s="5">
        <v>3896</v>
      </c>
      <c r="B3897" s="3" t="s">
        <v>7105</v>
      </c>
      <c r="C3897" s="2">
        <v>2012</v>
      </c>
      <c r="D3897" s="4">
        <v>41244</v>
      </c>
      <c r="E3897" s="4" t="str">
        <f>TEXT(Table1[[#This Row],[Order Date]],"MMM")</f>
        <v>Dec</v>
      </c>
      <c r="F3897" s="4" t="s">
        <v>7182</v>
      </c>
      <c r="G3897" s="3" t="s">
        <v>49</v>
      </c>
      <c r="H3897" s="3" t="s">
        <v>5068</v>
      </c>
      <c r="I3897" s="3" t="s">
        <v>5069</v>
      </c>
      <c r="J3897" s="3" t="s">
        <v>40</v>
      </c>
      <c r="K3897" s="3" t="s">
        <v>27</v>
      </c>
      <c r="L3897" s="3" t="s">
        <v>2378</v>
      </c>
      <c r="M3897" s="3" t="s">
        <v>442</v>
      </c>
      <c r="N3897" s="2">
        <v>43615</v>
      </c>
      <c r="O3897" s="3" t="s">
        <v>138</v>
      </c>
      <c r="P3897" s="3" t="s">
        <v>1587</v>
      </c>
      <c r="Q3897" s="3" t="s">
        <v>70</v>
      </c>
      <c r="R3897" s="3" t="s">
        <v>71</v>
      </c>
      <c r="S3897" s="3" t="s">
        <v>1588</v>
      </c>
      <c r="T3897" s="2">
        <v>107.11799999999999</v>
      </c>
      <c r="U3897" s="2">
        <v>3</v>
      </c>
      <c r="V3897" s="2">
        <v>0.4</v>
      </c>
      <c r="W3897" s="2">
        <v>-21.4236</v>
      </c>
    </row>
    <row r="3898" spans="1:23" ht="15.75" thickBot="1" x14ac:dyDescent="0.3">
      <c r="A3898" s="5">
        <v>3897</v>
      </c>
      <c r="B3898" s="3" t="s">
        <v>7107</v>
      </c>
      <c r="C3898" s="2">
        <v>2011</v>
      </c>
      <c r="D3898" s="4">
        <v>40735</v>
      </c>
      <c r="E3898" s="4" t="str">
        <f>TEXT(Table1[[#This Row],[Order Date]],"MMM")</f>
        <v>Jul</v>
      </c>
      <c r="F3898" s="4">
        <v>40858</v>
      </c>
      <c r="G3898" s="3" t="s">
        <v>23</v>
      </c>
      <c r="H3898" s="3" t="s">
        <v>1344</v>
      </c>
      <c r="I3898" s="3" t="s">
        <v>1345</v>
      </c>
      <c r="J3898" s="3" t="s">
        <v>26</v>
      </c>
      <c r="K3898" s="3" t="s">
        <v>27</v>
      </c>
      <c r="L3898" s="3" t="s">
        <v>371</v>
      </c>
      <c r="M3898" s="3" t="s">
        <v>372</v>
      </c>
      <c r="N3898" s="2">
        <v>97206</v>
      </c>
      <c r="O3898" s="3" t="s">
        <v>43</v>
      </c>
      <c r="P3898" s="3" t="s">
        <v>359</v>
      </c>
      <c r="Q3898" s="3" t="s">
        <v>45</v>
      </c>
      <c r="R3898" s="3" t="s">
        <v>88</v>
      </c>
      <c r="S3898" s="3" t="s">
        <v>360</v>
      </c>
      <c r="T3898" s="2">
        <v>25.92</v>
      </c>
      <c r="U3898" s="2">
        <v>5</v>
      </c>
      <c r="V3898" s="2">
        <v>0.2</v>
      </c>
      <c r="W3898" s="2">
        <v>9.0719999999999992</v>
      </c>
    </row>
    <row r="3899" spans="1:23" ht="15.75" thickBot="1" x14ac:dyDescent="0.3">
      <c r="A3899" s="5">
        <v>3898</v>
      </c>
      <c r="B3899" s="3" t="s">
        <v>7107</v>
      </c>
      <c r="C3899" s="2">
        <v>2011</v>
      </c>
      <c r="D3899" s="4">
        <v>40735</v>
      </c>
      <c r="E3899" s="4" t="str">
        <f>TEXT(Table1[[#This Row],[Order Date]],"MMM")</f>
        <v>Jul</v>
      </c>
      <c r="F3899" s="4">
        <v>40858</v>
      </c>
      <c r="G3899" s="3" t="s">
        <v>23</v>
      </c>
      <c r="H3899" s="3" t="s">
        <v>1344</v>
      </c>
      <c r="I3899" s="3" t="s">
        <v>1345</v>
      </c>
      <c r="J3899" s="3" t="s">
        <v>26</v>
      </c>
      <c r="K3899" s="3" t="s">
        <v>27</v>
      </c>
      <c r="L3899" s="3" t="s">
        <v>371</v>
      </c>
      <c r="M3899" s="3" t="s">
        <v>372</v>
      </c>
      <c r="N3899" s="2">
        <v>97206</v>
      </c>
      <c r="O3899" s="3" t="s">
        <v>43</v>
      </c>
      <c r="P3899" s="3" t="s">
        <v>3170</v>
      </c>
      <c r="Q3899" s="3" t="s">
        <v>45</v>
      </c>
      <c r="R3899" s="3" t="s">
        <v>67</v>
      </c>
      <c r="S3899" s="3" t="s">
        <v>3171</v>
      </c>
      <c r="T3899" s="2">
        <v>120.768</v>
      </c>
      <c r="U3899" s="2">
        <v>4</v>
      </c>
      <c r="V3899" s="2">
        <v>0.2</v>
      </c>
      <c r="W3899" s="2">
        <v>9.0576000000000008</v>
      </c>
    </row>
    <row r="3900" spans="1:23" ht="15.75" thickBot="1" x14ac:dyDescent="0.3">
      <c r="A3900" s="5">
        <v>3899</v>
      </c>
      <c r="B3900" s="3" t="s">
        <v>7108</v>
      </c>
      <c r="C3900" s="2">
        <v>2012</v>
      </c>
      <c r="D3900" s="4">
        <v>41127</v>
      </c>
      <c r="E3900" s="4" t="str">
        <f>TEXT(Table1[[#This Row],[Order Date]],"MMM")</f>
        <v>Aug</v>
      </c>
      <c r="F3900" s="4">
        <v>41249</v>
      </c>
      <c r="G3900" s="3" t="s">
        <v>49</v>
      </c>
      <c r="H3900" s="3" t="s">
        <v>909</v>
      </c>
      <c r="I3900" s="3" t="s">
        <v>910</v>
      </c>
      <c r="J3900" s="3" t="s">
        <v>40</v>
      </c>
      <c r="K3900" s="3" t="s">
        <v>27</v>
      </c>
      <c r="L3900" s="3" t="s">
        <v>1005</v>
      </c>
      <c r="M3900" s="3" t="s">
        <v>53</v>
      </c>
      <c r="N3900" s="2">
        <v>33710</v>
      </c>
      <c r="O3900" s="3" t="s">
        <v>30</v>
      </c>
      <c r="P3900" s="3" t="s">
        <v>4287</v>
      </c>
      <c r="Q3900" s="3" t="s">
        <v>45</v>
      </c>
      <c r="R3900" s="3" t="s">
        <v>88</v>
      </c>
      <c r="S3900" s="3" t="s">
        <v>4288</v>
      </c>
      <c r="T3900" s="2">
        <v>173.488</v>
      </c>
      <c r="U3900" s="2">
        <v>7</v>
      </c>
      <c r="V3900" s="2">
        <v>0.2</v>
      </c>
      <c r="W3900" s="2">
        <v>54.215000000000003</v>
      </c>
    </row>
    <row r="3901" spans="1:23" ht="15.75" thickBot="1" x14ac:dyDescent="0.3">
      <c r="A3901" s="5">
        <v>3900</v>
      </c>
      <c r="B3901" s="3" t="s">
        <v>7108</v>
      </c>
      <c r="C3901" s="2">
        <v>2012</v>
      </c>
      <c r="D3901" s="4">
        <v>41127</v>
      </c>
      <c r="E3901" s="4" t="str">
        <f>TEXT(Table1[[#This Row],[Order Date]],"MMM")</f>
        <v>Aug</v>
      </c>
      <c r="F3901" s="4">
        <v>41249</v>
      </c>
      <c r="G3901" s="3" t="s">
        <v>49</v>
      </c>
      <c r="H3901" s="3" t="s">
        <v>909</v>
      </c>
      <c r="I3901" s="3" t="s">
        <v>910</v>
      </c>
      <c r="J3901" s="3" t="s">
        <v>40</v>
      </c>
      <c r="K3901" s="3" t="s">
        <v>27</v>
      </c>
      <c r="L3901" s="3" t="s">
        <v>1005</v>
      </c>
      <c r="M3901" s="3" t="s">
        <v>53</v>
      </c>
      <c r="N3901" s="2">
        <v>33710</v>
      </c>
      <c r="O3901" s="3" t="s">
        <v>30</v>
      </c>
      <c r="P3901" s="3" t="s">
        <v>2505</v>
      </c>
      <c r="Q3901" s="3" t="s">
        <v>45</v>
      </c>
      <c r="R3901" s="3" t="s">
        <v>58</v>
      </c>
      <c r="S3901" s="3" t="s">
        <v>2506</v>
      </c>
      <c r="T3901" s="2">
        <v>516.96</v>
      </c>
      <c r="U3901" s="2">
        <v>4</v>
      </c>
      <c r="V3901" s="2">
        <v>0.2</v>
      </c>
      <c r="W3901" s="2">
        <v>-6.4619999999999997</v>
      </c>
    </row>
    <row r="3902" spans="1:23" ht="15.75" thickBot="1" x14ac:dyDescent="0.3">
      <c r="A3902" s="5">
        <v>3901</v>
      </c>
      <c r="B3902" s="3" t="s">
        <v>7108</v>
      </c>
      <c r="C3902" s="2">
        <v>2012</v>
      </c>
      <c r="D3902" s="4">
        <v>41127</v>
      </c>
      <c r="E3902" s="4" t="str">
        <f>TEXT(Table1[[#This Row],[Order Date]],"MMM")</f>
        <v>Aug</v>
      </c>
      <c r="F3902" s="4">
        <v>41249</v>
      </c>
      <c r="G3902" s="3" t="s">
        <v>49</v>
      </c>
      <c r="H3902" s="3" t="s">
        <v>909</v>
      </c>
      <c r="I3902" s="3" t="s">
        <v>910</v>
      </c>
      <c r="J3902" s="3" t="s">
        <v>40</v>
      </c>
      <c r="K3902" s="3" t="s">
        <v>27</v>
      </c>
      <c r="L3902" s="3" t="s">
        <v>1005</v>
      </c>
      <c r="M3902" s="3" t="s">
        <v>53</v>
      </c>
      <c r="N3902" s="2">
        <v>33710</v>
      </c>
      <c r="O3902" s="3" t="s">
        <v>30</v>
      </c>
      <c r="P3902" s="3" t="s">
        <v>4685</v>
      </c>
      <c r="Q3902" s="3" t="s">
        <v>32</v>
      </c>
      <c r="R3902" s="3" t="s">
        <v>64</v>
      </c>
      <c r="S3902" s="3" t="s">
        <v>4686</v>
      </c>
      <c r="T3902" s="2">
        <v>173.208</v>
      </c>
      <c r="U3902" s="2">
        <v>7</v>
      </c>
      <c r="V3902" s="2">
        <v>0.2</v>
      </c>
      <c r="W3902" s="2">
        <v>45.467100000000002</v>
      </c>
    </row>
    <row r="3903" spans="1:23" ht="15.75" thickBot="1" x14ac:dyDescent="0.3">
      <c r="A3903" s="5">
        <v>3902</v>
      </c>
      <c r="B3903" s="3" t="s">
        <v>7108</v>
      </c>
      <c r="C3903" s="2">
        <v>2012</v>
      </c>
      <c r="D3903" s="4">
        <v>41127</v>
      </c>
      <c r="E3903" s="4" t="str">
        <f>TEXT(Table1[[#This Row],[Order Date]],"MMM")</f>
        <v>Aug</v>
      </c>
      <c r="F3903" s="4">
        <v>41249</v>
      </c>
      <c r="G3903" s="3" t="s">
        <v>49</v>
      </c>
      <c r="H3903" s="3" t="s">
        <v>909</v>
      </c>
      <c r="I3903" s="3" t="s">
        <v>910</v>
      </c>
      <c r="J3903" s="3" t="s">
        <v>40</v>
      </c>
      <c r="K3903" s="3" t="s">
        <v>27</v>
      </c>
      <c r="L3903" s="3" t="s">
        <v>1005</v>
      </c>
      <c r="M3903" s="3" t="s">
        <v>53</v>
      </c>
      <c r="N3903" s="2">
        <v>33710</v>
      </c>
      <c r="O3903" s="3" t="s">
        <v>30</v>
      </c>
      <c r="P3903" s="3" t="s">
        <v>1497</v>
      </c>
      <c r="Q3903" s="3" t="s">
        <v>45</v>
      </c>
      <c r="R3903" s="3" t="s">
        <v>67</v>
      </c>
      <c r="S3903" s="3" t="s">
        <v>1498</v>
      </c>
      <c r="T3903" s="2">
        <v>4.4480000000000004</v>
      </c>
      <c r="U3903" s="2">
        <v>2</v>
      </c>
      <c r="V3903" s="2">
        <v>0.2</v>
      </c>
      <c r="W3903" s="2">
        <v>0.33360000000000001</v>
      </c>
    </row>
    <row r="3904" spans="1:23" ht="15.75" thickBot="1" x14ac:dyDescent="0.3">
      <c r="A3904" s="5">
        <v>3903</v>
      </c>
      <c r="B3904" s="3" t="s">
        <v>7108</v>
      </c>
      <c r="C3904" s="2">
        <v>2012</v>
      </c>
      <c r="D3904" s="4">
        <v>41127</v>
      </c>
      <c r="E3904" s="4" t="str">
        <f>TEXT(Table1[[#This Row],[Order Date]],"MMM")</f>
        <v>Aug</v>
      </c>
      <c r="F3904" s="4">
        <v>41249</v>
      </c>
      <c r="G3904" s="3" t="s">
        <v>49</v>
      </c>
      <c r="H3904" s="3" t="s">
        <v>909</v>
      </c>
      <c r="I3904" s="3" t="s">
        <v>910</v>
      </c>
      <c r="J3904" s="3" t="s">
        <v>40</v>
      </c>
      <c r="K3904" s="3" t="s">
        <v>27</v>
      </c>
      <c r="L3904" s="3" t="s">
        <v>1005</v>
      </c>
      <c r="M3904" s="3" t="s">
        <v>53</v>
      </c>
      <c r="N3904" s="2">
        <v>33710</v>
      </c>
      <c r="O3904" s="3" t="s">
        <v>30</v>
      </c>
      <c r="P3904" s="3" t="s">
        <v>5157</v>
      </c>
      <c r="Q3904" s="3" t="s">
        <v>45</v>
      </c>
      <c r="R3904" s="3" t="s">
        <v>46</v>
      </c>
      <c r="S3904" s="3" t="s">
        <v>5158</v>
      </c>
      <c r="T3904" s="2">
        <v>9</v>
      </c>
      <c r="U3904" s="2">
        <v>3</v>
      </c>
      <c r="V3904" s="2">
        <v>0.2</v>
      </c>
      <c r="W3904" s="2">
        <v>3.15</v>
      </c>
    </row>
    <row r="3905" spans="1:23" ht="15.75" thickBot="1" x14ac:dyDescent="0.3">
      <c r="A3905" s="5">
        <v>3904</v>
      </c>
      <c r="B3905" s="3" t="s">
        <v>7108</v>
      </c>
      <c r="C3905" s="2">
        <v>2012</v>
      </c>
      <c r="D3905" s="4">
        <v>41127</v>
      </c>
      <c r="E3905" s="4" t="str">
        <f>TEXT(Table1[[#This Row],[Order Date]],"MMM")</f>
        <v>Aug</v>
      </c>
      <c r="F3905" s="4">
        <v>41249</v>
      </c>
      <c r="G3905" s="3" t="s">
        <v>49</v>
      </c>
      <c r="H3905" s="3" t="s">
        <v>909</v>
      </c>
      <c r="I3905" s="3" t="s">
        <v>910</v>
      </c>
      <c r="J3905" s="3" t="s">
        <v>40</v>
      </c>
      <c r="K3905" s="3" t="s">
        <v>27</v>
      </c>
      <c r="L3905" s="3" t="s">
        <v>1005</v>
      </c>
      <c r="M3905" s="3" t="s">
        <v>53</v>
      </c>
      <c r="N3905" s="2">
        <v>33710</v>
      </c>
      <c r="O3905" s="3" t="s">
        <v>30</v>
      </c>
      <c r="P3905" s="3" t="s">
        <v>5967</v>
      </c>
      <c r="Q3905" s="3" t="s">
        <v>45</v>
      </c>
      <c r="R3905" s="3" t="s">
        <v>88</v>
      </c>
      <c r="S3905" s="3" t="s">
        <v>5968</v>
      </c>
      <c r="T3905" s="2">
        <v>42.24</v>
      </c>
      <c r="U3905" s="2">
        <v>10</v>
      </c>
      <c r="V3905" s="2">
        <v>0.2</v>
      </c>
      <c r="W3905" s="2">
        <v>13.2</v>
      </c>
    </row>
    <row r="3906" spans="1:23" ht="15.75" thickBot="1" x14ac:dyDescent="0.3">
      <c r="A3906" s="5">
        <v>3905</v>
      </c>
      <c r="B3906" s="3" t="s">
        <v>7108</v>
      </c>
      <c r="C3906" s="2">
        <v>2012</v>
      </c>
      <c r="D3906" s="4">
        <v>41127</v>
      </c>
      <c r="E3906" s="4" t="str">
        <f>TEXT(Table1[[#This Row],[Order Date]],"MMM")</f>
        <v>Aug</v>
      </c>
      <c r="F3906" s="4">
        <v>41249</v>
      </c>
      <c r="G3906" s="3" t="s">
        <v>49</v>
      </c>
      <c r="H3906" s="3" t="s">
        <v>909</v>
      </c>
      <c r="I3906" s="3" t="s">
        <v>910</v>
      </c>
      <c r="J3906" s="3" t="s">
        <v>40</v>
      </c>
      <c r="K3906" s="3" t="s">
        <v>27</v>
      </c>
      <c r="L3906" s="3" t="s">
        <v>1005</v>
      </c>
      <c r="M3906" s="3" t="s">
        <v>53</v>
      </c>
      <c r="N3906" s="2">
        <v>33710</v>
      </c>
      <c r="O3906" s="3" t="s">
        <v>30</v>
      </c>
      <c r="P3906" s="3" t="s">
        <v>1569</v>
      </c>
      <c r="Q3906" s="3" t="s">
        <v>45</v>
      </c>
      <c r="R3906" s="3" t="s">
        <v>74</v>
      </c>
      <c r="S3906" s="3" t="s">
        <v>1570</v>
      </c>
      <c r="T3906" s="2">
        <v>18.263999999999999</v>
      </c>
      <c r="U3906" s="2">
        <v>2</v>
      </c>
      <c r="V3906" s="2">
        <v>0.7</v>
      </c>
      <c r="W3906" s="2">
        <v>-13.393599999999999</v>
      </c>
    </row>
    <row r="3907" spans="1:23" ht="15.75" thickBot="1" x14ac:dyDescent="0.3">
      <c r="A3907" s="5">
        <v>3906</v>
      </c>
      <c r="B3907" s="3" t="s">
        <v>7109</v>
      </c>
      <c r="C3907" s="2">
        <v>2013</v>
      </c>
      <c r="D3907" s="4">
        <v>41588</v>
      </c>
      <c r="E3907" s="4" t="str">
        <f>TEXT(Table1[[#This Row],[Order Date]],"MMM")</f>
        <v>Nov</v>
      </c>
      <c r="F3907" s="4" t="s">
        <v>7373</v>
      </c>
      <c r="G3907" s="3" t="s">
        <v>172</v>
      </c>
      <c r="H3907" s="3" t="s">
        <v>4050</v>
      </c>
      <c r="I3907" s="3" t="s">
        <v>4051</v>
      </c>
      <c r="J3907" s="3" t="s">
        <v>26</v>
      </c>
      <c r="K3907" s="3" t="s">
        <v>27</v>
      </c>
      <c r="L3907" s="3" t="s">
        <v>2732</v>
      </c>
      <c r="M3907" s="3" t="s">
        <v>101</v>
      </c>
      <c r="N3907" s="2">
        <v>77571</v>
      </c>
      <c r="O3907" s="3" t="s">
        <v>102</v>
      </c>
      <c r="P3907" s="3" t="s">
        <v>4771</v>
      </c>
      <c r="Q3907" s="3" t="s">
        <v>32</v>
      </c>
      <c r="R3907" s="3" t="s">
        <v>64</v>
      </c>
      <c r="S3907" s="3" t="s">
        <v>4772</v>
      </c>
      <c r="T3907" s="2">
        <v>14</v>
      </c>
      <c r="U3907" s="2">
        <v>4</v>
      </c>
      <c r="V3907" s="2">
        <v>0.6</v>
      </c>
      <c r="W3907" s="2">
        <v>-6.3</v>
      </c>
    </row>
    <row r="3908" spans="1:23" ht="15.75" thickBot="1" x14ac:dyDescent="0.3">
      <c r="A3908" s="5">
        <v>3907</v>
      </c>
      <c r="B3908" s="3" t="s">
        <v>7109</v>
      </c>
      <c r="C3908" s="2">
        <v>2013</v>
      </c>
      <c r="D3908" s="4">
        <v>41588</v>
      </c>
      <c r="E3908" s="4" t="str">
        <f>TEXT(Table1[[#This Row],[Order Date]],"MMM")</f>
        <v>Nov</v>
      </c>
      <c r="F3908" s="4" t="s">
        <v>7373</v>
      </c>
      <c r="G3908" s="3" t="s">
        <v>172</v>
      </c>
      <c r="H3908" s="3" t="s">
        <v>4050</v>
      </c>
      <c r="I3908" s="3" t="s">
        <v>4051</v>
      </c>
      <c r="J3908" s="3" t="s">
        <v>26</v>
      </c>
      <c r="K3908" s="3" t="s">
        <v>27</v>
      </c>
      <c r="L3908" s="3" t="s">
        <v>2732</v>
      </c>
      <c r="M3908" s="3" t="s">
        <v>101</v>
      </c>
      <c r="N3908" s="2">
        <v>77571</v>
      </c>
      <c r="O3908" s="3" t="s">
        <v>102</v>
      </c>
      <c r="P3908" s="3" t="s">
        <v>2608</v>
      </c>
      <c r="Q3908" s="3" t="s">
        <v>45</v>
      </c>
      <c r="R3908" s="3" t="s">
        <v>74</v>
      </c>
      <c r="S3908" s="3" t="s">
        <v>2609</v>
      </c>
      <c r="T3908" s="2">
        <v>16.391999999999999</v>
      </c>
      <c r="U3908" s="2">
        <v>2</v>
      </c>
      <c r="V3908" s="2">
        <v>0.8</v>
      </c>
      <c r="W3908" s="2">
        <v>-26.2272</v>
      </c>
    </row>
    <row r="3909" spans="1:23" ht="15.75" thickBot="1" x14ac:dyDescent="0.3">
      <c r="A3909" s="5">
        <v>3908</v>
      </c>
      <c r="B3909" s="3" t="s">
        <v>7110</v>
      </c>
      <c r="C3909" s="2">
        <v>2011</v>
      </c>
      <c r="D3909" s="4">
        <v>40608</v>
      </c>
      <c r="E3909" s="4" t="str">
        <f>TEXT(Table1[[#This Row],[Order Date]],"MMM")</f>
        <v>Mar</v>
      </c>
      <c r="F3909" s="4">
        <v>40700</v>
      </c>
      <c r="G3909" s="3" t="s">
        <v>172</v>
      </c>
      <c r="H3909" s="3" t="s">
        <v>4868</v>
      </c>
      <c r="I3909" s="3" t="s">
        <v>4869</v>
      </c>
      <c r="J3909" s="3" t="s">
        <v>26</v>
      </c>
      <c r="K3909" s="3" t="s">
        <v>27</v>
      </c>
      <c r="L3909" s="3" t="s">
        <v>322</v>
      </c>
      <c r="M3909" s="3" t="s">
        <v>192</v>
      </c>
      <c r="N3909" s="2">
        <v>62521</v>
      </c>
      <c r="O3909" s="3" t="s">
        <v>102</v>
      </c>
      <c r="P3909" s="3" t="s">
        <v>3721</v>
      </c>
      <c r="Q3909" s="3" t="s">
        <v>45</v>
      </c>
      <c r="R3909" s="3" t="s">
        <v>46</v>
      </c>
      <c r="S3909" s="3" t="s">
        <v>3722</v>
      </c>
      <c r="T3909" s="2">
        <v>15.936</v>
      </c>
      <c r="U3909" s="2">
        <v>4</v>
      </c>
      <c r="V3909" s="2">
        <v>0.2</v>
      </c>
      <c r="W3909" s="2">
        <v>5.1791999999999998</v>
      </c>
    </row>
    <row r="3910" spans="1:23" ht="15.75" thickBot="1" x14ac:dyDescent="0.3">
      <c r="A3910" s="5">
        <v>3909</v>
      </c>
      <c r="B3910" s="3" t="s">
        <v>7110</v>
      </c>
      <c r="C3910" s="2">
        <v>2011</v>
      </c>
      <c r="D3910" s="4">
        <v>40608</v>
      </c>
      <c r="E3910" s="4" t="str">
        <f>TEXT(Table1[[#This Row],[Order Date]],"MMM")</f>
        <v>Mar</v>
      </c>
      <c r="F3910" s="4">
        <v>40700</v>
      </c>
      <c r="G3910" s="3" t="s">
        <v>172</v>
      </c>
      <c r="H3910" s="3" t="s">
        <v>4868</v>
      </c>
      <c r="I3910" s="3" t="s">
        <v>4869</v>
      </c>
      <c r="J3910" s="3" t="s">
        <v>26</v>
      </c>
      <c r="K3910" s="3" t="s">
        <v>27</v>
      </c>
      <c r="L3910" s="3" t="s">
        <v>322</v>
      </c>
      <c r="M3910" s="3" t="s">
        <v>192</v>
      </c>
      <c r="N3910" s="2">
        <v>62521</v>
      </c>
      <c r="O3910" s="3" t="s">
        <v>102</v>
      </c>
      <c r="P3910" s="3" t="s">
        <v>1676</v>
      </c>
      <c r="Q3910" s="3" t="s">
        <v>32</v>
      </c>
      <c r="R3910" s="3" t="s">
        <v>64</v>
      </c>
      <c r="S3910" s="3" t="s">
        <v>1677</v>
      </c>
      <c r="T3910" s="2">
        <v>61.543999999999997</v>
      </c>
      <c r="U3910" s="2">
        <v>7</v>
      </c>
      <c r="V3910" s="2">
        <v>0.6</v>
      </c>
      <c r="W3910" s="2">
        <v>-40.003599999999999</v>
      </c>
    </row>
    <row r="3911" spans="1:23" ht="15.75" thickBot="1" x14ac:dyDescent="0.3">
      <c r="A3911" s="5">
        <v>3910</v>
      </c>
      <c r="B3911" s="3" t="s">
        <v>7110</v>
      </c>
      <c r="C3911" s="2">
        <v>2011</v>
      </c>
      <c r="D3911" s="4">
        <v>40608</v>
      </c>
      <c r="E3911" s="4" t="str">
        <f>TEXT(Table1[[#This Row],[Order Date]],"MMM")</f>
        <v>Mar</v>
      </c>
      <c r="F3911" s="4">
        <v>40700</v>
      </c>
      <c r="G3911" s="3" t="s">
        <v>172</v>
      </c>
      <c r="H3911" s="3" t="s">
        <v>4868</v>
      </c>
      <c r="I3911" s="3" t="s">
        <v>4869</v>
      </c>
      <c r="J3911" s="3" t="s">
        <v>26</v>
      </c>
      <c r="K3911" s="3" t="s">
        <v>27</v>
      </c>
      <c r="L3911" s="3" t="s">
        <v>322</v>
      </c>
      <c r="M3911" s="3" t="s">
        <v>192</v>
      </c>
      <c r="N3911" s="2">
        <v>62521</v>
      </c>
      <c r="O3911" s="3" t="s">
        <v>102</v>
      </c>
      <c r="P3911" s="3" t="s">
        <v>3665</v>
      </c>
      <c r="Q3911" s="3" t="s">
        <v>45</v>
      </c>
      <c r="R3911" s="3" t="s">
        <v>58</v>
      </c>
      <c r="S3911" s="3" t="s">
        <v>3666</v>
      </c>
      <c r="T3911" s="2">
        <v>132.696</v>
      </c>
      <c r="U3911" s="2">
        <v>3</v>
      </c>
      <c r="V3911" s="2">
        <v>0.2</v>
      </c>
      <c r="W3911" s="2">
        <v>9.9521999999999995</v>
      </c>
    </row>
    <row r="3912" spans="1:23" ht="15.75" thickBot="1" x14ac:dyDescent="0.3">
      <c r="A3912" s="5">
        <v>3911</v>
      </c>
      <c r="B3912" s="3" t="s">
        <v>7111</v>
      </c>
      <c r="C3912" s="2">
        <v>2014</v>
      </c>
      <c r="D3912" s="4">
        <v>41707</v>
      </c>
      <c r="E3912" s="4" t="str">
        <f>TEXT(Table1[[#This Row],[Order Date]],"MMM")</f>
        <v>Mar</v>
      </c>
      <c r="F3912" s="4">
        <v>41768</v>
      </c>
      <c r="G3912" s="3" t="s">
        <v>23</v>
      </c>
      <c r="H3912" s="3" t="s">
        <v>5972</v>
      </c>
      <c r="I3912" s="3" t="s">
        <v>5973</v>
      </c>
      <c r="J3912" s="3" t="s">
        <v>99</v>
      </c>
      <c r="K3912" s="3" t="s">
        <v>27</v>
      </c>
      <c r="L3912" s="3" t="s">
        <v>41</v>
      </c>
      <c r="M3912" s="3" t="s">
        <v>42</v>
      </c>
      <c r="N3912" s="2">
        <v>90008</v>
      </c>
      <c r="O3912" s="3" t="s">
        <v>43</v>
      </c>
      <c r="P3912" s="3" t="s">
        <v>132</v>
      </c>
      <c r="Q3912" s="3" t="s">
        <v>45</v>
      </c>
      <c r="R3912" s="3" t="s">
        <v>77</v>
      </c>
      <c r="S3912" s="3" t="s">
        <v>133</v>
      </c>
      <c r="T3912" s="2">
        <v>43.1</v>
      </c>
      <c r="U3912" s="2">
        <v>5</v>
      </c>
      <c r="V3912" s="2">
        <v>0</v>
      </c>
      <c r="W3912" s="2">
        <v>11.206</v>
      </c>
    </row>
    <row r="3913" spans="1:23" ht="15.75" thickBot="1" x14ac:dyDescent="0.3">
      <c r="A3913" s="5">
        <v>3912</v>
      </c>
      <c r="B3913" s="3" t="s">
        <v>7111</v>
      </c>
      <c r="C3913" s="2">
        <v>2014</v>
      </c>
      <c r="D3913" s="4">
        <v>41707</v>
      </c>
      <c r="E3913" s="4" t="str">
        <f>TEXT(Table1[[#This Row],[Order Date]],"MMM")</f>
        <v>Mar</v>
      </c>
      <c r="F3913" s="4">
        <v>41768</v>
      </c>
      <c r="G3913" s="3" t="s">
        <v>23</v>
      </c>
      <c r="H3913" s="3" t="s">
        <v>5972</v>
      </c>
      <c r="I3913" s="3" t="s">
        <v>5973</v>
      </c>
      <c r="J3913" s="3" t="s">
        <v>99</v>
      </c>
      <c r="K3913" s="3" t="s">
        <v>27</v>
      </c>
      <c r="L3913" s="3" t="s">
        <v>41</v>
      </c>
      <c r="M3913" s="3" t="s">
        <v>42</v>
      </c>
      <c r="N3913" s="2">
        <v>90008</v>
      </c>
      <c r="O3913" s="3" t="s">
        <v>43</v>
      </c>
      <c r="P3913" s="3" t="s">
        <v>2434</v>
      </c>
      <c r="Q3913" s="3" t="s">
        <v>32</v>
      </c>
      <c r="R3913" s="3" t="s">
        <v>64</v>
      </c>
      <c r="S3913" s="3" t="s">
        <v>2435</v>
      </c>
      <c r="T3913" s="2">
        <v>511.5</v>
      </c>
      <c r="U3913" s="2">
        <v>5</v>
      </c>
      <c r="V3913" s="2">
        <v>0</v>
      </c>
      <c r="W3913" s="2">
        <v>132.99</v>
      </c>
    </row>
    <row r="3914" spans="1:23" ht="15.75" thickBot="1" x14ac:dyDescent="0.3">
      <c r="A3914" s="5">
        <v>3913</v>
      </c>
      <c r="B3914" s="3" t="s">
        <v>7111</v>
      </c>
      <c r="C3914" s="2">
        <v>2014</v>
      </c>
      <c r="D3914" s="4">
        <v>41707</v>
      </c>
      <c r="E3914" s="4" t="str">
        <f>TEXT(Table1[[#This Row],[Order Date]],"MMM")</f>
        <v>Mar</v>
      </c>
      <c r="F3914" s="4">
        <v>41768</v>
      </c>
      <c r="G3914" s="3" t="s">
        <v>23</v>
      </c>
      <c r="H3914" s="3" t="s">
        <v>5972</v>
      </c>
      <c r="I3914" s="3" t="s">
        <v>5973</v>
      </c>
      <c r="J3914" s="3" t="s">
        <v>99</v>
      </c>
      <c r="K3914" s="3" t="s">
        <v>27</v>
      </c>
      <c r="L3914" s="3" t="s">
        <v>41</v>
      </c>
      <c r="M3914" s="3" t="s">
        <v>42</v>
      </c>
      <c r="N3914" s="2">
        <v>90008</v>
      </c>
      <c r="O3914" s="3" t="s">
        <v>43</v>
      </c>
      <c r="P3914" s="3" t="s">
        <v>2620</v>
      </c>
      <c r="Q3914" s="3" t="s">
        <v>45</v>
      </c>
      <c r="R3914" s="3" t="s">
        <v>74</v>
      </c>
      <c r="S3914" s="3" t="s">
        <v>2621</v>
      </c>
      <c r="T3914" s="2">
        <v>147.91999999999999</v>
      </c>
      <c r="U3914" s="2">
        <v>5</v>
      </c>
      <c r="V3914" s="2">
        <v>0.2</v>
      </c>
      <c r="W3914" s="2">
        <v>46.225000000000001</v>
      </c>
    </row>
    <row r="3915" spans="1:23" ht="15.75" thickBot="1" x14ac:dyDescent="0.3">
      <c r="A3915" s="5">
        <v>3914</v>
      </c>
      <c r="B3915" s="3" t="s">
        <v>7112</v>
      </c>
      <c r="C3915" s="2">
        <v>2011</v>
      </c>
      <c r="D3915" s="4">
        <v>40881</v>
      </c>
      <c r="E3915" s="4" t="str">
        <f>TEXT(Table1[[#This Row],[Order Date]],"MMM")</f>
        <v>Dec</v>
      </c>
      <c r="F3915" s="4" t="s">
        <v>7294</v>
      </c>
      <c r="G3915" s="3" t="s">
        <v>49</v>
      </c>
      <c r="H3915" s="3" t="s">
        <v>3846</v>
      </c>
      <c r="I3915" s="3" t="s">
        <v>3847</v>
      </c>
      <c r="J3915" s="3" t="s">
        <v>40</v>
      </c>
      <c r="K3915" s="3" t="s">
        <v>27</v>
      </c>
      <c r="L3915" s="3" t="s">
        <v>7106</v>
      </c>
      <c r="M3915" s="3" t="s">
        <v>42</v>
      </c>
      <c r="N3915" s="2">
        <v>95240</v>
      </c>
      <c r="O3915" s="3" t="s">
        <v>43</v>
      </c>
      <c r="P3915" s="3" t="s">
        <v>5239</v>
      </c>
      <c r="Q3915" s="3" t="s">
        <v>45</v>
      </c>
      <c r="R3915" s="3" t="s">
        <v>67</v>
      </c>
      <c r="S3915" s="3" t="s">
        <v>5240</v>
      </c>
      <c r="T3915" s="2">
        <v>39.68</v>
      </c>
      <c r="U3915" s="2">
        <v>2</v>
      </c>
      <c r="V3915" s="2">
        <v>0</v>
      </c>
      <c r="W3915" s="2">
        <v>16.268799999999999</v>
      </c>
    </row>
    <row r="3916" spans="1:23" ht="15.75" thickBot="1" x14ac:dyDescent="0.3">
      <c r="A3916" s="5">
        <v>3915</v>
      </c>
      <c r="B3916" s="3" t="s">
        <v>7113</v>
      </c>
      <c r="C3916" s="2">
        <v>2013</v>
      </c>
      <c r="D3916" s="4">
        <v>41338</v>
      </c>
      <c r="E3916" s="4" t="str">
        <f>TEXT(Table1[[#This Row],[Order Date]],"MMM")</f>
        <v>Mar</v>
      </c>
      <c r="F3916" s="4">
        <v>41460</v>
      </c>
      <c r="G3916" s="3" t="s">
        <v>49</v>
      </c>
      <c r="H3916" s="3" t="s">
        <v>3846</v>
      </c>
      <c r="I3916" s="3" t="s">
        <v>3847</v>
      </c>
      <c r="J3916" s="3" t="s">
        <v>40</v>
      </c>
      <c r="K3916" s="3" t="s">
        <v>27</v>
      </c>
      <c r="L3916" s="3" t="s">
        <v>239</v>
      </c>
      <c r="M3916" s="3" t="s">
        <v>240</v>
      </c>
      <c r="N3916" s="2">
        <v>10009</v>
      </c>
      <c r="O3916" s="3" t="s">
        <v>138</v>
      </c>
      <c r="P3916" s="3" t="s">
        <v>1804</v>
      </c>
      <c r="Q3916" s="3" t="s">
        <v>32</v>
      </c>
      <c r="R3916" s="3" t="s">
        <v>64</v>
      </c>
      <c r="S3916" s="3" t="s">
        <v>1805</v>
      </c>
      <c r="T3916" s="2">
        <v>12.56</v>
      </c>
      <c r="U3916" s="2">
        <v>2</v>
      </c>
      <c r="V3916" s="2">
        <v>0</v>
      </c>
      <c r="W3916" s="2">
        <v>4.0191999999999997</v>
      </c>
    </row>
    <row r="3917" spans="1:23" ht="15.75" thickBot="1" x14ac:dyDescent="0.3">
      <c r="A3917" s="5">
        <v>3916</v>
      </c>
      <c r="B3917" s="3" t="s">
        <v>7113</v>
      </c>
      <c r="C3917" s="2">
        <v>2013</v>
      </c>
      <c r="D3917" s="4">
        <v>41338</v>
      </c>
      <c r="E3917" s="4" t="str">
        <f>TEXT(Table1[[#This Row],[Order Date]],"MMM")</f>
        <v>Mar</v>
      </c>
      <c r="F3917" s="4">
        <v>41460</v>
      </c>
      <c r="G3917" s="3" t="s">
        <v>49</v>
      </c>
      <c r="H3917" s="3" t="s">
        <v>3846</v>
      </c>
      <c r="I3917" s="3" t="s">
        <v>3847</v>
      </c>
      <c r="J3917" s="3" t="s">
        <v>40</v>
      </c>
      <c r="K3917" s="3" t="s">
        <v>27</v>
      </c>
      <c r="L3917" s="3" t="s">
        <v>239</v>
      </c>
      <c r="M3917" s="3" t="s">
        <v>240</v>
      </c>
      <c r="N3917" s="2">
        <v>10009</v>
      </c>
      <c r="O3917" s="3" t="s">
        <v>138</v>
      </c>
      <c r="P3917" s="3" t="s">
        <v>1482</v>
      </c>
      <c r="Q3917" s="3" t="s">
        <v>45</v>
      </c>
      <c r="R3917" s="3" t="s">
        <v>74</v>
      </c>
      <c r="S3917" s="3" t="s">
        <v>1483</v>
      </c>
      <c r="T3917" s="2">
        <v>90.48</v>
      </c>
      <c r="U3917" s="2">
        <v>3</v>
      </c>
      <c r="V3917" s="2">
        <v>0.2</v>
      </c>
      <c r="W3917" s="2">
        <v>33.93</v>
      </c>
    </row>
    <row r="3918" spans="1:23" ht="15.75" thickBot="1" x14ac:dyDescent="0.3">
      <c r="A3918" s="5">
        <v>3917</v>
      </c>
      <c r="B3918" s="3" t="s">
        <v>7113</v>
      </c>
      <c r="C3918" s="2">
        <v>2013</v>
      </c>
      <c r="D3918" s="4">
        <v>41338</v>
      </c>
      <c r="E3918" s="4" t="str">
        <f>TEXT(Table1[[#This Row],[Order Date]],"MMM")</f>
        <v>Mar</v>
      </c>
      <c r="F3918" s="4">
        <v>41460</v>
      </c>
      <c r="G3918" s="3" t="s">
        <v>49</v>
      </c>
      <c r="H3918" s="3" t="s">
        <v>3846</v>
      </c>
      <c r="I3918" s="3" t="s">
        <v>3847</v>
      </c>
      <c r="J3918" s="3" t="s">
        <v>40</v>
      </c>
      <c r="K3918" s="3" t="s">
        <v>27</v>
      </c>
      <c r="L3918" s="3" t="s">
        <v>239</v>
      </c>
      <c r="M3918" s="3" t="s">
        <v>240</v>
      </c>
      <c r="N3918" s="2">
        <v>10009</v>
      </c>
      <c r="O3918" s="3" t="s">
        <v>138</v>
      </c>
      <c r="P3918" s="3" t="s">
        <v>3952</v>
      </c>
      <c r="Q3918" s="3" t="s">
        <v>45</v>
      </c>
      <c r="R3918" s="3" t="s">
        <v>88</v>
      </c>
      <c r="S3918" s="3" t="s">
        <v>3953</v>
      </c>
      <c r="T3918" s="2">
        <v>13.08</v>
      </c>
      <c r="U3918" s="2">
        <v>2</v>
      </c>
      <c r="V3918" s="2">
        <v>0</v>
      </c>
      <c r="W3918" s="2">
        <v>6.0167999999999999</v>
      </c>
    </row>
    <row r="3919" spans="1:23" ht="15.75" thickBot="1" x14ac:dyDescent="0.3">
      <c r="A3919" s="5">
        <v>3918</v>
      </c>
      <c r="B3919" s="3" t="s">
        <v>7113</v>
      </c>
      <c r="C3919" s="2">
        <v>2013</v>
      </c>
      <c r="D3919" s="4">
        <v>41338</v>
      </c>
      <c r="E3919" s="4" t="str">
        <f>TEXT(Table1[[#This Row],[Order Date]],"MMM")</f>
        <v>Mar</v>
      </c>
      <c r="F3919" s="4">
        <v>41460</v>
      </c>
      <c r="G3919" s="3" t="s">
        <v>49</v>
      </c>
      <c r="H3919" s="3" t="s">
        <v>3846</v>
      </c>
      <c r="I3919" s="3" t="s">
        <v>3847</v>
      </c>
      <c r="J3919" s="3" t="s">
        <v>40</v>
      </c>
      <c r="K3919" s="3" t="s">
        <v>27</v>
      </c>
      <c r="L3919" s="3" t="s">
        <v>239</v>
      </c>
      <c r="M3919" s="3" t="s">
        <v>240</v>
      </c>
      <c r="N3919" s="2">
        <v>10009</v>
      </c>
      <c r="O3919" s="3" t="s">
        <v>138</v>
      </c>
      <c r="P3919" s="3" t="s">
        <v>1964</v>
      </c>
      <c r="Q3919" s="3" t="s">
        <v>32</v>
      </c>
      <c r="R3919" s="3" t="s">
        <v>64</v>
      </c>
      <c r="S3919" s="3" t="s">
        <v>1965</v>
      </c>
      <c r="T3919" s="2">
        <v>214.7</v>
      </c>
      <c r="U3919" s="2">
        <v>5</v>
      </c>
      <c r="V3919" s="2">
        <v>0</v>
      </c>
      <c r="W3919" s="2">
        <v>83.733000000000004</v>
      </c>
    </row>
    <row r="3920" spans="1:23" ht="15.75" thickBot="1" x14ac:dyDescent="0.3">
      <c r="A3920" s="5">
        <v>3919</v>
      </c>
      <c r="B3920" s="3" t="s">
        <v>7114</v>
      </c>
      <c r="C3920" s="2">
        <v>2011</v>
      </c>
      <c r="D3920" s="4">
        <v>40705</v>
      </c>
      <c r="E3920" s="4" t="str">
        <f>TEXT(Table1[[#This Row],[Order Date]],"MMM")</f>
        <v>Jun</v>
      </c>
      <c r="F3920" s="4">
        <v>40858</v>
      </c>
      <c r="G3920" s="3" t="s">
        <v>49</v>
      </c>
      <c r="H3920" s="3" t="s">
        <v>4635</v>
      </c>
      <c r="I3920" s="3" t="s">
        <v>4636</v>
      </c>
      <c r="J3920" s="3" t="s">
        <v>26</v>
      </c>
      <c r="K3920" s="3" t="s">
        <v>27</v>
      </c>
      <c r="L3920" s="3" t="s">
        <v>441</v>
      </c>
      <c r="M3920" s="3" t="s">
        <v>1112</v>
      </c>
      <c r="N3920" s="2">
        <v>31907</v>
      </c>
      <c r="O3920" s="3" t="s">
        <v>30</v>
      </c>
      <c r="P3920" s="3" t="s">
        <v>255</v>
      </c>
      <c r="Q3920" s="3" t="s">
        <v>45</v>
      </c>
      <c r="R3920" s="3" t="s">
        <v>88</v>
      </c>
      <c r="S3920" s="3" t="s">
        <v>256</v>
      </c>
      <c r="T3920" s="2">
        <v>43.68</v>
      </c>
      <c r="U3920" s="2">
        <v>6</v>
      </c>
      <c r="V3920" s="2">
        <v>0</v>
      </c>
      <c r="W3920" s="2">
        <v>20.9664</v>
      </c>
    </row>
    <row r="3921" spans="1:23" ht="15.75" thickBot="1" x14ac:dyDescent="0.3">
      <c r="A3921" s="5">
        <v>3920</v>
      </c>
      <c r="B3921" s="3" t="s">
        <v>7115</v>
      </c>
      <c r="C3921" s="2">
        <v>2011</v>
      </c>
      <c r="D3921" s="4">
        <v>40554</v>
      </c>
      <c r="E3921" s="4" t="str">
        <f>TEXT(Table1[[#This Row],[Order Date]],"MMM")</f>
        <v>Jan</v>
      </c>
      <c r="F3921" s="4">
        <v>40613</v>
      </c>
      <c r="G3921" s="3" t="s">
        <v>172</v>
      </c>
      <c r="H3921" s="3" t="s">
        <v>788</v>
      </c>
      <c r="I3921" s="3" t="s">
        <v>789</v>
      </c>
      <c r="J3921" s="3" t="s">
        <v>40</v>
      </c>
      <c r="K3921" s="3" t="s">
        <v>27</v>
      </c>
      <c r="L3921" s="3" t="s">
        <v>7116</v>
      </c>
      <c r="M3921" s="3" t="s">
        <v>442</v>
      </c>
      <c r="N3921" s="2">
        <v>45040</v>
      </c>
      <c r="O3921" s="3" t="s">
        <v>138</v>
      </c>
      <c r="P3921" s="3" t="s">
        <v>1964</v>
      </c>
      <c r="Q3921" s="3" t="s">
        <v>32</v>
      </c>
      <c r="R3921" s="3" t="s">
        <v>64</v>
      </c>
      <c r="S3921" s="3" t="s">
        <v>1965</v>
      </c>
      <c r="T3921" s="2">
        <v>68.703999999999994</v>
      </c>
      <c r="U3921" s="2">
        <v>2</v>
      </c>
      <c r="V3921" s="2">
        <v>0.2</v>
      </c>
      <c r="W3921" s="2">
        <v>16.3172</v>
      </c>
    </row>
    <row r="3922" spans="1:23" ht="15.75" thickBot="1" x14ac:dyDescent="0.3">
      <c r="A3922" s="5">
        <v>3921</v>
      </c>
      <c r="B3922" s="3" t="s">
        <v>7115</v>
      </c>
      <c r="C3922" s="2">
        <v>2011</v>
      </c>
      <c r="D3922" s="4">
        <v>40554</v>
      </c>
      <c r="E3922" s="4" t="str">
        <f>TEXT(Table1[[#This Row],[Order Date]],"MMM")</f>
        <v>Jan</v>
      </c>
      <c r="F3922" s="4">
        <v>40613</v>
      </c>
      <c r="G3922" s="3" t="s">
        <v>172</v>
      </c>
      <c r="H3922" s="3" t="s">
        <v>788</v>
      </c>
      <c r="I3922" s="3" t="s">
        <v>789</v>
      </c>
      <c r="J3922" s="3" t="s">
        <v>40</v>
      </c>
      <c r="K3922" s="3" t="s">
        <v>27</v>
      </c>
      <c r="L3922" s="3" t="s">
        <v>7116</v>
      </c>
      <c r="M3922" s="3" t="s">
        <v>442</v>
      </c>
      <c r="N3922" s="2">
        <v>45040</v>
      </c>
      <c r="O3922" s="3" t="s">
        <v>138</v>
      </c>
      <c r="P3922" s="3" t="s">
        <v>5275</v>
      </c>
      <c r="Q3922" s="3" t="s">
        <v>45</v>
      </c>
      <c r="R3922" s="3" t="s">
        <v>74</v>
      </c>
      <c r="S3922" s="3" t="s">
        <v>5276</v>
      </c>
      <c r="T3922" s="2">
        <v>3.1320000000000001</v>
      </c>
      <c r="U3922" s="2">
        <v>2</v>
      </c>
      <c r="V3922" s="2">
        <v>0.7</v>
      </c>
      <c r="W3922" s="2">
        <v>-2.61</v>
      </c>
    </row>
    <row r="3923" spans="1:23" ht="15.75" thickBot="1" x14ac:dyDescent="0.3">
      <c r="A3923" s="5">
        <v>3922</v>
      </c>
      <c r="B3923" s="3" t="s">
        <v>7115</v>
      </c>
      <c r="C3923" s="2">
        <v>2011</v>
      </c>
      <c r="D3923" s="4">
        <v>40554</v>
      </c>
      <c r="E3923" s="4" t="str">
        <f>TEXT(Table1[[#This Row],[Order Date]],"MMM")</f>
        <v>Jan</v>
      </c>
      <c r="F3923" s="4">
        <v>40613</v>
      </c>
      <c r="G3923" s="3" t="s">
        <v>172</v>
      </c>
      <c r="H3923" s="3" t="s">
        <v>788</v>
      </c>
      <c r="I3923" s="3" t="s">
        <v>789</v>
      </c>
      <c r="J3923" s="3" t="s">
        <v>40</v>
      </c>
      <c r="K3923" s="3" t="s">
        <v>27</v>
      </c>
      <c r="L3923" s="3" t="s">
        <v>7116</v>
      </c>
      <c r="M3923" s="3" t="s">
        <v>442</v>
      </c>
      <c r="N3923" s="2">
        <v>45040</v>
      </c>
      <c r="O3923" s="3" t="s">
        <v>138</v>
      </c>
      <c r="P3923" s="3" t="s">
        <v>1484</v>
      </c>
      <c r="Q3923" s="3" t="s">
        <v>45</v>
      </c>
      <c r="R3923" s="3" t="s">
        <v>74</v>
      </c>
      <c r="S3923" s="3" t="s">
        <v>1485</v>
      </c>
      <c r="T3923" s="2">
        <v>22.428000000000001</v>
      </c>
      <c r="U3923" s="2">
        <v>3</v>
      </c>
      <c r="V3923" s="2">
        <v>0.7</v>
      </c>
      <c r="W3923" s="2">
        <v>-17.942399999999999</v>
      </c>
    </row>
    <row r="3924" spans="1:23" ht="15.75" thickBot="1" x14ac:dyDescent="0.3">
      <c r="A3924" s="5">
        <v>3923</v>
      </c>
      <c r="B3924" s="3" t="s">
        <v>7117</v>
      </c>
      <c r="C3924" s="2">
        <v>2014</v>
      </c>
      <c r="D3924" s="4">
        <v>41830</v>
      </c>
      <c r="E3924" s="4" t="str">
        <f>TEXT(Table1[[#This Row],[Order Date]],"MMM")</f>
        <v>Jul</v>
      </c>
      <c r="F3924" s="4">
        <v>41830</v>
      </c>
      <c r="G3924" s="3" t="s">
        <v>1127</v>
      </c>
      <c r="H3924" s="3" t="s">
        <v>5117</v>
      </c>
      <c r="I3924" s="3" t="s">
        <v>5118</v>
      </c>
      <c r="J3924" s="3" t="s">
        <v>26</v>
      </c>
      <c r="K3924" s="3" t="s">
        <v>27</v>
      </c>
      <c r="L3924" s="3" t="s">
        <v>273</v>
      </c>
      <c r="M3924" s="3" t="s">
        <v>192</v>
      </c>
      <c r="N3924" s="2">
        <v>60623</v>
      </c>
      <c r="O3924" s="3" t="s">
        <v>102</v>
      </c>
      <c r="P3924" s="3" t="s">
        <v>894</v>
      </c>
      <c r="Q3924" s="3" t="s">
        <v>45</v>
      </c>
      <c r="R3924" s="3" t="s">
        <v>58</v>
      </c>
      <c r="S3924" s="3" t="s">
        <v>895</v>
      </c>
      <c r="T3924" s="2">
        <v>290.33600000000001</v>
      </c>
      <c r="U3924" s="2">
        <v>2</v>
      </c>
      <c r="V3924" s="2">
        <v>0.2</v>
      </c>
      <c r="W3924" s="2">
        <v>32.662799999999997</v>
      </c>
    </row>
    <row r="3925" spans="1:23" ht="15.75" thickBot="1" x14ac:dyDescent="0.3">
      <c r="A3925" s="5">
        <v>3924</v>
      </c>
      <c r="B3925" s="3" t="s">
        <v>7117</v>
      </c>
      <c r="C3925" s="2">
        <v>2014</v>
      </c>
      <c r="D3925" s="4">
        <v>41830</v>
      </c>
      <c r="E3925" s="4" t="str">
        <f>TEXT(Table1[[#This Row],[Order Date]],"MMM")</f>
        <v>Jul</v>
      </c>
      <c r="F3925" s="4">
        <v>41830</v>
      </c>
      <c r="G3925" s="3" t="s">
        <v>1127</v>
      </c>
      <c r="H3925" s="3" t="s">
        <v>5117</v>
      </c>
      <c r="I3925" s="3" t="s">
        <v>5118</v>
      </c>
      <c r="J3925" s="3" t="s">
        <v>26</v>
      </c>
      <c r="K3925" s="3" t="s">
        <v>27</v>
      </c>
      <c r="L3925" s="3" t="s">
        <v>273</v>
      </c>
      <c r="M3925" s="3" t="s">
        <v>192</v>
      </c>
      <c r="N3925" s="2">
        <v>60623</v>
      </c>
      <c r="O3925" s="3" t="s">
        <v>102</v>
      </c>
      <c r="P3925" s="3" t="s">
        <v>2567</v>
      </c>
      <c r="Q3925" s="3" t="s">
        <v>45</v>
      </c>
      <c r="R3925" s="3" t="s">
        <v>67</v>
      </c>
      <c r="S3925" s="3" t="s">
        <v>170</v>
      </c>
      <c r="T3925" s="2">
        <v>19.152000000000001</v>
      </c>
      <c r="U3925" s="2">
        <v>2</v>
      </c>
      <c r="V3925" s="2">
        <v>0.2</v>
      </c>
      <c r="W3925" s="2">
        <v>1.1970000000000001</v>
      </c>
    </row>
    <row r="3926" spans="1:23" ht="15.75" thickBot="1" x14ac:dyDescent="0.3">
      <c r="A3926" s="5">
        <v>3925</v>
      </c>
      <c r="B3926" s="3" t="s">
        <v>7118</v>
      </c>
      <c r="C3926" s="2">
        <v>2013</v>
      </c>
      <c r="D3926" s="4">
        <v>41590</v>
      </c>
      <c r="E3926" s="4" t="str">
        <f>TEXT(Table1[[#This Row],[Order Date]],"MMM")</f>
        <v>Nov</v>
      </c>
      <c r="F3926" s="4" t="s">
        <v>7293</v>
      </c>
      <c r="G3926" s="3" t="s">
        <v>49</v>
      </c>
      <c r="H3926" s="3" t="s">
        <v>2485</v>
      </c>
      <c r="I3926" s="3" t="s">
        <v>2486</v>
      </c>
      <c r="J3926" s="3" t="s">
        <v>99</v>
      </c>
      <c r="K3926" s="3" t="s">
        <v>27</v>
      </c>
      <c r="L3926" s="3" t="s">
        <v>239</v>
      </c>
      <c r="M3926" s="3" t="s">
        <v>240</v>
      </c>
      <c r="N3926" s="2">
        <v>10024</v>
      </c>
      <c r="O3926" s="3" t="s">
        <v>138</v>
      </c>
      <c r="P3926" s="3" t="s">
        <v>5011</v>
      </c>
      <c r="Q3926" s="3" t="s">
        <v>45</v>
      </c>
      <c r="R3926" s="3" t="s">
        <v>88</v>
      </c>
      <c r="S3926" s="3" t="s">
        <v>5012</v>
      </c>
      <c r="T3926" s="2">
        <v>6.48</v>
      </c>
      <c r="U3926" s="2">
        <v>1</v>
      </c>
      <c r="V3926" s="2">
        <v>0</v>
      </c>
      <c r="W3926" s="2">
        <v>3.1103999999999998</v>
      </c>
    </row>
    <row r="3927" spans="1:23" ht="15.75" thickBot="1" x14ac:dyDescent="0.3">
      <c r="A3927" s="5">
        <v>3926</v>
      </c>
      <c r="B3927" s="3" t="s">
        <v>7119</v>
      </c>
      <c r="C3927" s="2">
        <v>2011</v>
      </c>
      <c r="D3927" s="4">
        <v>40885</v>
      </c>
      <c r="E3927" s="4" t="str">
        <f>TEXT(Table1[[#This Row],[Order Date]],"MMM")</f>
        <v>Dec</v>
      </c>
      <c r="F3927" s="4" t="s">
        <v>7370</v>
      </c>
      <c r="G3927" s="3" t="s">
        <v>172</v>
      </c>
      <c r="H3927" s="3" t="s">
        <v>2291</v>
      </c>
      <c r="I3927" s="3" t="s">
        <v>2292</v>
      </c>
      <c r="J3927" s="3" t="s">
        <v>26</v>
      </c>
      <c r="K3927" s="3" t="s">
        <v>27</v>
      </c>
      <c r="L3927" s="3" t="s">
        <v>4467</v>
      </c>
      <c r="M3927" s="3" t="s">
        <v>1112</v>
      </c>
      <c r="N3927" s="2">
        <v>30188</v>
      </c>
      <c r="O3927" s="3" t="s">
        <v>30</v>
      </c>
      <c r="P3927" s="3" t="s">
        <v>2004</v>
      </c>
      <c r="Q3927" s="3" t="s">
        <v>45</v>
      </c>
      <c r="R3927" s="3" t="s">
        <v>74</v>
      </c>
      <c r="S3927" s="3" t="s">
        <v>2005</v>
      </c>
      <c r="T3927" s="2">
        <v>14.04</v>
      </c>
      <c r="U3927" s="2">
        <v>3</v>
      </c>
      <c r="V3927" s="2">
        <v>0</v>
      </c>
      <c r="W3927" s="2">
        <v>6.7392000000000003</v>
      </c>
    </row>
    <row r="3928" spans="1:23" ht="15.75" thickBot="1" x14ac:dyDescent="0.3">
      <c r="A3928" s="5">
        <v>3927</v>
      </c>
      <c r="B3928" s="3" t="s">
        <v>7119</v>
      </c>
      <c r="C3928" s="2">
        <v>2011</v>
      </c>
      <c r="D3928" s="4">
        <v>40885</v>
      </c>
      <c r="E3928" s="4" t="str">
        <f>TEXT(Table1[[#This Row],[Order Date]],"MMM")</f>
        <v>Dec</v>
      </c>
      <c r="F3928" s="4" t="s">
        <v>7370</v>
      </c>
      <c r="G3928" s="3" t="s">
        <v>172</v>
      </c>
      <c r="H3928" s="3" t="s">
        <v>2291</v>
      </c>
      <c r="I3928" s="3" t="s">
        <v>2292</v>
      </c>
      <c r="J3928" s="3" t="s">
        <v>26</v>
      </c>
      <c r="K3928" s="3" t="s">
        <v>27</v>
      </c>
      <c r="L3928" s="3" t="s">
        <v>4467</v>
      </c>
      <c r="M3928" s="3" t="s">
        <v>1112</v>
      </c>
      <c r="N3928" s="2">
        <v>30188</v>
      </c>
      <c r="O3928" s="3" t="s">
        <v>30</v>
      </c>
      <c r="P3928" s="3" t="s">
        <v>2954</v>
      </c>
      <c r="Q3928" s="3" t="s">
        <v>70</v>
      </c>
      <c r="R3928" s="3" t="s">
        <v>148</v>
      </c>
      <c r="S3928" s="3" t="s">
        <v>2955</v>
      </c>
      <c r="T3928" s="2">
        <v>272.61</v>
      </c>
      <c r="U3928" s="2">
        <v>13</v>
      </c>
      <c r="V3928" s="2">
        <v>0</v>
      </c>
      <c r="W3928" s="2">
        <v>98.139600000000002</v>
      </c>
    </row>
    <row r="3929" spans="1:23" ht="15.75" thickBot="1" x14ac:dyDescent="0.3">
      <c r="A3929" s="5">
        <v>3928</v>
      </c>
      <c r="B3929" s="3" t="s">
        <v>7120</v>
      </c>
      <c r="C3929" s="2">
        <v>2011</v>
      </c>
      <c r="D3929" s="4">
        <v>40606</v>
      </c>
      <c r="E3929" s="4" t="str">
        <f>TEXT(Table1[[#This Row],[Order Date]],"MMM")</f>
        <v>Mar</v>
      </c>
      <c r="F3929" s="4">
        <v>40759</v>
      </c>
      <c r="G3929" s="3" t="s">
        <v>49</v>
      </c>
      <c r="H3929" s="3" t="s">
        <v>5308</v>
      </c>
      <c r="I3929" s="3" t="s">
        <v>5309</v>
      </c>
      <c r="J3929" s="3" t="s">
        <v>40</v>
      </c>
      <c r="K3929" s="3" t="s">
        <v>27</v>
      </c>
      <c r="L3929" s="3" t="s">
        <v>41</v>
      </c>
      <c r="M3929" s="3" t="s">
        <v>42</v>
      </c>
      <c r="N3929" s="2">
        <v>90008</v>
      </c>
      <c r="O3929" s="3" t="s">
        <v>43</v>
      </c>
      <c r="P3929" s="3" t="s">
        <v>1374</v>
      </c>
      <c r="Q3929" s="3" t="s">
        <v>45</v>
      </c>
      <c r="R3929" s="3" t="s">
        <v>158</v>
      </c>
      <c r="S3929" s="3" t="s">
        <v>170</v>
      </c>
      <c r="T3929" s="2">
        <v>11.16</v>
      </c>
      <c r="U3929" s="2">
        <v>2</v>
      </c>
      <c r="V3929" s="2">
        <v>0</v>
      </c>
      <c r="W3929" s="2">
        <v>5.58</v>
      </c>
    </row>
    <row r="3930" spans="1:23" ht="15.75" thickBot="1" x14ac:dyDescent="0.3">
      <c r="A3930" s="5">
        <v>3929</v>
      </c>
      <c r="B3930" s="3" t="s">
        <v>7120</v>
      </c>
      <c r="C3930" s="2">
        <v>2011</v>
      </c>
      <c r="D3930" s="4">
        <v>40606</v>
      </c>
      <c r="E3930" s="4" t="str">
        <f>TEXT(Table1[[#This Row],[Order Date]],"MMM")</f>
        <v>Mar</v>
      </c>
      <c r="F3930" s="4">
        <v>40759</v>
      </c>
      <c r="G3930" s="3" t="s">
        <v>49</v>
      </c>
      <c r="H3930" s="3" t="s">
        <v>5308</v>
      </c>
      <c r="I3930" s="3" t="s">
        <v>5309</v>
      </c>
      <c r="J3930" s="3" t="s">
        <v>40</v>
      </c>
      <c r="K3930" s="3" t="s">
        <v>27</v>
      </c>
      <c r="L3930" s="3" t="s">
        <v>41</v>
      </c>
      <c r="M3930" s="3" t="s">
        <v>42</v>
      </c>
      <c r="N3930" s="2">
        <v>90008</v>
      </c>
      <c r="O3930" s="3" t="s">
        <v>43</v>
      </c>
      <c r="P3930" s="3" t="s">
        <v>3872</v>
      </c>
      <c r="Q3930" s="3" t="s">
        <v>70</v>
      </c>
      <c r="R3930" s="3" t="s">
        <v>148</v>
      </c>
      <c r="S3930" s="3" t="s">
        <v>3873</v>
      </c>
      <c r="T3930" s="2">
        <v>62.31</v>
      </c>
      <c r="U3930" s="2">
        <v>3</v>
      </c>
      <c r="V3930" s="2">
        <v>0</v>
      </c>
      <c r="W3930" s="2">
        <v>22.4316</v>
      </c>
    </row>
    <row r="3931" spans="1:23" ht="15.75" thickBot="1" x14ac:dyDescent="0.3">
      <c r="A3931" s="5">
        <v>3930</v>
      </c>
      <c r="B3931" s="3" t="s">
        <v>7120</v>
      </c>
      <c r="C3931" s="2">
        <v>2011</v>
      </c>
      <c r="D3931" s="4">
        <v>40606</v>
      </c>
      <c r="E3931" s="4" t="str">
        <f>TEXT(Table1[[#This Row],[Order Date]],"MMM")</f>
        <v>Mar</v>
      </c>
      <c r="F3931" s="4">
        <v>40759</v>
      </c>
      <c r="G3931" s="3" t="s">
        <v>49</v>
      </c>
      <c r="H3931" s="3" t="s">
        <v>5308</v>
      </c>
      <c r="I3931" s="3" t="s">
        <v>5309</v>
      </c>
      <c r="J3931" s="3" t="s">
        <v>40</v>
      </c>
      <c r="K3931" s="3" t="s">
        <v>27</v>
      </c>
      <c r="L3931" s="3" t="s">
        <v>41</v>
      </c>
      <c r="M3931" s="3" t="s">
        <v>42</v>
      </c>
      <c r="N3931" s="2">
        <v>90008</v>
      </c>
      <c r="O3931" s="3" t="s">
        <v>43</v>
      </c>
      <c r="P3931" s="3" t="s">
        <v>3602</v>
      </c>
      <c r="Q3931" s="3" t="s">
        <v>70</v>
      </c>
      <c r="R3931" s="3" t="s">
        <v>148</v>
      </c>
      <c r="S3931" s="3" t="s">
        <v>3603</v>
      </c>
      <c r="T3931" s="2">
        <v>159.97999999999999</v>
      </c>
      <c r="U3931" s="2">
        <v>2</v>
      </c>
      <c r="V3931" s="2">
        <v>0</v>
      </c>
      <c r="W3931" s="2">
        <v>57.592799999999997</v>
      </c>
    </row>
    <row r="3932" spans="1:23" ht="15.75" thickBot="1" x14ac:dyDescent="0.3">
      <c r="A3932" s="5">
        <v>3931</v>
      </c>
      <c r="B3932" s="3" t="s">
        <v>7121</v>
      </c>
      <c r="C3932" s="2">
        <v>2012</v>
      </c>
      <c r="D3932" s="4">
        <v>41129</v>
      </c>
      <c r="E3932" s="4" t="str">
        <f>TEXT(Table1[[#This Row],[Order Date]],"MMM")</f>
        <v>Aug</v>
      </c>
      <c r="F3932" s="4">
        <v>41251</v>
      </c>
      <c r="G3932" s="3" t="s">
        <v>49</v>
      </c>
      <c r="H3932" s="3" t="s">
        <v>2493</v>
      </c>
      <c r="I3932" s="3" t="s">
        <v>2494</v>
      </c>
      <c r="J3932" s="3" t="s">
        <v>26</v>
      </c>
      <c r="K3932" s="3" t="s">
        <v>27</v>
      </c>
      <c r="L3932" s="3" t="s">
        <v>6123</v>
      </c>
      <c r="M3932" s="3" t="s">
        <v>240</v>
      </c>
      <c r="N3932" s="2">
        <v>13501</v>
      </c>
      <c r="O3932" s="3" t="s">
        <v>138</v>
      </c>
      <c r="P3932" s="3" t="s">
        <v>3602</v>
      </c>
      <c r="Q3932" s="3" t="s">
        <v>70</v>
      </c>
      <c r="R3932" s="3" t="s">
        <v>148</v>
      </c>
      <c r="S3932" s="3" t="s">
        <v>3603</v>
      </c>
      <c r="T3932" s="2">
        <v>79.989999999999995</v>
      </c>
      <c r="U3932" s="2">
        <v>1</v>
      </c>
      <c r="V3932" s="2">
        <v>0</v>
      </c>
      <c r="W3932" s="2">
        <v>28.796399999999998</v>
      </c>
    </row>
    <row r="3933" spans="1:23" ht="15.75" thickBot="1" x14ac:dyDescent="0.3">
      <c r="A3933" s="5">
        <v>3932</v>
      </c>
      <c r="B3933" s="3" t="s">
        <v>7122</v>
      </c>
      <c r="C3933" s="2">
        <v>2013</v>
      </c>
      <c r="D3933" s="4">
        <v>41461</v>
      </c>
      <c r="E3933" s="4" t="str">
        <f>TEXT(Table1[[#This Row],[Order Date]],"MMM")</f>
        <v>Jul</v>
      </c>
      <c r="F3933" s="4">
        <v>41584</v>
      </c>
      <c r="G3933" s="3" t="s">
        <v>49</v>
      </c>
      <c r="H3933" s="3" t="s">
        <v>3026</v>
      </c>
      <c r="I3933" s="3" t="s">
        <v>3027</v>
      </c>
      <c r="J3933" s="3" t="s">
        <v>26</v>
      </c>
      <c r="K3933" s="3" t="s">
        <v>27</v>
      </c>
      <c r="L3933" s="3" t="s">
        <v>655</v>
      </c>
      <c r="M3933" s="3" t="s">
        <v>442</v>
      </c>
      <c r="N3933" s="2">
        <v>45014</v>
      </c>
      <c r="O3933" s="3" t="s">
        <v>138</v>
      </c>
      <c r="P3933" s="3" t="s">
        <v>2068</v>
      </c>
      <c r="Q3933" s="3" t="s">
        <v>32</v>
      </c>
      <c r="R3933" s="3" t="s">
        <v>64</v>
      </c>
      <c r="S3933" s="3" t="s">
        <v>2069</v>
      </c>
      <c r="T3933" s="2">
        <v>466.32</v>
      </c>
      <c r="U3933" s="2">
        <v>3</v>
      </c>
      <c r="V3933" s="2">
        <v>0.2</v>
      </c>
      <c r="W3933" s="2">
        <v>34.973999999999997</v>
      </c>
    </row>
    <row r="3934" spans="1:23" ht="15.75" thickBot="1" x14ac:dyDescent="0.3">
      <c r="A3934" s="5">
        <v>3933</v>
      </c>
      <c r="B3934" s="3" t="s">
        <v>7122</v>
      </c>
      <c r="C3934" s="2">
        <v>2013</v>
      </c>
      <c r="D3934" s="4">
        <v>41461</v>
      </c>
      <c r="E3934" s="4" t="str">
        <f>TEXT(Table1[[#This Row],[Order Date]],"MMM")</f>
        <v>Jul</v>
      </c>
      <c r="F3934" s="4">
        <v>41584</v>
      </c>
      <c r="G3934" s="3" t="s">
        <v>49</v>
      </c>
      <c r="H3934" s="3" t="s">
        <v>3026</v>
      </c>
      <c r="I3934" s="3" t="s">
        <v>3027</v>
      </c>
      <c r="J3934" s="3" t="s">
        <v>26</v>
      </c>
      <c r="K3934" s="3" t="s">
        <v>27</v>
      </c>
      <c r="L3934" s="3" t="s">
        <v>655</v>
      </c>
      <c r="M3934" s="3" t="s">
        <v>442</v>
      </c>
      <c r="N3934" s="2">
        <v>45014</v>
      </c>
      <c r="O3934" s="3" t="s">
        <v>138</v>
      </c>
      <c r="P3934" s="3" t="s">
        <v>5759</v>
      </c>
      <c r="Q3934" s="3" t="s">
        <v>32</v>
      </c>
      <c r="R3934" s="3" t="s">
        <v>64</v>
      </c>
      <c r="S3934" s="3" t="s">
        <v>5760</v>
      </c>
      <c r="T3934" s="2">
        <v>82.64</v>
      </c>
      <c r="U3934" s="2">
        <v>2</v>
      </c>
      <c r="V3934" s="2">
        <v>0.2</v>
      </c>
      <c r="W3934" s="2">
        <v>0</v>
      </c>
    </row>
    <row r="3935" spans="1:23" ht="15.75" thickBot="1" x14ac:dyDescent="0.3">
      <c r="A3935" s="5">
        <v>3934</v>
      </c>
      <c r="B3935" s="3" t="s">
        <v>7123</v>
      </c>
      <c r="C3935" s="2">
        <v>2011</v>
      </c>
      <c r="D3935" s="4">
        <v>40888</v>
      </c>
      <c r="E3935" s="4" t="str">
        <f>TEXT(Table1[[#This Row],[Order Date]],"MMM")</f>
        <v>Dec</v>
      </c>
      <c r="F3935" s="4" t="s">
        <v>7265</v>
      </c>
      <c r="G3935" s="3" t="s">
        <v>49</v>
      </c>
      <c r="H3935" s="3" t="s">
        <v>225</v>
      </c>
      <c r="I3935" s="3" t="s">
        <v>226</v>
      </c>
      <c r="J3935" s="3" t="s">
        <v>26</v>
      </c>
      <c r="K3935" s="3" t="s">
        <v>27</v>
      </c>
      <c r="L3935" s="3" t="s">
        <v>3460</v>
      </c>
      <c r="M3935" s="3" t="s">
        <v>101</v>
      </c>
      <c r="N3935" s="2">
        <v>75007</v>
      </c>
      <c r="O3935" s="3" t="s">
        <v>102</v>
      </c>
      <c r="P3935" s="3" t="s">
        <v>4471</v>
      </c>
      <c r="Q3935" s="3" t="s">
        <v>32</v>
      </c>
      <c r="R3935" s="3" t="s">
        <v>64</v>
      </c>
      <c r="S3935" s="3" t="s">
        <v>4472</v>
      </c>
      <c r="T3935" s="2">
        <v>25.128</v>
      </c>
      <c r="U3935" s="2">
        <v>3</v>
      </c>
      <c r="V3935" s="2">
        <v>0.6</v>
      </c>
      <c r="W3935" s="2">
        <v>-6.9101999999999997</v>
      </c>
    </row>
    <row r="3936" spans="1:23" ht="15.75" thickBot="1" x14ac:dyDescent="0.3">
      <c r="A3936" s="5">
        <v>3935</v>
      </c>
      <c r="B3936" s="3" t="s">
        <v>7123</v>
      </c>
      <c r="C3936" s="2">
        <v>2011</v>
      </c>
      <c r="D3936" s="4">
        <v>40888</v>
      </c>
      <c r="E3936" s="4" t="str">
        <f>TEXT(Table1[[#This Row],[Order Date]],"MMM")</f>
        <v>Dec</v>
      </c>
      <c r="F3936" s="4" t="s">
        <v>7265</v>
      </c>
      <c r="G3936" s="3" t="s">
        <v>49</v>
      </c>
      <c r="H3936" s="3" t="s">
        <v>225</v>
      </c>
      <c r="I3936" s="3" t="s">
        <v>226</v>
      </c>
      <c r="J3936" s="3" t="s">
        <v>26</v>
      </c>
      <c r="K3936" s="3" t="s">
        <v>27</v>
      </c>
      <c r="L3936" s="3" t="s">
        <v>3460</v>
      </c>
      <c r="M3936" s="3" t="s">
        <v>101</v>
      </c>
      <c r="N3936" s="2">
        <v>75007</v>
      </c>
      <c r="O3936" s="3" t="s">
        <v>102</v>
      </c>
      <c r="P3936" s="3" t="s">
        <v>1434</v>
      </c>
      <c r="Q3936" s="3" t="s">
        <v>70</v>
      </c>
      <c r="R3936" s="3" t="s">
        <v>148</v>
      </c>
      <c r="S3936" s="3" t="s">
        <v>1435</v>
      </c>
      <c r="T3936" s="2">
        <v>127.98399999999999</v>
      </c>
      <c r="U3936" s="2">
        <v>2</v>
      </c>
      <c r="V3936" s="2">
        <v>0.2</v>
      </c>
      <c r="W3936" s="2">
        <v>25.596800000000002</v>
      </c>
    </row>
    <row r="3937" spans="1:23" ht="15.75" thickBot="1" x14ac:dyDescent="0.3">
      <c r="A3937" s="5">
        <v>3936</v>
      </c>
      <c r="B3937" s="3" t="s">
        <v>7124</v>
      </c>
      <c r="C3937" s="2">
        <v>2011</v>
      </c>
      <c r="D3937" s="4">
        <v>40667</v>
      </c>
      <c r="E3937" s="4" t="str">
        <f>TEXT(Table1[[#This Row],[Order Date]],"MMM")</f>
        <v>May</v>
      </c>
      <c r="F3937" s="4">
        <v>40790</v>
      </c>
      <c r="G3937" s="3" t="s">
        <v>49</v>
      </c>
      <c r="H3937" s="3" t="s">
        <v>3679</v>
      </c>
      <c r="I3937" s="3" t="s">
        <v>3680</v>
      </c>
      <c r="J3937" s="3" t="s">
        <v>40</v>
      </c>
      <c r="K3937" s="3" t="s">
        <v>27</v>
      </c>
      <c r="L3937" s="3" t="s">
        <v>1273</v>
      </c>
      <c r="M3937" s="3" t="s">
        <v>29</v>
      </c>
      <c r="N3937" s="2">
        <v>40475</v>
      </c>
      <c r="O3937" s="3" t="s">
        <v>30</v>
      </c>
      <c r="P3937" s="3" t="s">
        <v>366</v>
      </c>
      <c r="Q3937" s="3" t="s">
        <v>45</v>
      </c>
      <c r="R3937" s="3" t="s">
        <v>74</v>
      </c>
      <c r="S3937" s="3" t="s">
        <v>367</v>
      </c>
      <c r="T3937" s="2">
        <v>115.36</v>
      </c>
      <c r="U3937" s="2">
        <v>7</v>
      </c>
      <c r="V3937" s="2">
        <v>0</v>
      </c>
      <c r="W3937" s="2">
        <v>56.526400000000002</v>
      </c>
    </row>
    <row r="3938" spans="1:23" ht="15.75" thickBot="1" x14ac:dyDescent="0.3">
      <c r="A3938" s="5">
        <v>3937</v>
      </c>
      <c r="B3938" s="3" t="s">
        <v>7125</v>
      </c>
      <c r="C3938" s="2">
        <v>2012</v>
      </c>
      <c r="D3938" s="4">
        <v>41192</v>
      </c>
      <c r="E3938" s="4" t="str">
        <f>TEXT(Table1[[#This Row],[Order Date]],"MMM")</f>
        <v>Oct</v>
      </c>
      <c r="F3938" s="4">
        <v>41253</v>
      </c>
      <c r="G3938" s="3" t="s">
        <v>172</v>
      </c>
      <c r="H3938" s="3" t="s">
        <v>3259</v>
      </c>
      <c r="I3938" s="3" t="s">
        <v>3260</v>
      </c>
      <c r="J3938" s="3" t="s">
        <v>40</v>
      </c>
      <c r="K3938" s="3" t="s">
        <v>27</v>
      </c>
      <c r="L3938" s="3" t="s">
        <v>6006</v>
      </c>
      <c r="M3938" s="3" t="s">
        <v>42</v>
      </c>
      <c r="N3938" s="2">
        <v>93101</v>
      </c>
      <c r="O3938" s="3" t="s">
        <v>43</v>
      </c>
      <c r="P3938" s="3" t="s">
        <v>4275</v>
      </c>
      <c r="Q3938" s="3" t="s">
        <v>32</v>
      </c>
      <c r="R3938" s="3" t="s">
        <v>36</v>
      </c>
      <c r="S3938" s="3" t="s">
        <v>4276</v>
      </c>
      <c r="T3938" s="2">
        <v>362.13600000000002</v>
      </c>
      <c r="U3938" s="2">
        <v>3</v>
      </c>
      <c r="V3938" s="2">
        <v>0.2</v>
      </c>
      <c r="W3938" s="2">
        <v>-54.320399999999999</v>
      </c>
    </row>
    <row r="3939" spans="1:23" ht="15.75" thickBot="1" x14ac:dyDescent="0.3">
      <c r="A3939" s="5">
        <v>3938</v>
      </c>
      <c r="B3939" s="3" t="s">
        <v>7125</v>
      </c>
      <c r="C3939" s="2">
        <v>2012</v>
      </c>
      <c r="D3939" s="4">
        <v>41192</v>
      </c>
      <c r="E3939" s="4" t="str">
        <f>TEXT(Table1[[#This Row],[Order Date]],"MMM")</f>
        <v>Oct</v>
      </c>
      <c r="F3939" s="4">
        <v>41253</v>
      </c>
      <c r="G3939" s="3" t="s">
        <v>172</v>
      </c>
      <c r="H3939" s="3" t="s">
        <v>3259</v>
      </c>
      <c r="I3939" s="3" t="s">
        <v>3260</v>
      </c>
      <c r="J3939" s="3" t="s">
        <v>40</v>
      </c>
      <c r="K3939" s="3" t="s">
        <v>27</v>
      </c>
      <c r="L3939" s="3" t="s">
        <v>6006</v>
      </c>
      <c r="M3939" s="3" t="s">
        <v>42</v>
      </c>
      <c r="N3939" s="2">
        <v>93101</v>
      </c>
      <c r="O3939" s="3" t="s">
        <v>43</v>
      </c>
      <c r="P3939" s="3" t="s">
        <v>5566</v>
      </c>
      <c r="Q3939" s="3" t="s">
        <v>45</v>
      </c>
      <c r="R3939" s="3" t="s">
        <v>46</v>
      </c>
      <c r="S3939" s="3" t="s">
        <v>5567</v>
      </c>
      <c r="T3939" s="2">
        <v>31.05</v>
      </c>
      <c r="U3939" s="2">
        <v>3</v>
      </c>
      <c r="V3939" s="2">
        <v>0</v>
      </c>
      <c r="W3939" s="2">
        <v>14.904</v>
      </c>
    </row>
    <row r="3940" spans="1:23" ht="15.75" thickBot="1" x14ac:dyDescent="0.3">
      <c r="A3940" s="5">
        <v>3939</v>
      </c>
      <c r="B3940" s="3" t="s">
        <v>7126</v>
      </c>
      <c r="C3940" s="2">
        <v>2014</v>
      </c>
      <c r="D3940" s="4">
        <v>41825</v>
      </c>
      <c r="E3940" s="4" t="str">
        <f>TEXT(Table1[[#This Row],[Order Date]],"MMM")</f>
        <v>Jul</v>
      </c>
      <c r="F3940" s="4">
        <v>41948</v>
      </c>
      <c r="G3940" s="3" t="s">
        <v>49</v>
      </c>
      <c r="H3940" s="3" t="s">
        <v>1640</v>
      </c>
      <c r="I3940" s="3" t="s">
        <v>1641</v>
      </c>
      <c r="J3940" s="3" t="s">
        <v>26</v>
      </c>
      <c r="K3940" s="3" t="s">
        <v>27</v>
      </c>
      <c r="L3940" s="3" t="s">
        <v>273</v>
      </c>
      <c r="M3940" s="3" t="s">
        <v>192</v>
      </c>
      <c r="N3940" s="2">
        <v>60653</v>
      </c>
      <c r="O3940" s="3" t="s">
        <v>102</v>
      </c>
      <c r="P3940" s="3" t="s">
        <v>2828</v>
      </c>
      <c r="Q3940" s="3" t="s">
        <v>70</v>
      </c>
      <c r="R3940" s="3" t="s">
        <v>148</v>
      </c>
      <c r="S3940" s="3" t="s">
        <v>2829</v>
      </c>
      <c r="T3940" s="2">
        <v>191.96799999999999</v>
      </c>
      <c r="U3940" s="2">
        <v>4</v>
      </c>
      <c r="V3940" s="2">
        <v>0.2</v>
      </c>
      <c r="W3940" s="2">
        <v>28.795200000000001</v>
      </c>
    </row>
    <row r="3941" spans="1:23" ht="15.75" thickBot="1" x14ac:dyDescent="0.3">
      <c r="A3941" s="5">
        <v>3940</v>
      </c>
      <c r="B3941" s="3" t="s">
        <v>7127</v>
      </c>
      <c r="C3941" s="2">
        <v>2013</v>
      </c>
      <c r="D3941" s="4">
        <v>41403</v>
      </c>
      <c r="E3941" s="4" t="str">
        <f>TEXT(Table1[[#This Row],[Order Date]],"MMM")</f>
        <v>May</v>
      </c>
      <c r="F3941" s="4">
        <v>41403</v>
      </c>
      <c r="G3941" s="3" t="s">
        <v>1127</v>
      </c>
      <c r="H3941" s="3" t="s">
        <v>6390</v>
      </c>
      <c r="I3941" s="3" t="s">
        <v>6391</v>
      </c>
      <c r="J3941" s="3" t="s">
        <v>26</v>
      </c>
      <c r="K3941" s="3" t="s">
        <v>27</v>
      </c>
      <c r="L3941" s="3" t="s">
        <v>120</v>
      </c>
      <c r="M3941" s="3" t="s">
        <v>42</v>
      </c>
      <c r="N3941" s="2">
        <v>94122</v>
      </c>
      <c r="O3941" s="3" t="s">
        <v>43</v>
      </c>
      <c r="P3941" s="3" t="s">
        <v>314</v>
      </c>
      <c r="Q3941" s="3" t="s">
        <v>32</v>
      </c>
      <c r="R3941" s="3" t="s">
        <v>64</v>
      </c>
      <c r="S3941" s="3" t="s">
        <v>315</v>
      </c>
      <c r="T3941" s="2">
        <v>24.27</v>
      </c>
      <c r="U3941" s="2">
        <v>3</v>
      </c>
      <c r="V3941" s="2">
        <v>0</v>
      </c>
      <c r="W3941" s="2">
        <v>8.7371999999999996</v>
      </c>
    </row>
    <row r="3942" spans="1:23" ht="15.75" thickBot="1" x14ac:dyDescent="0.3">
      <c r="A3942" s="5">
        <v>3941</v>
      </c>
      <c r="B3942" s="3" t="s">
        <v>7127</v>
      </c>
      <c r="C3942" s="2">
        <v>2013</v>
      </c>
      <c r="D3942" s="4">
        <v>41403</v>
      </c>
      <c r="E3942" s="4" t="str">
        <f>TEXT(Table1[[#This Row],[Order Date]],"MMM")</f>
        <v>May</v>
      </c>
      <c r="F3942" s="4">
        <v>41403</v>
      </c>
      <c r="G3942" s="3" t="s">
        <v>1127</v>
      </c>
      <c r="H3942" s="3" t="s">
        <v>6390</v>
      </c>
      <c r="I3942" s="3" t="s">
        <v>6391</v>
      </c>
      <c r="J3942" s="3" t="s">
        <v>26</v>
      </c>
      <c r="K3942" s="3" t="s">
        <v>27</v>
      </c>
      <c r="L3942" s="3" t="s">
        <v>120</v>
      </c>
      <c r="M3942" s="3" t="s">
        <v>42</v>
      </c>
      <c r="N3942" s="2">
        <v>94122</v>
      </c>
      <c r="O3942" s="3" t="s">
        <v>43</v>
      </c>
      <c r="P3942" s="3" t="s">
        <v>4192</v>
      </c>
      <c r="Q3942" s="3" t="s">
        <v>70</v>
      </c>
      <c r="R3942" s="3" t="s">
        <v>1062</v>
      </c>
      <c r="S3942" s="3" t="s">
        <v>4193</v>
      </c>
      <c r="T3942" s="2">
        <v>2799.96</v>
      </c>
      <c r="U3942" s="2">
        <v>5</v>
      </c>
      <c r="V3942" s="2">
        <v>0.2</v>
      </c>
      <c r="W3942" s="2">
        <v>944.98649999999998</v>
      </c>
    </row>
    <row r="3943" spans="1:23" ht="15.75" thickBot="1" x14ac:dyDescent="0.3">
      <c r="A3943" s="5">
        <v>3942</v>
      </c>
      <c r="B3943" s="3" t="s">
        <v>7128</v>
      </c>
      <c r="C3943" s="2">
        <v>2011</v>
      </c>
      <c r="D3943" s="4">
        <v>40854</v>
      </c>
      <c r="E3943" s="4" t="str">
        <f>TEXT(Table1[[#This Row],[Order Date]],"MMM")</f>
        <v>Nov</v>
      </c>
      <c r="F3943" s="4" t="s">
        <v>7258</v>
      </c>
      <c r="G3943" s="3" t="s">
        <v>172</v>
      </c>
      <c r="H3943" s="3" t="s">
        <v>3589</v>
      </c>
      <c r="I3943" s="3" t="s">
        <v>3590</v>
      </c>
      <c r="J3943" s="3" t="s">
        <v>26</v>
      </c>
      <c r="K3943" s="3" t="s">
        <v>27</v>
      </c>
      <c r="L3943" s="3" t="s">
        <v>3266</v>
      </c>
      <c r="M3943" s="3" t="s">
        <v>240</v>
      </c>
      <c r="N3943" s="2">
        <v>14304</v>
      </c>
      <c r="O3943" s="3" t="s">
        <v>138</v>
      </c>
      <c r="P3943" s="3" t="s">
        <v>4996</v>
      </c>
      <c r="Q3943" s="3" t="s">
        <v>70</v>
      </c>
      <c r="R3943" s="3" t="s">
        <v>71</v>
      </c>
      <c r="S3943" s="3" t="s">
        <v>4997</v>
      </c>
      <c r="T3943" s="2">
        <v>164.85</v>
      </c>
      <c r="U3943" s="2">
        <v>3</v>
      </c>
      <c r="V3943" s="2">
        <v>0</v>
      </c>
      <c r="W3943" s="2">
        <v>47.8065</v>
      </c>
    </row>
    <row r="3944" spans="1:23" ht="15.75" thickBot="1" x14ac:dyDescent="0.3">
      <c r="A3944" s="5">
        <v>3943</v>
      </c>
      <c r="B3944" s="3" t="s">
        <v>7129</v>
      </c>
      <c r="C3944" s="2">
        <v>2013</v>
      </c>
      <c r="D3944" s="4">
        <v>41490</v>
      </c>
      <c r="E3944" s="4" t="str">
        <f>TEXT(Table1[[#This Row],[Order Date]],"MMM")</f>
        <v>Aug</v>
      </c>
      <c r="F3944" s="4" t="s">
        <v>7216</v>
      </c>
      <c r="G3944" s="3" t="s">
        <v>49</v>
      </c>
      <c r="H3944" s="3" t="s">
        <v>1727</v>
      </c>
      <c r="I3944" s="3" t="s">
        <v>1728</v>
      </c>
      <c r="J3944" s="3" t="s">
        <v>26</v>
      </c>
      <c r="K3944" s="3" t="s">
        <v>27</v>
      </c>
      <c r="L3944" s="3" t="s">
        <v>136</v>
      </c>
      <c r="M3944" s="3" t="s">
        <v>137</v>
      </c>
      <c r="N3944" s="2">
        <v>19120</v>
      </c>
      <c r="O3944" s="3" t="s">
        <v>138</v>
      </c>
      <c r="P3944" s="3" t="s">
        <v>6418</v>
      </c>
      <c r="Q3944" s="3" t="s">
        <v>45</v>
      </c>
      <c r="R3944" s="3" t="s">
        <v>77</v>
      </c>
      <c r="S3944" s="3" t="s">
        <v>6419</v>
      </c>
      <c r="T3944" s="2">
        <v>33.527999999999999</v>
      </c>
      <c r="U3944" s="2">
        <v>3</v>
      </c>
      <c r="V3944" s="2">
        <v>0.2</v>
      </c>
      <c r="W3944" s="2">
        <v>2.5146000000000002</v>
      </c>
    </row>
    <row r="3945" spans="1:23" ht="15.75" thickBot="1" x14ac:dyDescent="0.3">
      <c r="A3945" s="5">
        <v>3944</v>
      </c>
      <c r="B3945" s="3" t="s">
        <v>7129</v>
      </c>
      <c r="C3945" s="2">
        <v>2013</v>
      </c>
      <c r="D3945" s="4">
        <v>41490</v>
      </c>
      <c r="E3945" s="4" t="str">
        <f>TEXT(Table1[[#This Row],[Order Date]],"MMM")</f>
        <v>Aug</v>
      </c>
      <c r="F3945" s="4" t="s">
        <v>7216</v>
      </c>
      <c r="G3945" s="3" t="s">
        <v>49</v>
      </c>
      <c r="H3945" s="3" t="s">
        <v>1727</v>
      </c>
      <c r="I3945" s="3" t="s">
        <v>1728</v>
      </c>
      <c r="J3945" s="3" t="s">
        <v>26</v>
      </c>
      <c r="K3945" s="3" t="s">
        <v>27</v>
      </c>
      <c r="L3945" s="3" t="s">
        <v>136</v>
      </c>
      <c r="M3945" s="3" t="s">
        <v>137</v>
      </c>
      <c r="N3945" s="2">
        <v>19120</v>
      </c>
      <c r="O3945" s="3" t="s">
        <v>138</v>
      </c>
      <c r="P3945" s="3" t="s">
        <v>7130</v>
      </c>
      <c r="Q3945" s="3" t="s">
        <v>45</v>
      </c>
      <c r="R3945" s="3" t="s">
        <v>58</v>
      </c>
      <c r="S3945" s="3" t="s">
        <v>7131</v>
      </c>
      <c r="T3945" s="2">
        <v>36.744</v>
      </c>
      <c r="U3945" s="2">
        <v>3</v>
      </c>
      <c r="V3945" s="2">
        <v>0.2</v>
      </c>
      <c r="W3945" s="2">
        <v>3.6743999999999999</v>
      </c>
    </row>
    <row r="3946" spans="1:23" ht="15.75" thickBot="1" x14ac:dyDescent="0.3">
      <c r="A3946" s="5">
        <v>3945</v>
      </c>
      <c r="B3946" s="3" t="s">
        <v>7132</v>
      </c>
      <c r="C3946" s="2">
        <v>2013</v>
      </c>
      <c r="D3946" s="4">
        <v>41370</v>
      </c>
      <c r="E3946" s="4" t="str">
        <f>TEXT(Table1[[#This Row],[Order Date]],"MMM")</f>
        <v>Apr</v>
      </c>
      <c r="F3946" s="4">
        <v>41461</v>
      </c>
      <c r="G3946" s="3" t="s">
        <v>23</v>
      </c>
      <c r="H3946" s="3" t="s">
        <v>2047</v>
      </c>
      <c r="I3946" s="3" t="s">
        <v>2048</v>
      </c>
      <c r="J3946" s="3" t="s">
        <v>40</v>
      </c>
      <c r="K3946" s="3" t="s">
        <v>27</v>
      </c>
      <c r="L3946" s="3" t="s">
        <v>41</v>
      </c>
      <c r="M3946" s="3" t="s">
        <v>42</v>
      </c>
      <c r="N3946" s="2">
        <v>90049</v>
      </c>
      <c r="O3946" s="3" t="s">
        <v>43</v>
      </c>
      <c r="P3946" s="3" t="s">
        <v>3154</v>
      </c>
      <c r="Q3946" s="3" t="s">
        <v>32</v>
      </c>
      <c r="R3946" s="3" t="s">
        <v>55</v>
      </c>
      <c r="S3946" s="3" t="s">
        <v>3155</v>
      </c>
      <c r="T3946" s="2">
        <v>71.087999999999994</v>
      </c>
      <c r="U3946" s="2">
        <v>2</v>
      </c>
      <c r="V3946" s="2">
        <v>0.2</v>
      </c>
      <c r="W3946" s="2">
        <v>-1.7771999999999999</v>
      </c>
    </row>
    <row r="3947" spans="1:23" ht="15.75" thickBot="1" x14ac:dyDescent="0.3">
      <c r="A3947" s="5">
        <v>3946</v>
      </c>
      <c r="B3947" s="3" t="s">
        <v>7133</v>
      </c>
      <c r="C3947" s="2">
        <v>2012</v>
      </c>
      <c r="D3947" s="4">
        <v>41247</v>
      </c>
      <c r="E3947" s="4" t="str">
        <f>TEXT(Table1[[#This Row],[Order Date]],"MMM")</f>
        <v>Dec</v>
      </c>
      <c r="F3947" s="4" t="s">
        <v>7279</v>
      </c>
      <c r="G3947" s="3" t="s">
        <v>23</v>
      </c>
      <c r="H3947" s="3" t="s">
        <v>2568</v>
      </c>
      <c r="I3947" s="3" t="s">
        <v>2569</v>
      </c>
      <c r="J3947" s="3" t="s">
        <v>99</v>
      </c>
      <c r="K3947" s="3" t="s">
        <v>27</v>
      </c>
      <c r="L3947" s="3" t="s">
        <v>93</v>
      </c>
      <c r="M3947" s="3" t="s">
        <v>94</v>
      </c>
      <c r="N3947" s="2">
        <v>98103</v>
      </c>
      <c r="O3947" s="3" t="s">
        <v>43</v>
      </c>
      <c r="P3947" s="3" t="s">
        <v>3366</v>
      </c>
      <c r="Q3947" s="3" t="s">
        <v>45</v>
      </c>
      <c r="R3947" s="3" t="s">
        <v>58</v>
      </c>
      <c r="S3947" s="3" t="s">
        <v>3367</v>
      </c>
      <c r="T3947" s="2">
        <v>40.74</v>
      </c>
      <c r="U3947" s="2">
        <v>3</v>
      </c>
      <c r="V3947" s="2">
        <v>0</v>
      </c>
      <c r="W3947" s="2">
        <v>0.40739999999999998</v>
      </c>
    </row>
    <row r="3948" spans="1:23" ht="15.75" thickBot="1" x14ac:dyDescent="0.3">
      <c r="A3948" s="5">
        <v>3947</v>
      </c>
      <c r="B3948" s="3" t="s">
        <v>7134</v>
      </c>
      <c r="C3948" s="2">
        <v>2011</v>
      </c>
      <c r="D3948" s="4">
        <v>40577</v>
      </c>
      <c r="E3948" s="4" t="str">
        <f>TEXT(Table1[[#This Row],[Order Date]],"MMM")</f>
        <v>Feb</v>
      </c>
      <c r="F3948" s="4">
        <v>40697</v>
      </c>
      <c r="G3948" s="3" t="s">
        <v>49</v>
      </c>
      <c r="H3948" s="3" t="s">
        <v>3234</v>
      </c>
      <c r="I3948" s="3" t="s">
        <v>3235</v>
      </c>
      <c r="J3948" s="3" t="s">
        <v>40</v>
      </c>
      <c r="K3948" s="3" t="s">
        <v>27</v>
      </c>
      <c r="L3948" s="3" t="s">
        <v>136</v>
      </c>
      <c r="M3948" s="3" t="s">
        <v>137</v>
      </c>
      <c r="N3948" s="2">
        <v>19120</v>
      </c>
      <c r="O3948" s="3" t="s">
        <v>138</v>
      </c>
      <c r="P3948" s="3" t="s">
        <v>4745</v>
      </c>
      <c r="Q3948" s="3" t="s">
        <v>45</v>
      </c>
      <c r="R3948" s="3" t="s">
        <v>88</v>
      </c>
      <c r="S3948" s="3" t="s">
        <v>4746</v>
      </c>
      <c r="T3948" s="2">
        <v>3.4239999999999999</v>
      </c>
      <c r="U3948" s="2">
        <v>1</v>
      </c>
      <c r="V3948" s="2">
        <v>0.2</v>
      </c>
      <c r="W3948" s="2">
        <v>1.07</v>
      </c>
    </row>
    <row r="3949" spans="1:23" ht="15.75" thickBot="1" x14ac:dyDescent="0.3">
      <c r="A3949" s="5">
        <v>3948</v>
      </c>
      <c r="B3949" s="3" t="s">
        <v>7134</v>
      </c>
      <c r="C3949" s="2">
        <v>2011</v>
      </c>
      <c r="D3949" s="4">
        <v>40577</v>
      </c>
      <c r="E3949" s="4" t="str">
        <f>TEXT(Table1[[#This Row],[Order Date]],"MMM")</f>
        <v>Feb</v>
      </c>
      <c r="F3949" s="4">
        <v>40697</v>
      </c>
      <c r="G3949" s="3" t="s">
        <v>49</v>
      </c>
      <c r="H3949" s="3" t="s">
        <v>3234</v>
      </c>
      <c r="I3949" s="3" t="s">
        <v>3235</v>
      </c>
      <c r="J3949" s="3" t="s">
        <v>40</v>
      </c>
      <c r="K3949" s="3" t="s">
        <v>27</v>
      </c>
      <c r="L3949" s="3" t="s">
        <v>136</v>
      </c>
      <c r="M3949" s="3" t="s">
        <v>137</v>
      </c>
      <c r="N3949" s="2">
        <v>19120</v>
      </c>
      <c r="O3949" s="3" t="s">
        <v>138</v>
      </c>
      <c r="P3949" s="3" t="s">
        <v>2373</v>
      </c>
      <c r="Q3949" s="3" t="s">
        <v>70</v>
      </c>
      <c r="R3949" s="3" t="s">
        <v>148</v>
      </c>
      <c r="S3949" s="3" t="s">
        <v>2374</v>
      </c>
      <c r="T3949" s="2">
        <v>151.19999999999999</v>
      </c>
      <c r="U3949" s="2">
        <v>3</v>
      </c>
      <c r="V3949" s="2">
        <v>0.2</v>
      </c>
      <c r="W3949" s="2">
        <v>32.130000000000003</v>
      </c>
    </row>
    <row r="3950" spans="1:23" ht="15.75" thickBot="1" x14ac:dyDescent="0.3">
      <c r="A3950" s="5">
        <v>3949</v>
      </c>
      <c r="B3950" s="3" t="s">
        <v>7135</v>
      </c>
      <c r="C3950" s="2">
        <v>2014</v>
      </c>
      <c r="D3950" s="4">
        <v>41676</v>
      </c>
      <c r="E3950" s="4" t="str">
        <f>TEXT(Table1[[#This Row],[Order Date]],"MMM")</f>
        <v>Feb</v>
      </c>
      <c r="F3950" s="4">
        <v>41735</v>
      </c>
      <c r="G3950" s="3" t="s">
        <v>23</v>
      </c>
      <c r="H3950" s="3" t="s">
        <v>2120</v>
      </c>
      <c r="I3950" s="3" t="s">
        <v>2121</v>
      </c>
      <c r="J3950" s="3" t="s">
        <v>40</v>
      </c>
      <c r="K3950" s="3" t="s">
        <v>27</v>
      </c>
      <c r="L3950" s="3" t="s">
        <v>3578</v>
      </c>
      <c r="M3950" s="3" t="s">
        <v>227</v>
      </c>
      <c r="N3950" s="2">
        <v>46203</v>
      </c>
      <c r="O3950" s="3" t="s">
        <v>102</v>
      </c>
      <c r="P3950" s="3" t="s">
        <v>2070</v>
      </c>
      <c r="Q3950" s="3" t="s">
        <v>32</v>
      </c>
      <c r="R3950" s="3" t="s">
        <v>36</v>
      </c>
      <c r="S3950" s="3" t="s">
        <v>2071</v>
      </c>
      <c r="T3950" s="2">
        <v>1925.88</v>
      </c>
      <c r="U3950" s="2">
        <v>6</v>
      </c>
      <c r="V3950" s="2">
        <v>0</v>
      </c>
      <c r="W3950" s="2">
        <v>539.24639999999999</v>
      </c>
    </row>
    <row r="3951" spans="1:23" ht="15.75" thickBot="1" x14ac:dyDescent="0.3">
      <c r="A3951" s="5">
        <v>3950</v>
      </c>
      <c r="B3951" s="3" t="s">
        <v>7135</v>
      </c>
      <c r="C3951" s="2">
        <v>2014</v>
      </c>
      <c r="D3951" s="4">
        <v>41676</v>
      </c>
      <c r="E3951" s="4" t="str">
        <f>TEXT(Table1[[#This Row],[Order Date]],"MMM")</f>
        <v>Feb</v>
      </c>
      <c r="F3951" s="4">
        <v>41735</v>
      </c>
      <c r="G3951" s="3" t="s">
        <v>23</v>
      </c>
      <c r="H3951" s="3" t="s">
        <v>2120</v>
      </c>
      <c r="I3951" s="3" t="s">
        <v>2121</v>
      </c>
      <c r="J3951" s="3" t="s">
        <v>40</v>
      </c>
      <c r="K3951" s="3" t="s">
        <v>27</v>
      </c>
      <c r="L3951" s="3" t="s">
        <v>3578</v>
      </c>
      <c r="M3951" s="3" t="s">
        <v>227</v>
      </c>
      <c r="N3951" s="2">
        <v>46203</v>
      </c>
      <c r="O3951" s="3" t="s">
        <v>102</v>
      </c>
      <c r="P3951" s="3" t="s">
        <v>829</v>
      </c>
      <c r="Q3951" s="3" t="s">
        <v>45</v>
      </c>
      <c r="R3951" s="3" t="s">
        <v>77</v>
      </c>
      <c r="S3951" s="3" t="s">
        <v>830</v>
      </c>
      <c r="T3951" s="2">
        <v>2405.1999999999998</v>
      </c>
      <c r="U3951" s="2">
        <v>8</v>
      </c>
      <c r="V3951" s="2">
        <v>0</v>
      </c>
      <c r="W3951" s="2">
        <v>793.71600000000001</v>
      </c>
    </row>
    <row r="3952" spans="1:23" ht="15.75" thickBot="1" x14ac:dyDescent="0.3">
      <c r="A3952" s="5">
        <v>3951</v>
      </c>
      <c r="B3952" s="3" t="s">
        <v>7135</v>
      </c>
      <c r="C3952" s="2">
        <v>2014</v>
      </c>
      <c r="D3952" s="4">
        <v>41676</v>
      </c>
      <c r="E3952" s="4" t="str">
        <f>TEXT(Table1[[#This Row],[Order Date]],"MMM")</f>
        <v>Feb</v>
      </c>
      <c r="F3952" s="4">
        <v>41735</v>
      </c>
      <c r="G3952" s="3" t="s">
        <v>23</v>
      </c>
      <c r="H3952" s="3" t="s">
        <v>2120</v>
      </c>
      <c r="I3952" s="3" t="s">
        <v>2121</v>
      </c>
      <c r="J3952" s="3" t="s">
        <v>40</v>
      </c>
      <c r="K3952" s="3" t="s">
        <v>27</v>
      </c>
      <c r="L3952" s="3" t="s">
        <v>3578</v>
      </c>
      <c r="M3952" s="3" t="s">
        <v>227</v>
      </c>
      <c r="N3952" s="2">
        <v>46203</v>
      </c>
      <c r="O3952" s="3" t="s">
        <v>102</v>
      </c>
      <c r="P3952" s="3" t="s">
        <v>3682</v>
      </c>
      <c r="Q3952" s="3" t="s">
        <v>70</v>
      </c>
      <c r="R3952" s="3" t="s">
        <v>148</v>
      </c>
      <c r="S3952" s="3" t="s">
        <v>3683</v>
      </c>
      <c r="T3952" s="2">
        <v>83.97</v>
      </c>
      <c r="U3952" s="2">
        <v>3</v>
      </c>
      <c r="V3952" s="2">
        <v>0</v>
      </c>
      <c r="W3952" s="2">
        <v>15.9543</v>
      </c>
    </row>
    <row r="3953" spans="1:23" ht="15.75" thickBot="1" x14ac:dyDescent="0.3">
      <c r="A3953" s="5">
        <v>3952</v>
      </c>
      <c r="B3953" s="3" t="s">
        <v>7135</v>
      </c>
      <c r="C3953" s="2">
        <v>2014</v>
      </c>
      <c r="D3953" s="4">
        <v>41676</v>
      </c>
      <c r="E3953" s="4" t="str">
        <f>TEXT(Table1[[#This Row],[Order Date]],"MMM")</f>
        <v>Feb</v>
      </c>
      <c r="F3953" s="4">
        <v>41735</v>
      </c>
      <c r="G3953" s="3" t="s">
        <v>23</v>
      </c>
      <c r="H3953" s="3" t="s">
        <v>2120</v>
      </c>
      <c r="I3953" s="3" t="s">
        <v>2121</v>
      </c>
      <c r="J3953" s="3" t="s">
        <v>40</v>
      </c>
      <c r="K3953" s="3" t="s">
        <v>27</v>
      </c>
      <c r="L3953" s="3" t="s">
        <v>3578</v>
      </c>
      <c r="M3953" s="3" t="s">
        <v>227</v>
      </c>
      <c r="N3953" s="2">
        <v>46203</v>
      </c>
      <c r="O3953" s="3" t="s">
        <v>102</v>
      </c>
      <c r="P3953" s="3" t="s">
        <v>2248</v>
      </c>
      <c r="Q3953" s="3" t="s">
        <v>70</v>
      </c>
      <c r="R3953" s="3" t="s">
        <v>148</v>
      </c>
      <c r="S3953" s="3" t="s">
        <v>2249</v>
      </c>
      <c r="T3953" s="2">
        <v>39.89</v>
      </c>
      <c r="U3953" s="2">
        <v>1</v>
      </c>
      <c r="V3953" s="2">
        <v>0</v>
      </c>
      <c r="W3953" s="2">
        <v>14.7593</v>
      </c>
    </row>
    <row r="3954" spans="1:23" ht="15.75" thickBot="1" x14ac:dyDescent="0.3">
      <c r="A3954" s="5">
        <v>3953</v>
      </c>
      <c r="B3954" s="3" t="s">
        <v>7135</v>
      </c>
      <c r="C3954" s="2">
        <v>2014</v>
      </c>
      <c r="D3954" s="4">
        <v>41676</v>
      </c>
      <c r="E3954" s="4" t="str">
        <f>TEXT(Table1[[#This Row],[Order Date]],"MMM")</f>
        <v>Feb</v>
      </c>
      <c r="F3954" s="4">
        <v>41735</v>
      </c>
      <c r="G3954" s="3" t="s">
        <v>23</v>
      </c>
      <c r="H3954" s="3" t="s">
        <v>2120</v>
      </c>
      <c r="I3954" s="3" t="s">
        <v>2121</v>
      </c>
      <c r="J3954" s="3" t="s">
        <v>40</v>
      </c>
      <c r="K3954" s="3" t="s">
        <v>27</v>
      </c>
      <c r="L3954" s="3" t="s">
        <v>3578</v>
      </c>
      <c r="M3954" s="3" t="s">
        <v>227</v>
      </c>
      <c r="N3954" s="2">
        <v>46203</v>
      </c>
      <c r="O3954" s="3" t="s">
        <v>102</v>
      </c>
      <c r="P3954" s="3" t="s">
        <v>2735</v>
      </c>
      <c r="Q3954" s="3" t="s">
        <v>45</v>
      </c>
      <c r="R3954" s="3" t="s">
        <v>74</v>
      </c>
      <c r="S3954" s="3" t="s">
        <v>2736</v>
      </c>
      <c r="T3954" s="2">
        <v>17.38</v>
      </c>
      <c r="U3954" s="2">
        <v>2</v>
      </c>
      <c r="V3954" s="2">
        <v>0</v>
      </c>
      <c r="W3954" s="2">
        <v>8.69</v>
      </c>
    </row>
    <row r="3955" spans="1:23" ht="15.75" thickBot="1" x14ac:dyDescent="0.3">
      <c r="A3955" s="5">
        <v>3954</v>
      </c>
      <c r="B3955" s="3" t="s">
        <v>7136</v>
      </c>
      <c r="C3955" s="2">
        <v>2011</v>
      </c>
      <c r="D3955" s="4">
        <v>40858</v>
      </c>
      <c r="E3955" s="4" t="str">
        <f>TEXT(Table1[[#This Row],[Order Date]],"MMM")</f>
        <v>Nov</v>
      </c>
      <c r="F3955" s="4" t="s">
        <v>7251</v>
      </c>
      <c r="G3955" s="3" t="s">
        <v>49</v>
      </c>
      <c r="H3955" s="3" t="s">
        <v>4239</v>
      </c>
      <c r="I3955" s="3" t="s">
        <v>4240</v>
      </c>
      <c r="J3955" s="3" t="s">
        <v>99</v>
      </c>
      <c r="K3955" s="3" t="s">
        <v>27</v>
      </c>
      <c r="L3955" s="3" t="s">
        <v>1299</v>
      </c>
      <c r="M3955" s="3" t="s">
        <v>240</v>
      </c>
      <c r="N3955" s="2">
        <v>10801</v>
      </c>
      <c r="O3955" s="3" t="s">
        <v>138</v>
      </c>
      <c r="P3955" s="3" t="s">
        <v>4168</v>
      </c>
      <c r="Q3955" s="3" t="s">
        <v>45</v>
      </c>
      <c r="R3955" s="3" t="s">
        <v>88</v>
      </c>
      <c r="S3955" s="3" t="s">
        <v>4169</v>
      </c>
      <c r="T3955" s="2">
        <v>46.35</v>
      </c>
      <c r="U3955" s="2">
        <v>5</v>
      </c>
      <c r="V3955" s="2">
        <v>0</v>
      </c>
      <c r="W3955" s="2">
        <v>21.784500000000001</v>
      </c>
    </row>
    <row r="3956" spans="1:23" ht="15.75" thickBot="1" x14ac:dyDescent="0.3">
      <c r="A3956" s="5">
        <v>3955</v>
      </c>
      <c r="B3956" s="3" t="s">
        <v>7136</v>
      </c>
      <c r="C3956" s="2">
        <v>2011</v>
      </c>
      <c r="D3956" s="4">
        <v>40858</v>
      </c>
      <c r="E3956" s="4" t="str">
        <f>TEXT(Table1[[#This Row],[Order Date]],"MMM")</f>
        <v>Nov</v>
      </c>
      <c r="F3956" s="4" t="s">
        <v>7251</v>
      </c>
      <c r="G3956" s="3" t="s">
        <v>49</v>
      </c>
      <c r="H3956" s="3" t="s">
        <v>4239</v>
      </c>
      <c r="I3956" s="3" t="s">
        <v>4240</v>
      </c>
      <c r="J3956" s="3" t="s">
        <v>99</v>
      </c>
      <c r="K3956" s="3" t="s">
        <v>27</v>
      </c>
      <c r="L3956" s="3" t="s">
        <v>1299</v>
      </c>
      <c r="M3956" s="3" t="s">
        <v>240</v>
      </c>
      <c r="N3956" s="2">
        <v>10801</v>
      </c>
      <c r="O3956" s="3" t="s">
        <v>138</v>
      </c>
      <c r="P3956" s="3" t="s">
        <v>5200</v>
      </c>
      <c r="Q3956" s="3" t="s">
        <v>45</v>
      </c>
      <c r="R3956" s="3" t="s">
        <v>88</v>
      </c>
      <c r="S3956" s="3" t="s">
        <v>5201</v>
      </c>
      <c r="T3956" s="2">
        <v>223.92</v>
      </c>
      <c r="U3956" s="2">
        <v>4</v>
      </c>
      <c r="V3956" s="2">
        <v>0</v>
      </c>
      <c r="W3956" s="2">
        <v>109.7208</v>
      </c>
    </row>
    <row r="3957" spans="1:23" ht="15.75" thickBot="1" x14ac:dyDescent="0.3">
      <c r="A3957" s="5">
        <v>3956</v>
      </c>
      <c r="B3957" s="3" t="s">
        <v>7136</v>
      </c>
      <c r="C3957" s="2">
        <v>2011</v>
      </c>
      <c r="D3957" s="4">
        <v>40858</v>
      </c>
      <c r="E3957" s="4" t="str">
        <f>TEXT(Table1[[#This Row],[Order Date]],"MMM")</f>
        <v>Nov</v>
      </c>
      <c r="F3957" s="4" t="s">
        <v>7251</v>
      </c>
      <c r="G3957" s="3" t="s">
        <v>49</v>
      </c>
      <c r="H3957" s="3" t="s">
        <v>4239</v>
      </c>
      <c r="I3957" s="3" t="s">
        <v>4240</v>
      </c>
      <c r="J3957" s="3" t="s">
        <v>99</v>
      </c>
      <c r="K3957" s="3" t="s">
        <v>27</v>
      </c>
      <c r="L3957" s="3" t="s">
        <v>1299</v>
      </c>
      <c r="M3957" s="3" t="s">
        <v>240</v>
      </c>
      <c r="N3957" s="2">
        <v>10801</v>
      </c>
      <c r="O3957" s="3" t="s">
        <v>138</v>
      </c>
      <c r="P3957" s="3" t="s">
        <v>1672</v>
      </c>
      <c r="Q3957" s="3" t="s">
        <v>45</v>
      </c>
      <c r="R3957" s="3" t="s">
        <v>518</v>
      </c>
      <c r="S3957" s="3" t="s">
        <v>1673</v>
      </c>
      <c r="T3957" s="2">
        <v>7.3</v>
      </c>
      <c r="U3957" s="2">
        <v>2</v>
      </c>
      <c r="V3957" s="2">
        <v>0</v>
      </c>
      <c r="W3957" s="2">
        <v>2.19</v>
      </c>
    </row>
    <row r="3958" spans="1:23" ht="15.75" thickBot="1" x14ac:dyDescent="0.3">
      <c r="A3958" s="5">
        <v>3957</v>
      </c>
      <c r="B3958" s="3" t="s">
        <v>7137</v>
      </c>
      <c r="C3958" s="2">
        <v>2014</v>
      </c>
      <c r="D3958" s="4">
        <v>41830</v>
      </c>
      <c r="E3958" s="4" t="str">
        <f>TEXT(Table1[[#This Row],[Order Date]],"MMM")</f>
        <v>Jul</v>
      </c>
      <c r="F3958" s="4">
        <v>41983</v>
      </c>
      <c r="G3958" s="3" t="s">
        <v>49</v>
      </c>
      <c r="H3958" s="3" t="s">
        <v>1618</v>
      </c>
      <c r="I3958" s="3" t="s">
        <v>1619</v>
      </c>
      <c r="J3958" s="3" t="s">
        <v>26</v>
      </c>
      <c r="K3958" s="3" t="s">
        <v>27</v>
      </c>
      <c r="L3958" s="3" t="s">
        <v>5875</v>
      </c>
      <c r="M3958" s="3" t="s">
        <v>280</v>
      </c>
      <c r="N3958" s="2">
        <v>85224</v>
      </c>
      <c r="O3958" s="3" t="s">
        <v>43</v>
      </c>
      <c r="P3958" s="3" t="s">
        <v>5593</v>
      </c>
      <c r="Q3958" s="3" t="s">
        <v>45</v>
      </c>
      <c r="R3958" s="3" t="s">
        <v>67</v>
      </c>
      <c r="S3958" s="3" t="s">
        <v>5594</v>
      </c>
      <c r="T3958" s="2">
        <v>9.3439999999999994</v>
      </c>
      <c r="U3958" s="2">
        <v>2</v>
      </c>
      <c r="V3958" s="2">
        <v>0.2</v>
      </c>
      <c r="W3958" s="2">
        <v>1.8688</v>
      </c>
    </row>
    <row r="3959" spans="1:23" ht="15.75" thickBot="1" x14ac:dyDescent="0.3">
      <c r="A3959" s="5">
        <v>3958</v>
      </c>
      <c r="B3959" s="3" t="s">
        <v>7138</v>
      </c>
      <c r="C3959" s="2">
        <v>2013</v>
      </c>
      <c r="D3959" s="4">
        <v>41437</v>
      </c>
      <c r="E3959" s="4" t="str">
        <f>TEXT(Table1[[#This Row],[Order Date]],"MMM")</f>
        <v>Jun</v>
      </c>
      <c r="F3959" s="4">
        <v>41590</v>
      </c>
      <c r="G3959" s="3" t="s">
        <v>23</v>
      </c>
      <c r="H3959" s="3" t="s">
        <v>6706</v>
      </c>
      <c r="I3959" s="3" t="s">
        <v>6707</v>
      </c>
      <c r="J3959" s="3" t="s">
        <v>40</v>
      </c>
      <c r="K3959" s="3" t="s">
        <v>27</v>
      </c>
      <c r="L3959" s="3" t="s">
        <v>541</v>
      </c>
      <c r="M3959" s="3" t="s">
        <v>220</v>
      </c>
      <c r="N3959" s="2">
        <v>19711</v>
      </c>
      <c r="O3959" s="3" t="s">
        <v>138</v>
      </c>
      <c r="P3959" s="3" t="s">
        <v>970</v>
      </c>
      <c r="Q3959" s="3" t="s">
        <v>32</v>
      </c>
      <c r="R3959" s="3" t="s">
        <v>64</v>
      </c>
      <c r="S3959" s="3" t="s">
        <v>971</v>
      </c>
      <c r="T3959" s="2">
        <v>13.4</v>
      </c>
      <c r="U3959" s="2">
        <v>1</v>
      </c>
      <c r="V3959" s="2">
        <v>0</v>
      </c>
      <c r="W3959" s="2">
        <v>6.4320000000000004</v>
      </c>
    </row>
    <row r="3960" spans="1:23" ht="15.75" thickBot="1" x14ac:dyDescent="0.3">
      <c r="A3960" s="5">
        <v>3959</v>
      </c>
      <c r="B3960" s="3" t="s">
        <v>7138</v>
      </c>
      <c r="C3960" s="2">
        <v>2013</v>
      </c>
      <c r="D3960" s="4">
        <v>41437</v>
      </c>
      <c r="E3960" s="4" t="str">
        <f>TEXT(Table1[[#This Row],[Order Date]],"MMM")</f>
        <v>Jun</v>
      </c>
      <c r="F3960" s="4">
        <v>41590</v>
      </c>
      <c r="G3960" s="3" t="s">
        <v>23</v>
      </c>
      <c r="H3960" s="3" t="s">
        <v>6706</v>
      </c>
      <c r="I3960" s="3" t="s">
        <v>6707</v>
      </c>
      <c r="J3960" s="3" t="s">
        <v>40</v>
      </c>
      <c r="K3960" s="3" t="s">
        <v>27</v>
      </c>
      <c r="L3960" s="3" t="s">
        <v>541</v>
      </c>
      <c r="M3960" s="3" t="s">
        <v>220</v>
      </c>
      <c r="N3960" s="2">
        <v>19711</v>
      </c>
      <c r="O3960" s="3" t="s">
        <v>138</v>
      </c>
      <c r="P3960" s="3" t="s">
        <v>2650</v>
      </c>
      <c r="Q3960" s="3" t="s">
        <v>45</v>
      </c>
      <c r="R3960" s="3" t="s">
        <v>88</v>
      </c>
      <c r="S3960" s="3" t="s">
        <v>170</v>
      </c>
      <c r="T3960" s="2">
        <v>4.9800000000000004</v>
      </c>
      <c r="U3960" s="2">
        <v>1</v>
      </c>
      <c r="V3960" s="2">
        <v>0</v>
      </c>
      <c r="W3960" s="2">
        <v>2.3405999999999998</v>
      </c>
    </row>
    <row r="3961" spans="1:23" ht="15.75" thickBot="1" x14ac:dyDescent="0.3">
      <c r="A3961" s="5">
        <v>3960</v>
      </c>
      <c r="B3961" s="3" t="s">
        <v>7138</v>
      </c>
      <c r="C3961" s="2">
        <v>2013</v>
      </c>
      <c r="D3961" s="4">
        <v>41437</v>
      </c>
      <c r="E3961" s="4" t="str">
        <f>TEXT(Table1[[#This Row],[Order Date]],"MMM")</f>
        <v>Jun</v>
      </c>
      <c r="F3961" s="4">
        <v>41590</v>
      </c>
      <c r="G3961" s="3" t="s">
        <v>23</v>
      </c>
      <c r="H3961" s="3" t="s">
        <v>6706</v>
      </c>
      <c r="I3961" s="3" t="s">
        <v>6707</v>
      </c>
      <c r="J3961" s="3" t="s">
        <v>40</v>
      </c>
      <c r="K3961" s="3" t="s">
        <v>27</v>
      </c>
      <c r="L3961" s="3" t="s">
        <v>541</v>
      </c>
      <c r="M3961" s="3" t="s">
        <v>220</v>
      </c>
      <c r="N3961" s="2">
        <v>19711</v>
      </c>
      <c r="O3961" s="3" t="s">
        <v>138</v>
      </c>
      <c r="P3961" s="3" t="s">
        <v>4405</v>
      </c>
      <c r="Q3961" s="3" t="s">
        <v>45</v>
      </c>
      <c r="R3961" s="3" t="s">
        <v>158</v>
      </c>
      <c r="S3961" s="3" t="s">
        <v>4406</v>
      </c>
      <c r="T3961" s="2">
        <v>109.69</v>
      </c>
      <c r="U3961" s="2">
        <v>7</v>
      </c>
      <c r="V3961" s="2">
        <v>0</v>
      </c>
      <c r="W3961" s="2">
        <v>51.554299999999998</v>
      </c>
    </row>
    <row r="3962" spans="1:23" ht="15.75" thickBot="1" x14ac:dyDescent="0.3">
      <c r="A3962" s="5">
        <v>3961</v>
      </c>
      <c r="B3962" s="3" t="s">
        <v>7139</v>
      </c>
      <c r="C3962" s="2">
        <v>2014</v>
      </c>
      <c r="D3962" s="4">
        <v>41985</v>
      </c>
      <c r="E3962" s="4" t="str">
        <f>TEXT(Table1[[#This Row],[Order Date]],"MMM")</f>
        <v>Dec</v>
      </c>
      <c r="F3962" s="4" t="s">
        <v>7167</v>
      </c>
      <c r="G3962" s="3" t="s">
        <v>49</v>
      </c>
      <c r="H3962" s="3" t="s">
        <v>4071</v>
      </c>
      <c r="I3962" s="3" t="s">
        <v>4072</v>
      </c>
      <c r="J3962" s="3" t="s">
        <v>26</v>
      </c>
      <c r="K3962" s="3" t="s">
        <v>27</v>
      </c>
      <c r="L3962" s="3" t="s">
        <v>1817</v>
      </c>
      <c r="M3962" s="3" t="s">
        <v>692</v>
      </c>
      <c r="N3962" s="2">
        <v>7060</v>
      </c>
      <c r="O3962" s="3" t="s">
        <v>138</v>
      </c>
      <c r="P3962" s="3" t="s">
        <v>3982</v>
      </c>
      <c r="Q3962" s="3" t="s">
        <v>45</v>
      </c>
      <c r="R3962" s="3" t="s">
        <v>74</v>
      </c>
      <c r="S3962" s="3" t="s">
        <v>3983</v>
      </c>
      <c r="T3962" s="2">
        <v>40.200000000000003</v>
      </c>
      <c r="U3962" s="2">
        <v>5</v>
      </c>
      <c r="V3962" s="2">
        <v>0</v>
      </c>
      <c r="W3962" s="2">
        <v>18.09</v>
      </c>
    </row>
    <row r="3963" spans="1:23" ht="15.75" thickBot="1" x14ac:dyDescent="0.3">
      <c r="A3963" s="5">
        <v>3962</v>
      </c>
      <c r="B3963" s="3" t="s">
        <v>7139</v>
      </c>
      <c r="C3963" s="2">
        <v>2014</v>
      </c>
      <c r="D3963" s="4">
        <v>41985</v>
      </c>
      <c r="E3963" s="4" t="str">
        <f>TEXT(Table1[[#This Row],[Order Date]],"MMM")</f>
        <v>Dec</v>
      </c>
      <c r="F3963" s="4" t="s">
        <v>7167</v>
      </c>
      <c r="G3963" s="3" t="s">
        <v>49</v>
      </c>
      <c r="H3963" s="3" t="s">
        <v>4071</v>
      </c>
      <c r="I3963" s="3" t="s">
        <v>4072</v>
      </c>
      <c r="J3963" s="3" t="s">
        <v>26</v>
      </c>
      <c r="K3963" s="3" t="s">
        <v>27</v>
      </c>
      <c r="L3963" s="3" t="s">
        <v>1817</v>
      </c>
      <c r="M3963" s="3" t="s">
        <v>692</v>
      </c>
      <c r="N3963" s="2">
        <v>7060</v>
      </c>
      <c r="O3963" s="3" t="s">
        <v>138</v>
      </c>
      <c r="P3963" s="3" t="s">
        <v>4925</v>
      </c>
      <c r="Q3963" s="3" t="s">
        <v>45</v>
      </c>
      <c r="R3963" s="3" t="s">
        <v>74</v>
      </c>
      <c r="S3963" s="3" t="s">
        <v>4926</v>
      </c>
      <c r="T3963" s="2">
        <v>735.98</v>
      </c>
      <c r="U3963" s="2">
        <v>2</v>
      </c>
      <c r="V3963" s="2">
        <v>0</v>
      </c>
      <c r="W3963" s="2">
        <v>331.19099999999997</v>
      </c>
    </row>
    <row r="3964" spans="1:23" ht="15.75" thickBot="1" x14ac:dyDescent="0.3">
      <c r="A3964" s="5">
        <v>3963</v>
      </c>
      <c r="B3964" s="3" t="s">
        <v>7139</v>
      </c>
      <c r="C3964" s="2">
        <v>2014</v>
      </c>
      <c r="D3964" s="4">
        <v>41985</v>
      </c>
      <c r="E3964" s="4" t="str">
        <f>TEXT(Table1[[#This Row],[Order Date]],"MMM")</f>
        <v>Dec</v>
      </c>
      <c r="F3964" s="4" t="s">
        <v>7167</v>
      </c>
      <c r="G3964" s="3" t="s">
        <v>49</v>
      </c>
      <c r="H3964" s="3" t="s">
        <v>4071</v>
      </c>
      <c r="I3964" s="3" t="s">
        <v>4072</v>
      </c>
      <c r="J3964" s="3" t="s">
        <v>26</v>
      </c>
      <c r="K3964" s="3" t="s">
        <v>27</v>
      </c>
      <c r="L3964" s="3" t="s">
        <v>1817</v>
      </c>
      <c r="M3964" s="3" t="s">
        <v>692</v>
      </c>
      <c r="N3964" s="2">
        <v>7060</v>
      </c>
      <c r="O3964" s="3" t="s">
        <v>138</v>
      </c>
      <c r="P3964" s="3" t="s">
        <v>711</v>
      </c>
      <c r="Q3964" s="3" t="s">
        <v>45</v>
      </c>
      <c r="R3964" s="3" t="s">
        <v>77</v>
      </c>
      <c r="S3964" s="3" t="s">
        <v>712</v>
      </c>
      <c r="T3964" s="2">
        <v>22.75</v>
      </c>
      <c r="U3964" s="2">
        <v>7</v>
      </c>
      <c r="V3964" s="2">
        <v>0</v>
      </c>
      <c r="W3964" s="2">
        <v>6.5975000000000001</v>
      </c>
    </row>
    <row r="3965" spans="1:23" ht="15.75" thickBot="1" x14ac:dyDescent="0.3">
      <c r="A3965" s="5">
        <v>3964</v>
      </c>
      <c r="B3965" s="3" t="s">
        <v>7140</v>
      </c>
      <c r="C3965" s="2">
        <v>2013</v>
      </c>
      <c r="D3965" s="4">
        <v>41617</v>
      </c>
      <c r="E3965" s="4" t="str">
        <f>TEXT(Table1[[#This Row],[Order Date]],"MMM")</f>
        <v>Dec</v>
      </c>
      <c r="F3965" s="4" t="s">
        <v>7157</v>
      </c>
      <c r="G3965" s="3" t="s">
        <v>49</v>
      </c>
      <c r="H3965" s="3" t="s">
        <v>439</v>
      </c>
      <c r="I3965" s="3" t="s">
        <v>440</v>
      </c>
      <c r="J3965" s="3" t="s">
        <v>26</v>
      </c>
      <c r="K3965" s="3" t="s">
        <v>27</v>
      </c>
      <c r="L3965" s="3" t="s">
        <v>168</v>
      </c>
      <c r="M3965" s="3" t="s">
        <v>101</v>
      </c>
      <c r="N3965" s="2">
        <v>77041</v>
      </c>
      <c r="O3965" s="3" t="s">
        <v>102</v>
      </c>
      <c r="P3965" s="3" t="s">
        <v>2093</v>
      </c>
      <c r="Q3965" s="3" t="s">
        <v>45</v>
      </c>
      <c r="R3965" s="3" t="s">
        <v>158</v>
      </c>
      <c r="S3965" s="3" t="s">
        <v>2094</v>
      </c>
      <c r="T3965" s="2">
        <v>99.567999999999998</v>
      </c>
      <c r="U3965" s="2">
        <v>2</v>
      </c>
      <c r="V3965" s="2">
        <v>0.2</v>
      </c>
      <c r="W3965" s="2">
        <v>33.604199999999999</v>
      </c>
    </row>
    <row r="3966" spans="1:23" ht="15.75" thickBot="1" x14ac:dyDescent="0.3">
      <c r="A3966" s="5">
        <v>3965</v>
      </c>
      <c r="B3966" s="3" t="s">
        <v>7141</v>
      </c>
      <c r="C3966" s="2">
        <v>2013</v>
      </c>
      <c r="D3966" s="4">
        <v>41467</v>
      </c>
      <c r="E3966" s="4" t="str">
        <f>TEXT(Table1[[#This Row],[Order Date]],"MMM")</f>
        <v>Jul</v>
      </c>
      <c r="F3966" s="4">
        <v>41590</v>
      </c>
      <c r="G3966" s="3" t="s">
        <v>49</v>
      </c>
      <c r="H3966" s="3" t="s">
        <v>2774</v>
      </c>
      <c r="I3966" s="3" t="s">
        <v>2775</v>
      </c>
      <c r="J3966" s="3" t="s">
        <v>99</v>
      </c>
      <c r="K3966" s="3" t="s">
        <v>27</v>
      </c>
      <c r="L3966" s="3" t="s">
        <v>41</v>
      </c>
      <c r="M3966" s="3" t="s">
        <v>42</v>
      </c>
      <c r="N3966" s="2">
        <v>90032</v>
      </c>
      <c r="O3966" s="3" t="s">
        <v>43</v>
      </c>
      <c r="P3966" s="3" t="s">
        <v>6302</v>
      </c>
      <c r="Q3966" s="3" t="s">
        <v>70</v>
      </c>
      <c r="R3966" s="3" t="s">
        <v>71</v>
      </c>
      <c r="S3966" s="3" t="s">
        <v>6303</v>
      </c>
      <c r="T3966" s="2">
        <v>271.95999999999998</v>
      </c>
      <c r="U3966" s="2">
        <v>5</v>
      </c>
      <c r="V3966" s="2">
        <v>0.2</v>
      </c>
      <c r="W3966" s="2">
        <v>27.196000000000002</v>
      </c>
    </row>
    <row r="3967" spans="1:23" ht="15.75" thickBot="1" x14ac:dyDescent="0.3">
      <c r="A3967" s="5">
        <v>3966</v>
      </c>
      <c r="B3967" s="3" t="s">
        <v>7141</v>
      </c>
      <c r="C3967" s="2">
        <v>2013</v>
      </c>
      <c r="D3967" s="4">
        <v>41467</v>
      </c>
      <c r="E3967" s="4" t="str">
        <f>TEXT(Table1[[#This Row],[Order Date]],"MMM")</f>
        <v>Jul</v>
      </c>
      <c r="F3967" s="4">
        <v>41590</v>
      </c>
      <c r="G3967" s="3" t="s">
        <v>49</v>
      </c>
      <c r="H3967" s="3" t="s">
        <v>2774</v>
      </c>
      <c r="I3967" s="3" t="s">
        <v>2775</v>
      </c>
      <c r="J3967" s="3" t="s">
        <v>99</v>
      </c>
      <c r="K3967" s="3" t="s">
        <v>27</v>
      </c>
      <c r="L3967" s="3" t="s">
        <v>41</v>
      </c>
      <c r="M3967" s="3" t="s">
        <v>42</v>
      </c>
      <c r="N3967" s="2">
        <v>90032</v>
      </c>
      <c r="O3967" s="3" t="s">
        <v>43</v>
      </c>
      <c r="P3967" s="3" t="s">
        <v>3667</v>
      </c>
      <c r="Q3967" s="3" t="s">
        <v>45</v>
      </c>
      <c r="R3967" s="3" t="s">
        <v>67</v>
      </c>
      <c r="S3967" s="3" t="s">
        <v>3668</v>
      </c>
      <c r="T3967" s="2">
        <v>18.690000000000001</v>
      </c>
      <c r="U3967" s="2">
        <v>7</v>
      </c>
      <c r="V3967" s="2">
        <v>0</v>
      </c>
      <c r="W3967" s="2">
        <v>5.2332000000000001</v>
      </c>
    </row>
    <row r="3968" spans="1:23" ht="15.75" thickBot="1" x14ac:dyDescent="0.3">
      <c r="A3968" s="5">
        <v>3967</v>
      </c>
      <c r="B3968" s="3" t="s">
        <v>7141</v>
      </c>
      <c r="C3968" s="2">
        <v>2013</v>
      </c>
      <c r="D3968" s="4">
        <v>41467</v>
      </c>
      <c r="E3968" s="4" t="str">
        <f>TEXT(Table1[[#This Row],[Order Date]],"MMM")</f>
        <v>Jul</v>
      </c>
      <c r="F3968" s="4">
        <v>41590</v>
      </c>
      <c r="G3968" s="3" t="s">
        <v>49</v>
      </c>
      <c r="H3968" s="3" t="s">
        <v>2774</v>
      </c>
      <c r="I3968" s="3" t="s">
        <v>2775</v>
      </c>
      <c r="J3968" s="3" t="s">
        <v>99</v>
      </c>
      <c r="K3968" s="3" t="s">
        <v>27</v>
      </c>
      <c r="L3968" s="3" t="s">
        <v>41</v>
      </c>
      <c r="M3968" s="3" t="s">
        <v>42</v>
      </c>
      <c r="N3968" s="2">
        <v>90032</v>
      </c>
      <c r="O3968" s="3" t="s">
        <v>43</v>
      </c>
      <c r="P3968" s="3" t="s">
        <v>1911</v>
      </c>
      <c r="Q3968" s="3" t="s">
        <v>45</v>
      </c>
      <c r="R3968" s="3" t="s">
        <v>88</v>
      </c>
      <c r="S3968" s="3" t="s">
        <v>1912</v>
      </c>
      <c r="T3968" s="2">
        <v>13.36</v>
      </c>
      <c r="U3968" s="2">
        <v>2</v>
      </c>
      <c r="V3968" s="2">
        <v>0</v>
      </c>
      <c r="W3968" s="2">
        <v>6.4127999999999998</v>
      </c>
    </row>
    <row r="3969" spans="1:23" ht="15.75" thickBot="1" x14ac:dyDescent="0.3">
      <c r="A3969" s="5">
        <v>3968</v>
      </c>
      <c r="B3969" s="3" t="s">
        <v>7141</v>
      </c>
      <c r="C3969" s="2">
        <v>2013</v>
      </c>
      <c r="D3969" s="4">
        <v>41467</v>
      </c>
      <c r="E3969" s="4" t="str">
        <f>TEXT(Table1[[#This Row],[Order Date]],"MMM")</f>
        <v>Jul</v>
      </c>
      <c r="F3969" s="4">
        <v>41590</v>
      </c>
      <c r="G3969" s="3" t="s">
        <v>49</v>
      </c>
      <c r="H3969" s="3" t="s">
        <v>2774</v>
      </c>
      <c r="I3969" s="3" t="s">
        <v>2775</v>
      </c>
      <c r="J3969" s="3" t="s">
        <v>99</v>
      </c>
      <c r="K3969" s="3" t="s">
        <v>27</v>
      </c>
      <c r="L3969" s="3" t="s">
        <v>41</v>
      </c>
      <c r="M3969" s="3" t="s">
        <v>42</v>
      </c>
      <c r="N3969" s="2">
        <v>90032</v>
      </c>
      <c r="O3969" s="3" t="s">
        <v>43</v>
      </c>
      <c r="P3969" s="3" t="s">
        <v>1647</v>
      </c>
      <c r="Q3969" s="3" t="s">
        <v>70</v>
      </c>
      <c r="R3969" s="3" t="s">
        <v>71</v>
      </c>
      <c r="S3969" s="3" t="s">
        <v>1648</v>
      </c>
      <c r="T3969" s="2">
        <v>249.584</v>
      </c>
      <c r="U3969" s="2">
        <v>2</v>
      </c>
      <c r="V3969" s="2">
        <v>0.2</v>
      </c>
      <c r="W3969" s="2">
        <v>31.198</v>
      </c>
    </row>
    <row r="3970" spans="1:23" ht="15.75" thickBot="1" x14ac:dyDescent="0.3">
      <c r="A3970" s="5">
        <v>3969</v>
      </c>
      <c r="B3970" s="3" t="s">
        <v>7141</v>
      </c>
      <c r="C3970" s="2">
        <v>2013</v>
      </c>
      <c r="D3970" s="4">
        <v>41467</v>
      </c>
      <c r="E3970" s="4" t="str">
        <f>TEXT(Table1[[#This Row],[Order Date]],"MMM")</f>
        <v>Jul</v>
      </c>
      <c r="F3970" s="4">
        <v>41590</v>
      </c>
      <c r="G3970" s="3" t="s">
        <v>49</v>
      </c>
      <c r="H3970" s="3" t="s">
        <v>2774</v>
      </c>
      <c r="I3970" s="3" t="s">
        <v>2775</v>
      </c>
      <c r="J3970" s="3" t="s">
        <v>99</v>
      </c>
      <c r="K3970" s="3" t="s">
        <v>27</v>
      </c>
      <c r="L3970" s="3" t="s">
        <v>41</v>
      </c>
      <c r="M3970" s="3" t="s">
        <v>42</v>
      </c>
      <c r="N3970" s="2">
        <v>90032</v>
      </c>
      <c r="O3970" s="3" t="s">
        <v>43</v>
      </c>
      <c r="P3970" s="3" t="s">
        <v>1642</v>
      </c>
      <c r="Q3970" s="3" t="s">
        <v>45</v>
      </c>
      <c r="R3970" s="3" t="s">
        <v>242</v>
      </c>
      <c r="S3970" s="3" t="s">
        <v>1643</v>
      </c>
      <c r="T3970" s="2">
        <v>13.86</v>
      </c>
      <c r="U3970" s="2">
        <v>7</v>
      </c>
      <c r="V3970" s="2">
        <v>0</v>
      </c>
      <c r="W3970" s="2">
        <v>0</v>
      </c>
    </row>
    <row r="3971" spans="1:23" ht="15.75" thickBot="1" x14ac:dyDescent="0.3">
      <c r="A3971" s="5">
        <v>3970</v>
      </c>
      <c r="B3971" s="3" t="s">
        <v>7141</v>
      </c>
      <c r="C3971" s="2">
        <v>2013</v>
      </c>
      <c r="D3971" s="4">
        <v>41467</v>
      </c>
      <c r="E3971" s="4" t="str">
        <f>TEXT(Table1[[#This Row],[Order Date]],"MMM")</f>
        <v>Jul</v>
      </c>
      <c r="F3971" s="4">
        <v>41590</v>
      </c>
      <c r="G3971" s="3" t="s">
        <v>49</v>
      </c>
      <c r="H3971" s="3" t="s">
        <v>2774</v>
      </c>
      <c r="I3971" s="3" t="s">
        <v>2775</v>
      </c>
      <c r="J3971" s="3" t="s">
        <v>99</v>
      </c>
      <c r="K3971" s="3" t="s">
        <v>27</v>
      </c>
      <c r="L3971" s="3" t="s">
        <v>41</v>
      </c>
      <c r="M3971" s="3" t="s">
        <v>42</v>
      </c>
      <c r="N3971" s="2">
        <v>90032</v>
      </c>
      <c r="O3971" s="3" t="s">
        <v>43</v>
      </c>
      <c r="P3971" s="3" t="s">
        <v>2638</v>
      </c>
      <c r="Q3971" s="3" t="s">
        <v>45</v>
      </c>
      <c r="R3971" s="3" t="s">
        <v>74</v>
      </c>
      <c r="S3971" s="3" t="s">
        <v>2639</v>
      </c>
      <c r="T3971" s="2">
        <v>13.375999999999999</v>
      </c>
      <c r="U3971" s="2">
        <v>4</v>
      </c>
      <c r="V3971" s="2">
        <v>0.2</v>
      </c>
      <c r="W3971" s="2">
        <v>4.6816000000000004</v>
      </c>
    </row>
    <row r="3972" spans="1:23" ht="15.75" thickBot="1" x14ac:dyDescent="0.3">
      <c r="A3972" s="5">
        <v>3971</v>
      </c>
      <c r="B3972" s="3" t="s">
        <v>7141</v>
      </c>
      <c r="C3972" s="2">
        <v>2013</v>
      </c>
      <c r="D3972" s="4">
        <v>41467</v>
      </c>
      <c r="E3972" s="4" t="str">
        <f>TEXT(Table1[[#This Row],[Order Date]],"MMM")</f>
        <v>Jul</v>
      </c>
      <c r="F3972" s="4">
        <v>41590</v>
      </c>
      <c r="G3972" s="3" t="s">
        <v>49</v>
      </c>
      <c r="H3972" s="3" t="s">
        <v>2774</v>
      </c>
      <c r="I3972" s="3" t="s">
        <v>2775</v>
      </c>
      <c r="J3972" s="3" t="s">
        <v>99</v>
      </c>
      <c r="K3972" s="3" t="s">
        <v>27</v>
      </c>
      <c r="L3972" s="3" t="s">
        <v>41</v>
      </c>
      <c r="M3972" s="3" t="s">
        <v>42</v>
      </c>
      <c r="N3972" s="2">
        <v>90032</v>
      </c>
      <c r="O3972" s="3" t="s">
        <v>43</v>
      </c>
      <c r="P3972" s="3" t="s">
        <v>2963</v>
      </c>
      <c r="Q3972" s="3" t="s">
        <v>45</v>
      </c>
      <c r="R3972" s="3" t="s">
        <v>74</v>
      </c>
      <c r="S3972" s="3" t="s">
        <v>6171</v>
      </c>
      <c r="T3972" s="2">
        <v>437.47199999999998</v>
      </c>
      <c r="U3972" s="2">
        <v>14</v>
      </c>
      <c r="V3972" s="2">
        <v>0.2</v>
      </c>
      <c r="W3972" s="2">
        <v>153.11519999999999</v>
      </c>
    </row>
    <row r="3973" spans="1:23" ht="15.75" thickBot="1" x14ac:dyDescent="0.3">
      <c r="A3973" s="5">
        <v>3972</v>
      </c>
      <c r="B3973" s="3" t="s">
        <v>7142</v>
      </c>
      <c r="C3973" s="2">
        <v>2012</v>
      </c>
      <c r="D3973" s="4">
        <v>41069</v>
      </c>
      <c r="E3973" s="4" t="str">
        <f>TEXT(Table1[[#This Row],[Order Date]],"MMM")</f>
        <v>Jun</v>
      </c>
      <c r="F3973" s="4">
        <v>41161</v>
      </c>
      <c r="G3973" s="3" t="s">
        <v>23</v>
      </c>
      <c r="H3973" s="3" t="s">
        <v>3559</v>
      </c>
      <c r="I3973" s="3" t="s">
        <v>3560</v>
      </c>
      <c r="J3973" s="3" t="s">
        <v>26</v>
      </c>
      <c r="K3973" s="3" t="s">
        <v>27</v>
      </c>
      <c r="L3973" s="3" t="s">
        <v>3501</v>
      </c>
      <c r="M3973" s="3" t="s">
        <v>648</v>
      </c>
      <c r="N3973" s="2">
        <v>70506</v>
      </c>
      <c r="O3973" s="3" t="s">
        <v>30</v>
      </c>
      <c r="P3973" s="3" t="s">
        <v>3168</v>
      </c>
      <c r="Q3973" s="3" t="s">
        <v>32</v>
      </c>
      <c r="R3973" s="3" t="s">
        <v>55</v>
      </c>
      <c r="S3973" s="3" t="s">
        <v>2718</v>
      </c>
      <c r="T3973" s="2">
        <v>85.98</v>
      </c>
      <c r="U3973" s="2">
        <v>1</v>
      </c>
      <c r="V3973" s="2">
        <v>0</v>
      </c>
      <c r="W3973" s="2">
        <v>22.354800000000001</v>
      </c>
    </row>
    <row r="3974" spans="1:23" ht="15.75" thickBot="1" x14ac:dyDescent="0.3">
      <c r="A3974" s="5">
        <v>3973</v>
      </c>
      <c r="B3974" s="3" t="s">
        <v>7143</v>
      </c>
      <c r="C3974" s="2">
        <v>2014</v>
      </c>
      <c r="D3974" s="4">
        <v>41737</v>
      </c>
      <c r="E3974" s="4" t="str">
        <f>TEXT(Table1[[#This Row],[Order Date]],"MMM")</f>
        <v>Apr</v>
      </c>
      <c r="F3974" s="4">
        <v>41828</v>
      </c>
      <c r="G3974" s="3" t="s">
        <v>172</v>
      </c>
      <c r="H3974" s="3" t="s">
        <v>246</v>
      </c>
      <c r="I3974" s="3" t="s">
        <v>247</v>
      </c>
      <c r="J3974" s="3" t="s">
        <v>26</v>
      </c>
      <c r="K3974" s="3" t="s">
        <v>27</v>
      </c>
      <c r="L3974" s="3" t="s">
        <v>655</v>
      </c>
      <c r="M3974" s="3" t="s">
        <v>442</v>
      </c>
      <c r="N3974" s="2">
        <v>45014</v>
      </c>
      <c r="O3974" s="3" t="s">
        <v>138</v>
      </c>
      <c r="P3974" s="3" t="s">
        <v>2052</v>
      </c>
      <c r="Q3974" s="3" t="s">
        <v>45</v>
      </c>
      <c r="R3974" s="3" t="s">
        <v>46</v>
      </c>
      <c r="S3974" s="3" t="s">
        <v>2053</v>
      </c>
      <c r="T3974" s="2">
        <v>16.52</v>
      </c>
      <c r="U3974" s="2">
        <v>5</v>
      </c>
      <c r="V3974" s="2">
        <v>0.2</v>
      </c>
      <c r="W3974" s="2">
        <v>5.3689999999999998</v>
      </c>
    </row>
    <row r="3975" spans="1:23" ht="15.75" thickBot="1" x14ac:dyDescent="0.3">
      <c r="A3975" s="5">
        <v>3974</v>
      </c>
      <c r="B3975" s="8" t="s">
        <v>7144</v>
      </c>
      <c r="C3975" s="9">
        <v>2014</v>
      </c>
      <c r="D3975" s="10">
        <v>41764</v>
      </c>
      <c r="E3975" s="10" t="str">
        <f>TEXT(Table1[[#This Row],[Order Date]],"MMM")</f>
        <v>May</v>
      </c>
      <c r="F3975" s="10">
        <v>41917</v>
      </c>
      <c r="G3975" s="8" t="s">
        <v>23</v>
      </c>
      <c r="H3975" s="8" t="s">
        <v>2925</v>
      </c>
      <c r="I3975" s="8" t="s">
        <v>2926</v>
      </c>
      <c r="J3975" s="8" t="s">
        <v>26</v>
      </c>
      <c r="K3975" s="8" t="s">
        <v>27</v>
      </c>
      <c r="L3975" s="8" t="s">
        <v>3272</v>
      </c>
      <c r="M3975" s="8" t="s">
        <v>42</v>
      </c>
      <c r="N3975" s="9">
        <v>92683</v>
      </c>
      <c r="O3975" s="8" t="s">
        <v>43</v>
      </c>
      <c r="P3975" s="8" t="s">
        <v>630</v>
      </c>
      <c r="Q3975" s="8" t="s">
        <v>45</v>
      </c>
      <c r="R3975" s="8" t="s">
        <v>77</v>
      </c>
      <c r="S3975" s="8" t="s">
        <v>631</v>
      </c>
      <c r="T3975" s="9">
        <v>243.16</v>
      </c>
      <c r="U3975" s="9">
        <v>2</v>
      </c>
      <c r="V3975" s="9">
        <v>0</v>
      </c>
      <c r="W3975" s="9">
        <v>72.947999999999993</v>
      </c>
    </row>
  </sheetData>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8DB05D-1AE6-4F93-BA30-B821940CD904}">
  <dimension ref="A1"/>
  <sheetViews>
    <sheetView showGridLines="0" showRowColHeaders="0" tabSelected="1" topLeftCell="A15" workbookViewId="0">
      <selection activeCell="K37" sqref="K37"/>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B443AC25-6359-472A-8BD6-85DB178F39C1}">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C6C52221-71AE-4BEC-BF05-3A9ED7627869}">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81EEBA9E-356C-4F34-B96F-2D15B76BF94A}">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 sales</vt:lpstr>
      <vt:lpstr>KPI</vt:lpstr>
      <vt:lpstr>KPI YOY</vt:lpstr>
      <vt:lpstr>Data</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ROY</dc:creator>
  <cp:lastModifiedBy>SHIVA ROY</cp:lastModifiedBy>
  <dcterms:created xsi:type="dcterms:W3CDTF">2023-05-26T17:04:30Z</dcterms:created>
  <dcterms:modified xsi:type="dcterms:W3CDTF">2023-05-29T13:42:18Z</dcterms:modified>
</cp:coreProperties>
</file>